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6.xml" ContentType="application/vnd.ms-excel.controlpropertie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onet\data\SARD\Users\mhang\Data\Desktop\"/>
    </mc:Choice>
  </mc:AlternateContent>
  <workbookProtection workbookAlgorithmName="SHA-512" workbookHashValue="NE9u43U6emkaNc0oJKI6FJGrJbG8aVzO6/3VxIDsCUuzZhwR+YoIwTEM8xyQVshMkOZtifm+rYNfJdrz9X/Tog==" workbookSaltValue="otA/B2lCs8xnbCHczbIopg==" workbookSpinCount="100000" lockStructure="1"/>
  <bookViews>
    <workbookView xWindow="-120" yWindow="-120" windowWidth="29040" windowHeight="15840" tabRatio="665" activeTab="2"/>
  </bookViews>
  <sheets>
    <sheet name="Instructions" sheetId="13" r:id="rId1"/>
    <sheet name="Report 3 GLs (576 A)" sheetId="1" r:id="rId2"/>
    <sheet name="Report 3 Detail (576 B)" sheetId="5" r:id="rId3"/>
    <sheet name="Footnotes" sheetId="9" r:id="rId4"/>
    <sheet name="Rpt3Data" sheetId="6" state="hidden" r:id="rId5"/>
    <sheet name="Rpt3AgencyInfo" sheetId="8" state="hidden" r:id="rId6"/>
  </sheets>
  <externalReferences>
    <externalReference r:id="rId7"/>
  </externalReferences>
  <definedNames>
    <definedName name="\Z" localSheetId="0">'[1]TC-24'!#REF!</definedName>
    <definedName name="\Z">'[1]TC-24'!#REF!</definedName>
    <definedName name="_xlnm.Print_Area" localSheetId="2">'Report 3 Detail (576 B)'!$A$1:$T$27</definedName>
    <definedName name="_xlnm.Print_Area" localSheetId="1">'Report 3 GLs (576 A)'!$A$1:$L$23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2" i="5" l="1"/>
  <c r="AD11" i="5"/>
  <c r="AD10" i="5"/>
  <c r="AA11" i="5" l="1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AA106" i="5"/>
  <c r="AA107" i="5"/>
  <c r="AA108" i="5"/>
  <c r="AA109" i="5"/>
  <c r="AA110" i="5"/>
  <c r="AA111" i="5"/>
  <c r="AA112" i="5"/>
  <c r="AA113" i="5"/>
  <c r="AA114" i="5"/>
  <c r="AA115" i="5"/>
  <c r="AA116" i="5"/>
  <c r="AA117" i="5"/>
  <c r="AA118" i="5"/>
  <c r="AA119" i="5"/>
  <c r="AA120" i="5"/>
  <c r="AA121" i="5"/>
  <c r="AA122" i="5"/>
  <c r="AA123" i="5"/>
  <c r="AA124" i="5"/>
  <c r="AA125" i="5"/>
  <c r="AA126" i="5"/>
  <c r="AA127" i="5"/>
  <c r="AA128" i="5"/>
  <c r="AA129" i="5"/>
  <c r="AA130" i="5"/>
  <c r="AA131" i="5"/>
  <c r="AA132" i="5"/>
  <c r="AA133" i="5"/>
  <c r="AA134" i="5"/>
  <c r="AA135" i="5"/>
  <c r="AA136" i="5"/>
  <c r="AA137" i="5"/>
  <c r="AA138" i="5"/>
  <c r="AA139" i="5"/>
  <c r="AA140" i="5"/>
  <c r="AA141" i="5"/>
  <c r="AA142" i="5"/>
  <c r="AA143" i="5"/>
  <c r="AA144" i="5"/>
  <c r="AA145" i="5"/>
  <c r="AA146" i="5"/>
  <c r="AA147" i="5"/>
  <c r="AA148" i="5"/>
  <c r="AA149" i="5"/>
  <c r="AA150" i="5"/>
  <c r="AA151" i="5"/>
  <c r="AA152" i="5"/>
  <c r="AA153" i="5"/>
  <c r="AA154" i="5"/>
  <c r="AA155" i="5"/>
  <c r="AA156" i="5"/>
  <c r="AA157" i="5"/>
  <c r="AA158" i="5"/>
  <c r="AA159" i="5"/>
  <c r="AA160" i="5"/>
  <c r="AA161" i="5"/>
  <c r="AA162" i="5"/>
  <c r="AA163" i="5"/>
  <c r="AA164" i="5"/>
  <c r="AA165" i="5"/>
  <c r="AA166" i="5"/>
  <c r="AA167" i="5"/>
  <c r="AA168" i="5"/>
  <c r="AA169" i="5"/>
  <c r="AA170" i="5"/>
  <c r="AA171" i="5"/>
  <c r="AA172" i="5"/>
  <c r="AA173" i="5"/>
  <c r="AA174" i="5"/>
  <c r="AA175" i="5"/>
  <c r="AA176" i="5"/>
  <c r="AA177" i="5"/>
  <c r="AA178" i="5"/>
  <c r="AA179" i="5"/>
  <c r="AA180" i="5"/>
  <c r="AA181" i="5"/>
  <c r="AA182" i="5"/>
  <c r="AA183" i="5"/>
  <c r="AA184" i="5"/>
  <c r="AA185" i="5"/>
  <c r="AA186" i="5"/>
  <c r="AA187" i="5"/>
  <c r="AA188" i="5"/>
  <c r="AA189" i="5"/>
  <c r="AA190" i="5"/>
  <c r="AA191" i="5"/>
  <c r="AA192" i="5"/>
  <c r="AA193" i="5"/>
  <c r="AA194" i="5"/>
  <c r="AA195" i="5"/>
  <c r="AA196" i="5"/>
  <c r="AA197" i="5"/>
  <c r="AA198" i="5"/>
  <c r="AA199" i="5"/>
  <c r="AA200" i="5"/>
  <c r="AA201" i="5"/>
  <c r="AA202" i="5"/>
  <c r="AA203" i="5"/>
  <c r="AA204" i="5"/>
  <c r="AA205" i="5"/>
  <c r="AA206" i="5"/>
  <c r="AA207" i="5"/>
  <c r="AA208" i="5"/>
  <c r="AA209" i="5"/>
  <c r="AA210" i="5"/>
  <c r="AA211" i="5"/>
  <c r="AA212" i="5"/>
  <c r="AA213" i="5"/>
  <c r="AA214" i="5"/>
  <c r="AA215" i="5"/>
  <c r="AA216" i="5"/>
  <c r="AA217" i="5"/>
  <c r="AA218" i="5"/>
  <c r="AA219" i="5"/>
  <c r="AA220" i="5"/>
  <c r="AA221" i="5"/>
  <c r="AA222" i="5"/>
  <c r="AA223" i="5"/>
  <c r="AA224" i="5"/>
  <c r="AA225" i="5"/>
  <c r="AA226" i="5"/>
  <c r="AA227" i="5"/>
  <c r="AA228" i="5"/>
  <c r="AA229" i="5"/>
  <c r="AA230" i="5"/>
  <c r="AA231" i="5"/>
  <c r="AA232" i="5"/>
  <c r="AA233" i="5"/>
  <c r="AA234" i="5"/>
  <c r="AA235" i="5"/>
  <c r="AA236" i="5"/>
  <c r="AA237" i="5"/>
  <c r="AA238" i="5"/>
  <c r="AA239" i="5"/>
  <c r="AA240" i="5"/>
  <c r="AA241" i="5"/>
  <c r="AA242" i="5"/>
  <c r="AA243" i="5"/>
  <c r="AA244" i="5"/>
  <c r="AA245" i="5"/>
  <c r="AA246" i="5"/>
  <c r="AA247" i="5"/>
  <c r="AA248" i="5"/>
  <c r="AA249" i="5"/>
  <c r="AA250" i="5"/>
  <c r="AA251" i="5"/>
  <c r="AA252" i="5"/>
  <c r="AA253" i="5"/>
  <c r="AA254" i="5"/>
  <c r="AA255" i="5"/>
  <c r="AA256" i="5"/>
  <c r="AA257" i="5"/>
  <c r="AA258" i="5"/>
  <c r="AA259" i="5"/>
  <c r="AA260" i="5"/>
  <c r="AA261" i="5"/>
  <c r="AA262" i="5"/>
  <c r="AA263" i="5"/>
  <c r="AA264" i="5"/>
  <c r="AA265" i="5"/>
  <c r="AA266" i="5"/>
  <c r="AA267" i="5"/>
  <c r="AA268" i="5"/>
  <c r="AA269" i="5"/>
  <c r="AA270" i="5"/>
  <c r="AA271" i="5"/>
  <c r="AA272" i="5"/>
  <c r="AA273" i="5"/>
  <c r="AA274" i="5"/>
  <c r="AA275" i="5"/>
  <c r="AA276" i="5"/>
  <c r="AA277" i="5"/>
  <c r="AA278" i="5"/>
  <c r="AA279" i="5"/>
  <c r="AA280" i="5"/>
  <c r="AA281" i="5"/>
  <c r="AA282" i="5"/>
  <c r="AA283" i="5"/>
  <c r="AA284" i="5"/>
  <c r="AA285" i="5"/>
  <c r="AA286" i="5"/>
  <c r="AA287" i="5"/>
  <c r="AA288" i="5"/>
  <c r="AA289" i="5"/>
  <c r="AA290" i="5"/>
  <c r="AA291" i="5"/>
  <c r="AA292" i="5"/>
  <c r="AA293" i="5"/>
  <c r="AA294" i="5"/>
  <c r="AA295" i="5"/>
  <c r="AA296" i="5"/>
  <c r="AA297" i="5"/>
  <c r="AA298" i="5"/>
  <c r="AA299" i="5"/>
  <c r="AA300" i="5"/>
  <c r="AA301" i="5"/>
  <c r="AA302" i="5"/>
  <c r="AA303" i="5"/>
  <c r="AA304" i="5"/>
  <c r="AA305" i="5"/>
  <c r="AA306" i="5"/>
  <c r="AA307" i="5"/>
  <c r="AA308" i="5"/>
  <c r="AA309" i="5"/>
  <c r="AA310" i="5"/>
  <c r="AA311" i="5"/>
  <c r="AA312" i="5"/>
  <c r="AA313" i="5"/>
  <c r="AA314" i="5"/>
  <c r="AA315" i="5"/>
  <c r="AA316" i="5"/>
  <c r="AA317" i="5"/>
  <c r="AA318" i="5"/>
  <c r="AA319" i="5"/>
  <c r="AA320" i="5"/>
  <c r="AA321" i="5"/>
  <c r="AA322" i="5"/>
  <c r="AA323" i="5"/>
  <c r="AA324" i="5"/>
  <c r="AA325" i="5"/>
  <c r="AA326" i="5"/>
  <c r="AA327" i="5"/>
  <c r="AA328" i="5"/>
  <c r="AA329" i="5"/>
  <c r="AA330" i="5"/>
  <c r="AA331" i="5"/>
  <c r="AA332" i="5"/>
  <c r="AA333" i="5"/>
  <c r="AA334" i="5"/>
  <c r="AA335" i="5"/>
  <c r="AA336" i="5"/>
  <c r="AA337" i="5"/>
  <c r="AA338" i="5"/>
  <c r="AA339" i="5"/>
  <c r="AA340" i="5"/>
  <c r="AA341" i="5"/>
  <c r="AA342" i="5"/>
  <c r="AA343" i="5"/>
  <c r="AA344" i="5"/>
  <c r="AA345" i="5"/>
  <c r="AA346" i="5"/>
  <c r="AA347" i="5"/>
  <c r="AA348" i="5"/>
  <c r="AA349" i="5"/>
  <c r="AA350" i="5"/>
  <c r="AA351" i="5"/>
  <c r="AA352" i="5"/>
  <c r="AA353" i="5"/>
  <c r="AA354" i="5"/>
  <c r="AA355" i="5"/>
  <c r="AA356" i="5"/>
  <c r="AA357" i="5"/>
  <c r="AA358" i="5"/>
  <c r="AA359" i="5"/>
  <c r="AA360" i="5"/>
  <c r="AA361" i="5"/>
  <c r="AA362" i="5"/>
  <c r="AA363" i="5"/>
  <c r="AA364" i="5"/>
  <c r="AA365" i="5"/>
  <c r="AA366" i="5"/>
  <c r="AA367" i="5"/>
  <c r="AA368" i="5"/>
  <c r="AA369" i="5"/>
  <c r="AA370" i="5"/>
  <c r="AA371" i="5"/>
  <c r="AA372" i="5"/>
  <c r="AA373" i="5"/>
  <c r="AA374" i="5"/>
  <c r="AA375" i="5"/>
  <c r="AA376" i="5"/>
  <c r="AA377" i="5"/>
  <c r="AA378" i="5"/>
  <c r="AA379" i="5"/>
  <c r="AA380" i="5"/>
  <c r="AA381" i="5"/>
  <c r="AA382" i="5"/>
  <c r="AA383" i="5"/>
  <c r="AA384" i="5"/>
  <c r="AA385" i="5"/>
  <c r="AA386" i="5"/>
  <c r="AA387" i="5"/>
  <c r="AA388" i="5"/>
  <c r="AA389" i="5"/>
  <c r="AA390" i="5"/>
  <c r="AA391" i="5"/>
  <c r="AA392" i="5"/>
  <c r="AA393" i="5"/>
  <c r="AA394" i="5"/>
  <c r="AA395" i="5"/>
  <c r="AA396" i="5"/>
  <c r="AA397" i="5"/>
  <c r="AA398" i="5"/>
  <c r="AA399" i="5"/>
  <c r="AA400" i="5"/>
  <c r="AA401" i="5"/>
  <c r="AA402" i="5"/>
  <c r="AA403" i="5"/>
  <c r="AA404" i="5"/>
  <c r="AA405" i="5"/>
  <c r="AA406" i="5"/>
  <c r="AA407" i="5"/>
  <c r="AA408" i="5"/>
  <c r="AA409" i="5"/>
  <c r="AA410" i="5"/>
  <c r="AA411" i="5"/>
  <c r="AA412" i="5"/>
  <c r="AA413" i="5"/>
  <c r="AA414" i="5"/>
  <c r="AA415" i="5"/>
  <c r="AA416" i="5"/>
  <c r="AA417" i="5"/>
  <c r="AA418" i="5"/>
  <c r="AA419" i="5"/>
  <c r="AA420" i="5"/>
  <c r="AA421" i="5"/>
  <c r="AA422" i="5"/>
  <c r="AA423" i="5"/>
  <c r="AA424" i="5"/>
  <c r="AA425" i="5"/>
  <c r="AA426" i="5"/>
  <c r="AA427" i="5"/>
  <c r="AA428" i="5"/>
  <c r="AA429" i="5"/>
  <c r="AA430" i="5"/>
  <c r="AA431" i="5"/>
  <c r="AA432" i="5"/>
  <c r="AA433" i="5"/>
  <c r="AA434" i="5"/>
  <c r="AA435" i="5"/>
  <c r="AA436" i="5"/>
  <c r="AA437" i="5"/>
  <c r="AA438" i="5"/>
  <c r="AA439" i="5"/>
  <c r="AA440" i="5"/>
  <c r="AA441" i="5"/>
  <c r="AA442" i="5"/>
  <c r="AA443" i="5"/>
  <c r="AA444" i="5"/>
  <c r="AA445" i="5"/>
  <c r="AA446" i="5"/>
  <c r="AA447" i="5"/>
  <c r="AA448" i="5"/>
  <c r="AA449" i="5"/>
  <c r="AA450" i="5"/>
  <c r="AA451" i="5"/>
  <c r="AA452" i="5"/>
  <c r="AA453" i="5"/>
  <c r="AA454" i="5"/>
  <c r="AA455" i="5"/>
  <c r="AA456" i="5"/>
  <c r="AA457" i="5"/>
  <c r="AA458" i="5"/>
  <c r="AA459" i="5"/>
  <c r="AA460" i="5"/>
  <c r="AA461" i="5"/>
  <c r="AA462" i="5"/>
  <c r="AA463" i="5"/>
  <c r="AA464" i="5"/>
  <c r="AA465" i="5"/>
  <c r="AA466" i="5"/>
  <c r="AA467" i="5"/>
  <c r="AA468" i="5"/>
  <c r="AA469" i="5"/>
  <c r="AA470" i="5"/>
  <c r="AA471" i="5"/>
  <c r="AA472" i="5"/>
  <c r="AA473" i="5"/>
  <c r="AA474" i="5"/>
  <c r="AA475" i="5"/>
  <c r="AA476" i="5"/>
  <c r="AA477" i="5"/>
  <c r="AA478" i="5"/>
  <c r="AA479" i="5"/>
  <c r="AA480" i="5"/>
  <c r="AA481" i="5"/>
  <c r="AA482" i="5"/>
  <c r="AA483" i="5"/>
  <c r="AA484" i="5"/>
  <c r="AA485" i="5"/>
  <c r="AA486" i="5"/>
  <c r="AA487" i="5"/>
  <c r="AA488" i="5"/>
  <c r="AA489" i="5"/>
  <c r="AA490" i="5"/>
  <c r="AA491" i="5"/>
  <c r="AA492" i="5"/>
  <c r="AA493" i="5"/>
  <c r="AA494" i="5"/>
  <c r="AA495" i="5"/>
  <c r="AA496" i="5"/>
  <c r="AA497" i="5"/>
  <c r="AA498" i="5"/>
  <c r="AA499" i="5"/>
  <c r="AA500" i="5"/>
  <c r="AA10" i="5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10" i="1"/>
  <c r="AJ11" i="1" l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375" i="1"/>
  <c r="AI376" i="1"/>
  <c r="AI377" i="1"/>
  <c r="AI378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391" i="1"/>
  <c r="AI392" i="1"/>
  <c r="AI393" i="1"/>
  <c r="AI394" i="1"/>
  <c r="AI395" i="1"/>
  <c r="AI396" i="1"/>
  <c r="AI397" i="1"/>
  <c r="AI398" i="1"/>
  <c r="AI399" i="1"/>
  <c r="AI400" i="1"/>
  <c r="AI401" i="1"/>
  <c r="AI402" i="1"/>
  <c r="AI403" i="1"/>
  <c r="AI404" i="1"/>
  <c r="AI405" i="1"/>
  <c r="AI406" i="1"/>
  <c r="AI407" i="1"/>
  <c r="AI408" i="1"/>
  <c r="AI409" i="1"/>
  <c r="AI410" i="1"/>
  <c r="AI411" i="1"/>
  <c r="AI412" i="1"/>
  <c r="AI413" i="1"/>
  <c r="AI414" i="1"/>
  <c r="AI415" i="1"/>
  <c r="AI416" i="1"/>
  <c r="AI417" i="1"/>
  <c r="AI418" i="1"/>
  <c r="AI419" i="1"/>
  <c r="AI420" i="1"/>
  <c r="AI421" i="1"/>
  <c r="AI422" i="1"/>
  <c r="AI423" i="1"/>
  <c r="AI424" i="1"/>
  <c r="AI425" i="1"/>
  <c r="AI426" i="1"/>
  <c r="AI427" i="1"/>
  <c r="AI428" i="1"/>
  <c r="AI429" i="1"/>
  <c r="AI430" i="1"/>
  <c r="AI431" i="1"/>
  <c r="AI432" i="1"/>
  <c r="AI433" i="1"/>
  <c r="AI434" i="1"/>
  <c r="AI435" i="1"/>
  <c r="AI436" i="1"/>
  <c r="AI437" i="1"/>
  <c r="AI438" i="1"/>
  <c r="AI439" i="1"/>
  <c r="AI440" i="1"/>
  <c r="AI441" i="1"/>
  <c r="AI442" i="1"/>
  <c r="AI443" i="1"/>
  <c r="AI444" i="1"/>
  <c r="AI445" i="1"/>
  <c r="AI446" i="1"/>
  <c r="AI447" i="1"/>
  <c r="AI448" i="1"/>
  <c r="AI449" i="1"/>
  <c r="AI450" i="1"/>
  <c r="AI451" i="1"/>
  <c r="AI452" i="1"/>
  <c r="AI453" i="1"/>
  <c r="AI454" i="1"/>
  <c r="AI455" i="1"/>
  <c r="AI456" i="1"/>
  <c r="AI457" i="1"/>
  <c r="AI458" i="1"/>
  <c r="AI459" i="1"/>
  <c r="AI460" i="1"/>
  <c r="AI461" i="1"/>
  <c r="AI462" i="1"/>
  <c r="AI463" i="1"/>
  <c r="AI464" i="1"/>
  <c r="AI465" i="1"/>
  <c r="AI466" i="1"/>
  <c r="AI467" i="1"/>
  <c r="AI468" i="1"/>
  <c r="AI469" i="1"/>
  <c r="AI470" i="1"/>
  <c r="AI471" i="1"/>
  <c r="AI472" i="1"/>
  <c r="AI473" i="1"/>
  <c r="AI474" i="1"/>
  <c r="AI475" i="1"/>
  <c r="AI476" i="1"/>
  <c r="AI477" i="1"/>
  <c r="AI478" i="1"/>
  <c r="AI479" i="1"/>
  <c r="AI480" i="1"/>
  <c r="AI481" i="1"/>
  <c r="AI482" i="1"/>
  <c r="AI483" i="1"/>
  <c r="AI484" i="1"/>
  <c r="AI485" i="1"/>
  <c r="AI486" i="1"/>
  <c r="AI487" i="1"/>
  <c r="AI488" i="1"/>
  <c r="AI489" i="1"/>
  <c r="AI490" i="1"/>
  <c r="AI491" i="1"/>
  <c r="AI492" i="1"/>
  <c r="AI493" i="1"/>
  <c r="AI494" i="1"/>
  <c r="AI495" i="1"/>
  <c r="AI496" i="1"/>
  <c r="AI497" i="1"/>
  <c r="AI498" i="1"/>
  <c r="AI499" i="1"/>
  <c r="AI500" i="1"/>
  <c r="AI10" i="1"/>
  <c r="AC11" i="5" l="1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3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3" i="5"/>
  <c r="AC134" i="5"/>
  <c r="AC135" i="5"/>
  <c r="AC136" i="5"/>
  <c r="AC137" i="5"/>
  <c r="AC138" i="5"/>
  <c r="AC139" i="5"/>
  <c r="AC140" i="5"/>
  <c r="AC141" i="5"/>
  <c r="AC142" i="5"/>
  <c r="AC143" i="5"/>
  <c r="AC144" i="5"/>
  <c r="AC145" i="5"/>
  <c r="AC146" i="5"/>
  <c r="AC147" i="5"/>
  <c r="AC148" i="5"/>
  <c r="AC149" i="5"/>
  <c r="AC150" i="5"/>
  <c r="AC151" i="5"/>
  <c r="AC152" i="5"/>
  <c r="AC153" i="5"/>
  <c r="AC154" i="5"/>
  <c r="AC155" i="5"/>
  <c r="AC156" i="5"/>
  <c r="AC157" i="5"/>
  <c r="AC158" i="5"/>
  <c r="AC159" i="5"/>
  <c r="AC160" i="5"/>
  <c r="AC161" i="5"/>
  <c r="AC162" i="5"/>
  <c r="AC163" i="5"/>
  <c r="AC164" i="5"/>
  <c r="AC165" i="5"/>
  <c r="AC166" i="5"/>
  <c r="AC167" i="5"/>
  <c r="AC168" i="5"/>
  <c r="AC169" i="5"/>
  <c r="AC170" i="5"/>
  <c r="AC171" i="5"/>
  <c r="AC172" i="5"/>
  <c r="AC173" i="5"/>
  <c r="AC174" i="5"/>
  <c r="AC175" i="5"/>
  <c r="AC176" i="5"/>
  <c r="AC177" i="5"/>
  <c r="AC178" i="5"/>
  <c r="AC179" i="5"/>
  <c r="AC180" i="5"/>
  <c r="AC181" i="5"/>
  <c r="AC182" i="5"/>
  <c r="AC183" i="5"/>
  <c r="AC184" i="5"/>
  <c r="AC185" i="5"/>
  <c r="AC186" i="5"/>
  <c r="AC187" i="5"/>
  <c r="AC188" i="5"/>
  <c r="AC189" i="5"/>
  <c r="AC190" i="5"/>
  <c r="AC191" i="5"/>
  <c r="AC192" i="5"/>
  <c r="AC193" i="5"/>
  <c r="AC194" i="5"/>
  <c r="AC195" i="5"/>
  <c r="AC196" i="5"/>
  <c r="AC197" i="5"/>
  <c r="AC198" i="5"/>
  <c r="AC199" i="5"/>
  <c r="AC200" i="5"/>
  <c r="AC201" i="5"/>
  <c r="AC202" i="5"/>
  <c r="AC203" i="5"/>
  <c r="AC204" i="5"/>
  <c r="AC205" i="5"/>
  <c r="AC206" i="5"/>
  <c r="AC207" i="5"/>
  <c r="AC208" i="5"/>
  <c r="AC209" i="5"/>
  <c r="AC210" i="5"/>
  <c r="AC211" i="5"/>
  <c r="AC212" i="5"/>
  <c r="AC213" i="5"/>
  <c r="AC214" i="5"/>
  <c r="AC215" i="5"/>
  <c r="AC216" i="5"/>
  <c r="AC217" i="5"/>
  <c r="AC218" i="5"/>
  <c r="AC219" i="5"/>
  <c r="AC220" i="5"/>
  <c r="AC221" i="5"/>
  <c r="AC222" i="5"/>
  <c r="AC223" i="5"/>
  <c r="AC224" i="5"/>
  <c r="AC225" i="5"/>
  <c r="AC226" i="5"/>
  <c r="AC227" i="5"/>
  <c r="AC228" i="5"/>
  <c r="AC229" i="5"/>
  <c r="AC230" i="5"/>
  <c r="AC231" i="5"/>
  <c r="AC232" i="5"/>
  <c r="AC233" i="5"/>
  <c r="AC234" i="5"/>
  <c r="AC235" i="5"/>
  <c r="AC236" i="5"/>
  <c r="AC237" i="5"/>
  <c r="AC238" i="5"/>
  <c r="AC239" i="5"/>
  <c r="AC240" i="5"/>
  <c r="AC241" i="5"/>
  <c r="AC242" i="5"/>
  <c r="AC243" i="5"/>
  <c r="AC244" i="5"/>
  <c r="AC245" i="5"/>
  <c r="AC246" i="5"/>
  <c r="AC247" i="5"/>
  <c r="AC248" i="5"/>
  <c r="AC249" i="5"/>
  <c r="AC250" i="5"/>
  <c r="AC251" i="5"/>
  <c r="AC252" i="5"/>
  <c r="AC253" i="5"/>
  <c r="AC254" i="5"/>
  <c r="AC255" i="5"/>
  <c r="AC256" i="5"/>
  <c r="AC257" i="5"/>
  <c r="AC258" i="5"/>
  <c r="AC259" i="5"/>
  <c r="AC260" i="5"/>
  <c r="AC261" i="5"/>
  <c r="AC262" i="5"/>
  <c r="AC263" i="5"/>
  <c r="AC264" i="5"/>
  <c r="AC265" i="5"/>
  <c r="AC266" i="5"/>
  <c r="AC267" i="5"/>
  <c r="AC268" i="5"/>
  <c r="AC269" i="5"/>
  <c r="AC270" i="5"/>
  <c r="AC271" i="5"/>
  <c r="AC272" i="5"/>
  <c r="AC273" i="5"/>
  <c r="AC274" i="5"/>
  <c r="AC275" i="5"/>
  <c r="AC276" i="5"/>
  <c r="AC277" i="5"/>
  <c r="AC278" i="5"/>
  <c r="AC279" i="5"/>
  <c r="AC280" i="5"/>
  <c r="AC281" i="5"/>
  <c r="AC282" i="5"/>
  <c r="AC283" i="5"/>
  <c r="AC284" i="5"/>
  <c r="AC285" i="5"/>
  <c r="AC286" i="5"/>
  <c r="AC287" i="5"/>
  <c r="AC288" i="5"/>
  <c r="AC289" i="5"/>
  <c r="AC290" i="5"/>
  <c r="AC291" i="5"/>
  <c r="AC292" i="5"/>
  <c r="AC293" i="5"/>
  <c r="AC294" i="5"/>
  <c r="AC295" i="5"/>
  <c r="AC296" i="5"/>
  <c r="AC297" i="5"/>
  <c r="AC298" i="5"/>
  <c r="AC299" i="5"/>
  <c r="AC300" i="5"/>
  <c r="AC301" i="5"/>
  <c r="AC302" i="5"/>
  <c r="AC303" i="5"/>
  <c r="AC304" i="5"/>
  <c r="AC305" i="5"/>
  <c r="AC306" i="5"/>
  <c r="AC307" i="5"/>
  <c r="AC308" i="5"/>
  <c r="AC309" i="5"/>
  <c r="AC310" i="5"/>
  <c r="AC311" i="5"/>
  <c r="AC312" i="5"/>
  <c r="AC313" i="5"/>
  <c r="AC314" i="5"/>
  <c r="AC315" i="5"/>
  <c r="AC316" i="5"/>
  <c r="AC317" i="5"/>
  <c r="AC318" i="5"/>
  <c r="AC319" i="5"/>
  <c r="AC320" i="5"/>
  <c r="AC321" i="5"/>
  <c r="AC322" i="5"/>
  <c r="AC323" i="5"/>
  <c r="AC324" i="5"/>
  <c r="AC325" i="5"/>
  <c r="AC326" i="5"/>
  <c r="AC327" i="5"/>
  <c r="AC328" i="5"/>
  <c r="AC329" i="5"/>
  <c r="AC330" i="5"/>
  <c r="AC331" i="5"/>
  <c r="AC332" i="5"/>
  <c r="AC333" i="5"/>
  <c r="AC334" i="5"/>
  <c r="AC335" i="5"/>
  <c r="AC336" i="5"/>
  <c r="AC337" i="5"/>
  <c r="AC338" i="5"/>
  <c r="AC339" i="5"/>
  <c r="AC340" i="5"/>
  <c r="AC341" i="5"/>
  <c r="AC342" i="5"/>
  <c r="AC343" i="5"/>
  <c r="AC344" i="5"/>
  <c r="AC345" i="5"/>
  <c r="AC346" i="5"/>
  <c r="AC347" i="5"/>
  <c r="AC348" i="5"/>
  <c r="AC349" i="5"/>
  <c r="AC350" i="5"/>
  <c r="AC351" i="5"/>
  <c r="AC352" i="5"/>
  <c r="AC353" i="5"/>
  <c r="AC354" i="5"/>
  <c r="AC355" i="5"/>
  <c r="AC356" i="5"/>
  <c r="AC357" i="5"/>
  <c r="AC358" i="5"/>
  <c r="AC359" i="5"/>
  <c r="AC360" i="5"/>
  <c r="AC361" i="5"/>
  <c r="AC362" i="5"/>
  <c r="AC363" i="5"/>
  <c r="AC364" i="5"/>
  <c r="AC365" i="5"/>
  <c r="AC366" i="5"/>
  <c r="AC367" i="5"/>
  <c r="AC368" i="5"/>
  <c r="AC369" i="5"/>
  <c r="AC370" i="5"/>
  <c r="AC371" i="5"/>
  <c r="AC372" i="5"/>
  <c r="AC373" i="5"/>
  <c r="AC374" i="5"/>
  <c r="AC375" i="5"/>
  <c r="AC376" i="5"/>
  <c r="AC377" i="5"/>
  <c r="AC378" i="5"/>
  <c r="AC379" i="5"/>
  <c r="AC380" i="5"/>
  <c r="AC381" i="5"/>
  <c r="AC382" i="5"/>
  <c r="AC383" i="5"/>
  <c r="AC384" i="5"/>
  <c r="AC385" i="5"/>
  <c r="AC386" i="5"/>
  <c r="AC387" i="5"/>
  <c r="AC388" i="5"/>
  <c r="AC389" i="5"/>
  <c r="AC390" i="5"/>
  <c r="AC391" i="5"/>
  <c r="AC392" i="5"/>
  <c r="AC393" i="5"/>
  <c r="AC394" i="5"/>
  <c r="AC395" i="5"/>
  <c r="AC396" i="5"/>
  <c r="AC397" i="5"/>
  <c r="AC398" i="5"/>
  <c r="AC399" i="5"/>
  <c r="AC400" i="5"/>
  <c r="AC401" i="5"/>
  <c r="AC402" i="5"/>
  <c r="AC403" i="5"/>
  <c r="AC404" i="5"/>
  <c r="AC405" i="5"/>
  <c r="AC406" i="5"/>
  <c r="AC407" i="5"/>
  <c r="AC408" i="5"/>
  <c r="AC409" i="5"/>
  <c r="AC410" i="5"/>
  <c r="AC411" i="5"/>
  <c r="AC412" i="5"/>
  <c r="AC413" i="5"/>
  <c r="AC414" i="5"/>
  <c r="AC415" i="5"/>
  <c r="AC416" i="5"/>
  <c r="AC417" i="5"/>
  <c r="AC418" i="5"/>
  <c r="AC419" i="5"/>
  <c r="AC420" i="5"/>
  <c r="AC421" i="5"/>
  <c r="AC422" i="5"/>
  <c r="AC423" i="5"/>
  <c r="AC424" i="5"/>
  <c r="AC425" i="5"/>
  <c r="AC426" i="5"/>
  <c r="AC427" i="5"/>
  <c r="AC428" i="5"/>
  <c r="AC429" i="5"/>
  <c r="AC430" i="5"/>
  <c r="AC431" i="5"/>
  <c r="AC432" i="5"/>
  <c r="AC433" i="5"/>
  <c r="AC434" i="5"/>
  <c r="AC435" i="5"/>
  <c r="AC436" i="5"/>
  <c r="AC437" i="5"/>
  <c r="AC438" i="5"/>
  <c r="AC439" i="5"/>
  <c r="AC440" i="5"/>
  <c r="AC441" i="5"/>
  <c r="AC442" i="5"/>
  <c r="AC443" i="5"/>
  <c r="AC444" i="5"/>
  <c r="AC445" i="5"/>
  <c r="AC446" i="5"/>
  <c r="AC447" i="5"/>
  <c r="AC448" i="5"/>
  <c r="AC449" i="5"/>
  <c r="AC450" i="5"/>
  <c r="AC451" i="5"/>
  <c r="AC452" i="5"/>
  <c r="AC453" i="5"/>
  <c r="AC454" i="5"/>
  <c r="AC455" i="5"/>
  <c r="AC456" i="5"/>
  <c r="AC457" i="5"/>
  <c r="AC458" i="5"/>
  <c r="AC459" i="5"/>
  <c r="AC460" i="5"/>
  <c r="AC461" i="5"/>
  <c r="AC462" i="5"/>
  <c r="AC463" i="5"/>
  <c r="AC464" i="5"/>
  <c r="AC465" i="5"/>
  <c r="AC466" i="5"/>
  <c r="AC467" i="5"/>
  <c r="AC468" i="5"/>
  <c r="AC469" i="5"/>
  <c r="AC470" i="5"/>
  <c r="AC471" i="5"/>
  <c r="AC472" i="5"/>
  <c r="AC473" i="5"/>
  <c r="AC474" i="5"/>
  <c r="AC475" i="5"/>
  <c r="AC476" i="5"/>
  <c r="AC477" i="5"/>
  <c r="AC478" i="5"/>
  <c r="AC479" i="5"/>
  <c r="AC480" i="5"/>
  <c r="AC481" i="5"/>
  <c r="AC482" i="5"/>
  <c r="AC483" i="5"/>
  <c r="AC484" i="5"/>
  <c r="AC485" i="5"/>
  <c r="AC486" i="5"/>
  <c r="AC487" i="5"/>
  <c r="AC488" i="5"/>
  <c r="AC489" i="5"/>
  <c r="AC490" i="5"/>
  <c r="AC491" i="5"/>
  <c r="AC492" i="5"/>
  <c r="AC493" i="5"/>
  <c r="AC494" i="5"/>
  <c r="AC495" i="5"/>
  <c r="AC496" i="5"/>
  <c r="AC497" i="5"/>
  <c r="AC498" i="5"/>
  <c r="AC499" i="5"/>
  <c r="AC500" i="5"/>
  <c r="AC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G85" i="5"/>
  <c r="AG86" i="5"/>
  <c r="AG87" i="5"/>
  <c r="AG88" i="5"/>
  <c r="AG89" i="5"/>
  <c r="AG90" i="5"/>
  <c r="AG91" i="5"/>
  <c r="AG92" i="5"/>
  <c r="AG93" i="5"/>
  <c r="AG94" i="5"/>
  <c r="AG95" i="5"/>
  <c r="AG96" i="5"/>
  <c r="AG97" i="5"/>
  <c r="AG98" i="5"/>
  <c r="AG99" i="5"/>
  <c r="AG100" i="5"/>
  <c r="AG101" i="5"/>
  <c r="AG102" i="5"/>
  <c r="AG103" i="5"/>
  <c r="AG104" i="5"/>
  <c r="AG105" i="5"/>
  <c r="AG106" i="5"/>
  <c r="AG107" i="5"/>
  <c r="AG108" i="5"/>
  <c r="AG109" i="5"/>
  <c r="AG110" i="5"/>
  <c r="AG111" i="5"/>
  <c r="AG112" i="5"/>
  <c r="AG113" i="5"/>
  <c r="AG114" i="5"/>
  <c r="AG115" i="5"/>
  <c r="AG116" i="5"/>
  <c r="AG117" i="5"/>
  <c r="AG118" i="5"/>
  <c r="AG119" i="5"/>
  <c r="AG120" i="5"/>
  <c r="AG121" i="5"/>
  <c r="AG122" i="5"/>
  <c r="AG123" i="5"/>
  <c r="AG124" i="5"/>
  <c r="AG125" i="5"/>
  <c r="AG126" i="5"/>
  <c r="AG127" i="5"/>
  <c r="AG128" i="5"/>
  <c r="AG129" i="5"/>
  <c r="AG130" i="5"/>
  <c r="AG131" i="5"/>
  <c r="AG132" i="5"/>
  <c r="AG133" i="5"/>
  <c r="AG134" i="5"/>
  <c r="AG135" i="5"/>
  <c r="AG136" i="5"/>
  <c r="AG137" i="5"/>
  <c r="AG138" i="5"/>
  <c r="AG139" i="5"/>
  <c r="AG140" i="5"/>
  <c r="AG141" i="5"/>
  <c r="AG142" i="5"/>
  <c r="AG143" i="5"/>
  <c r="AG144" i="5"/>
  <c r="AG145" i="5"/>
  <c r="AG146" i="5"/>
  <c r="AG147" i="5"/>
  <c r="AG148" i="5"/>
  <c r="AG149" i="5"/>
  <c r="AG150" i="5"/>
  <c r="AG151" i="5"/>
  <c r="AG152" i="5"/>
  <c r="AG153" i="5"/>
  <c r="AG154" i="5"/>
  <c r="AG155" i="5"/>
  <c r="AG156" i="5"/>
  <c r="AG157" i="5"/>
  <c r="AG158" i="5"/>
  <c r="AG159" i="5"/>
  <c r="AG160" i="5"/>
  <c r="AG161" i="5"/>
  <c r="AG162" i="5"/>
  <c r="AG163" i="5"/>
  <c r="AG164" i="5"/>
  <c r="AG165" i="5"/>
  <c r="AG166" i="5"/>
  <c r="AG167" i="5"/>
  <c r="AG168" i="5"/>
  <c r="AG169" i="5"/>
  <c r="AG170" i="5"/>
  <c r="AG171" i="5"/>
  <c r="AG172" i="5"/>
  <c r="AG173" i="5"/>
  <c r="AG174" i="5"/>
  <c r="AG175" i="5"/>
  <c r="AG176" i="5"/>
  <c r="AG177" i="5"/>
  <c r="AG178" i="5"/>
  <c r="AG179" i="5"/>
  <c r="AG180" i="5"/>
  <c r="AG181" i="5"/>
  <c r="AG182" i="5"/>
  <c r="AG183" i="5"/>
  <c r="AG184" i="5"/>
  <c r="AG185" i="5"/>
  <c r="AG186" i="5"/>
  <c r="AG187" i="5"/>
  <c r="AG188" i="5"/>
  <c r="AG189" i="5"/>
  <c r="AG190" i="5"/>
  <c r="AG191" i="5"/>
  <c r="AG192" i="5"/>
  <c r="AG193" i="5"/>
  <c r="AG194" i="5"/>
  <c r="AG195" i="5"/>
  <c r="AG196" i="5"/>
  <c r="AG197" i="5"/>
  <c r="AG198" i="5"/>
  <c r="AG199" i="5"/>
  <c r="AG200" i="5"/>
  <c r="AG201" i="5"/>
  <c r="AG202" i="5"/>
  <c r="AG203" i="5"/>
  <c r="AG204" i="5"/>
  <c r="AG205" i="5"/>
  <c r="AG206" i="5"/>
  <c r="AG207" i="5"/>
  <c r="AG208" i="5"/>
  <c r="AG209" i="5"/>
  <c r="AG210" i="5"/>
  <c r="AG211" i="5"/>
  <c r="AG212" i="5"/>
  <c r="AG213" i="5"/>
  <c r="AG214" i="5"/>
  <c r="AG215" i="5"/>
  <c r="AG216" i="5"/>
  <c r="AG217" i="5"/>
  <c r="AG218" i="5"/>
  <c r="AG219" i="5"/>
  <c r="AG220" i="5"/>
  <c r="AG221" i="5"/>
  <c r="AG222" i="5"/>
  <c r="AG223" i="5"/>
  <c r="AG224" i="5"/>
  <c r="AG225" i="5"/>
  <c r="AG226" i="5"/>
  <c r="AG227" i="5"/>
  <c r="AG228" i="5"/>
  <c r="AG229" i="5"/>
  <c r="AG230" i="5"/>
  <c r="AG231" i="5"/>
  <c r="AG232" i="5"/>
  <c r="AG233" i="5"/>
  <c r="AG234" i="5"/>
  <c r="AG235" i="5"/>
  <c r="AG236" i="5"/>
  <c r="AG237" i="5"/>
  <c r="AG238" i="5"/>
  <c r="AG239" i="5"/>
  <c r="AG240" i="5"/>
  <c r="AG241" i="5"/>
  <c r="AG242" i="5"/>
  <c r="AG243" i="5"/>
  <c r="AG244" i="5"/>
  <c r="AG245" i="5"/>
  <c r="AG246" i="5"/>
  <c r="AG247" i="5"/>
  <c r="AG248" i="5"/>
  <c r="AG249" i="5"/>
  <c r="AG250" i="5"/>
  <c r="AG251" i="5"/>
  <c r="AG252" i="5"/>
  <c r="AG253" i="5"/>
  <c r="AG254" i="5"/>
  <c r="AG255" i="5"/>
  <c r="AG256" i="5"/>
  <c r="AG257" i="5"/>
  <c r="AG258" i="5"/>
  <c r="AG259" i="5"/>
  <c r="AG260" i="5"/>
  <c r="AG261" i="5"/>
  <c r="AG262" i="5"/>
  <c r="AG263" i="5"/>
  <c r="AG264" i="5"/>
  <c r="AG265" i="5"/>
  <c r="AG266" i="5"/>
  <c r="AG267" i="5"/>
  <c r="AG268" i="5"/>
  <c r="AG269" i="5"/>
  <c r="AG270" i="5"/>
  <c r="AG271" i="5"/>
  <c r="AG272" i="5"/>
  <c r="AG273" i="5"/>
  <c r="AG274" i="5"/>
  <c r="AG275" i="5"/>
  <c r="AG276" i="5"/>
  <c r="AG277" i="5"/>
  <c r="AG278" i="5"/>
  <c r="AG279" i="5"/>
  <c r="AG280" i="5"/>
  <c r="AG281" i="5"/>
  <c r="AG282" i="5"/>
  <c r="AG283" i="5"/>
  <c r="AG284" i="5"/>
  <c r="AG285" i="5"/>
  <c r="AG286" i="5"/>
  <c r="AG287" i="5"/>
  <c r="AG288" i="5"/>
  <c r="AG289" i="5"/>
  <c r="AG290" i="5"/>
  <c r="AG291" i="5"/>
  <c r="AG292" i="5"/>
  <c r="AG293" i="5"/>
  <c r="AG294" i="5"/>
  <c r="AG295" i="5"/>
  <c r="AG296" i="5"/>
  <c r="AG297" i="5"/>
  <c r="AG298" i="5"/>
  <c r="AG299" i="5"/>
  <c r="AG300" i="5"/>
  <c r="AG301" i="5"/>
  <c r="AG302" i="5"/>
  <c r="AG303" i="5"/>
  <c r="AG304" i="5"/>
  <c r="AG305" i="5"/>
  <c r="AG306" i="5"/>
  <c r="AG307" i="5"/>
  <c r="AG308" i="5"/>
  <c r="AG309" i="5"/>
  <c r="AG310" i="5"/>
  <c r="AG311" i="5"/>
  <c r="AG312" i="5"/>
  <c r="AG313" i="5"/>
  <c r="AG314" i="5"/>
  <c r="AG315" i="5"/>
  <c r="AG316" i="5"/>
  <c r="AG317" i="5"/>
  <c r="AG318" i="5"/>
  <c r="AG319" i="5"/>
  <c r="AG320" i="5"/>
  <c r="AG321" i="5"/>
  <c r="AG322" i="5"/>
  <c r="AG323" i="5"/>
  <c r="AG324" i="5"/>
  <c r="AG325" i="5"/>
  <c r="AG326" i="5"/>
  <c r="AG327" i="5"/>
  <c r="AG328" i="5"/>
  <c r="AG329" i="5"/>
  <c r="AG330" i="5"/>
  <c r="AG331" i="5"/>
  <c r="AG332" i="5"/>
  <c r="AG333" i="5"/>
  <c r="AG334" i="5"/>
  <c r="AG335" i="5"/>
  <c r="AG336" i="5"/>
  <c r="AG337" i="5"/>
  <c r="AG338" i="5"/>
  <c r="AG339" i="5"/>
  <c r="AG340" i="5"/>
  <c r="AG341" i="5"/>
  <c r="AG342" i="5"/>
  <c r="AG343" i="5"/>
  <c r="AG344" i="5"/>
  <c r="AG345" i="5"/>
  <c r="AG346" i="5"/>
  <c r="AG347" i="5"/>
  <c r="AG348" i="5"/>
  <c r="AG349" i="5"/>
  <c r="AG350" i="5"/>
  <c r="AG351" i="5"/>
  <c r="AG352" i="5"/>
  <c r="AG353" i="5"/>
  <c r="AG354" i="5"/>
  <c r="AG355" i="5"/>
  <c r="AG356" i="5"/>
  <c r="AG357" i="5"/>
  <c r="AG358" i="5"/>
  <c r="AG359" i="5"/>
  <c r="AG360" i="5"/>
  <c r="AG361" i="5"/>
  <c r="AG362" i="5"/>
  <c r="AG363" i="5"/>
  <c r="AG364" i="5"/>
  <c r="AG365" i="5"/>
  <c r="AG366" i="5"/>
  <c r="AG367" i="5"/>
  <c r="AG368" i="5"/>
  <c r="AG369" i="5"/>
  <c r="AG370" i="5"/>
  <c r="AG371" i="5"/>
  <c r="AG372" i="5"/>
  <c r="AG373" i="5"/>
  <c r="AG374" i="5"/>
  <c r="AG375" i="5"/>
  <c r="AG376" i="5"/>
  <c r="AG377" i="5"/>
  <c r="AG378" i="5"/>
  <c r="AG379" i="5"/>
  <c r="AG380" i="5"/>
  <c r="AG381" i="5"/>
  <c r="AG382" i="5"/>
  <c r="AG383" i="5"/>
  <c r="AG384" i="5"/>
  <c r="AG385" i="5"/>
  <c r="AG386" i="5"/>
  <c r="AG387" i="5"/>
  <c r="AG388" i="5"/>
  <c r="AG389" i="5"/>
  <c r="AG390" i="5"/>
  <c r="AG391" i="5"/>
  <c r="AG392" i="5"/>
  <c r="AG393" i="5"/>
  <c r="AG394" i="5"/>
  <c r="AG395" i="5"/>
  <c r="AG396" i="5"/>
  <c r="AG397" i="5"/>
  <c r="AG398" i="5"/>
  <c r="AG399" i="5"/>
  <c r="AG400" i="5"/>
  <c r="AG401" i="5"/>
  <c r="AG402" i="5"/>
  <c r="AG403" i="5"/>
  <c r="AG404" i="5"/>
  <c r="AG405" i="5"/>
  <c r="AG406" i="5"/>
  <c r="AG407" i="5"/>
  <c r="AG408" i="5"/>
  <c r="AG409" i="5"/>
  <c r="AG410" i="5"/>
  <c r="AG411" i="5"/>
  <c r="AG412" i="5"/>
  <c r="AG413" i="5"/>
  <c r="AG414" i="5"/>
  <c r="AG415" i="5"/>
  <c r="AG416" i="5"/>
  <c r="AG417" i="5"/>
  <c r="AG418" i="5"/>
  <c r="AG419" i="5"/>
  <c r="AG420" i="5"/>
  <c r="AG421" i="5"/>
  <c r="AG422" i="5"/>
  <c r="AG423" i="5"/>
  <c r="AG424" i="5"/>
  <c r="AG425" i="5"/>
  <c r="AG426" i="5"/>
  <c r="AG427" i="5"/>
  <c r="AG428" i="5"/>
  <c r="AG429" i="5"/>
  <c r="AG430" i="5"/>
  <c r="AG431" i="5"/>
  <c r="AG432" i="5"/>
  <c r="AG433" i="5"/>
  <c r="AG434" i="5"/>
  <c r="AG435" i="5"/>
  <c r="AG436" i="5"/>
  <c r="AG437" i="5"/>
  <c r="AG438" i="5"/>
  <c r="AG439" i="5"/>
  <c r="AG440" i="5"/>
  <c r="AG441" i="5"/>
  <c r="AG442" i="5"/>
  <c r="AG443" i="5"/>
  <c r="AG444" i="5"/>
  <c r="AG445" i="5"/>
  <c r="AG446" i="5"/>
  <c r="AG447" i="5"/>
  <c r="AG448" i="5"/>
  <c r="AG449" i="5"/>
  <c r="AG450" i="5"/>
  <c r="AG451" i="5"/>
  <c r="AG452" i="5"/>
  <c r="AG453" i="5"/>
  <c r="AG454" i="5"/>
  <c r="AG455" i="5"/>
  <c r="AG456" i="5"/>
  <c r="AG457" i="5"/>
  <c r="AG458" i="5"/>
  <c r="AG459" i="5"/>
  <c r="AG460" i="5"/>
  <c r="AG461" i="5"/>
  <c r="AG462" i="5"/>
  <c r="AG463" i="5"/>
  <c r="AG464" i="5"/>
  <c r="AG465" i="5"/>
  <c r="AG466" i="5"/>
  <c r="AG467" i="5"/>
  <c r="AG468" i="5"/>
  <c r="AG469" i="5"/>
  <c r="AG470" i="5"/>
  <c r="AG471" i="5"/>
  <c r="AG472" i="5"/>
  <c r="AG473" i="5"/>
  <c r="AG474" i="5"/>
  <c r="AG475" i="5"/>
  <c r="AG476" i="5"/>
  <c r="AG477" i="5"/>
  <c r="AG478" i="5"/>
  <c r="AG479" i="5"/>
  <c r="AG480" i="5"/>
  <c r="AG481" i="5"/>
  <c r="AG482" i="5"/>
  <c r="AG483" i="5"/>
  <c r="AG484" i="5"/>
  <c r="AG485" i="5"/>
  <c r="AG486" i="5"/>
  <c r="AG487" i="5"/>
  <c r="AG488" i="5"/>
  <c r="AG489" i="5"/>
  <c r="AG490" i="5"/>
  <c r="AG491" i="5"/>
  <c r="AG492" i="5"/>
  <c r="AG493" i="5"/>
  <c r="AG494" i="5"/>
  <c r="AG495" i="5"/>
  <c r="AG496" i="5"/>
  <c r="AG497" i="5"/>
  <c r="AG498" i="5"/>
  <c r="AG499" i="5"/>
  <c r="AG500" i="5"/>
  <c r="AG10" i="5"/>
  <c r="AH11" i="1" l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10" i="1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168" i="5"/>
  <c r="AF169" i="5"/>
  <c r="AF170" i="5"/>
  <c r="AF171" i="5"/>
  <c r="AF172" i="5"/>
  <c r="AF173" i="5"/>
  <c r="AF174" i="5"/>
  <c r="AF175" i="5"/>
  <c r="AF176" i="5"/>
  <c r="AF177" i="5"/>
  <c r="AF178" i="5"/>
  <c r="AF179" i="5"/>
  <c r="AF180" i="5"/>
  <c r="AF181" i="5"/>
  <c r="AF182" i="5"/>
  <c r="AF183" i="5"/>
  <c r="AF184" i="5"/>
  <c r="AF185" i="5"/>
  <c r="AF186" i="5"/>
  <c r="AF187" i="5"/>
  <c r="AF188" i="5"/>
  <c r="AF189" i="5"/>
  <c r="AF190" i="5"/>
  <c r="AF191" i="5"/>
  <c r="AF192" i="5"/>
  <c r="AF193" i="5"/>
  <c r="AF194" i="5"/>
  <c r="AF195" i="5"/>
  <c r="AF196" i="5"/>
  <c r="AF197" i="5"/>
  <c r="AF198" i="5"/>
  <c r="AF199" i="5"/>
  <c r="AF200" i="5"/>
  <c r="AF201" i="5"/>
  <c r="AF202" i="5"/>
  <c r="AF203" i="5"/>
  <c r="AF204" i="5"/>
  <c r="AF205" i="5"/>
  <c r="AF206" i="5"/>
  <c r="AF207" i="5"/>
  <c r="AF208" i="5"/>
  <c r="AF209" i="5"/>
  <c r="AF210" i="5"/>
  <c r="AF211" i="5"/>
  <c r="AF212" i="5"/>
  <c r="AF213" i="5"/>
  <c r="AF214" i="5"/>
  <c r="AF215" i="5"/>
  <c r="AF216" i="5"/>
  <c r="AF217" i="5"/>
  <c r="AF218" i="5"/>
  <c r="AF219" i="5"/>
  <c r="AF220" i="5"/>
  <c r="AF221" i="5"/>
  <c r="AF222" i="5"/>
  <c r="AF223" i="5"/>
  <c r="AF224" i="5"/>
  <c r="AF225" i="5"/>
  <c r="AF226" i="5"/>
  <c r="AF227" i="5"/>
  <c r="AF228" i="5"/>
  <c r="AF229" i="5"/>
  <c r="AF230" i="5"/>
  <c r="AF231" i="5"/>
  <c r="AF232" i="5"/>
  <c r="AF233" i="5"/>
  <c r="AF234" i="5"/>
  <c r="AF235" i="5"/>
  <c r="AF236" i="5"/>
  <c r="AF237" i="5"/>
  <c r="AF238" i="5"/>
  <c r="AF239" i="5"/>
  <c r="AF240" i="5"/>
  <c r="AF241" i="5"/>
  <c r="AF242" i="5"/>
  <c r="AF243" i="5"/>
  <c r="AF244" i="5"/>
  <c r="AF245" i="5"/>
  <c r="AF246" i="5"/>
  <c r="AF247" i="5"/>
  <c r="AF248" i="5"/>
  <c r="AF249" i="5"/>
  <c r="AF250" i="5"/>
  <c r="AF251" i="5"/>
  <c r="AF252" i="5"/>
  <c r="AF253" i="5"/>
  <c r="AF254" i="5"/>
  <c r="AF255" i="5"/>
  <c r="AF256" i="5"/>
  <c r="AF257" i="5"/>
  <c r="AF258" i="5"/>
  <c r="AF259" i="5"/>
  <c r="AF260" i="5"/>
  <c r="AF261" i="5"/>
  <c r="AF262" i="5"/>
  <c r="AF263" i="5"/>
  <c r="AF264" i="5"/>
  <c r="AF265" i="5"/>
  <c r="AF266" i="5"/>
  <c r="AF267" i="5"/>
  <c r="AF268" i="5"/>
  <c r="AF269" i="5"/>
  <c r="AF270" i="5"/>
  <c r="AF271" i="5"/>
  <c r="AF272" i="5"/>
  <c r="AF273" i="5"/>
  <c r="AF274" i="5"/>
  <c r="AF275" i="5"/>
  <c r="AF276" i="5"/>
  <c r="AF277" i="5"/>
  <c r="AF278" i="5"/>
  <c r="AF279" i="5"/>
  <c r="AF280" i="5"/>
  <c r="AF281" i="5"/>
  <c r="AF282" i="5"/>
  <c r="AF283" i="5"/>
  <c r="AF284" i="5"/>
  <c r="AF285" i="5"/>
  <c r="AF286" i="5"/>
  <c r="AF287" i="5"/>
  <c r="AF288" i="5"/>
  <c r="AF289" i="5"/>
  <c r="AF290" i="5"/>
  <c r="AF291" i="5"/>
  <c r="AF292" i="5"/>
  <c r="AF293" i="5"/>
  <c r="AF294" i="5"/>
  <c r="AF295" i="5"/>
  <c r="AF296" i="5"/>
  <c r="AF297" i="5"/>
  <c r="AF298" i="5"/>
  <c r="AF299" i="5"/>
  <c r="AF300" i="5"/>
  <c r="AF301" i="5"/>
  <c r="AF302" i="5"/>
  <c r="AF303" i="5"/>
  <c r="AF304" i="5"/>
  <c r="AF305" i="5"/>
  <c r="AF306" i="5"/>
  <c r="AF307" i="5"/>
  <c r="AF308" i="5"/>
  <c r="AF309" i="5"/>
  <c r="AF310" i="5"/>
  <c r="AF311" i="5"/>
  <c r="AF312" i="5"/>
  <c r="AF313" i="5"/>
  <c r="AF314" i="5"/>
  <c r="AF315" i="5"/>
  <c r="AF316" i="5"/>
  <c r="AF317" i="5"/>
  <c r="AF318" i="5"/>
  <c r="AF319" i="5"/>
  <c r="AF320" i="5"/>
  <c r="AF321" i="5"/>
  <c r="AF322" i="5"/>
  <c r="AF323" i="5"/>
  <c r="AF324" i="5"/>
  <c r="AF325" i="5"/>
  <c r="AF326" i="5"/>
  <c r="AF327" i="5"/>
  <c r="AF328" i="5"/>
  <c r="AF329" i="5"/>
  <c r="AF330" i="5"/>
  <c r="AF331" i="5"/>
  <c r="AF332" i="5"/>
  <c r="AF333" i="5"/>
  <c r="AF334" i="5"/>
  <c r="AF335" i="5"/>
  <c r="AF336" i="5"/>
  <c r="AF337" i="5"/>
  <c r="AF338" i="5"/>
  <c r="AF339" i="5"/>
  <c r="AF340" i="5"/>
  <c r="AF341" i="5"/>
  <c r="AF342" i="5"/>
  <c r="AF343" i="5"/>
  <c r="AF344" i="5"/>
  <c r="AF345" i="5"/>
  <c r="AF346" i="5"/>
  <c r="AF347" i="5"/>
  <c r="AF348" i="5"/>
  <c r="AF349" i="5"/>
  <c r="AF350" i="5"/>
  <c r="AF351" i="5"/>
  <c r="AF352" i="5"/>
  <c r="AF353" i="5"/>
  <c r="AF354" i="5"/>
  <c r="AF355" i="5"/>
  <c r="AF356" i="5"/>
  <c r="AF357" i="5"/>
  <c r="AF358" i="5"/>
  <c r="AF359" i="5"/>
  <c r="AF360" i="5"/>
  <c r="AF361" i="5"/>
  <c r="AF362" i="5"/>
  <c r="AF363" i="5"/>
  <c r="AF364" i="5"/>
  <c r="AF365" i="5"/>
  <c r="AF366" i="5"/>
  <c r="AF367" i="5"/>
  <c r="AF368" i="5"/>
  <c r="AF369" i="5"/>
  <c r="AF370" i="5"/>
  <c r="AF371" i="5"/>
  <c r="AF372" i="5"/>
  <c r="AF373" i="5"/>
  <c r="AF374" i="5"/>
  <c r="AF375" i="5"/>
  <c r="AF376" i="5"/>
  <c r="AF377" i="5"/>
  <c r="AF378" i="5"/>
  <c r="AF379" i="5"/>
  <c r="AF380" i="5"/>
  <c r="AF381" i="5"/>
  <c r="AF382" i="5"/>
  <c r="AF383" i="5"/>
  <c r="AF384" i="5"/>
  <c r="AF385" i="5"/>
  <c r="AF386" i="5"/>
  <c r="AF387" i="5"/>
  <c r="AF388" i="5"/>
  <c r="AF389" i="5"/>
  <c r="AF390" i="5"/>
  <c r="AF391" i="5"/>
  <c r="AF392" i="5"/>
  <c r="AF393" i="5"/>
  <c r="AF394" i="5"/>
  <c r="AF395" i="5"/>
  <c r="AF396" i="5"/>
  <c r="AF397" i="5"/>
  <c r="AF398" i="5"/>
  <c r="AF399" i="5"/>
  <c r="AF400" i="5"/>
  <c r="AF401" i="5"/>
  <c r="AF402" i="5"/>
  <c r="AF403" i="5"/>
  <c r="AF404" i="5"/>
  <c r="AF405" i="5"/>
  <c r="AF406" i="5"/>
  <c r="AF407" i="5"/>
  <c r="AF408" i="5"/>
  <c r="AF409" i="5"/>
  <c r="AF410" i="5"/>
  <c r="AF411" i="5"/>
  <c r="AF412" i="5"/>
  <c r="AF413" i="5"/>
  <c r="AF414" i="5"/>
  <c r="AF415" i="5"/>
  <c r="AF416" i="5"/>
  <c r="AF417" i="5"/>
  <c r="AF418" i="5"/>
  <c r="AF419" i="5"/>
  <c r="AF420" i="5"/>
  <c r="AF421" i="5"/>
  <c r="AF422" i="5"/>
  <c r="AF423" i="5"/>
  <c r="AF424" i="5"/>
  <c r="AF425" i="5"/>
  <c r="AF426" i="5"/>
  <c r="AF427" i="5"/>
  <c r="AF428" i="5"/>
  <c r="AF429" i="5"/>
  <c r="AF430" i="5"/>
  <c r="AF431" i="5"/>
  <c r="AF432" i="5"/>
  <c r="AF433" i="5"/>
  <c r="AF434" i="5"/>
  <c r="AF435" i="5"/>
  <c r="AF436" i="5"/>
  <c r="AF437" i="5"/>
  <c r="AF438" i="5"/>
  <c r="AF439" i="5"/>
  <c r="AF440" i="5"/>
  <c r="AF441" i="5"/>
  <c r="AF442" i="5"/>
  <c r="AF443" i="5"/>
  <c r="AF444" i="5"/>
  <c r="AF445" i="5"/>
  <c r="AF446" i="5"/>
  <c r="AF447" i="5"/>
  <c r="AF448" i="5"/>
  <c r="AF449" i="5"/>
  <c r="AF450" i="5"/>
  <c r="AF451" i="5"/>
  <c r="AF452" i="5"/>
  <c r="AF453" i="5"/>
  <c r="AF454" i="5"/>
  <c r="AF455" i="5"/>
  <c r="AF456" i="5"/>
  <c r="AF457" i="5"/>
  <c r="AF458" i="5"/>
  <c r="AF459" i="5"/>
  <c r="AF460" i="5"/>
  <c r="AF461" i="5"/>
  <c r="AF462" i="5"/>
  <c r="AF463" i="5"/>
  <c r="AF464" i="5"/>
  <c r="AF465" i="5"/>
  <c r="AF466" i="5"/>
  <c r="AF467" i="5"/>
  <c r="AF468" i="5"/>
  <c r="AF469" i="5"/>
  <c r="AF470" i="5"/>
  <c r="AF471" i="5"/>
  <c r="AF472" i="5"/>
  <c r="AF473" i="5"/>
  <c r="AF474" i="5"/>
  <c r="AF475" i="5"/>
  <c r="AF476" i="5"/>
  <c r="AF477" i="5"/>
  <c r="AF478" i="5"/>
  <c r="AF479" i="5"/>
  <c r="AF480" i="5"/>
  <c r="AF481" i="5"/>
  <c r="AF482" i="5"/>
  <c r="AF483" i="5"/>
  <c r="AF484" i="5"/>
  <c r="AF485" i="5"/>
  <c r="AF486" i="5"/>
  <c r="AF487" i="5"/>
  <c r="AF488" i="5"/>
  <c r="AF489" i="5"/>
  <c r="AF490" i="5"/>
  <c r="AF491" i="5"/>
  <c r="AF492" i="5"/>
  <c r="AF493" i="5"/>
  <c r="AF494" i="5"/>
  <c r="AF495" i="5"/>
  <c r="AF496" i="5"/>
  <c r="AF497" i="5"/>
  <c r="AF498" i="5"/>
  <c r="AF499" i="5"/>
  <c r="AF500" i="5"/>
  <c r="AF10" i="5"/>
  <c r="B128" i="13" l="1"/>
  <c r="R57" i="13"/>
  <c r="R29" i="13"/>
  <c r="K1" i="1" l="1"/>
  <c r="Z11" i="5" l="1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123" i="5"/>
  <c r="Z124" i="5"/>
  <c r="Z125" i="5"/>
  <c r="Z126" i="5"/>
  <c r="Z127" i="5"/>
  <c r="Z128" i="5"/>
  <c r="Z129" i="5"/>
  <c r="Z130" i="5"/>
  <c r="Z131" i="5"/>
  <c r="Z132" i="5"/>
  <c r="Z133" i="5"/>
  <c r="Z134" i="5"/>
  <c r="Z135" i="5"/>
  <c r="Z136" i="5"/>
  <c r="Z137" i="5"/>
  <c r="Z138" i="5"/>
  <c r="Z139" i="5"/>
  <c r="Z140" i="5"/>
  <c r="Z141" i="5"/>
  <c r="Z142" i="5"/>
  <c r="Z143" i="5"/>
  <c r="Z144" i="5"/>
  <c r="Z145" i="5"/>
  <c r="Z146" i="5"/>
  <c r="Z147" i="5"/>
  <c r="Z148" i="5"/>
  <c r="Z149" i="5"/>
  <c r="Z150" i="5"/>
  <c r="Z151" i="5"/>
  <c r="Z152" i="5"/>
  <c r="Z153" i="5"/>
  <c r="Z154" i="5"/>
  <c r="Z155" i="5"/>
  <c r="Z156" i="5"/>
  <c r="Z157" i="5"/>
  <c r="Z158" i="5"/>
  <c r="Z159" i="5"/>
  <c r="Z160" i="5"/>
  <c r="Z161" i="5"/>
  <c r="Z162" i="5"/>
  <c r="Z163" i="5"/>
  <c r="Z164" i="5"/>
  <c r="Z165" i="5"/>
  <c r="Z166" i="5"/>
  <c r="Z167" i="5"/>
  <c r="Z168" i="5"/>
  <c r="Z169" i="5"/>
  <c r="Z170" i="5"/>
  <c r="Z171" i="5"/>
  <c r="Z172" i="5"/>
  <c r="Z173" i="5"/>
  <c r="Z174" i="5"/>
  <c r="Z175" i="5"/>
  <c r="Z176" i="5"/>
  <c r="Z177" i="5"/>
  <c r="Z178" i="5"/>
  <c r="Z179" i="5"/>
  <c r="Z180" i="5"/>
  <c r="Z181" i="5"/>
  <c r="Z182" i="5"/>
  <c r="Z183" i="5"/>
  <c r="Z184" i="5"/>
  <c r="Z185" i="5"/>
  <c r="Z186" i="5"/>
  <c r="Z187" i="5"/>
  <c r="Z188" i="5"/>
  <c r="Z189" i="5"/>
  <c r="Z190" i="5"/>
  <c r="Z191" i="5"/>
  <c r="Z192" i="5"/>
  <c r="Z193" i="5"/>
  <c r="Z194" i="5"/>
  <c r="Z195" i="5"/>
  <c r="Z196" i="5"/>
  <c r="Z197" i="5"/>
  <c r="Z198" i="5"/>
  <c r="Z199" i="5"/>
  <c r="Z200" i="5"/>
  <c r="Z201" i="5"/>
  <c r="Z202" i="5"/>
  <c r="Z203" i="5"/>
  <c r="Z204" i="5"/>
  <c r="Z205" i="5"/>
  <c r="Z206" i="5"/>
  <c r="Z207" i="5"/>
  <c r="Z208" i="5"/>
  <c r="Z209" i="5"/>
  <c r="Z210" i="5"/>
  <c r="Z211" i="5"/>
  <c r="Z212" i="5"/>
  <c r="Z213" i="5"/>
  <c r="Z214" i="5"/>
  <c r="Z215" i="5"/>
  <c r="Z216" i="5"/>
  <c r="Z217" i="5"/>
  <c r="Z218" i="5"/>
  <c r="Z219" i="5"/>
  <c r="Z220" i="5"/>
  <c r="Z221" i="5"/>
  <c r="Z222" i="5"/>
  <c r="Z223" i="5"/>
  <c r="Z224" i="5"/>
  <c r="Z225" i="5"/>
  <c r="Z226" i="5"/>
  <c r="Z227" i="5"/>
  <c r="Z228" i="5"/>
  <c r="Z229" i="5"/>
  <c r="Z230" i="5"/>
  <c r="Z231" i="5"/>
  <c r="Z232" i="5"/>
  <c r="Z233" i="5"/>
  <c r="Z234" i="5"/>
  <c r="Z235" i="5"/>
  <c r="Z236" i="5"/>
  <c r="Z237" i="5"/>
  <c r="Z238" i="5"/>
  <c r="Z239" i="5"/>
  <c r="Z240" i="5"/>
  <c r="Z241" i="5"/>
  <c r="Z242" i="5"/>
  <c r="Z243" i="5"/>
  <c r="Z244" i="5"/>
  <c r="Z245" i="5"/>
  <c r="Z246" i="5"/>
  <c r="Z247" i="5"/>
  <c r="Z248" i="5"/>
  <c r="Z249" i="5"/>
  <c r="Z250" i="5"/>
  <c r="Z251" i="5"/>
  <c r="Z252" i="5"/>
  <c r="Z253" i="5"/>
  <c r="Z254" i="5"/>
  <c r="Z255" i="5"/>
  <c r="Z256" i="5"/>
  <c r="Z257" i="5"/>
  <c r="Z258" i="5"/>
  <c r="Z259" i="5"/>
  <c r="Z260" i="5"/>
  <c r="Z261" i="5"/>
  <c r="Z262" i="5"/>
  <c r="Z263" i="5"/>
  <c r="Z264" i="5"/>
  <c r="Z265" i="5"/>
  <c r="Z266" i="5"/>
  <c r="Z267" i="5"/>
  <c r="Z268" i="5"/>
  <c r="Z269" i="5"/>
  <c r="Z270" i="5"/>
  <c r="Z271" i="5"/>
  <c r="Z272" i="5"/>
  <c r="Z273" i="5"/>
  <c r="Z274" i="5"/>
  <c r="Z275" i="5"/>
  <c r="Z276" i="5"/>
  <c r="Z277" i="5"/>
  <c r="Z278" i="5"/>
  <c r="Z279" i="5"/>
  <c r="Z280" i="5"/>
  <c r="Z281" i="5"/>
  <c r="Z282" i="5"/>
  <c r="Z283" i="5"/>
  <c r="Z284" i="5"/>
  <c r="Z285" i="5"/>
  <c r="Z286" i="5"/>
  <c r="Z287" i="5"/>
  <c r="Z288" i="5"/>
  <c r="Z289" i="5"/>
  <c r="Z290" i="5"/>
  <c r="Z291" i="5"/>
  <c r="Z292" i="5"/>
  <c r="Z293" i="5"/>
  <c r="Z294" i="5"/>
  <c r="Z295" i="5"/>
  <c r="Z296" i="5"/>
  <c r="Z297" i="5"/>
  <c r="Z298" i="5"/>
  <c r="Z299" i="5"/>
  <c r="Z300" i="5"/>
  <c r="Z301" i="5"/>
  <c r="Z302" i="5"/>
  <c r="Z303" i="5"/>
  <c r="Z304" i="5"/>
  <c r="Z305" i="5"/>
  <c r="Z306" i="5"/>
  <c r="Z307" i="5"/>
  <c r="Z308" i="5"/>
  <c r="Z309" i="5"/>
  <c r="Z310" i="5"/>
  <c r="Z311" i="5"/>
  <c r="Z312" i="5"/>
  <c r="Z313" i="5"/>
  <c r="Z314" i="5"/>
  <c r="Z315" i="5"/>
  <c r="Z316" i="5"/>
  <c r="Z317" i="5"/>
  <c r="Z318" i="5"/>
  <c r="Z319" i="5"/>
  <c r="Z320" i="5"/>
  <c r="Z321" i="5"/>
  <c r="Z322" i="5"/>
  <c r="Z323" i="5"/>
  <c r="Z324" i="5"/>
  <c r="Z325" i="5"/>
  <c r="Z326" i="5"/>
  <c r="Z327" i="5"/>
  <c r="Z328" i="5"/>
  <c r="Z329" i="5"/>
  <c r="Z330" i="5"/>
  <c r="Z331" i="5"/>
  <c r="Z332" i="5"/>
  <c r="Z333" i="5"/>
  <c r="Z334" i="5"/>
  <c r="Z335" i="5"/>
  <c r="Z336" i="5"/>
  <c r="Z337" i="5"/>
  <c r="Z338" i="5"/>
  <c r="Z339" i="5"/>
  <c r="Z340" i="5"/>
  <c r="Z341" i="5"/>
  <c r="Z342" i="5"/>
  <c r="Z343" i="5"/>
  <c r="Z344" i="5"/>
  <c r="Z345" i="5"/>
  <c r="Z346" i="5"/>
  <c r="Z347" i="5"/>
  <c r="Z348" i="5"/>
  <c r="Z349" i="5"/>
  <c r="Z350" i="5"/>
  <c r="Z351" i="5"/>
  <c r="Z352" i="5"/>
  <c r="Z353" i="5"/>
  <c r="Z354" i="5"/>
  <c r="Z355" i="5"/>
  <c r="Z356" i="5"/>
  <c r="Z357" i="5"/>
  <c r="Z358" i="5"/>
  <c r="Z359" i="5"/>
  <c r="Z360" i="5"/>
  <c r="Z361" i="5"/>
  <c r="Z362" i="5"/>
  <c r="Z363" i="5"/>
  <c r="Z364" i="5"/>
  <c r="Z365" i="5"/>
  <c r="Z366" i="5"/>
  <c r="Z367" i="5"/>
  <c r="Z368" i="5"/>
  <c r="Z369" i="5"/>
  <c r="Z370" i="5"/>
  <c r="Z371" i="5"/>
  <c r="Z372" i="5"/>
  <c r="Z373" i="5"/>
  <c r="Z374" i="5"/>
  <c r="Z375" i="5"/>
  <c r="Z376" i="5"/>
  <c r="Z377" i="5"/>
  <c r="Z378" i="5"/>
  <c r="Z379" i="5"/>
  <c r="Z380" i="5"/>
  <c r="Z381" i="5"/>
  <c r="Z382" i="5"/>
  <c r="Z383" i="5"/>
  <c r="Z384" i="5"/>
  <c r="Z385" i="5"/>
  <c r="Z386" i="5"/>
  <c r="Z387" i="5"/>
  <c r="Z388" i="5"/>
  <c r="Z389" i="5"/>
  <c r="Z390" i="5"/>
  <c r="Z391" i="5"/>
  <c r="Z392" i="5"/>
  <c r="Z393" i="5"/>
  <c r="Z394" i="5"/>
  <c r="Z395" i="5"/>
  <c r="Z396" i="5"/>
  <c r="Z397" i="5"/>
  <c r="Z398" i="5"/>
  <c r="Z399" i="5"/>
  <c r="Z400" i="5"/>
  <c r="Z401" i="5"/>
  <c r="Z402" i="5"/>
  <c r="Z403" i="5"/>
  <c r="Z404" i="5"/>
  <c r="Z405" i="5"/>
  <c r="Z406" i="5"/>
  <c r="Z407" i="5"/>
  <c r="Z408" i="5"/>
  <c r="Z409" i="5"/>
  <c r="Z410" i="5"/>
  <c r="Z411" i="5"/>
  <c r="Z412" i="5"/>
  <c r="Z413" i="5"/>
  <c r="Z414" i="5"/>
  <c r="Z415" i="5"/>
  <c r="Z416" i="5"/>
  <c r="Z417" i="5"/>
  <c r="Z418" i="5"/>
  <c r="Z419" i="5"/>
  <c r="Z420" i="5"/>
  <c r="Z421" i="5"/>
  <c r="Z422" i="5"/>
  <c r="Z423" i="5"/>
  <c r="Z424" i="5"/>
  <c r="Z425" i="5"/>
  <c r="Z426" i="5"/>
  <c r="Z427" i="5"/>
  <c r="Z428" i="5"/>
  <c r="Z429" i="5"/>
  <c r="Z430" i="5"/>
  <c r="Z431" i="5"/>
  <c r="Z432" i="5"/>
  <c r="Z433" i="5"/>
  <c r="Z434" i="5"/>
  <c r="Z435" i="5"/>
  <c r="Z436" i="5"/>
  <c r="Z437" i="5"/>
  <c r="Z438" i="5"/>
  <c r="Z439" i="5"/>
  <c r="Z440" i="5"/>
  <c r="Z441" i="5"/>
  <c r="Z442" i="5"/>
  <c r="Z443" i="5"/>
  <c r="Z444" i="5"/>
  <c r="Z445" i="5"/>
  <c r="Z446" i="5"/>
  <c r="Z447" i="5"/>
  <c r="Z448" i="5"/>
  <c r="Z449" i="5"/>
  <c r="Z450" i="5"/>
  <c r="Z451" i="5"/>
  <c r="Z452" i="5"/>
  <c r="Z453" i="5"/>
  <c r="Z454" i="5"/>
  <c r="Z455" i="5"/>
  <c r="Z456" i="5"/>
  <c r="Z457" i="5"/>
  <c r="Z458" i="5"/>
  <c r="Z459" i="5"/>
  <c r="Z460" i="5"/>
  <c r="Z461" i="5"/>
  <c r="Z462" i="5"/>
  <c r="Z463" i="5"/>
  <c r="Z464" i="5"/>
  <c r="Z465" i="5"/>
  <c r="Z466" i="5"/>
  <c r="Z467" i="5"/>
  <c r="Z468" i="5"/>
  <c r="Z469" i="5"/>
  <c r="Z470" i="5"/>
  <c r="Z471" i="5"/>
  <c r="Z472" i="5"/>
  <c r="Z473" i="5"/>
  <c r="Z474" i="5"/>
  <c r="Z475" i="5"/>
  <c r="Z476" i="5"/>
  <c r="Z477" i="5"/>
  <c r="Z478" i="5"/>
  <c r="Z479" i="5"/>
  <c r="Z480" i="5"/>
  <c r="Z481" i="5"/>
  <c r="Z482" i="5"/>
  <c r="Z483" i="5"/>
  <c r="Z484" i="5"/>
  <c r="Z485" i="5"/>
  <c r="Z486" i="5"/>
  <c r="Z487" i="5"/>
  <c r="Z488" i="5"/>
  <c r="Z489" i="5"/>
  <c r="Z490" i="5"/>
  <c r="Z491" i="5"/>
  <c r="Z492" i="5"/>
  <c r="Z493" i="5"/>
  <c r="Z494" i="5"/>
  <c r="Z495" i="5"/>
  <c r="Z496" i="5"/>
  <c r="Z497" i="5"/>
  <c r="Z498" i="5"/>
  <c r="Z499" i="5"/>
  <c r="Z500" i="5"/>
  <c r="Z10" i="5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10" i="1"/>
  <c r="AG11" i="1" l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10" i="1"/>
  <c r="AE11" i="5" l="1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102" i="5"/>
  <c r="AE103" i="5"/>
  <c r="AE104" i="5"/>
  <c r="AE105" i="5"/>
  <c r="AE106" i="5"/>
  <c r="AE107" i="5"/>
  <c r="AE108" i="5"/>
  <c r="AE109" i="5"/>
  <c r="AE110" i="5"/>
  <c r="AE111" i="5"/>
  <c r="AE112" i="5"/>
  <c r="AE113" i="5"/>
  <c r="AE114" i="5"/>
  <c r="AE115" i="5"/>
  <c r="AE116" i="5"/>
  <c r="AE117" i="5"/>
  <c r="AE118" i="5"/>
  <c r="AE119" i="5"/>
  <c r="AE120" i="5"/>
  <c r="AE121" i="5"/>
  <c r="AE122" i="5"/>
  <c r="AE123" i="5"/>
  <c r="AE124" i="5"/>
  <c r="AE125" i="5"/>
  <c r="AE126" i="5"/>
  <c r="AE127" i="5"/>
  <c r="AE128" i="5"/>
  <c r="AE129" i="5"/>
  <c r="AE130" i="5"/>
  <c r="AE131" i="5"/>
  <c r="AE132" i="5"/>
  <c r="AE133" i="5"/>
  <c r="AE134" i="5"/>
  <c r="AE135" i="5"/>
  <c r="AE136" i="5"/>
  <c r="AE137" i="5"/>
  <c r="AE138" i="5"/>
  <c r="AE139" i="5"/>
  <c r="AE140" i="5"/>
  <c r="AE141" i="5"/>
  <c r="AE142" i="5"/>
  <c r="AE143" i="5"/>
  <c r="AE144" i="5"/>
  <c r="AE145" i="5"/>
  <c r="AE146" i="5"/>
  <c r="AE147" i="5"/>
  <c r="AE148" i="5"/>
  <c r="AE149" i="5"/>
  <c r="AE150" i="5"/>
  <c r="AE151" i="5"/>
  <c r="AE152" i="5"/>
  <c r="AE153" i="5"/>
  <c r="AE154" i="5"/>
  <c r="AE155" i="5"/>
  <c r="AE156" i="5"/>
  <c r="AE157" i="5"/>
  <c r="AE158" i="5"/>
  <c r="AE159" i="5"/>
  <c r="AE160" i="5"/>
  <c r="AE161" i="5"/>
  <c r="AE162" i="5"/>
  <c r="AE163" i="5"/>
  <c r="AE164" i="5"/>
  <c r="AE165" i="5"/>
  <c r="AE166" i="5"/>
  <c r="AE167" i="5"/>
  <c r="AE168" i="5"/>
  <c r="AE169" i="5"/>
  <c r="AE170" i="5"/>
  <c r="AE171" i="5"/>
  <c r="AE172" i="5"/>
  <c r="AE173" i="5"/>
  <c r="AE174" i="5"/>
  <c r="AE175" i="5"/>
  <c r="AE176" i="5"/>
  <c r="AE177" i="5"/>
  <c r="AE178" i="5"/>
  <c r="AE179" i="5"/>
  <c r="AE180" i="5"/>
  <c r="AE181" i="5"/>
  <c r="AE182" i="5"/>
  <c r="AE183" i="5"/>
  <c r="AE184" i="5"/>
  <c r="AE185" i="5"/>
  <c r="AE186" i="5"/>
  <c r="AE187" i="5"/>
  <c r="AE188" i="5"/>
  <c r="AE189" i="5"/>
  <c r="AE190" i="5"/>
  <c r="AE191" i="5"/>
  <c r="AE192" i="5"/>
  <c r="AE193" i="5"/>
  <c r="AE194" i="5"/>
  <c r="AE195" i="5"/>
  <c r="AE196" i="5"/>
  <c r="AE197" i="5"/>
  <c r="AE198" i="5"/>
  <c r="AE199" i="5"/>
  <c r="AE200" i="5"/>
  <c r="AE201" i="5"/>
  <c r="AE202" i="5"/>
  <c r="AE203" i="5"/>
  <c r="AE204" i="5"/>
  <c r="AE205" i="5"/>
  <c r="AE206" i="5"/>
  <c r="AE207" i="5"/>
  <c r="AE208" i="5"/>
  <c r="AE209" i="5"/>
  <c r="AE210" i="5"/>
  <c r="AE211" i="5"/>
  <c r="AE212" i="5"/>
  <c r="AE213" i="5"/>
  <c r="AE214" i="5"/>
  <c r="AE215" i="5"/>
  <c r="AE216" i="5"/>
  <c r="AE217" i="5"/>
  <c r="AE218" i="5"/>
  <c r="AE219" i="5"/>
  <c r="AE220" i="5"/>
  <c r="AE221" i="5"/>
  <c r="AE222" i="5"/>
  <c r="AE223" i="5"/>
  <c r="AE224" i="5"/>
  <c r="AE225" i="5"/>
  <c r="AE226" i="5"/>
  <c r="AE227" i="5"/>
  <c r="AE228" i="5"/>
  <c r="AE229" i="5"/>
  <c r="AE230" i="5"/>
  <c r="AE231" i="5"/>
  <c r="AE232" i="5"/>
  <c r="AE233" i="5"/>
  <c r="AE234" i="5"/>
  <c r="AE235" i="5"/>
  <c r="AE236" i="5"/>
  <c r="AE237" i="5"/>
  <c r="AE238" i="5"/>
  <c r="AE239" i="5"/>
  <c r="AE240" i="5"/>
  <c r="AE241" i="5"/>
  <c r="AE242" i="5"/>
  <c r="AE243" i="5"/>
  <c r="AE244" i="5"/>
  <c r="AE245" i="5"/>
  <c r="AE246" i="5"/>
  <c r="AE247" i="5"/>
  <c r="AE248" i="5"/>
  <c r="AE249" i="5"/>
  <c r="AE250" i="5"/>
  <c r="AE251" i="5"/>
  <c r="AE252" i="5"/>
  <c r="AE253" i="5"/>
  <c r="AE254" i="5"/>
  <c r="AE255" i="5"/>
  <c r="AE256" i="5"/>
  <c r="AE257" i="5"/>
  <c r="AE258" i="5"/>
  <c r="AE259" i="5"/>
  <c r="AE260" i="5"/>
  <c r="AE261" i="5"/>
  <c r="AE262" i="5"/>
  <c r="AE263" i="5"/>
  <c r="AE264" i="5"/>
  <c r="AE265" i="5"/>
  <c r="AE266" i="5"/>
  <c r="AE267" i="5"/>
  <c r="AE268" i="5"/>
  <c r="AE269" i="5"/>
  <c r="AE270" i="5"/>
  <c r="AE271" i="5"/>
  <c r="AE272" i="5"/>
  <c r="AE273" i="5"/>
  <c r="AE274" i="5"/>
  <c r="AE275" i="5"/>
  <c r="AE276" i="5"/>
  <c r="AE277" i="5"/>
  <c r="AE278" i="5"/>
  <c r="AE279" i="5"/>
  <c r="AE280" i="5"/>
  <c r="AE281" i="5"/>
  <c r="AE282" i="5"/>
  <c r="AE283" i="5"/>
  <c r="AE284" i="5"/>
  <c r="AE285" i="5"/>
  <c r="AE286" i="5"/>
  <c r="AE287" i="5"/>
  <c r="AE288" i="5"/>
  <c r="AE289" i="5"/>
  <c r="AE290" i="5"/>
  <c r="AE291" i="5"/>
  <c r="AE292" i="5"/>
  <c r="AE293" i="5"/>
  <c r="AE294" i="5"/>
  <c r="AE295" i="5"/>
  <c r="AE296" i="5"/>
  <c r="AE297" i="5"/>
  <c r="AE298" i="5"/>
  <c r="AE299" i="5"/>
  <c r="AE300" i="5"/>
  <c r="AE301" i="5"/>
  <c r="AE302" i="5"/>
  <c r="AE303" i="5"/>
  <c r="AE304" i="5"/>
  <c r="AE305" i="5"/>
  <c r="AE306" i="5"/>
  <c r="AE307" i="5"/>
  <c r="AE308" i="5"/>
  <c r="AE309" i="5"/>
  <c r="AE310" i="5"/>
  <c r="AE311" i="5"/>
  <c r="AE312" i="5"/>
  <c r="AE313" i="5"/>
  <c r="AE314" i="5"/>
  <c r="AE315" i="5"/>
  <c r="AE316" i="5"/>
  <c r="AE317" i="5"/>
  <c r="AE318" i="5"/>
  <c r="AE319" i="5"/>
  <c r="AE320" i="5"/>
  <c r="AE321" i="5"/>
  <c r="AE322" i="5"/>
  <c r="AE323" i="5"/>
  <c r="AE324" i="5"/>
  <c r="AE325" i="5"/>
  <c r="AE326" i="5"/>
  <c r="AE327" i="5"/>
  <c r="AE328" i="5"/>
  <c r="AE329" i="5"/>
  <c r="AE330" i="5"/>
  <c r="AE331" i="5"/>
  <c r="AE332" i="5"/>
  <c r="AE333" i="5"/>
  <c r="AE334" i="5"/>
  <c r="AE335" i="5"/>
  <c r="AE336" i="5"/>
  <c r="AE337" i="5"/>
  <c r="AE338" i="5"/>
  <c r="AE339" i="5"/>
  <c r="AE340" i="5"/>
  <c r="AE341" i="5"/>
  <c r="AE342" i="5"/>
  <c r="AE343" i="5"/>
  <c r="AE344" i="5"/>
  <c r="AE345" i="5"/>
  <c r="AE346" i="5"/>
  <c r="AE347" i="5"/>
  <c r="AE348" i="5"/>
  <c r="AE349" i="5"/>
  <c r="AE350" i="5"/>
  <c r="AE351" i="5"/>
  <c r="AE352" i="5"/>
  <c r="AE353" i="5"/>
  <c r="AE354" i="5"/>
  <c r="AE355" i="5"/>
  <c r="AE356" i="5"/>
  <c r="AE357" i="5"/>
  <c r="AE358" i="5"/>
  <c r="AE359" i="5"/>
  <c r="AE360" i="5"/>
  <c r="AE361" i="5"/>
  <c r="AE362" i="5"/>
  <c r="AE363" i="5"/>
  <c r="AE364" i="5"/>
  <c r="AE365" i="5"/>
  <c r="AE366" i="5"/>
  <c r="AE367" i="5"/>
  <c r="AE368" i="5"/>
  <c r="AE369" i="5"/>
  <c r="AE370" i="5"/>
  <c r="AE371" i="5"/>
  <c r="AE372" i="5"/>
  <c r="AE373" i="5"/>
  <c r="AE374" i="5"/>
  <c r="AE375" i="5"/>
  <c r="AE376" i="5"/>
  <c r="AE377" i="5"/>
  <c r="AE378" i="5"/>
  <c r="AE379" i="5"/>
  <c r="AE380" i="5"/>
  <c r="AE381" i="5"/>
  <c r="AE382" i="5"/>
  <c r="AE383" i="5"/>
  <c r="AE384" i="5"/>
  <c r="AE385" i="5"/>
  <c r="AE386" i="5"/>
  <c r="AE387" i="5"/>
  <c r="AE388" i="5"/>
  <c r="AE389" i="5"/>
  <c r="AE390" i="5"/>
  <c r="AE391" i="5"/>
  <c r="AE392" i="5"/>
  <c r="AE393" i="5"/>
  <c r="AE394" i="5"/>
  <c r="AE395" i="5"/>
  <c r="AE396" i="5"/>
  <c r="AE397" i="5"/>
  <c r="AE398" i="5"/>
  <c r="AE399" i="5"/>
  <c r="AE400" i="5"/>
  <c r="AE401" i="5"/>
  <c r="AE402" i="5"/>
  <c r="AE403" i="5"/>
  <c r="AE404" i="5"/>
  <c r="AE405" i="5"/>
  <c r="AE406" i="5"/>
  <c r="AE407" i="5"/>
  <c r="AE408" i="5"/>
  <c r="AE409" i="5"/>
  <c r="AE410" i="5"/>
  <c r="AE411" i="5"/>
  <c r="AE412" i="5"/>
  <c r="AE413" i="5"/>
  <c r="AE414" i="5"/>
  <c r="AE415" i="5"/>
  <c r="AE416" i="5"/>
  <c r="AE417" i="5"/>
  <c r="AE418" i="5"/>
  <c r="AE419" i="5"/>
  <c r="AE420" i="5"/>
  <c r="AE421" i="5"/>
  <c r="AE422" i="5"/>
  <c r="AE423" i="5"/>
  <c r="AE424" i="5"/>
  <c r="AE425" i="5"/>
  <c r="AE426" i="5"/>
  <c r="AE427" i="5"/>
  <c r="AE428" i="5"/>
  <c r="AE429" i="5"/>
  <c r="AE430" i="5"/>
  <c r="AE431" i="5"/>
  <c r="AE432" i="5"/>
  <c r="AE433" i="5"/>
  <c r="AE434" i="5"/>
  <c r="AE435" i="5"/>
  <c r="AE436" i="5"/>
  <c r="AE437" i="5"/>
  <c r="AE438" i="5"/>
  <c r="AE439" i="5"/>
  <c r="AE440" i="5"/>
  <c r="AE441" i="5"/>
  <c r="AE442" i="5"/>
  <c r="AE443" i="5"/>
  <c r="AE444" i="5"/>
  <c r="AE445" i="5"/>
  <c r="AE446" i="5"/>
  <c r="AE447" i="5"/>
  <c r="AE448" i="5"/>
  <c r="AE449" i="5"/>
  <c r="AE450" i="5"/>
  <c r="AE451" i="5"/>
  <c r="AE452" i="5"/>
  <c r="AE453" i="5"/>
  <c r="AE454" i="5"/>
  <c r="AE455" i="5"/>
  <c r="AE456" i="5"/>
  <c r="AE457" i="5"/>
  <c r="AE458" i="5"/>
  <c r="AE459" i="5"/>
  <c r="AE460" i="5"/>
  <c r="AE461" i="5"/>
  <c r="AE462" i="5"/>
  <c r="AE463" i="5"/>
  <c r="AE464" i="5"/>
  <c r="AE465" i="5"/>
  <c r="AE466" i="5"/>
  <c r="AE467" i="5"/>
  <c r="AE468" i="5"/>
  <c r="AE469" i="5"/>
  <c r="AE470" i="5"/>
  <c r="AE471" i="5"/>
  <c r="AE472" i="5"/>
  <c r="AE473" i="5"/>
  <c r="AE474" i="5"/>
  <c r="AE475" i="5"/>
  <c r="AE476" i="5"/>
  <c r="AE477" i="5"/>
  <c r="AE478" i="5"/>
  <c r="AE479" i="5"/>
  <c r="AE480" i="5"/>
  <c r="AE481" i="5"/>
  <c r="AE482" i="5"/>
  <c r="AE483" i="5"/>
  <c r="AE484" i="5"/>
  <c r="AE485" i="5"/>
  <c r="AE486" i="5"/>
  <c r="AE487" i="5"/>
  <c r="AE488" i="5"/>
  <c r="AE489" i="5"/>
  <c r="AE490" i="5"/>
  <c r="AE491" i="5"/>
  <c r="AE492" i="5"/>
  <c r="AE493" i="5"/>
  <c r="AE494" i="5"/>
  <c r="AE495" i="5"/>
  <c r="AE496" i="5"/>
  <c r="AE497" i="5"/>
  <c r="AE498" i="5"/>
  <c r="AE499" i="5"/>
  <c r="AE500" i="5"/>
  <c r="AE10" i="5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10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10" i="1"/>
  <c r="Y11" i="1"/>
  <c r="Y12" i="1"/>
  <c r="Y13" i="1"/>
  <c r="Y14" i="1"/>
  <c r="Y15" i="1"/>
  <c r="Y16" i="1"/>
  <c r="Y17" i="1"/>
  <c r="Y18" i="1"/>
  <c r="Y19" i="1"/>
  <c r="Y20" i="1"/>
  <c r="Y21" i="1"/>
  <c r="S128" i="13" l="1"/>
  <c r="S113" i="13"/>
  <c r="E137" i="13" s="1"/>
  <c r="B57" i="13"/>
  <c r="B29" i="13"/>
  <c r="E136" i="13" l="1"/>
  <c r="A145" i="13" s="1"/>
  <c r="E122" i="13"/>
  <c r="E121" i="13"/>
  <c r="B113" i="13"/>
  <c r="A2" i="13" l="1"/>
  <c r="AD26" i="5" l="1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4" i="5"/>
  <c r="AD95" i="5"/>
  <c r="AD96" i="5"/>
  <c r="AD97" i="5"/>
  <c r="AD98" i="5"/>
  <c r="AD99" i="5"/>
  <c r="AD100" i="5"/>
  <c r="AD101" i="5"/>
  <c r="AD102" i="5"/>
  <c r="AD103" i="5"/>
  <c r="AD104" i="5"/>
  <c r="AD105" i="5"/>
  <c r="AD106" i="5"/>
  <c r="AD107" i="5"/>
  <c r="AD108" i="5"/>
  <c r="AD109" i="5"/>
  <c r="AD110" i="5"/>
  <c r="AD111" i="5"/>
  <c r="AD112" i="5"/>
  <c r="AD113" i="5"/>
  <c r="AD114" i="5"/>
  <c r="AD115" i="5"/>
  <c r="AD116" i="5"/>
  <c r="AD117" i="5"/>
  <c r="AD118" i="5"/>
  <c r="AD119" i="5"/>
  <c r="AD120" i="5"/>
  <c r="AD121" i="5"/>
  <c r="AD122" i="5"/>
  <c r="AD123" i="5"/>
  <c r="AD124" i="5"/>
  <c r="AD125" i="5"/>
  <c r="AD126" i="5"/>
  <c r="AD127" i="5"/>
  <c r="AD128" i="5"/>
  <c r="AD129" i="5"/>
  <c r="AD130" i="5"/>
  <c r="AD131" i="5"/>
  <c r="AD132" i="5"/>
  <c r="AD133" i="5"/>
  <c r="AD134" i="5"/>
  <c r="AD135" i="5"/>
  <c r="AD136" i="5"/>
  <c r="AD137" i="5"/>
  <c r="AD138" i="5"/>
  <c r="AD139" i="5"/>
  <c r="AD140" i="5"/>
  <c r="AD141" i="5"/>
  <c r="AD142" i="5"/>
  <c r="AD143" i="5"/>
  <c r="AD144" i="5"/>
  <c r="AD145" i="5"/>
  <c r="AD146" i="5"/>
  <c r="AD147" i="5"/>
  <c r="AD148" i="5"/>
  <c r="AD149" i="5"/>
  <c r="AD150" i="5"/>
  <c r="AD151" i="5"/>
  <c r="AD152" i="5"/>
  <c r="AD153" i="5"/>
  <c r="AD154" i="5"/>
  <c r="AD155" i="5"/>
  <c r="AD156" i="5"/>
  <c r="AD157" i="5"/>
  <c r="AD158" i="5"/>
  <c r="AD159" i="5"/>
  <c r="AD160" i="5"/>
  <c r="AD161" i="5"/>
  <c r="AD162" i="5"/>
  <c r="AD163" i="5"/>
  <c r="AD164" i="5"/>
  <c r="AD165" i="5"/>
  <c r="AD166" i="5"/>
  <c r="AD167" i="5"/>
  <c r="AD168" i="5"/>
  <c r="AD169" i="5"/>
  <c r="AD170" i="5"/>
  <c r="AD171" i="5"/>
  <c r="AD172" i="5"/>
  <c r="AD173" i="5"/>
  <c r="AD174" i="5"/>
  <c r="AD175" i="5"/>
  <c r="AD176" i="5"/>
  <c r="AD177" i="5"/>
  <c r="AD178" i="5"/>
  <c r="AD179" i="5"/>
  <c r="AD180" i="5"/>
  <c r="AD181" i="5"/>
  <c r="AD182" i="5"/>
  <c r="AD183" i="5"/>
  <c r="AD184" i="5"/>
  <c r="AD185" i="5"/>
  <c r="AD186" i="5"/>
  <c r="AD187" i="5"/>
  <c r="AD188" i="5"/>
  <c r="AD189" i="5"/>
  <c r="AD190" i="5"/>
  <c r="AD191" i="5"/>
  <c r="AD192" i="5"/>
  <c r="AD193" i="5"/>
  <c r="AD194" i="5"/>
  <c r="AD195" i="5"/>
  <c r="AD196" i="5"/>
  <c r="AD197" i="5"/>
  <c r="AD198" i="5"/>
  <c r="AD199" i="5"/>
  <c r="AD200" i="5"/>
  <c r="AD201" i="5"/>
  <c r="AD202" i="5"/>
  <c r="AD203" i="5"/>
  <c r="AD204" i="5"/>
  <c r="AD205" i="5"/>
  <c r="AD206" i="5"/>
  <c r="AD207" i="5"/>
  <c r="AD208" i="5"/>
  <c r="AD209" i="5"/>
  <c r="AD210" i="5"/>
  <c r="AD211" i="5"/>
  <c r="AD212" i="5"/>
  <c r="AD213" i="5"/>
  <c r="AD214" i="5"/>
  <c r="AD215" i="5"/>
  <c r="AD216" i="5"/>
  <c r="AD217" i="5"/>
  <c r="AD218" i="5"/>
  <c r="AD219" i="5"/>
  <c r="AD220" i="5"/>
  <c r="AD221" i="5"/>
  <c r="AD222" i="5"/>
  <c r="AD223" i="5"/>
  <c r="AD224" i="5"/>
  <c r="AD225" i="5"/>
  <c r="AD226" i="5"/>
  <c r="AD227" i="5"/>
  <c r="AD228" i="5"/>
  <c r="AD229" i="5"/>
  <c r="AD230" i="5"/>
  <c r="AD231" i="5"/>
  <c r="AD232" i="5"/>
  <c r="AD233" i="5"/>
  <c r="AD234" i="5"/>
  <c r="AD235" i="5"/>
  <c r="AD236" i="5"/>
  <c r="AD237" i="5"/>
  <c r="AD238" i="5"/>
  <c r="AD239" i="5"/>
  <c r="AD240" i="5"/>
  <c r="AD241" i="5"/>
  <c r="AD242" i="5"/>
  <c r="AD243" i="5"/>
  <c r="AD244" i="5"/>
  <c r="AD245" i="5"/>
  <c r="AD246" i="5"/>
  <c r="AD247" i="5"/>
  <c r="AD248" i="5"/>
  <c r="AD249" i="5"/>
  <c r="AD250" i="5"/>
  <c r="AD251" i="5"/>
  <c r="AD252" i="5"/>
  <c r="AD253" i="5"/>
  <c r="AD254" i="5"/>
  <c r="AD255" i="5"/>
  <c r="AD256" i="5"/>
  <c r="AD257" i="5"/>
  <c r="AD258" i="5"/>
  <c r="AD259" i="5"/>
  <c r="AD260" i="5"/>
  <c r="AD261" i="5"/>
  <c r="AD262" i="5"/>
  <c r="AD263" i="5"/>
  <c r="AD264" i="5"/>
  <c r="AD265" i="5"/>
  <c r="AD266" i="5"/>
  <c r="AD267" i="5"/>
  <c r="AD268" i="5"/>
  <c r="AD269" i="5"/>
  <c r="AD270" i="5"/>
  <c r="AD271" i="5"/>
  <c r="AD272" i="5"/>
  <c r="AD273" i="5"/>
  <c r="AD274" i="5"/>
  <c r="AD275" i="5"/>
  <c r="AD276" i="5"/>
  <c r="AD277" i="5"/>
  <c r="AD278" i="5"/>
  <c r="AD279" i="5"/>
  <c r="AD280" i="5"/>
  <c r="AD281" i="5"/>
  <c r="AD282" i="5"/>
  <c r="AD283" i="5"/>
  <c r="AD284" i="5"/>
  <c r="AD285" i="5"/>
  <c r="AD286" i="5"/>
  <c r="AD287" i="5"/>
  <c r="AD288" i="5"/>
  <c r="AD289" i="5"/>
  <c r="AD290" i="5"/>
  <c r="AD291" i="5"/>
  <c r="AD292" i="5"/>
  <c r="AD293" i="5"/>
  <c r="AD294" i="5"/>
  <c r="AD295" i="5"/>
  <c r="AD296" i="5"/>
  <c r="AD297" i="5"/>
  <c r="AD298" i="5"/>
  <c r="AD299" i="5"/>
  <c r="AD300" i="5"/>
  <c r="AD301" i="5"/>
  <c r="AD302" i="5"/>
  <c r="AD303" i="5"/>
  <c r="AD304" i="5"/>
  <c r="AD305" i="5"/>
  <c r="AD306" i="5"/>
  <c r="AD307" i="5"/>
  <c r="AD308" i="5"/>
  <c r="AD309" i="5"/>
  <c r="AD310" i="5"/>
  <c r="AD311" i="5"/>
  <c r="AD312" i="5"/>
  <c r="AD313" i="5"/>
  <c r="AD314" i="5"/>
  <c r="AD315" i="5"/>
  <c r="AD316" i="5"/>
  <c r="AD317" i="5"/>
  <c r="AD318" i="5"/>
  <c r="AD319" i="5"/>
  <c r="AD320" i="5"/>
  <c r="AD321" i="5"/>
  <c r="AD322" i="5"/>
  <c r="AD323" i="5"/>
  <c r="AD324" i="5"/>
  <c r="AD325" i="5"/>
  <c r="AD326" i="5"/>
  <c r="AD327" i="5"/>
  <c r="AD328" i="5"/>
  <c r="AD329" i="5"/>
  <c r="AD330" i="5"/>
  <c r="AD331" i="5"/>
  <c r="AD332" i="5"/>
  <c r="AD333" i="5"/>
  <c r="AD334" i="5"/>
  <c r="AD335" i="5"/>
  <c r="AD336" i="5"/>
  <c r="AD337" i="5"/>
  <c r="AD338" i="5"/>
  <c r="AD339" i="5"/>
  <c r="AD340" i="5"/>
  <c r="AD341" i="5"/>
  <c r="AD342" i="5"/>
  <c r="AD343" i="5"/>
  <c r="AD344" i="5"/>
  <c r="AD345" i="5"/>
  <c r="AD346" i="5"/>
  <c r="AD347" i="5"/>
  <c r="AD348" i="5"/>
  <c r="AD349" i="5"/>
  <c r="AD350" i="5"/>
  <c r="AD351" i="5"/>
  <c r="AD352" i="5"/>
  <c r="AD353" i="5"/>
  <c r="AD354" i="5"/>
  <c r="AD355" i="5"/>
  <c r="AD356" i="5"/>
  <c r="AD357" i="5"/>
  <c r="AD358" i="5"/>
  <c r="AD359" i="5"/>
  <c r="AD360" i="5"/>
  <c r="AD361" i="5"/>
  <c r="AD362" i="5"/>
  <c r="AD363" i="5"/>
  <c r="AD364" i="5"/>
  <c r="AD365" i="5"/>
  <c r="AD366" i="5"/>
  <c r="AD367" i="5"/>
  <c r="AD368" i="5"/>
  <c r="AD369" i="5"/>
  <c r="AD370" i="5"/>
  <c r="AD371" i="5"/>
  <c r="AD372" i="5"/>
  <c r="AD373" i="5"/>
  <c r="AD374" i="5"/>
  <c r="AD375" i="5"/>
  <c r="AD376" i="5"/>
  <c r="AD377" i="5"/>
  <c r="AD378" i="5"/>
  <c r="AD379" i="5"/>
  <c r="AD380" i="5"/>
  <c r="AD381" i="5"/>
  <c r="AD382" i="5"/>
  <c r="AD383" i="5"/>
  <c r="AD384" i="5"/>
  <c r="AD385" i="5"/>
  <c r="AD386" i="5"/>
  <c r="AD387" i="5"/>
  <c r="AD388" i="5"/>
  <c r="AD389" i="5"/>
  <c r="AD390" i="5"/>
  <c r="AD391" i="5"/>
  <c r="AD392" i="5"/>
  <c r="AD393" i="5"/>
  <c r="AD394" i="5"/>
  <c r="AD395" i="5"/>
  <c r="AD396" i="5"/>
  <c r="AD397" i="5"/>
  <c r="AD398" i="5"/>
  <c r="AD399" i="5"/>
  <c r="AD400" i="5"/>
  <c r="AD401" i="5"/>
  <c r="AD402" i="5"/>
  <c r="AD403" i="5"/>
  <c r="AD404" i="5"/>
  <c r="AD405" i="5"/>
  <c r="AD406" i="5"/>
  <c r="AD407" i="5"/>
  <c r="AD408" i="5"/>
  <c r="AD409" i="5"/>
  <c r="AD410" i="5"/>
  <c r="AD411" i="5"/>
  <c r="AD412" i="5"/>
  <c r="AD413" i="5"/>
  <c r="AD414" i="5"/>
  <c r="AD415" i="5"/>
  <c r="AD416" i="5"/>
  <c r="AD417" i="5"/>
  <c r="AD418" i="5"/>
  <c r="AD419" i="5"/>
  <c r="AD420" i="5"/>
  <c r="AD421" i="5"/>
  <c r="AD422" i="5"/>
  <c r="AD423" i="5"/>
  <c r="AD424" i="5"/>
  <c r="AD425" i="5"/>
  <c r="AD426" i="5"/>
  <c r="AD427" i="5"/>
  <c r="AD428" i="5"/>
  <c r="AD429" i="5"/>
  <c r="AD430" i="5"/>
  <c r="AD431" i="5"/>
  <c r="AD432" i="5"/>
  <c r="AD433" i="5"/>
  <c r="AD434" i="5"/>
  <c r="AD435" i="5"/>
  <c r="AD436" i="5"/>
  <c r="AD437" i="5"/>
  <c r="AD438" i="5"/>
  <c r="AD439" i="5"/>
  <c r="AD440" i="5"/>
  <c r="AD441" i="5"/>
  <c r="AD442" i="5"/>
  <c r="AD443" i="5"/>
  <c r="AD444" i="5"/>
  <c r="AD445" i="5"/>
  <c r="AD446" i="5"/>
  <c r="AD447" i="5"/>
  <c r="AD448" i="5"/>
  <c r="AD449" i="5"/>
  <c r="AD450" i="5"/>
  <c r="AD451" i="5"/>
  <c r="AD452" i="5"/>
  <c r="AD453" i="5"/>
  <c r="AD454" i="5"/>
  <c r="AD455" i="5"/>
  <c r="AD456" i="5"/>
  <c r="AD457" i="5"/>
  <c r="AD458" i="5"/>
  <c r="AD459" i="5"/>
  <c r="AD460" i="5"/>
  <c r="AD461" i="5"/>
  <c r="AD462" i="5"/>
  <c r="AD463" i="5"/>
  <c r="AD464" i="5"/>
  <c r="AD465" i="5"/>
  <c r="AD466" i="5"/>
  <c r="AD467" i="5"/>
  <c r="AD468" i="5"/>
  <c r="AD469" i="5"/>
  <c r="AD470" i="5"/>
  <c r="AD471" i="5"/>
  <c r="AD472" i="5"/>
  <c r="AD473" i="5"/>
  <c r="AD474" i="5"/>
  <c r="AD475" i="5"/>
  <c r="AD476" i="5"/>
  <c r="AD477" i="5"/>
  <c r="AD478" i="5"/>
  <c r="AD479" i="5"/>
  <c r="AD480" i="5"/>
  <c r="AD481" i="5"/>
  <c r="AD482" i="5"/>
  <c r="AD483" i="5"/>
  <c r="AD484" i="5"/>
  <c r="AD485" i="5"/>
  <c r="AD486" i="5"/>
  <c r="AD487" i="5"/>
  <c r="AD488" i="5"/>
  <c r="AD489" i="5"/>
  <c r="AD490" i="5"/>
  <c r="AD491" i="5"/>
  <c r="AD492" i="5"/>
  <c r="AD493" i="5"/>
  <c r="AD494" i="5"/>
  <c r="AD495" i="5"/>
  <c r="AD496" i="5"/>
  <c r="AD497" i="5"/>
  <c r="AD498" i="5"/>
  <c r="AD499" i="5"/>
  <c r="AD500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147" i="5"/>
  <c r="AB148" i="5"/>
  <c r="AB149" i="5"/>
  <c r="AB150" i="5"/>
  <c r="AB151" i="5"/>
  <c r="AB152" i="5"/>
  <c r="AB153" i="5"/>
  <c r="AB154" i="5"/>
  <c r="AB155" i="5"/>
  <c r="AB156" i="5"/>
  <c r="AB157" i="5"/>
  <c r="AB158" i="5"/>
  <c r="AB159" i="5"/>
  <c r="AB160" i="5"/>
  <c r="AB161" i="5"/>
  <c r="AB162" i="5"/>
  <c r="AB163" i="5"/>
  <c r="AB164" i="5"/>
  <c r="AB165" i="5"/>
  <c r="AB166" i="5"/>
  <c r="AB167" i="5"/>
  <c r="AB168" i="5"/>
  <c r="AB169" i="5"/>
  <c r="AB170" i="5"/>
  <c r="AB171" i="5"/>
  <c r="AB172" i="5"/>
  <c r="AB173" i="5"/>
  <c r="AB174" i="5"/>
  <c r="AB175" i="5"/>
  <c r="AB176" i="5"/>
  <c r="AB177" i="5"/>
  <c r="AB178" i="5"/>
  <c r="AB179" i="5"/>
  <c r="AB180" i="5"/>
  <c r="AB181" i="5"/>
  <c r="AB182" i="5"/>
  <c r="AB183" i="5"/>
  <c r="AB184" i="5"/>
  <c r="AB185" i="5"/>
  <c r="AB186" i="5"/>
  <c r="AB187" i="5"/>
  <c r="AB188" i="5"/>
  <c r="AB189" i="5"/>
  <c r="AB190" i="5"/>
  <c r="AB191" i="5"/>
  <c r="AB192" i="5"/>
  <c r="AB193" i="5"/>
  <c r="AB194" i="5"/>
  <c r="AB195" i="5"/>
  <c r="AB196" i="5"/>
  <c r="AB197" i="5"/>
  <c r="AB198" i="5"/>
  <c r="AB199" i="5"/>
  <c r="AB200" i="5"/>
  <c r="AB201" i="5"/>
  <c r="AB202" i="5"/>
  <c r="AB203" i="5"/>
  <c r="AB204" i="5"/>
  <c r="AB205" i="5"/>
  <c r="AB206" i="5"/>
  <c r="AB207" i="5"/>
  <c r="AB208" i="5"/>
  <c r="AB209" i="5"/>
  <c r="AB210" i="5"/>
  <c r="AB211" i="5"/>
  <c r="AB212" i="5"/>
  <c r="AB213" i="5"/>
  <c r="AB214" i="5"/>
  <c r="AB215" i="5"/>
  <c r="AB216" i="5"/>
  <c r="AB217" i="5"/>
  <c r="AB218" i="5"/>
  <c r="AB219" i="5"/>
  <c r="AB220" i="5"/>
  <c r="AB221" i="5"/>
  <c r="AB222" i="5"/>
  <c r="AB223" i="5"/>
  <c r="AB224" i="5"/>
  <c r="AB225" i="5"/>
  <c r="AB226" i="5"/>
  <c r="AB227" i="5"/>
  <c r="AB228" i="5"/>
  <c r="AB229" i="5"/>
  <c r="AB230" i="5"/>
  <c r="AB231" i="5"/>
  <c r="AB232" i="5"/>
  <c r="AB233" i="5"/>
  <c r="AB234" i="5"/>
  <c r="AB235" i="5"/>
  <c r="AB236" i="5"/>
  <c r="AB237" i="5"/>
  <c r="AB238" i="5"/>
  <c r="AB239" i="5"/>
  <c r="AB240" i="5"/>
  <c r="AB241" i="5"/>
  <c r="AB242" i="5"/>
  <c r="AB243" i="5"/>
  <c r="AB244" i="5"/>
  <c r="AB245" i="5"/>
  <c r="AB246" i="5"/>
  <c r="AB247" i="5"/>
  <c r="AB248" i="5"/>
  <c r="AB249" i="5"/>
  <c r="AB250" i="5"/>
  <c r="AB251" i="5"/>
  <c r="AB252" i="5"/>
  <c r="AB253" i="5"/>
  <c r="AB254" i="5"/>
  <c r="AB255" i="5"/>
  <c r="AB256" i="5"/>
  <c r="AB257" i="5"/>
  <c r="AB258" i="5"/>
  <c r="AB259" i="5"/>
  <c r="AB260" i="5"/>
  <c r="AB261" i="5"/>
  <c r="AB262" i="5"/>
  <c r="AB263" i="5"/>
  <c r="AB264" i="5"/>
  <c r="AB265" i="5"/>
  <c r="AB266" i="5"/>
  <c r="AB267" i="5"/>
  <c r="AB268" i="5"/>
  <c r="AB269" i="5"/>
  <c r="AB270" i="5"/>
  <c r="AB271" i="5"/>
  <c r="AB272" i="5"/>
  <c r="AB273" i="5"/>
  <c r="AB274" i="5"/>
  <c r="AB275" i="5"/>
  <c r="AB276" i="5"/>
  <c r="AB277" i="5"/>
  <c r="AB278" i="5"/>
  <c r="AB279" i="5"/>
  <c r="AB280" i="5"/>
  <c r="AB281" i="5"/>
  <c r="AB282" i="5"/>
  <c r="AB283" i="5"/>
  <c r="AB284" i="5"/>
  <c r="AB285" i="5"/>
  <c r="AB286" i="5"/>
  <c r="AB287" i="5"/>
  <c r="AB288" i="5"/>
  <c r="AB289" i="5"/>
  <c r="AB290" i="5"/>
  <c r="AB291" i="5"/>
  <c r="AB292" i="5"/>
  <c r="AB293" i="5"/>
  <c r="AB294" i="5"/>
  <c r="AB295" i="5"/>
  <c r="AB296" i="5"/>
  <c r="AB297" i="5"/>
  <c r="AB298" i="5"/>
  <c r="AB299" i="5"/>
  <c r="AB300" i="5"/>
  <c r="AB301" i="5"/>
  <c r="AB302" i="5"/>
  <c r="AB303" i="5"/>
  <c r="AB304" i="5"/>
  <c r="AB305" i="5"/>
  <c r="AB306" i="5"/>
  <c r="AB307" i="5"/>
  <c r="AB308" i="5"/>
  <c r="AB309" i="5"/>
  <c r="AB310" i="5"/>
  <c r="AB311" i="5"/>
  <c r="AB312" i="5"/>
  <c r="AB313" i="5"/>
  <c r="AB314" i="5"/>
  <c r="AB315" i="5"/>
  <c r="AB316" i="5"/>
  <c r="AB317" i="5"/>
  <c r="AB318" i="5"/>
  <c r="AB319" i="5"/>
  <c r="AB320" i="5"/>
  <c r="AB321" i="5"/>
  <c r="AB322" i="5"/>
  <c r="AB323" i="5"/>
  <c r="AB324" i="5"/>
  <c r="AB325" i="5"/>
  <c r="AB326" i="5"/>
  <c r="AB327" i="5"/>
  <c r="AB328" i="5"/>
  <c r="AB329" i="5"/>
  <c r="AB330" i="5"/>
  <c r="AB331" i="5"/>
  <c r="AB332" i="5"/>
  <c r="AB333" i="5"/>
  <c r="AB334" i="5"/>
  <c r="AB335" i="5"/>
  <c r="AB336" i="5"/>
  <c r="AB337" i="5"/>
  <c r="AB338" i="5"/>
  <c r="AB339" i="5"/>
  <c r="AB340" i="5"/>
  <c r="AB341" i="5"/>
  <c r="AB342" i="5"/>
  <c r="AB343" i="5"/>
  <c r="AB344" i="5"/>
  <c r="AB345" i="5"/>
  <c r="AB346" i="5"/>
  <c r="AB347" i="5"/>
  <c r="AB348" i="5"/>
  <c r="AB349" i="5"/>
  <c r="AB350" i="5"/>
  <c r="AB351" i="5"/>
  <c r="AB352" i="5"/>
  <c r="AB353" i="5"/>
  <c r="AB354" i="5"/>
  <c r="AB355" i="5"/>
  <c r="AB356" i="5"/>
  <c r="AB357" i="5"/>
  <c r="AB358" i="5"/>
  <c r="AB359" i="5"/>
  <c r="AB360" i="5"/>
  <c r="AB361" i="5"/>
  <c r="AB362" i="5"/>
  <c r="AB363" i="5"/>
  <c r="AB364" i="5"/>
  <c r="AB365" i="5"/>
  <c r="AB366" i="5"/>
  <c r="AB367" i="5"/>
  <c r="AB368" i="5"/>
  <c r="AB369" i="5"/>
  <c r="AB370" i="5"/>
  <c r="AB371" i="5"/>
  <c r="AB372" i="5"/>
  <c r="AB373" i="5"/>
  <c r="AB374" i="5"/>
  <c r="AB375" i="5"/>
  <c r="AB376" i="5"/>
  <c r="AB377" i="5"/>
  <c r="AB378" i="5"/>
  <c r="AB379" i="5"/>
  <c r="AB380" i="5"/>
  <c r="AB381" i="5"/>
  <c r="AB382" i="5"/>
  <c r="AB383" i="5"/>
  <c r="AB384" i="5"/>
  <c r="AB385" i="5"/>
  <c r="AB386" i="5"/>
  <c r="AB387" i="5"/>
  <c r="AB388" i="5"/>
  <c r="AB389" i="5"/>
  <c r="AB390" i="5"/>
  <c r="AB391" i="5"/>
  <c r="AB392" i="5"/>
  <c r="AB393" i="5"/>
  <c r="AB394" i="5"/>
  <c r="AB395" i="5"/>
  <c r="AB396" i="5"/>
  <c r="AB397" i="5"/>
  <c r="AB398" i="5"/>
  <c r="AB399" i="5"/>
  <c r="AB400" i="5"/>
  <c r="AB401" i="5"/>
  <c r="AB402" i="5"/>
  <c r="AB403" i="5"/>
  <c r="AB404" i="5"/>
  <c r="AB405" i="5"/>
  <c r="AB406" i="5"/>
  <c r="AB407" i="5"/>
  <c r="AB408" i="5"/>
  <c r="AB409" i="5"/>
  <c r="AB410" i="5"/>
  <c r="AB411" i="5"/>
  <c r="AB412" i="5"/>
  <c r="AB413" i="5"/>
  <c r="AB414" i="5"/>
  <c r="AB415" i="5"/>
  <c r="AB416" i="5"/>
  <c r="AB417" i="5"/>
  <c r="AB418" i="5"/>
  <c r="AB419" i="5"/>
  <c r="AB420" i="5"/>
  <c r="AB421" i="5"/>
  <c r="AB422" i="5"/>
  <c r="AB423" i="5"/>
  <c r="AB424" i="5"/>
  <c r="AB425" i="5"/>
  <c r="AB426" i="5"/>
  <c r="AB427" i="5"/>
  <c r="AB428" i="5"/>
  <c r="AB429" i="5"/>
  <c r="AB430" i="5"/>
  <c r="AB431" i="5"/>
  <c r="AB432" i="5"/>
  <c r="AB433" i="5"/>
  <c r="AB434" i="5"/>
  <c r="AB435" i="5"/>
  <c r="AB436" i="5"/>
  <c r="AB437" i="5"/>
  <c r="AB438" i="5"/>
  <c r="AB439" i="5"/>
  <c r="AB440" i="5"/>
  <c r="AB441" i="5"/>
  <c r="AB442" i="5"/>
  <c r="AB443" i="5"/>
  <c r="AB444" i="5"/>
  <c r="AB445" i="5"/>
  <c r="AB446" i="5"/>
  <c r="AB447" i="5"/>
  <c r="AB448" i="5"/>
  <c r="AB449" i="5"/>
  <c r="AB450" i="5"/>
  <c r="AB451" i="5"/>
  <c r="AB452" i="5"/>
  <c r="AB453" i="5"/>
  <c r="AB454" i="5"/>
  <c r="AB455" i="5"/>
  <c r="AB456" i="5"/>
  <c r="AB457" i="5"/>
  <c r="AB458" i="5"/>
  <c r="AB459" i="5"/>
  <c r="AB460" i="5"/>
  <c r="AB461" i="5"/>
  <c r="AB462" i="5"/>
  <c r="AB463" i="5"/>
  <c r="AB464" i="5"/>
  <c r="AB465" i="5"/>
  <c r="AB466" i="5"/>
  <c r="AB467" i="5"/>
  <c r="AB468" i="5"/>
  <c r="AB469" i="5"/>
  <c r="AB470" i="5"/>
  <c r="AB471" i="5"/>
  <c r="AB472" i="5"/>
  <c r="AB473" i="5"/>
  <c r="AB474" i="5"/>
  <c r="AB475" i="5"/>
  <c r="AB476" i="5"/>
  <c r="AB477" i="5"/>
  <c r="AB478" i="5"/>
  <c r="AB479" i="5"/>
  <c r="AB480" i="5"/>
  <c r="AB481" i="5"/>
  <c r="AB482" i="5"/>
  <c r="AB483" i="5"/>
  <c r="AB484" i="5"/>
  <c r="AB485" i="5"/>
  <c r="AB486" i="5"/>
  <c r="AB487" i="5"/>
  <c r="AB488" i="5"/>
  <c r="AB489" i="5"/>
  <c r="AB490" i="5"/>
  <c r="AB491" i="5"/>
  <c r="AB492" i="5"/>
  <c r="AB493" i="5"/>
  <c r="AB494" i="5"/>
  <c r="AB495" i="5"/>
  <c r="AB496" i="5"/>
  <c r="AB497" i="5"/>
  <c r="AB498" i="5"/>
  <c r="AB499" i="5"/>
  <c r="AB500" i="5"/>
  <c r="AB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5" i="5"/>
  <c r="Y136" i="5"/>
  <c r="Y137" i="5"/>
  <c r="Y138" i="5"/>
  <c r="Y139" i="5"/>
  <c r="Y140" i="5"/>
  <c r="Y141" i="5"/>
  <c r="Y142" i="5"/>
  <c r="Y143" i="5"/>
  <c r="Y144" i="5"/>
  <c r="Y145" i="5"/>
  <c r="Y146" i="5"/>
  <c r="Y147" i="5"/>
  <c r="Y148" i="5"/>
  <c r="Y149" i="5"/>
  <c r="Y150" i="5"/>
  <c r="Y151" i="5"/>
  <c r="Y152" i="5"/>
  <c r="Y153" i="5"/>
  <c r="Y154" i="5"/>
  <c r="Y155" i="5"/>
  <c r="Y156" i="5"/>
  <c r="Y157" i="5"/>
  <c r="Y158" i="5"/>
  <c r="Y159" i="5"/>
  <c r="Y160" i="5"/>
  <c r="Y161" i="5"/>
  <c r="Y162" i="5"/>
  <c r="Y163" i="5"/>
  <c r="Y164" i="5"/>
  <c r="Y165" i="5"/>
  <c r="Y166" i="5"/>
  <c r="Y167" i="5"/>
  <c r="Y168" i="5"/>
  <c r="Y169" i="5"/>
  <c r="Y170" i="5"/>
  <c r="Y171" i="5"/>
  <c r="Y172" i="5"/>
  <c r="Y173" i="5"/>
  <c r="Y174" i="5"/>
  <c r="Y175" i="5"/>
  <c r="Y176" i="5"/>
  <c r="Y177" i="5"/>
  <c r="Y178" i="5"/>
  <c r="Y179" i="5"/>
  <c r="Y180" i="5"/>
  <c r="Y181" i="5"/>
  <c r="Y182" i="5"/>
  <c r="Y183" i="5"/>
  <c r="Y184" i="5"/>
  <c r="Y185" i="5"/>
  <c r="Y186" i="5"/>
  <c r="Y187" i="5"/>
  <c r="Y188" i="5"/>
  <c r="Y189" i="5"/>
  <c r="Y190" i="5"/>
  <c r="Y191" i="5"/>
  <c r="Y192" i="5"/>
  <c r="Y193" i="5"/>
  <c r="Y194" i="5"/>
  <c r="Y195" i="5"/>
  <c r="Y196" i="5"/>
  <c r="Y197" i="5"/>
  <c r="Y198" i="5"/>
  <c r="Y199" i="5"/>
  <c r="Y200" i="5"/>
  <c r="Y201" i="5"/>
  <c r="Y202" i="5"/>
  <c r="Y203" i="5"/>
  <c r="Y204" i="5"/>
  <c r="Y205" i="5"/>
  <c r="Y206" i="5"/>
  <c r="Y207" i="5"/>
  <c r="Y208" i="5"/>
  <c r="Y209" i="5"/>
  <c r="Y210" i="5"/>
  <c r="Y211" i="5"/>
  <c r="Y212" i="5"/>
  <c r="Y213" i="5"/>
  <c r="Y214" i="5"/>
  <c r="Y215" i="5"/>
  <c r="Y216" i="5"/>
  <c r="Y217" i="5"/>
  <c r="Y218" i="5"/>
  <c r="Y219" i="5"/>
  <c r="Y220" i="5"/>
  <c r="Y221" i="5"/>
  <c r="Y222" i="5"/>
  <c r="Y223" i="5"/>
  <c r="Y224" i="5"/>
  <c r="Y225" i="5"/>
  <c r="Y226" i="5"/>
  <c r="Y227" i="5"/>
  <c r="Y228" i="5"/>
  <c r="Y229" i="5"/>
  <c r="Y230" i="5"/>
  <c r="Y231" i="5"/>
  <c r="Y232" i="5"/>
  <c r="Y233" i="5"/>
  <c r="Y234" i="5"/>
  <c r="Y235" i="5"/>
  <c r="Y236" i="5"/>
  <c r="Y237" i="5"/>
  <c r="Y238" i="5"/>
  <c r="Y239" i="5"/>
  <c r="Y240" i="5"/>
  <c r="Y241" i="5"/>
  <c r="Y242" i="5"/>
  <c r="Y243" i="5"/>
  <c r="Y244" i="5"/>
  <c r="Y245" i="5"/>
  <c r="Y246" i="5"/>
  <c r="Y247" i="5"/>
  <c r="Y248" i="5"/>
  <c r="Y249" i="5"/>
  <c r="Y250" i="5"/>
  <c r="Y251" i="5"/>
  <c r="Y252" i="5"/>
  <c r="Y253" i="5"/>
  <c r="Y254" i="5"/>
  <c r="Y255" i="5"/>
  <c r="Y256" i="5"/>
  <c r="Y257" i="5"/>
  <c r="Y258" i="5"/>
  <c r="Y259" i="5"/>
  <c r="Y260" i="5"/>
  <c r="Y261" i="5"/>
  <c r="Y262" i="5"/>
  <c r="Y263" i="5"/>
  <c r="Y264" i="5"/>
  <c r="Y265" i="5"/>
  <c r="Y266" i="5"/>
  <c r="Y267" i="5"/>
  <c r="Y268" i="5"/>
  <c r="Y269" i="5"/>
  <c r="Y270" i="5"/>
  <c r="Y271" i="5"/>
  <c r="Y272" i="5"/>
  <c r="Y273" i="5"/>
  <c r="Y274" i="5"/>
  <c r="Y275" i="5"/>
  <c r="Y276" i="5"/>
  <c r="Y277" i="5"/>
  <c r="Y278" i="5"/>
  <c r="Y279" i="5"/>
  <c r="Y280" i="5"/>
  <c r="Y281" i="5"/>
  <c r="Y282" i="5"/>
  <c r="Y283" i="5"/>
  <c r="Y284" i="5"/>
  <c r="Y285" i="5"/>
  <c r="Y286" i="5"/>
  <c r="Y287" i="5"/>
  <c r="Y288" i="5"/>
  <c r="Y289" i="5"/>
  <c r="Y290" i="5"/>
  <c r="Y291" i="5"/>
  <c r="Y292" i="5"/>
  <c r="Y293" i="5"/>
  <c r="Y294" i="5"/>
  <c r="Y295" i="5"/>
  <c r="Y296" i="5"/>
  <c r="Y297" i="5"/>
  <c r="Y298" i="5"/>
  <c r="Y299" i="5"/>
  <c r="Y300" i="5"/>
  <c r="Y301" i="5"/>
  <c r="Y302" i="5"/>
  <c r="Y303" i="5"/>
  <c r="Y304" i="5"/>
  <c r="Y305" i="5"/>
  <c r="Y306" i="5"/>
  <c r="Y307" i="5"/>
  <c r="Y308" i="5"/>
  <c r="Y309" i="5"/>
  <c r="Y310" i="5"/>
  <c r="Y311" i="5"/>
  <c r="Y312" i="5"/>
  <c r="Y313" i="5"/>
  <c r="Y314" i="5"/>
  <c r="Y315" i="5"/>
  <c r="Y316" i="5"/>
  <c r="Y317" i="5"/>
  <c r="Y318" i="5"/>
  <c r="Y319" i="5"/>
  <c r="Y320" i="5"/>
  <c r="Y321" i="5"/>
  <c r="Y322" i="5"/>
  <c r="Y323" i="5"/>
  <c r="Y324" i="5"/>
  <c r="Y325" i="5"/>
  <c r="Y326" i="5"/>
  <c r="Y327" i="5"/>
  <c r="Y328" i="5"/>
  <c r="Y329" i="5"/>
  <c r="Y330" i="5"/>
  <c r="Y331" i="5"/>
  <c r="Y332" i="5"/>
  <c r="Y333" i="5"/>
  <c r="Y334" i="5"/>
  <c r="Y335" i="5"/>
  <c r="Y336" i="5"/>
  <c r="Y337" i="5"/>
  <c r="Y338" i="5"/>
  <c r="Y339" i="5"/>
  <c r="Y340" i="5"/>
  <c r="Y341" i="5"/>
  <c r="Y342" i="5"/>
  <c r="Y343" i="5"/>
  <c r="Y344" i="5"/>
  <c r="Y345" i="5"/>
  <c r="Y346" i="5"/>
  <c r="Y347" i="5"/>
  <c r="Y348" i="5"/>
  <c r="Y349" i="5"/>
  <c r="Y350" i="5"/>
  <c r="Y351" i="5"/>
  <c r="Y352" i="5"/>
  <c r="Y353" i="5"/>
  <c r="Y354" i="5"/>
  <c r="Y355" i="5"/>
  <c r="Y356" i="5"/>
  <c r="Y357" i="5"/>
  <c r="Y358" i="5"/>
  <c r="Y359" i="5"/>
  <c r="Y360" i="5"/>
  <c r="Y361" i="5"/>
  <c r="Y362" i="5"/>
  <c r="Y363" i="5"/>
  <c r="Y364" i="5"/>
  <c r="Y365" i="5"/>
  <c r="Y366" i="5"/>
  <c r="Y367" i="5"/>
  <c r="Y368" i="5"/>
  <c r="Y369" i="5"/>
  <c r="Y370" i="5"/>
  <c r="Y371" i="5"/>
  <c r="Y372" i="5"/>
  <c r="Y373" i="5"/>
  <c r="Y374" i="5"/>
  <c r="Y375" i="5"/>
  <c r="Y376" i="5"/>
  <c r="Y377" i="5"/>
  <c r="Y378" i="5"/>
  <c r="Y379" i="5"/>
  <c r="Y380" i="5"/>
  <c r="Y381" i="5"/>
  <c r="Y382" i="5"/>
  <c r="Y383" i="5"/>
  <c r="Y384" i="5"/>
  <c r="Y385" i="5"/>
  <c r="Y386" i="5"/>
  <c r="Y387" i="5"/>
  <c r="Y388" i="5"/>
  <c r="Y389" i="5"/>
  <c r="Y390" i="5"/>
  <c r="Y391" i="5"/>
  <c r="Y392" i="5"/>
  <c r="Y393" i="5"/>
  <c r="Y394" i="5"/>
  <c r="Y395" i="5"/>
  <c r="Y396" i="5"/>
  <c r="Y397" i="5"/>
  <c r="Y398" i="5"/>
  <c r="Y399" i="5"/>
  <c r="Y400" i="5"/>
  <c r="Y401" i="5"/>
  <c r="Y402" i="5"/>
  <c r="Y403" i="5"/>
  <c r="Y404" i="5"/>
  <c r="Y405" i="5"/>
  <c r="Y406" i="5"/>
  <c r="Y407" i="5"/>
  <c r="Y408" i="5"/>
  <c r="Y409" i="5"/>
  <c r="Y410" i="5"/>
  <c r="Y411" i="5"/>
  <c r="Y412" i="5"/>
  <c r="Y413" i="5"/>
  <c r="Y414" i="5"/>
  <c r="Y415" i="5"/>
  <c r="Y416" i="5"/>
  <c r="Y417" i="5"/>
  <c r="Y418" i="5"/>
  <c r="Y419" i="5"/>
  <c r="Y420" i="5"/>
  <c r="Y421" i="5"/>
  <c r="Y422" i="5"/>
  <c r="Y423" i="5"/>
  <c r="Y424" i="5"/>
  <c r="Y425" i="5"/>
  <c r="Y426" i="5"/>
  <c r="Y427" i="5"/>
  <c r="Y428" i="5"/>
  <c r="Y429" i="5"/>
  <c r="Y430" i="5"/>
  <c r="Y431" i="5"/>
  <c r="Y432" i="5"/>
  <c r="Y433" i="5"/>
  <c r="Y434" i="5"/>
  <c r="Y435" i="5"/>
  <c r="Y436" i="5"/>
  <c r="Y437" i="5"/>
  <c r="Y438" i="5"/>
  <c r="Y439" i="5"/>
  <c r="Y440" i="5"/>
  <c r="Y441" i="5"/>
  <c r="Y442" i="5"/>
  <c r="Y443" i="5"/>
  <c r="Y444" i="5"/>
  <c r="Y445" i="5"/>
  <c r="Y446" i="5"/>
  <c r="Y447" i="5"/>
  <c r="Y448" i="5"/>
  <c r="Y449" i="5"/>
  <c r="Y450" i="5"/>
  <c r="Y451" i="5"/>
  <c r="Y452" i="5"/>
  <c r="Y453" i="5"/>
  <c r="Y454" i="5"/>
  <c r="Y455" i="5"/>
  <c r="Y456" i="5"/>
  <c r="Y457" i="5"/>
  <c r="Y458" i="5"/>
  <c r="Y459" i="5"/>
  <c r="Y460" i="5"/>
  <c r="Y461" i="5"/>
  <c r="Y462" i="5"/>
  <c r="Y463" i="5"/>
  <c r="Y464" i="5"/>
  <c r="Y465" i="5"/>
  <c r="Y466" i="5"/>
  <c r="Y467" i="5"/>
  <c r="Y468" i="5"/>
  <c r="Y469" i="5"/>
  <c r="Y470" i="5"/>
  <c r="Y471" i="5"/>
  <c r="Y472" i="5"/>
  <c r="Y473" i="5"/>
  <c r="Y474" i="5"/>
  <c r="Y475" i="5"/>
  <c r="Y476" i="5"/>
  <c r="Y477" i="5"/>
  <c r="Y478" i="5"/>
  <c r="Y479" i="5"/>
  <c r="Y480" i="5"/>
  <c r="Y481" i="5"/>
  <c r="Y482" i="5"/>
  <c r="Y483" i="5"/>
  <c r="Y484" i="5"/>
  <c r="Y485" i="5"/>
  <c r="Y486" i="5"/>
  <c r="Y487" i="5"/>
  <c r="Y488" i="5"/>
  <c r="Y489" i="5"/>
  <c r="Y490" i="5"/>
  <c r="Y491" i="5"/>
  <c r="Y492" i="5"/>
  <c r="Y493" i="5"/>
  <c r="Y494" i="5"/>
  <c r="Y495" i="5"/>
  <c r="Y496" i="5"/>
  <c r="Y497" i="5"/>
  <c r="Y498" i="5"/>
  <c r="Y499" i="5"/>
  <c r="Y500" i="5"/>
  <c r="Y10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324" i="5"/>
  <c r="X325" i="5"/>
  <c r="X326" i="5"/>
  <c r="X327" i="5"/>
  <c r="X328" i="5"/>
  <c r="X329" i="5"/>
  <c r="X330" i="5"/>
  <c r="X331" i="5"/>
  <c r="X332" i="5"/>
  <c r="X333" i="5"/>
  <c r="X334" i="5"/>
  <c r="X335" i="5"/>
  <c r="X336" i="5"/>
  <c r="X337" i="5"/>
  <c r="X338" i="5"/>
  <c r="X339" i="5"/>
  <c r="X340" i="5"/>
  <c r="X341" i="5"/>
  <c r="X342" i="5"/>
  <c r="X343" i="5"/>
  <c r="X344" i="5"/>
  <c r="X345" i="5"/>
  <c r="X346" i="5"/>
  <c r="X347" i="5"/>
  <c r="X348" i="5"/>
  <c r="X349" i="5"/>
  <c r="X350" i="5"/>
  <c r="X351" i="5"/>
  <c r="X352" i="5"/>
  <c r="X353" i="5"/>
  <c r="X354" i="5"/>
  <c r="X355" i="5"/>
  <c r="X356" i="5"/>
  <c r="X357" i="5"/>
  <c r="X358" i="5"/>
  <c r="X359" i="5"/>
  <c r="X360" i="5"/>
  <c r="X361" i="5"/>
  <c r="X362" i="5"/>
  <c r="X363" i="5"/>
  <c r="X364" i="5"/>
  <c r="X365" i="5"/>
  <c r="X366" i="5"/>
  <c r="X367" i="5"/>
  <c r="X368" i="5"/>
  <c r="X369" i="5"/>
  <c r="X370" i="5"/>
  <c r="X371" i="5"/>
  <c r="X372" i="5"/>
  <c r="X373" i="5"/>
  <c r="X374" i="5"/>
  <c r="X375" i="5"/>
  <c r="X376" i="5"/>
  <c r="X377" i="5"/>
  <c r="X378" i="5"/>
  <c r="X379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01" i="5"/>
  <c r="X402" i="5"/>
  <c r="X403" i="5"/>
  <c r="X404" i="5"/>
  <c r="X405" i="5"/>
  <c r="X406" i="5"/>
  <c r="X407" i="5"/>
  <c r="X408" i="5"/>
  <c r="X409" i="5"/>
  <c r="X410" i="5"/>
  <c r="X411" i="5"/>
  <c r="X412" i="5"/>
  <c r="X413" i="5"/>
  <c r="X414" i="5"/>
  <c r="X415" i="5"/>
  <c r="X416" i="5"/>
  <c r="X417" i="5"/>
  <c r="X418" i="5"/>
  <c r="X419" i="5"/>
  <c r="X420" i="5"/>
  <c r="X421" i="5"/>
  <c r="X422" i="5"/>
  <c r="X423" i="5"/>
  <c r="X424" i="5"/>
  <c r="X425" i="5"/>
  <c r="X426" i="5"/>
  <c r="X427" i="5"/>
  <c r="X428" i="5"/>
  <c r="X429" i="5"/>
  <c r="X430" i="5"/>
  <c r="X431" i="5"/>
  <c r="X432" i="5"/>
  <c r="X433" i="5"/>
  <c r="X434" i="5"/>
  <c r="X435" i="5"/>
  <c r="X436" i="5"/>
  <c r="X437" i="5"/>
  <c r="X438" i="5"/>
  <c r="X439" i="5"/>
  <c r="X440" i="5"/>
  <c r="X441" i="5"/>
  <c r="X442" i="5"/>
  <c r="X443" i="5"/>
  <c r="X444" i="5"/>
  <c r="X445" i="5"/>
  <c r="X446" i="5"/>
  <c r="X447" i="5"/>
  <c r="X448" i="5"/>
  <c r="X449" i="5"/>
  <c r="X450" i="5"/>
  <c r="X451" i="5"/>
  <c r="X452" i="5"/>
  <c r="X453" i="5"/>
  <c r="X454" i="5"/>
  <c r="X455" i="5"/>
  <c r="X456" i="5"/>
  <c r="X457" i="5"/>
  <c r="X458" i="5"/>
  <c r="X459" i="5"/>
  <c r="X460" i="5"/>
  <c r="X461" i="5"/>
  <c r="X462" i="5"/>
  <c r="X463" i="5"/>
  <c r="X464" i="5"/>
  <c r="X465" i="5"/>
  <c r="X466" i="5"/>
  <c r="X467" i="5"/>
  <c r="X468" i="5"/>
  <c r="X469" i="5"/>
  <c r="X470" i="5"/>
  <c r="X471" i="5"/>
  <c r="X472" i="5"/>
  <c r="X473" i="5"/>
  <c r="X474" i="5"/>
  <c r="X475" i="5"/>
  <c r="X476" i="5"/>
  <c r="X477" i="5"/>
  <c r="X478" i="5"/>
  <c r="X479" i="5"/>
  <c r="X480" i="5"/>
  <c r="X481" i="5"/>
  <c r="X482" i="5"/>
  <c r="X483" i="5"/>
  <c r="X484" i="5"/>
  <c r="X485" i="5"/>
  <c r="X486" i="5"/>
  <c r="X487" i="5"/>
  <c r="X488" i="5"/>
  <c r="X489" i="5"/>
  <c r="X490" i="5"/>
  <c r="X491" i="5"/>
  <c r="X492" i="5"/>
  <c r="X493" i="5"/>
  <c r="X494" i="5"/>
  <c r="X495" i="5"/>
  <c r="X496" i="5"/>
  <c r="X497" i="5"/>
  <c r="X498" i="5"/>
  <c r="X499" i="5"/>
  <c r="X500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160" i="5"/>
  <c r="W161" i="5"/>
  <c r="W162" i="5"/>
  <c r="W163" i="5"/>
  <c r="W164" i="5"/>
  <c r="W165" i="5"/>
  <c r="W166" i="5"/>
  <c r="W167" i="5"/>
  <c r="W168" i="5"/>
  <c r="W169" i="5"/>
  <c r="W170" i="5"/>
  <c r="W171" i="5"/>
  <c r="W172" i="5"/>
  <c r="W173" i="5"/>
  <c r="W174" i="5"/>
  <c r="W175" i="5"/>
  <c r="W176" i="5"/>
  <c r="W177" i="5"/>
  <c r="W178" i="5"/>
  <c r="W179" i="5"/>
  <c r="W180" i="5"/>
  <c r="W181" i="5"/>
  <c r="W182" i="5"/>
  <c r="W183" i="5"/>
  <c r="W184" i="5"/>
  <c r="W185" i="5"/>
  <c r="W186" i="5"/>
  <c r="W187" i="5"/>
  <c r="W188" i="5"/>
  <c r="W189" i="5"/>
  <c r="W190" i="5"/>
  <c r="W191" i="5"/>
  <c r="W192" i="5"/>
  <c r="W193" i="5"/>
  <c r="W194" i="5"/>
  <c r="W195" i="5"/>
  <c r="W196" i="5"/>
  <c r="W197" i="5"/>
  <c r="W198" i="5"/>
  <c r="W199" i="5"/>
  <c r="W200" i="5"/>
  <c r="W201" i="5"/>
  <c r="W202" i="5"/>
  <c r="W203" i="5"/>
  <c r="W204" i="5"/>
  <c r="W205" i="5"/>
  <c r="W206" i="5"/>
  <c r="W207" i="5"/>
  <c r="W208" i="5"/>
  <c r="W209" i="5"/>
  <c r="W210" i="5"/>
  <c r="W211" i="5"/>
  <c r="W212" i="5"/>
  <c r="W213" i="5"/>
  <c r="W214" i="5"/>
  <c r="W215" i="5"/>
  <c r="W216" i="5"/>
  <c r="W217" i="5"/>
  <c r="W218" i="5"/>
  <c r="W219" i="5"/>
  <c r="W220" i="5"/>
  <c r="W221" i="5"/>
  <c r="W222" i="5"/>
  <c r="W223" i="5"/>
  <c r="W224" i="5"/>
  <c r="W225" i="5"/>
  <c r="W226" i="5"/>
  <c r="W227" i="5"/>
  <c r="W228" i="5"/>
  <c r="W229" i="5"/>
  <c r="W230" i="5"/>
  <c r="W231" i="5"/>
  <c r="W232" i="5"/>
  <c r="W233" i="5"/>
  <c r="W234" i="5"/>
  <c r="W235" i="5"/>
  <c r="W236" i="5"/>
  <c r="W237" i="5"/>
  <c r="W238" i="5"/>
  <c r="W239" i="5"/>
  <c r="W240" i="5"/>
  <c r="W241" i="5"/>
  <c r="W242" i="5"/>
  <c r="W243" i="5"/>
  <c r="W244" i="5"/>
  <c r="W245" i="5"/>
  <c r="W246" i="5"/>
  <c r="W247" i="5"/>
  <c r="W248" i="5"/>
  <c r="W249" i="5"/>
  <c r="W250" i="5"/>
  <c r="W251" i="5"/>
  <c r="W252" i="5"/>
  <c r="W253" i="5"/>
  <c r="W254" i="5"/>
  <c r="W255" i="5"/>
  <c r="W256" i="5"/>
  <c r="W257" i="5"/>
  <c r="W258" i="5"/>
  <c r="W259" i="5"/>
  <c r="W260" i="5"/>
  <c r="W261" i="5"/>
  <c r="W262" i="5"/>
  <c r="W263" i="5"/>
  <c r="W264" i="5"/>
  <c r="W265" i="5"/>
  <c r="W266" i="5"/>
  <c r="W267" i="5"/>
  <c r="W268" i="5"/>
  <c r="W269" i="5"/>
  <c r="W270" i="5"/>
  <c r="W271" i="5"/>
  <c r="W272" i="5"/>
  <c r="W273" i="5"/>
  <c r="W274" i="5"/>
  <c r="W275" i="5"/>
  <c r="W276" i="5"/>
  <c r="W277" i="5"/>
  <c r="W278" i="5"/>
  <c r="W279" i="5"/>
  <c r="W280" i="5"/>
  <c r="W281" i="5"/>
  <c r="W282" i="5"/>
  <c r="W283" i="5"/>
  <c r="W284" i="5"/>
  <c r="W285" i="5"/>
  <c r="W286" i="5"/>
  <c r="W287" i="5"/>
  <c r="W288" i="5"/>
  <c r="W289" i="5"/>
  <c r="W290" i="5"/>
  <c r="W291" i="5"/>
  <c r="W292" i="5"/>
  <c r="W293" i="5"/>
  <c r="W294" i="5"/>
  <c r="W295" i="5"/>
  <c r="W296" i="5"/>
  <c r="W297" i="5"/>
  <c r="W298" i="5"/>
  <c r="W299" i="5"/>
  <c r="W300" i="5"/>
  <c r="W301" i="5"/>
  <c r="W302" i="5"/>
  <c r="W303" i="5"/>
  <c r="W304" i="5"/>
  <c r="W305" i="5"/>
  <c r="W306" i="5"/>
  <c r="W307" i="5"/>
  <c r="W308" i="5"/>
  <c r="W309" i="5"/>
  <c r="W310" i="5"/>
  <c r="W311" i="5"/>
  <c r="W312" i="5"/>
  <c r="W313" i="5"/>
  <c r="W314" i="5"/>
  <c r="W315" i="5"/>
  <c r="W316" i="5"/>
  <c r="W317" i="5"/>
  <c r="W318" i="5"/>
  <c r="W319" i="5"/>
  <c r="W320" i="5"/>
  <c r="W321" i="5"/>
  <c r="W322" i="5"/>
  <c r="W323" i="5"/>
  <c r="W324" i="5"/>
  <c r="W325" i="5"/>
  <c r="W326" i="5"/>
  <c r="W327" i="5"/>
  <c r="W328" i="5"/>
  <c r="W329" i="5"/>
  <c r="W330" i="5"/>
  <c r="W331" i="5"/>
  <c r="W332" i="5"/>
  <c r="W333" i="5"/>
  <c r="W334" i="5"/>
  <c r="W335" i="5"/>
  <c r="W336" i="5"/>
  <c r="W337" i="5"/>
  <c r="W338" i="5"/>
  <c r="W339" i="5"/>
  <c r="W340" i="5"/>
  <c r="W341" i="5"/>
  <c r="W342" i="5"/>
  <c r="W343" i="5"/>
  <c r="W344" i="5"/>
  <c r="W345" i="5"/>
  <c r="W346" i="5"/>
  <c r="W347" i="5"/>
  <c r="W348" i="5"/>
  <c r="W349" i="5"/>
  <c r="W350" i="5"/>
  <c r="W351" i="5"/>
  <c r="W352" i="5"/>
  <c r="W353" i="5"/>
  <c r="W354" i="5"/>
  <c r="W355" i="5"/>
  <c r="W356" i="5"/>
  <c r="W357" i="5"/>
  <c r="W358" i="5"/>
  <c r="W359" i="5"/>
  <c r="W360" i="5"/>
  <c r="W361" i="5"/>
  <c r="W362" i="5"/>
  <c r="W363" i="5"/>
  <c r="W364" i="5"/>
  <c r="W365" i="5"/>
  <c r="W366" i="5"/>
  <c r="W367" i="5"/>
  <c r="W368" i="5"/>
  <c r="W369" i="5"/>
  <c r="W370" i="5"/>
  <c r="W371" i="5"/>
  <c r="W372" i="5"/>
  <c r="W373" i="5"/>
  <c r="W374" i="5"/>
  <c r="W375" i="5"/>
  <c r="W376" i="5"/>
  <c r="W377" i="5"/>
  <c r="W378" i="5"/>
  <c r="W379" i="5"/>
  <c r="W380" i="5"/>
  <c r="W381" i="5"/>
  <c r="W382" i="5"/>
  <c r="W383" i="5"/>
  <c r="W384" i="5"/>
  <c r="W385" i="5"/>
  <c r="W386" i="5"/>
  <c r="W387" i="5"/>
  <c r="W388" i="5"/>
  <c r="W389" i="5"/>
  <c r="W390" i="5"/>
  <c r="W391" i="5"/>
  <c r="W392" i="5"/>
  <c r="W393" i="5"/>
  <c r="W394" i="5"/>
  <c r="W395" i="5"/>
  <c r="W396" i="5"/>
  <c r="W397" i="5"/>
  <c r="W398" i="5"/>
  <c r="W399" i="5"/>
  <c r="W400" i="5"/>
  <c r="W401" i="5"/>
  <c r="W402" i="5"/>
  <c r="W403" i="5"/>
  <c r="W404" i="5"/>
  <c r="W405" i="5"/>
  <c r="W406" i="5"/>
  <c r="W407" i="5"/>
  <c r="W408" i="5"/>
  <c r="W409" i="5"/>
  <c r="W410" i="5"/>
  <c r="W411" i="5"/>
  <c r="W412" i="5"/>
  <c r="W413" i="5"/>
  <c r="W414" i="5"/>
  <c r="W415" i="5"/>
  <c r="W416" i="5"/>
  <c r="W417" i="5"/>
  <c r="W418" i="5"/>
  <c r="W419" i="5"/>
  <c r="W420" i="5"/>
  <c r="W421" i="5"/>
  <c r="W422" i="5"/>
  <c r="W423" i="5"/>
  <c r="W424" i="5"/>
  <c r="W425" i="5"/>
  <c r="W426" i="5"/>
  <c r="W427" i="5"/>
  <c r="W428" i="5"/>
  <c r="W429" i="5"/>
  <c r="W430" i="5"/>
  <c r="W431" i="5"/>
  <c r="W432" i="5"/>
  <c r="W433" i="5"/>
  <c r="W434" i="5"/>
  <c r="W435" i="5"/>
  <c r="W436" i="5"/>
  <c r="W437" i="5"/>
  <c r="W438" i="5"/>
  <c r="W439" i="5"/>
  <c r="W440" i="5"/>
  <c r="W441" i="5"/>
  <c r="W442" i="5"/>
  <c r="W443" i="5"/>
  <c r="W444" i="5"/>
  <c r="W445" i="5"/>
  <c r="W446" i="5"/>
  <c r="W447" i="5"/>
  <c r="W448" i="5"/>
  <c r="W449" i="5"/>
  <c r="W450" i="5"/>
  <c r="W451" i="5"/>
  <c r="W452" i="5"/>
  <c r="W453" i="5"/>
  <c r="W454" i="5"/>
  <c r="W455" i="5"/>
  <c r="W456" i="5"/>
  <c r="W457" i="5"/>
  <c r="W458" i="5"/>
  <c r="W459" i="5"/>
  <c r="W460" i="5"/>
  <c r="W461" i="5"/>
  <c r="W462" i="5"/>
  <c r="W463" i="5"/>
  <c r="W464" i="5"/>
  <c r="W465" i="5"/>
  <c r="W466" i="5"/>
  <c r="W467" i="5"/>
  <c r="W468" i="5"/>
  <c r="W469" i="5"/>
  <c r="W470" i="5"/>
  <c r="W471" i="5"/>
  <c r="W472" i="5"/>
  <c r="W473" i="5"/>
  <c r="W474" i="5"/>
  <c r="W475" i="5"/>
  <c r="W476" i="5"/>
  <c r="W477" i="5"/>
  <c r="W478" i="5"/>
  <c r="W479" i="5"/>
  <c r="W480" i="5"/>
  <c r="W481" i="5"/>
  <c r="W482" i="5"/>
  <c r="W483" i="5"/>
  <c r="W484" i="5"/>
  <c r="W485" i="5"/>
  <c r="W486" i="5"/>
  <c r="W487" i="5"/>
  <c r="W488" i="5"/>
  <c r="W489" i="5"/>
  <c r="W490" i="5"/>
  <c r="W491" i="5"/>
  <c r="W492" i="5"/>
  <c r="W493" i="5"/>
  <c r="W494" i="5"/>
  <c r="W495" i="5"/>
  <c r="W496" i="5"/>
  <c r="W497" i="5"/>
  <c r="W498" i="5"/>
  <c r="W499" i="5"/>
  <c r="W500" i="5"/>
  <c r="W10" i="5"/>
  <c r="W11" i="5"/>
  <c r="W13" i="5"/>
  <c r="W12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V162" i="5"/>
  <c r="V163" i="5"/>
  <c r="V164" i="5"/>
  <c r="V165" i="5"/>
  <c r="V166" i="5"/>
  <c r="V167" i="5"/>
  <c r="V168" i="5"/>
  <c r="V169" i="5"/>
  <c r="V170" i="5"/>
  <c r="V171" i="5"/>
  <c r="V172" i="5"/>
  <c r="V173" i="5"/>
  <c r="V174" i="5"/>
  <c r="V175" i="5"/>
  <c r="V176" i="5"/>
  <c r="V177" i="5"/>
  <c r="V178" i="5"/>
  <c r="V179" i="5"/>
  <c r="V180" i="5"/>
  <c r="V181" i="5"/>
  <c r="V182" i="5"/>
  <c r="V183" i="5"/>
  <c r="V184" i="5"/>
  <c r="V185" i="5"/>
  <c r="V186" i="5"/>
  <c r="V187" i="5"/>
  <c r="V188" i="5"/>
  <c r="V189" i="5"/>
  <c r="V190" i="5"/>
  <c r="V191" i="5"/>
  <c r="V192" i="5"/>
  <c r="V193" i="5"/>
  <c r="V194" i="5"/>
  <c r="V195" i="5"/>
  <c r="V196" i="5"/>
  <c r="V197" i="5"/>
  <c r="V198" i="5"/>
  <c r="V199" i="5"/>
  <c r="V200" i="5"/>
  <c r="V201" i="5"/>
  <c r="V202" i="5"/>
  <c r="V203" i="5"/>
  <c r="V204" i="5"/>
  <c r="V205" i="5"/>
  <c r="V206" i="5"/>
  <c r="V207" i="5"/>
  <c r="V208" i="5"/>
  <c r="V209" i="5"/>
  <c r="V210" i="5"/>
  <c r="V211" i="5"/>
  <c r="V212" i="5"/>
  <c r="V213" i="5"/>
  <c r="V214" i="5"/>
  <c r="V215" i="5"/>
  <c r="V216" i="5"/>
  <c r="V217" i="5"/>
  <c r="V218" i="5"/>
  <c r="V219" i="5"/>
  <c r="V220" i="5"/>
  <c r="V221" i="5"/>
  <c r="V222" i="5"/>
  <c r="V223" i="5"/>
  <c r="V224" i="5"/>
  <c r="V225" i="5"/>
  <c r="V226" i="5"/>
  <c r="V227" i="5"/>
  <c r="V228" i="5"/>
  <c r="V229" i="5"/>
  <c r="V230" i="5"/>
  <c r="V231" i="5"/>
  <c r="V232" i="5"/>
  <c r="V233" i="5"/>
  <c r="V234" i="5"/>
  <c r="V235" i="5"/>
  <c r="V236" i="5"/>
  <c r="V237" i="5"/>
  <c r="V238" i="5"/>
  <c r="V239" i="5"/>
  <c r="V240" i="5"/>
  <c r="V241" i="5"/>
  <c r="V242" i="5"/>
  <c r="V243" i="5"/>
  <c r="V244" i="5"/>
  <c r="V245" i="5"/>
  <c r="V246" i="5"/>
  <c r="V247" i="5"/>
  <c r="V248" i="5"/>
  <c r="V249" i="5"/>
  <c r="V250" i="5"/>
  <c r="V251" i="5"/>
  <c r="V252" i="5"/>
  <c r="V253" i="5"/>
  <c r="V254" i="5"/>
  <c r="V255" i="5"/>
  <c r="V256" i="5"/>
  <c r="V257" i="5"/>
  <c r="V258" i="5"/>
  <c r="V259" i="5"/>
  <c r="V260" i="5"/>
  <c r="V261" i="5"/>
  <c r="V262" i="5"/>
  <c r="V263" i="5"/>
  <c r="V264" i="5"/>
  <c r="V265" i="5"/>
  <c r="V266" i="5"/>
  <c r="V267" i="5"/>
  <c r="V268" i="5"/>
  <c r="V269" i="5"/>
  <c r="V270" i="5"/>
  <c r="V271" i="5"/>
  <c r="V272" i="5"/>
  <c r="V273" i="5"/>
  <c r="V274" i="5"/>
  <c r="V275" i="5"/>
  <c r="V276" i="5"/>
  <c r="V277" i="5"/>
  <c r="V278" i="5"/>
  <c r="V279" i="5"/>
  <c r="V280" i="5"/>
  <c r="V281" i="5"/>
  <c r="V282" i="5"/>
  <c r="V283" i="5"/>
  <c r="V284" i="5"/>
  <c r="V285" i="5"/>
  <c r="V286" i="5"/>
  <c r="V287" i="5"/>
  <c r="V288" i="5"/>
  <c r="V289" i="5"/>
  <c r="V290" i="5"/>
  <c r="V291" i="5"/>
  <c r="V292" i="5"/>
  <c r="V293" i="5"/>
  <c r="V294" i="5"/>
  <c r="V295" i="5"/>
  <c r="V296" i="5"/>
  <c r="V297" i="5"/>
  <c r="V298" i="5"/>
  <c r="V299" i="5"/>
  <c r="V300" i="5"/>
  <c r="V301" i="5"/>
  <c r="V302" i="5"/>
  <c r="V303" i="5"/>
  <c r="V304" i="5"/>
  <c r="V305" i="5"/>
  <c r="V306" i="5"/>
  <c r="V307" i="5"/>
  <c r="V308" i="5"/>
  <c r="V309" i="5"/>
  <c r="V310" i="5"/>
  <c r="V311" i="5"/>
  <c r="V312" i="5"/>
  <c r="V313" i="5"/>
  <c r="V314" i="5"/>
  <c r="V315" i="5"/>
  <c r="V316" i="5"/>
  <c r="V317" i="5"/>
  <c r="V318" i="5"/>
  <c r="V319" i="5"/>
  <c r="V320" i="5"/>
  <c r="V321" i="5"/>
  <c r="V322" i="5"/>
  <c r="V323" i="5"/>
  <c r="V324" i="5"/>
  <c r="V325" i="5"/>
  <c r="V326" i="5"/>
  <c r="V327" i="5"/>
  <c r="V328" i="5"/>
  <c r="V329" i="5"/>
  <c r="V330" i="5"/>
  <c r="V331" i="5"/>
  <c r="V332" i="5"/>
  <c r="V333" i="5"/>
  <c r="V334" i="5"/>
  <c r="V335" i="5"/>
  <c r="V336" i="5"/>
  <c r="V337" i="5"/>
  <c r="V338" i="5"/>
  <c r="V339" i="5"/>
  <c r="V340" i="5"/>
  <c r="V341" i="5"/>
  <c r="V342" i="5"/>
  <c r="V343" i="5"/>
  <c r="V344" i="5"/>
  <c r="V345" i="5"/>
  <c r="V346" i="5"/>
  <c r="V347" i="5"/>
  <c r="V348" i="5"/>
  <c r="V349" i="5"/>
  <c r="V350" i="5"/>
  <c r="V351" i="5"/>
  <c r="V352" i="5"/>
  <c r="V353" i="5"/>
  <c r="V354" i="5"/>
  <c r="V355" i="5"/>
  <c r="V356" i="5"/>
  <c r="V357" i="5"/>
  <c r="V358" i="5"/>
  <c r="V359" i="5"/>
  <c r="V360" i="5"/>
  <c r="V361" i="5"/>
  <c r="V362" i="5"/>
  <c r="V363" i="5"/>
  <c r="V364" i="5"/>
  <c r="V365" i="5"/>
  <c r="V366" i="5"/>
  <c r="V367" i="5"/>
  <c r="V368" i="5"/>
  <c r="V369" i="5"/>
  <c r="V370" i="5"/>
  <c r="V371" i="5"/>
  <c r="V372" i="5"/>
  <c r="V373" i="5"/>
  <c r="V374" i="5"/>
  <c r="V375" i="5"/>
  <c r="V376" i="5"/>
  <c r="V377" i="5"/>
  <c r="V378" i="5"/>
  <c r="V379" i="5"/>
  <c r="V380" i="5"/>
  <c r="V381" i="5"/>
  <c r="V382" i="5"/>
  <c r="V383" i="5"/>
  <c r="V384" i="5"/>
  <c r="V385" i="5"/>
  <c r="V386" i="5"/>
  <c r="V387" i="5"/>
  <c r="V388" i="5"/>
  <c r="V389" i="5"/>
  <c r="V390" i="5"/>
  <c r="V391" i="5"/>
  <c r="V392" i="5"/>
  <c r="V393" i="5"/>
  <c r="V394" i="5"/>
  <c r="V395" i="5"/>
  <c r="V396" i="5"/>
  <c r="V397" i="5"/>
  <c r="V398" i="5"/>
  <c r="V399" i="5"/>
  <c r="V400" i="5"/>
  <c r="V401" i="5"/>
  <c r="V402" i="5"/>
  <c r="V403" i="5"/>
  <c r="V404" i="5"/>
  <c r="V405" i="5"/>
  <c r="V406" i="5"/>
  <c r="V407" i="5"/>
  <c r="V408" i="5"/>
  <c r="V409" i="5"/>
  <c r="V410" i="5"/>
  <c r="V411" i="5"/>
  <c r="V412" i="5"/>
  <c r="V413" i="5"/>
  <c r="V414" i="5"/>
  <c r="V415" i="5"/>
  <c r="V416" i="5"/>
  <c r="V417" i="5"/>
  <c r="V418" i="5"/>
  <c r="V419" i="5"/>
  <c r="V420" i="5"/>
  <c r="V421" i="5"/>
  <c r="V422" i="5"/>
  <c r="V423" i="5"/>
  <c r="V424" i="5"/>
  <c r="V425" i="5"/>
  <c r="V426" i="5"/>
  <c r="V427" i="5"/>
  <c r="V428" i="5"/>
  <c r="V429" i="5"/>
  <c r="V430" i="5"/>
  <c r="V431" i="5"/>
  <c r="V432" i="5"/>
  <c r="V433" i="5"/>
  <c r="V434" i="5"/>
  <c r="V435" i="5"/>
  <c r="V436" i="5"/>
  <c r="V437" i="5"/>
  <c r="V438" i="5"/>
  <c r="V439" i="5"/>
  <c r="V440" i="5"/>
  <c r="V441" i="5"/>
  <c r="V442" i="5"/>
  <c r="V443" i="5"/>
  <c r="V444" i="5"/>
  <c r="V445" i="5"/>
  <c r="V446" i="5"/>
  <c r="V447" i="5"/>
  <c r="V448" i="5"/>
  <c r="V449" i="5"/>
  <c r="V450" i="5"/>
  <c r="V451" i="5"/>
  <c r="V452" i="5"/>
  <c r="V453" i="5"/>
  <c r="V454" i="5"/>
  <c r="V455" i="5"/>
  <c r="V456" i="5"/>
  <c r="V457" i="5"/>
  <c r="V458" i="5"/>
  <c r="V459" i="5"/>
  <c r="V460" i="5"/>
  <c r="V461" i="5"/>
  <c r="V462" i="5"/>
  <c r="V463" i="5"/>
  <c r="V464" i="5"/>
  <c r="V465" i="5"/>
  <c r="V466" i="5"/>
  <c r="V467" i="5"/>
  <c r="V468" i="5"/>
  <c r="V469" i="5"/>
  <c r="V470" i="5"/>
  <c r="V471" i="5"/>
  <c r="V472" i="5"/>
  <c r="V473" i="5"/>
  <c r="V474" i="5"/>
  <c r="V475" i="5"/>
  <c r="V476" i="5"/>
  <c r="V477" i="5"/>
  <c r="V478" i="5"/>
  <c r="V479" i="5"/>
  <c r="V480" i="5"/>
  <c r="V481" i="5"/>
  <c r="V482" i="5"/>
  <c r="V483" i="5"/>
  <c r="V484" i="5"/>
  <c r="V485" i="5"/>
  <c r="V486" i="5"/>
  <c r="V487" i="5"/>
  <c r="V488" i="5"/>
  <c r="V489" i="5"/>
  <c r="V490" i="5"/>
  <c r="V491" i="5"/>
  <c r="V492" i="5"/>
  <c r="V493" i="5"/>
  <c r="V494" i="5"/>
  <c r="V495" i="5"/>
  <c r="V496" i="5"/>
  <c r="V497" i="5"/>
  <c r="V498" i="5"/>
  <c r="V499" i="5"/>
  <c r="V500" i="5"/>
  <c r="V10" i="5"/>
  <c r="U184" i="5" l="1"/>
  <c r="U172" i="5"/>
  <c r="U160" i="5"/>
  <c r="U148" i="5"/>
  <c r="U136" i="5"/>
  <c r="U124" i="5"/>
  <c r="U112" i="5"/>
  <c r="U100" i="5"/>
  <c r="U88" i="5"/>
  <c r="U76" i="5"/>
  <c r="U64" i="5"/>
  <c r="U52" i="5"/>
  <c r="U40" i="5"/>
  <c r="U28" i="5"/>
  <c r="U357" i="5"/>
  <c r="U345" i="5"/>
  <c r="U333" i="5"/>
  <c r="U321" i="5"/>
  <c r="U309" i="5"/>
  <c r="U297" i="5"/>
  <c r="U285" i="5"/>
  <c r="U273" i="5"/>
  <c r="U261" i="5"/>
  <c r="U249" i="5"/>
  <c r="U237" i="5"/>
  <c r="U225" i="5"/>
  <c r="U213" i="5"/>
  <c r="U201" i="5"/>
  <c r="U189" i="5"/>
  <c r="U177" i="5"/>
  <c r="U165" i="5"/>
  <c r="U153" i="5"/>
  <c r="U141" i="5"/>
  <c r="U129" i="5"/>
  <c r="U117" i="5"/>
  <c r="U105" i="5"/>
  <c r="U93" i="5"/>
  <c r="U81" i="5"/>
  <c r="U69" i="5"/>
  <c r="U57" i="5"/>
  <c r="U45" i="5"/>
  <c r="U33" i="5"/>
  <c r="U21" i="5"/>
  <c r="U497" i="5"/>
  <c r="U473" i="5"/>
  <c r="U449" i="5"/>
  <c r="U425" i="5"/>
  <c r="U401" i="5"/>
  <c r="U377" i="5"/>
  <c r="U353" i="5"/>
  <c r="U329" i="5"/>
  <c r="U305" i="5"/>
  <c r="U281" i="5"/>
  <c r="U257" i="5"/>
  <c r="U233" i="5"/>
  <c r="U209" i="5"/>
  <c r="U185" i="5"/>
  <c r="U161" i="5"/>
  <c r="U137" i="5"/>
  <c r="U113" i="5"/>
  <c r="U244" i="5"/>
  <c r="U232" i="5"/>
  <c r="U220" i="5"/>
  <c r="U208" i="5"/>
  <c r="U196" i="5"/>
  <c r="U16" i="5"/>
  <c r="U485" i="5"/>
  <c r="U461" i="5"/>
  <c r="U437" i="5"/>
  <c r="U413" i="5"/>
  <c r="U389" i="5"/>
  <c r="U365" i="5"/>
  <c r="U341" i="5"/>
  <c r="U317" i="5"/>
  <c r="U293" i="5"/>
  <c r="U269" i="5"/>
  <c r="U245" i="5"/>
  <c r="U221" i="5"/>
  <c r="U197" i="5"/>
  <c r="U173" i="5"/>
  <c r="U149" i="5"/>
  <c r="U125" i="5"/>
  <c r="U101" i="5"/>
  <c r="U89" i="5"/>
  <c r="U77" i="5"/>
  <c r="U65" i="5"/>
  <c r="U53" i="5"/>
  <c r="U41" i="5"/>
  <c r="U29" i="5"/>
  <c r="U17" i="5"/>
  <c r="U484" i="5"/>
  <c r="U460" i="5"/>
  <c r="U436" i="5"/>
  <c r="U424" i="5"/>
  <c r="U412" i="5"/>
  <c r="U400" i="5"/>
  <c r="U388" i="5"/>
  <c r="U376" i="5"/>
  <c r="U364" i="5"/>
  <c r="U352" i="5"/>
  <c r="U340" i="5"/>
  <c r="U328" i="5"/>
  <c r="U316" i="5"/>
  <c r="U304" i="5"/>
  <c r="U292" i="5"/>
  <c r="U280" i="5"/>
  <c r="U268" i="5"/>
  <c r="U256" i="5"/>
  <c r="U496" i="5"/>
  <c r="U472" i="5"/>
  <c r="U448" i="5"/>
  <c r="U489" i="5"/>
  <c r="U477" i="5"/>
  <c r="U465" i="5"/>
  <c r="U453" i="5"/>
  <c r="U441" i="5"/>
  <c r="U429" i="5"/>
  <c r="U417" i="5"/>
  <c r="U405" i="5"/>
  <c r="U393" i="5"/>
  <c r="U381" i="5"/>
  <c r="U369" i="5"/>
  <c r="U500" i="5"/>
  <c r="U488" i="5"/>
  <c r="U476" i="5"/>
  <c r="U464" i="5"/>
  <c r="U452" i="5"/>
  <c r="U440" i="5"/>
  <c r="U428" i="5"/>
  <c r="U416" i="5"/>
  <c r="U404" i="5"/>
  <c r="U392" i="5"/>
  <c r="U380" i="5"/>
  <c r="U368" i="5"/>
  <c r="U356" i="5"/>
  <c r="U344" i="5"/>
  <c r="U332" i="5"/>
  <c r="U320" i="5"/>
  <c r="U308" i="5"/>
  <c r="U296" i="5"/>
  <c r="U284" i="5"/>
  <c r="U272" i="5"/>
  <c r="U260" i="5"/>
  <c r="U248" i="5"/>
  <c r="U236" i="5"/>
  <c r="U224" i="5"/>
  <c r="U212" i="5"/>
  <c r="U200" i="5"/>
  <c r="U188" i="5"/>
  <c r="U176" i="5"/>
  <c r="U164" i="5"/>
  <c r="U152" i="5"/>
  <c r="U140" i="5"/>
  <c r="U128" i="5"/>
  <c r="U116" i="5"/>
  <c r="U104" i="5"/>
  <c r="U92" i="5"/>
  <c r="U80" i="5"/>
  <c r="U68" i="5"/>
  <c r="U56" i="5"/>
  <c r="U44" i="5"/>
  <c r="U32" i="5"/>
  <c r="U20" i="5"/>
  <c r="U495" i="5"/>
  <c r="U483" i="5"/>
  <c r="U471" i="5"/>
  <c r="U459" i="5"/>
  <c r="U447" i="5"/>
  <c r="U435" i="5"/>
  <c r="U423" i="5"/>
  <c r="U411" i="5"/>
  <c r="U399" i="5"/>
  <c r="U387" i="5"/>
  <c r="U375" i="5"/>
  <c r="U363" i="5"/>
  <c r="U351" i="5"/>
  <c r="U339" i="5"/>
  <c r="U327" i="5"/>
  <c r="U315" i="5"/>
  <c r="U303" i="5"/>
  <c r="U291" i="5"/>
  <c r="U279" i="5"/>
  <c r="U267" i="5"/>
  <c r="U255" i="5"/>
  <c r="U243" i="5"/>
  <c r="U231" i="5"/>
  <c r="U219" i="5"/>
  <c r="U207" i="5"/>
  <c r="U195" i="5"/>
  <c r="U183" i="5"/>
  <c r="U171" i="5"/>
  <c r="U159" i="5"/>
  <c r="U147" i="5"/>
  <c r="U135" i="5"/>
  <c r="U123" i="5"/>
  <c r="U111" i="5"/>
  <c r="U99" i="5"/>
  <c r="U87" i="5"/>
  <c r="U75" i="5"/>
  <c r="U63" i="5"/>
  <c r="U51" i="5"/>
  <c r="U39" i="5"/>
  <c r="U27" i="5"/>
  <c r="U15" i="5"/>
  <c r="U490" i="5"/>
  <c r="U478" i="5"/>
  <c r="U466" i="5"/>
  <c r="U454" i="5"/>
  <c r="U442" i="5"/>
  <c r="U430" i="5"/>
  <c r="U418" i="5"/>
  <c r="U406" i="5"/>
  <c r="U394" i="5"/>
  <c r="U382" i="5"/>
  <c r="U370" i="5"/>
  <c r="U358" i="5"/>
  <c r="U346" i="5"/>
  <c r="U334" i="5"/>
  <c r="U322" i="5"/>
  <c r="U310" i="5"/>
  <c r="U298" i="5"/>
  <c r="U286" i="5"/>
  <c r="U274" i="5"/>
  <c r="U262" i="5"/>
  <c r="U250" i="5"/>
  <c r="U238" i="5"/>
  <c r="U226" i="5"/>
  <c r="U214" i="5"/>
  <c r="U202" i="5"/>
  <c r="U190" i="5"/>
  <c r="U178" i="5"/>
  <c r="U166" i="5"/>
  <c r="U154" i="5"/>
  <c r="U142" i="5"/>
  <c r="U130" i="5"/>
  <c r="U118" i="5"/>
  <c r="U106" i="5"/>
  <c r="U94" i="5"/>
  <c r="U82" i="5"/>
  <c r="U70" i="5"/>
  <c r="U58" i="5"/>
  <c r="U46" i="5"/>
  <c r="U34" i="5"/>
  <c r="U22" i="5"/>
  <c r="U10" i="5"/>
  <c r="U486" i="5"/>
  <c r="U474" i="5"/>
  <c r="U462" i="5"/>
  <c r="U450" i="5"/>
  <c r="U438" i="5"/>
  <c r="U426" i="5"/>
  <c r="U414" i="5"/>
  <c r="U402" i="5"/>
  <c r="U390" i="5"/>
  <c r="U378" i="5"/>
  <c r="U366" i="5"/>
  <c r="U354" i="5"/>
  <c r="U342" i="5"/>
  <c r="U330" i="5"/>
  <c r="U318" i="5"/>
  <c r="U306" i="5"/>
  <c r="U294" i="5"/>
  <c r="U282" i="5"/>
  <c r="U270" i="5"/>
  <c r="U258" i="5"/>
  <c r="U246" i="5"/>
  <c r="U234" i="5"/>
  <c r="U222" i="5"/>
  <c r="U210" i="5"/>
  <c r="U198" i="5"/>
  <c r="U186" i="5"/>
  <c r="U174" i="5"/>
  <c r="U162" i="5"/>
  <c r="U150" i="5"/>
  <c r="U138" i="5"/>
  <c r="U126" i="5"/>
  <c r="U114" i="5"/>
  <c r="U102" i="5"/>
  <c r="U90" i="5"/>
  <c r="U78" i="5"/>
  <c r="U66" i="5"/>
  <c r="U54" i="5"/>
  <c r="U42" i="5"/>
  <c r="U30" i="5"/>
  <c r="U18" i="5"/>
  <c r="U494" i="5"/>
  <c r="U482" i="5"/>
  <c r="U470" i="5"/>
  <c r="U458" i="5"/>
  <c r="U446" i="5"/>
  <c r="U434" i="5"/>
  <c r="U422" i="5"/>
  <c r="U410" i="5"/>
  <c r="U398" i="5"/>
  <c r="U386" i="5"/>
  <c r="U374" i="5"/>
  <c r="U362" i="5"/>
  <c r="U350" i="5"/>
  <c r="U338" i="5"/>
  <c r="U326" i="5"/>
  <c r="U314" i="5"/>
  <c r="U302" i="5"/>
  <c r="U290" i="5"/>
  <c r="U278" i="5"/>
  <c r="U266" i="5"/>
  <c r="U254" i="5"/>
  <c r="U242" i="5"/>
  <c r="U230" i="5"/>
  <c r="U218" i="5"/>
  <c r="U206" i="5"/>
  <c r="U194" i="5"/>
  <c r="U182" i="5"/>
  <c r="U170" i="5"/>
  <c r="U158" i="5"/>
  <c r="U146" i="5"/>
  <c r="U134" i="5"/>
  <c r="U122" i="5"/>
  <c r="U110" i="5"/>
  <c r="U98" i="5"/>
  <c r="U86" i="5"/>
  <c r="U74" i="5"/>
  <c r="U62" i="5"/>
  <c r="U50" i="5"/>
  <c r="U38" i="5"/>
  <c r="U26" i="5"/>
  <c r="U14" i="5"/>
  <c r="U493" i="5"/>
  <c r="U481" i="5"/>
  <c r="U469" i="5"/>
  <c r="U457" i="5"/>
  <c r="U445" i="5"/>
  <c r="U433" i="5"/>
  <c r="U421" i="5"/>
  <c r="U409" i="5"/>
  <c r="U397" i="5"/>
  <c r="U385" i="5"/>
  <c r="U373" i="5"/>
  <c r="U361" i="5"/>
  <c r="U349" i="5"/>
  <c r="U337" i="5"/>
  <c r="U325" i="5"/>
  <c r="U313" i="5"/>
  <c r="U301" i="5"/>
  <c r="U289" i="5"/>
  <c r="U277" i="5"/>
  <c r="U265" i="5"/>
  <c r="U253" i="5"/>
  <c r="U241" i="5"/>
  <c r="U229" i="5"/>
  <c r="U217" i="5"/>
  <c r="U205" i="5"/>
  <c r="U193" i="5"/>
  <c r="U181" i="5"/>
  <c r="U169" i="5"/>
  <c r="U157" i="5"/>
  <c r="U145" i="5"/>
  <c r="U133" i="5"/>
  <c r="U121" i="5"/>
  <c r="U109" i="5"/>
  <c r="U97" i="5"/>
  <c r="U85" i="5"/>
  <c r="U73" i="5"/>
  <c r="U61" i="5"/>
  <c r="U49" i="5"/>
  <c r="U37" i="5"/>
  <c r="U25" i="5"/>
  <c r="U13" i="5"/>
  <c r="U492" i="5"/>
  <c r="U480" i="5"/>
  <c r="U468" i="5"/>
  <c r="U456" i="5"/>
  <c r="U444" i="5"/>
  <c r="U432" i="5"/>
  <c r="U420" i="5"/>
  <c r="U408" i="5"/>
  <c r="U396" i="5"/>
  <c r="U384" i="5"/>
  <c r="U372" i="5"/>
  <c r="U360" i="5"/>
  <c r="U348" i="5"/>
  <c r="U336" i="5"/>
  <c r="U324" i="5"/>
  <c r="U312" i="5"/>
  <c r="U300" i="5"/>
  <c r="U288" i="5"/>
  <c r="U276" i="5"/>
  <c r="U264" i="5"/>
  <c r="U252" i="5"/>
  <c r="U240" i="5"/>
  <c r="U228" i="5"/>
  <c r="U216" i="5"/>
  <c r="U204" i="5"/>
  <c r="U192" i="5"/>
  <c r="U180" i="5"/>
  <c r="U168" i="5"/>
  <c r="U156" i="5"/>
  <c r="U144" i="5"/>
  <c r="U132" i="5"/>
  <c r="U120" i="5"/>
  <c r="U108" i="5"/>
  <c r="U96" i="5"/>
  <c r="U84" i="5"/>
  <c r="U72" i="5"/>
  <c r="U60" i="5"/>
  <c r="U48" i="5"/>
  <c r="U36" i="5"/>
  <c r="U24" i="5"/>
  <c r="U12" i="5"/>
  <c r="U491" i="5"/>
  <c r="U479" i="5"/>
  <c r="U467" i="5"/>
  <c r="U455" i="5"/>
  <c r="U443" i="5"/>
  <c r="U431" i="5"/>
  <c r="U419" i="5"/>
  <c r="U407" i="5"/>
  <c r="U395" i="5"/>
  <c r="U383" i="5"/>
  <c r="U371" i="5"/>
  <c r="U359" i="5"/>
  <c r="U347" i="5"/>
  <c r="U335" i="5"/>
  <c r="U323" i="5"/>
  <c r="U311" i="5"/>
  <c r="U299" i="5"/>
  <c r="U287" i="5"/>
  <c r="U275" i="5"/>
  <c r="U263" i="5"/>
  <c r="U251" i="5"/>
  <c r="U239" i="5"/>
  <c r="U227" i="5"/>
  <c r="U215" i="5"/>
  <c r="U203" i="5"/>
  <c r="U191" i="5"/>
  <c r="U179" i="5"/>
  <c r="U167" i="5"/>
  <c r="U155" i="5"/>
  <c r="U143" i="5"/>
  <c r="U131" i="5"/>
  <c r="U119" i="5"/>
  <c r="U107" i="5"/>
  <c r="U95" i="5"/>
  <c r="U83" i="5"/>
  <c r="U71" i="5"/>
  <c r="U59" i="5"/>
  <c r="U47" i="5"/>
  <c r="U35" i="5"/>
  <c r="U23" i="5"/>
  <c r="U11" i="5"/>
  <c r="U499" i="5"/>
  <c r="U487" i="5"/>
  <c r="U475" i="5"/>
  <c r="U463" i="5"/>
  <c r="U451" i="5"/>
  <c r="U439" i="5"/>
  <c r="U427" i="5"/>
  <c r="U415" i="5"/>
  <c r="U403" i="5"/>
  <c r="U391" i="5"/>
  <c r="U379" i="5"/>
  <c r="U367" i="5"/>
  <c r="U355" i="5"/>
  <c r="U343" i="5"/>
  <c r="U331" i="5"/>
  <c r="U319" i="5"/>
  <c r="U307" i="5"/>
  <c r="U295" i="5"/>
  <c r="U283" i="5"/>
  <c r="U271" i="5"/>
  <c r="U259" i="5"/>
  <c r="U247" i="5"/>
  <c r="U235" i="5"/>
  <c r="U223" i="5"/>
  <c r="U211" i="5"/>
  <c r="U199" i="5"/>
  <c r="U187" i="5"/>
  <c r="U175" i="5"/>
  <c r="U163" i="5"/>
  <c r="U151" i="5"/>
  <c r="U139" i="5"/>
  <c r="U127" i="5"/>
  <c r="U115" i="5"/>
  <c r="U103" i="5"/>
  <c r="U91" i="5"/>
  <c r="U79" i="5"/>
  <c r="U67" i="5"/>
  <c r="U55" i="5"/>
  <c r="U43" i="5"/>
  <c r="U31" i="5"/>
  <c r="U19" i="5"/>
  <c r="U498" i="5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10" i="1"/>
  <c r="AB11" i="1" l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1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11" i="1"/>
  <c r="Z12" i="1"/>
  <c r="Z13" i="1"/>
  <c r="Z14" i="1"/>
  <c r="Z15" i="1"/>
  <c r="Z16" i="1"/>
  <c r="Z17" i="1"/>
  <c r="Z18" i="1"/>
  <c r="Z19" i="1"/>
  <c r="Z20" i="1"/>
  <c r="Z10" i="1"/>
  <c r="X11" i="1" l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10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34" i="1"/>
  <c r="S38" i="1" l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R35" i="1"/>
  <c r="R36" i="1"/>
  <c r="R37" i="1"/>
  <c r="R38" i="1"/>
  <c r="R39" i="1"/>
  <c r="R40" i="1"/>
  <c r="R41" i="1"/>
  <c r="R42" i="1"/>
  <c r="R43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34" i="1"/>
  <c r="R8" i="1"/>
  <c r="R44" i="1" s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10" i="1"/>
  <c r="Q8" i="1"/>
  <c r="Q42" i="1" s="1"/>
  <c r="R45" i="1" l="1"/>
  <c r="Q43" i="1"/>
  <c r="P11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3" i="1"/>
  <c r="P34" i="1"/>
  <c r="P35" i="1"/>
  <c r="P36" i="1"/>
  <c r="P37" i="1"/>
  <c r="P38" i="1"/>
  <c r="P39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10" i="1"/>
  <c r="P8" i="1"/>
  <c r="P31" i="1" s="1"/>
  <c r="O11" i="1"/>
  <c r="M11" i="1" s="1"/>
  <c r="O12" i="1"/>
  <c r="M12" i="1" s="1"/>
  <c r="O13" i="1"/>
  <c r="M13" i="1" s="1"/>
  <c r="O14" i="1"/>
  <c r="M14" i="1" s="1"/>
  <c r="O15" i="1"/>
  <c r="M15" i="1" s="1"/>
  <c r="O16" i="1"/>
  <c r="M16" i="1" s="1"/>
  <c r="O17" i="1"/>
  <c r="M17" i="1" s="1"/>
  <c r="O18" i="1"/>
  <c r="M18" i="1" s="1"/>
  <c r="O19" i="1"/>
  <c r="O20" i="1"/>
  <c r="M20" i="1" s="1"/>
  <c r="O21" i="1"/>
  <c r="O22" i="1"/>
  <c r="O23" i="1"/>
  <c r="M23" i="1" s="1"/>
  <c r="O24" i="1"/>
  <c r="M24" i="1" s="1"/>
  <c r="O25" i="1"/>
  <c r="M25" i="1" s="1"/>
  <c r="O26" i="1"/>
  <c r="M26" i="1" s="1"/>
  <c r="O27" i="1"/>
  <c r="M27" i="1" s="1"/>
  <c r="O28" i="1"/>
  <c r="M28" i="1" s="1"/>
  <c r="O29" i="1"/>
  <c r="M29" i="1" s="1"/>
  <c r="O30" i="1"/>
  <c r="O31" i="1"/>
  <c r="O32" i="1"/>
  <c r="O33" i="1"/>
  <c r="M33" i="1" s="1"/>
  <c r="O34" i="1"/>
  <c r="O35" i="1"/>
  <c r="M35" i="1" s="1"/>
  <c r="O36" i="1"/>
  <c r="O37" i="1"/>
  <c r="O40" i="1"/>
  <c r="O41" i="1"/>
  <c r="O42" i="1"/>
  <c r="M42" i="1" s="1"/>
  <c r="O43" i="1"/>
  <c r="M43" i="1" s="1"/>
  <c r="O44" i="1"/>
  <c r="M44" i="1" s="1"/>
  <c r="O45" i="1"/>
  <c r="M45" i="1" s="1"/>
  <c r="O46" i="1"/>
  <c r="M46" i="1" s="1"/>
  <c r="O47" i="1"/>
  <c r="M47" i="1" s="1"/>
  <c r="O48" i="1"/>
  <c r="O49" i="1"/>
  <c r="M49" i="1" s="1"/>
  <c r="O50" i="1"/>
  <c r="O51" i="1"/>
  <c r="O52" i="1"/>
  <c r="M52" i="1" s="1"/>
  <c r="O53" i="1"/>
  <c r="M53" i="1" s="1"/>
  <c r="O54" i="1"/>
  <c r="M54" i="1" s="1"/>
  <c r="O55" i="1"/>
  <c r="M55" i="1" s="1"/>
  <c r="O56" i="1"/>
  <c r="M56" i="1" s="1"/>
  <c r="O57" i="1"/>
  <c r="M57" i="1" s="1"/>
  <c r="O58" i="1"/>
  <c r="M58" i="1" s="1"/>
  <c r="O59" i="1"/>
  <c r="M59" i="1" s="1"/>
  <c r="O60" i="1"/>
  <c r="O61" i="1"/>
  <c r="M61" i="1" s="1"/>
  <c r="O62" i="1"/>
  <c r="O63" i="1"/>
  <c r="O64" i="1"/>
  <c r="M64" i="1" s="1"/>
  <c r="O65" i="1"/>
  <c r="M65" i="1" s="1"/>
  <c r="O66" i="1"/>
  <c r="M66" i="1" s="1"/>
  <c r="O67" i="1"/>
  <c r="M67" i="1" s="1"/>
  <c r="O68" i="1"/>
  <c r="M68" i="1" s="1"/>
  <c r="O69" i="1"/>
  <c r="M69" i="1" s="1"/>
  <c r="O70" i="1"/>
  <c r="M70" i="1" s="1"/>
  <c r="O71" i="1"/>
  <c r="M71" i="1" s="1"/>
  <c r="O72" i="1"/>
  <c r="O73" i="1"/>
  <c r="M73" i="1" s="1"/>
  <c r="O74" i="1"/>
  <c r="O75" i="1"/>
  <c r="O76" i="1"/>
  <c r="M76" i="1" s="1"/>
  <c r="O77" i="1"/>
  <c r="M77" i="1" s="1"/>
  <c r="O78" i="1"/>
  <c r="M78" i="1" s="1"/>
  <c r="O79" i="1"/>
  <c r="M79" i="1" s="1"/>
  <c r="O80" i="1"/>
  <c r="M80" i="1" s="1"/>
  <c r="O81" i="1"/>
  <c r="M81" i="1" s="1"/>
  <c r="O82" i="1"/>
  <c r="M82" i="1" s="1"/>
  <c r="O83" i="1"/>
  <c r="M83" i="1" s="1"/>
  <c r="O84" i="1"/>
  <c r="O85" i="1"/>
  <c r="M85" i="1" s="1"/>
  <c r="O86" i="1"/>
  <c r="O87" i="1"/>
  <c r="O88" i="1"/>
  <c r="M88" i="1" s="1"/>
  <c r="O89" i="1"/>
  <c r="M89" i="1" s="1"/>
  <c r="O90" i="1"/>
  <c r="M90" i="1" s="1"/>
  <c r="O91" i="1"/>
  <c r="M91" i="1" s="1"/>
  <c r="O92" i="1"/>
  <c r="M92" i="1" s="1"/>
  <c r="O93" i="1"/>
  <c r="M93" i="1" s="1"/>
  <c r="O94" i="1"/>
  <c r="M94" i="1" s="1"/>
  <c r="O95" i="1"/>
  <c r="M95" i="1" s="1"/>
  <c r="O96" i="1"/>
  <c r="O97" i="1"/>
  <c r="M97" i="1" s="1"/>
  <c r="O98" i="1"/>
  <c r="O99" i="1"/>
  <c r="O100" i="1"/>
  <c r="M100" i="1" s="1"/>
  <c r="O101" i="1"/>
  <c r="M101" i="1" s="1"/>
  <c r="O102" i="1"/>
  <c r="M102" i="1" s="1"/>
  <c r="O103" i="1"/>
  <c r="M103" i="1" s="1"/>
  <c r="O104" i="1"/>
  <c r="M104" i="1" s="1"/>
  <c r="O105" i="1"/>
  <c r="M105" i="1" s="1"/>
  <c r="O106" i="1"/>
  <c r="M106" i="1" s="1"/>
  <c r="O107" i="1"/>
  <c r="M107" i="1" s="1"/>
  <c r="O108" i="1"/>
  <c r="O109" i="1"/>
  <c r="M109" i="1" s="1"/>
  <c r="O110" i="1"/>
  <c r="O111" i="1"/>
  <c r="O112" i="1"/>
  <c r="M112" i="1" s="1"/>
  <c r="O113" i="1"/>
  <c r="M113" i="1" s="1"/>
  <c r="O114" i="1"/>
  <c r="M114" i="1" s="1"/>
  <c r="O115" i="1"/>
  <c r="M115" i="1" s="1"/>
  <c r="O116" i="1"/>
  <c r="M116" i="1" s="1"/>
  <c r="O117" i="1"/>
  <c r="M117" i="1" s="1"/>
  <c r="O118" i="1"/>
  <c r="M118" i="1" s="1"/>
  <c r="O119" i="1"/>
  <c r="M119" i="1" s="1"/>
  <c r="O120" i="1"/>
  <c r="O121" i="1"/>
  <c r="M121" i="1" s="1"/>
  <c r="O122" i="1"/>
  <c r="O123" i="1"/>
  <c r="O124" i="1"/>
  <c r="M124" i="1" s="1"/>
  <c r="O125" i="1"/>
  <c r="M125" i="1" s="1"/>
  <c r="O126" i="1"/>
  <c r="M126" i="1" s="1"/>
  <c r="O127" i="1"/>
  <c r="M127" i="1" s="1"/>
  <c r="O128" i="1"/>
  <c r="M128" i="1" s="1"/>
  <c r="O129" i="1"/>
  <c r="M129" i="1" s="1"/>
  <c r="O130" i="1"/>
  <c r="M130" i="1" s="1"/>
  <c r="O131" i="1"/>
  <c r="M131" i="1" s="1"/>
  <c r="O132" i="1"/>
  <c r="O133" i="1"/>
  <c r="M133" i="1" s="1"/>
  <c r="O134" i="1"/>
  <c r="O135" i="1"/>
  <c r="O136" i="1"/>
  <c r="M136" i="1" s="1"/>
  <c r="O137" i="1"/>
  <c r="M137" i="1" s="1"/>
  <c r="O138" i="1"/>
  <c r="M138" i="1" s="1"/>
  <c r="O139" i="1"/>
  <c r="M139" i="1" s="1"/>
  <c r="O140" i="1"/>
  <c r="M140" i="1" s="1"/>
  <c r="O141" i="1"/>
  <c r="M141" i="1" s="1"/>
  <c r="O142" i="1"/>
  <c r="M142" i="1" s="1"/>
  <c r="O143" i="1"/>
  <c r="M143" i="1" s="1"/>
  <c r="O144" i="1"/>
  <c r="O145" i="1"/>
  <c r="M145" i="1" s="1"/>
  <c r="O146" i="1"/>
  <c r="O147" i="1"/>
  <c r="O148" i="1"/>
  <c r="M148" i="1" s="1"/>
  <c r="O149" i="1"/>
  <c r="M149" i="1" s="1"/>
  <c r="O150" i="1"/>
  <c r="M150" i="1" s="1"/>
  <c r="O151" i="1"/>
  <c r="M151" i="1" s="1"/>
  <c r="O152" i="1"/>
  <c r="M152" i="1" s="1"/>
  <c r="O153" i="1"/>
  <c r="M153" i="1" s="1"/>
  <c r="O154" i="1"/>
  <c r="M154" i="1" s="1"/>
  <c r="O155" i="1"/>
  <c r="M155" i="1" s="1"/>
  <c r="O156" i="1"/>
  <c r="O157" i="1"/>
  <c r="M157" i="1" s="1"/>
  <c r="O158" i="1"/>
  <c r="O159" i="1"/>
  <c r="O160" i="1"/>
  <c r="M160" i="1" s="1"/>
  <c r="O161" i="1"/>
  <c r="M161" i="1" s="1"/>
  <c r="O162" i="1"/>
  <c r="M162" i="1" s="1"/>
  <c r="O163" i="1"/>
  <c r="M163" i="1" s="1"/>
  <c r="O164" i="1"/>
  <c r="M164" i="1" s="1"/>
  <c r="O165" i="1"/>
  <c r="M165" i="1" s="1"/>
  <c r="O166" i="1"/>
  <c r="M166" i="1" s="1"/>
  <c r="O167" i="1"/>
  <c r="M167" i="1" s="1"/>
  <c r="O168" i="1"/>
  <c r="O169" i="1"/>
  <c r="M169" i="1" s="1"/>
  <c r="O170" i="1"/>
  <c r="O171" i="1"/>
  <c r="O172" i="1"/>
  <c r="M172" i="1" s="1"/>
  <c r="O173" i="1"/>
  <c r="M173" i="1" s="1"/>
  <c r="O174" i="1"/>
  <c r="M174" i="1" s="1"/>
  <c r="O175" i="1"/>
  <c r="M175" i="1" s="1"/>
  <c r="O176" i="1"/>
  <c r="M176" i="1" s="1"/>
  <c r="O177" i="1"/>
  <c r="M177" i="1" s="1"/>
  <c r="O178" i="1"/>
  <c r="M178" i="1" s="1"/>
  <c r="O179" i="1"/>
  <c r="M179" i="1" s="1"/>
  <c r="O180" i="1"/>
  <c r="O181" i="1"/>
  <c r="M181" i="1" s="1"/>
  <c r="O182" i="1"/>
  <c r="O183" i="1"/>
  <c r="O184" i="1"/>
  <c r="M184" i="1" s="1"/>
  <c r="O185" i="1"/>
  <c r="M185" i="1" s="1"/>
  <c r="O186" i="1"/>
  <c r="M186" i="1" s="1"/>
  <c r="O187" i="1"/>
  <c r="M187" i="1" s="1"/>
  <c r="O188" i="1"/>
  <c r="M188" i="1" s="1"/>
  <c r="O189" i="1"/>
  <c r="M189" i="1" s="1"/>
  <c r="O190" i="1"/>
  <c r="M190" i="1" s="1"/>
  <c r="O191" i="1"/>
  <c r="M191" i="1" s="1"/>
  <c r="O192" i="1"/>
  <c r="O193" i="1"/>
  <c r="M193" i="1" s="1"/>
  <c r="O194" i="1"/>
  <c r="O195" i="1"/>
  <c r="O196" i="1"/>
  <c r="M196" i="1" s="1"/>
  <c r="O197" i="1"/>
  <c r="M197" i="1" s="1"/>
  <c r="O198" i="1"/>
  <c r="M198" i="1" s="1"/>
  <c r="O199" i="1"/>
  <c r="M199" i="1" s="1"/>
  <c r="O200" i="1"/>
  <c r="M200" i="1" s="1"/>
  <c r="O201" i="1"/>
  <c r="M201" i="1" s="1"/>
  <c r="O202" i="1"/>
  <c r="M202" i="1" s="1"/>
  <c r="O203" i="1"/>
  <c r="M203" i="1" s="1"/>
  <c r="O204" i="1"/>
  <c r="O205" i="1"/>
  <c r="M205" i="1" s="1"/>
  <c r="O206" i="1"/>
  <c r="O207" i="1"/>
  <c r="O208" i="1"/>
  <c r="M208" i="1" s="1"/>
  <c r="O209" i="1"/>
  <c r="M209" i="1" s="1"/>
  <c r="O210" i="1"/>
  <c r="M210" i="1" s="1"/>
  <c r="O211" i="1"/>
  <c r="M211" i="1" s="1"/>
  <c r="O212" i="1"/>
  <c r="M212" i="1" s="1"/>
  <c r="O213" i="1"/>
  <c r="M213" i="1" s="1"/>
  <c r="O214" i="1"/>
  <c r="M214" i="1" s="1"/>
  <c r="O215" i="1"/>
  <c r="M215" i="1" s="1"/>
  <c r="O216" i="1"/>
  <c r="O217" i="1"/>
  <c r="M217" i="1" s="1"/>
  <c r="O218" i="1"/>
  <c r="O219" i="1"/>
  <c r="O220" i="1"/>
  <c r="M220" i="1" s="1"/>
  <c r="O221" i="1"/>
  <c r="M221" i="1" s="1"/>
  <c r="O222" i="1"/>
  <c r="M222" i="1" s="1"/>
  <c r="O223" i="1"/>
  <c r="M223" i="1" s="1"/>
  <c r="O224" i="1"/>
  <c r="M224" i="1" s="1"/>
  <c r="O225" i="1"/>
  <c r="M225" i="1" s="1"/>
  <c r="O226" i="1"/>
  <c r="M226" i="1" s="1"/>
  <c r="O227" i="1"/>
  <c r="M227" i="1" s="1"/>
  <c r="O228" i="1"/>
  <c r="O229" i="1"/>
  <c r="M229" i="1" s="1"/>
  <c r="O230" i="1"/>
  <c r="O231" i="1"/>
  <c r="O232" i="1"/>
  <c r="M232" i="1" s="1"/>
  <c r="O233" i="1"/>
  <c r="M233" i="1" s="1"/>
  <c r="O234" i="1"/>
  <c r="M234" i="1" s="1"/>
  <c r="O235" i="1"/>
  <c r="M235" i="1" s="1"/>
  <c r="O236" i="1"/>
  <c r="M236" i="1" s="1"/>
  <c r="O237" i="1"/>
  <c r="M237" i="1" s="1"/>
  <c r="O238" i="1"/>
  <c r="M238" i="1" s="1"/>
  <c r="O239" i="1"/>
  <c r="M239" i="1" s="1"/>
  <c r="O240" i="1"/>
  <c r="O241" i="1"/>
  <c r="M241" i="1" s="1"/>
  <c r="O242" i="1"/>
  <c r="O243" i="1"/>
  <c r="O244" i="1"/>
  <c r="M244" i="1" s="1"/>
  <c r="O245" i="1"/>
  <c r="M245" i="1" s="1"/>
  <c r="O246" i="1"/>
  <c r="M246" i="1" s="1"/>
  <c r="O247" i="1"/>
  <c r="M247" i="1" s="1"/>
  <c r="O248" i="1"/>
  <c r="M248" i="1" s="1"/>
  <c r="O249" i="1"/>
  <c r="M249" i="1" s="1"/>
  <c r="O250" i="1"/>
  <c r="M250" i="1" s="1"/>
  <c r="O251" i="1"/>
  <c r="M251" i="1" s="1"/>
  <c r="O252" i="1"/>
  <c r="O253" i="1"/>
  <c r="M253" i="1" s="1"/>
  <c r="O254" i="1"/>
  <c r="O255" i="1"/>
  <c r="O256" i="1"/>
  <c r="M256" i="1" s="1"/>
  <c r="O257" i="1"/>
  <c r="M257" i="1" s="1"/>
  <c r="O258" i="1"/>
  <c r="M258" i="1" s="1"/>
  <c r="O259" i="1"/>
  <c r="M259" i="1" s="1"/>
  <c r="O260" i="1"/>
  <c r="M260" i="1" s="1"/>
  <c r="O261" i="1"/>
  <c r="M261" i="1" s="1"/>
  <c r="O262" i="1"/>
  <c r="M262" i="1" s="1"/>
  <c r="O263" i="1"/>
  <c r="M263" i="1" s="1"/>
  <c r="O264" i="1"/>
  <c r="O265" i="1"/>
  <c r="M265" i="1" s="1"/>
  <c r="O266" i="1"/>
  <c r="O267" i="1"/>
  <c r="O268" i="1"/>
  <c r="M268" i="1" s="1"/>
  <c r="O269" i="1"/>
  <c r="M269" i="1" s="1"/>
  <c r="O270" i="1"/>
  <c r="M270" i="1" s="1"/>
  <c r="O271" i="1"/>
  <c r="M271" i="1" s="1"/>
  <c r="O272" i="1"/>
  <c r="M272" i="1" s="1"/>
  <c r="O273" i="1"/>
  <c r="M273" i="1" s="1"/>
  <c r="O274" i="1"/>
  <c r="M274" i="1" s="1"/>
  <c r="O275" i="1"/>
  <c r="M275" i="1" s="1"/>
  <c r="O276" i="1"/>
  <c r="O277" i="1"/>
  <c r="M277" i="1" s="1"/>
  <c r="O278" i="1"/>
  <c r="O279" i="1"/>
  <c r="O280" i="1"/>
  <c r="M280" i="1" s="1"/>
  <c r="O281" i="1"/>
  <c r="M281" i="1" s="1"/>
  <c r="O282" i="1"/>
  <c r="M282" i="1" s="1"/>
  <c r="O283" i="1"/>
  <c r="M283" i="1" s="1"/>
  <c r="O284" i="1"/>
  <c r="M284" i="1" s="1"/>
  <c r="O285" i="1"/>
  <c r="M285" i="1" s="1"/>
  <c r="O286" i="1"/>
  <c r="M286" i="1" s="1"/>
  <c r="O287" i="1"/>
  <c r="M287" i="1" s="1"/>
  <c r="O288" i="1"/>
  <c r="O289" i="1"/>
  <c r="M289" i="1" s="1"/>
  <c r="O290" i="1"/>
  <c r="O291" i="1"/>
  <c r="O292" i="1"/>
  <c r="M292" i="1" s="1"/>
  <c r="O293" i="1"/>
  <c r="M293" i="1" s="1"/>
  <c r="O294" i="1"/>
  <c r="M294" i="1" s="1"/>
  <c r="O295" i="1"/>
  <c r="M295" i="1" s="1"/>
  <c r="O296" i="1"/>
  <c r="M296" i="1" s="1"/>
  <c r="O297" i="1"/>
  <c r="M297" i="1" s="1"/>
  <c r="O298" i="1"/>
  <c r="M298" i="1" s="1"/>
  <c r="O299" i="1"/>
  <c r="M299" i="1" s="1"/>
  <c r="O300" i="1"/>
  <c r="O301" i="1"/>
  <c r="M301" i="1" s="1"/>
  <c r="O302" i="1"/>
  <c r="O303" i="1"/>
  <c r="O304" i="1"/>
  <c r="M304" i="1" s="1"/>
  <c r="O305" i="1"/>
  <c r="M305" i="1" s="1"/>
  <c r="O306" i="1"/>
  <c r="M306" i="1" s="1"/>
  <c r="O307" i="1"/>
  <c r="M307" i="1" s="1"/>
  <c r="O308" i="1"/>
  <c r="M308" i="1" s="1"/>
  <c r="O309" i="1"/>
  <c r="M309" i="1" s="1"/>
  <c r="O310" i="1"/>
  <c r="M310" i="1" s="1"/>
  <c r="O311" i="1"/>
  <c r="M311" i="1" s="1"/>
  <c r="O312" i="1"/>
  <c r="O313" i="1"/>
  <c r="M313" i="1" s="1"/>
  <c r="O314" i="1"/>
  <c r="O315" i="1"/>
  <c r="O316" i="1"/>
  <c r="M316" i="1" s="1"/>
  <c r="O317" i="1"/>
  <c r="M317" i="1" s="1"/>
  <c r="O318" i="1"/>
  <c r="M318" i="1" s="1"/>
  <c r="O319" i="1"/>
  <c r="M319" i="1" s="1"/>
  <c r="O320" i="1"/>
  <c r="M320" i="1" s="1"/>
  <c r="O321" i="1"/>
  <c r="M321" i="1" s="1"/>
  <c r="O322" i="1"/>
  <c r="M322" i="1" s="1"/>
  <c r="O323" i="1"/>
  <c r="M323" i="1" s="1"/>
  <c r="O324" i="1"/>
  <c r="O325" i="1"/>
  <c r="M325" i="1" s="1"/>
  <c r="O326" i="1"/>
  <c r="O327" i="1"/>
  <c r="O328" i="1"/>
  <c r="M328" i="1" s="1"/>
  <c r="O329" i="1"/>
  <c r="M329" i="1" s="1"/>
  <c r="O330" i="1"/>
  <c r="M330" i="1" s="1"/>
  <c r="O331" i="1"/>
  <c r="M331" i="1" s="1"/>
  <c r="O332" i="1"/>
  <c r="M332" i="1" s="1"/>
  <c r="O333" i="1"/>
  <c r="M333" i="1" s="1"/>
  <c r="O334" i="1"/>
  <c r="M334" i="1" s="1"/>
  <c r="O335" i="1"/>
  <c r="M335" i="1" s="1"/>
  <c r="O336" i="1"/>
  <c r="O337" i="1"/>
  <c r="M337" i="1" s="1"/>
  <c r="O338" i="1"/>
  <c r="O339" i="1"/>
  <c r="O340" i="1"/>
  <c r="M340" i="1" s="1"/>
  <c r="O341" i="1"/>
  <c r="M341" i="1" s="1"/>
  <c r="O342" i="1"/>
  <c r="M342" i="1" s="1"/>
  <c r="O343" i="1"/>
  <c r="M343" i="1" s="1"/>
  <c r="O344" i="1"/>
  <c r="M344" i="1" s="1"/>
  <c r="O345" i="1"/>
  <c r="M345" i="1" s="1"/>
  <c r="O346" i="1"/>
  <c r="M346" i="1" s="1"/>
  <c r="O347" i="1"/>
  <c r="M347" i="1" s="1"/>
  <c r="O348" i="1"/>
  <c r="O349" i="1"/>
  <c r="M349" i="1" s="1"/>
  <c r="O350" i="1"/>
  <c r="O351" i="1"/>
  <c r="O352" i="1"/>
  <c r="M352" i="1" s="1"/>
  <c r="O353" i="1"/>
  <c r="M353" i="1" s="1"/>
  <c r="O354" i="1"/>
  <c r="M354" i="1" s="1"/>
  <c r="O355" i="1"/>
  <c r="M355" i="1" s="1"/>
  <c r="O356" i="1"/>
  <c r="M356" i="1" s="1"/>
  <c r="O357" i="1"/>
  <c r="M357" i="1" s="1"/>
  <c r="O358" i="1"/>
  <c r="M358" i="1" s="1"/>
  <c r="O359" i="1"/>
  <c r="M359" i="1" s="1"/>
  <c r="O360" i="1"/>
  <c r="O361" i="1"/>
  <c r="M361" i="1" s="1"/>
  <c r="O362" i="1"/>
  <c r="O363" i="1"/>
  <c r="O364" i="1"/>
  <c r="M364" i="1" s="1"/>
  <c r="O365" i="1"/>
  <c r="M365" i="1" s="1"/>
  <c r="O366" i="1"/>
  <c r="M366" i="1" s="1"/>
  <c r="O367" i="1"/>
  <c r="M367" i="1" s="1"/>
  <c r="O368" i="1"/>
  <c r="M368" i="1" s="1"/>
  <c r="O369" i="1"/>
  <c r="M369" i="1" s="1"/>
  <c r="O370" i="1"/>
  <c r="M370" i="1" s="1"/>
  <c r="O371" i="1"/>
  <c r="M371" i="1" s="1"/>
  <c r="O372" i="1"/>
  <c r="O373" i="1"/>
  <c r="M373" i="1" s="1"/>
  <c r="O374" i="1"/>
  <c r="O375" i="1"/>
  <c r="O376" i="1"/>
  <c r="M376" i="1" s="1"/>
  <c r="O377" i="1"/>
  <c r="M377" i="1" s="1"/>
  <c r="O378" i="1"/>
  <c r="M378" i="1" s="1"/>
  <c r="O379" i="1"/>
  <c r="M379" i="1" s="1"/>
  <c r="O380" i="1"/>
  <c r="M380" i="1" s="1"/>
  <c r="O381" i="1"/>
  <c r="M381" i="1" s="1"/>
  <c r="O382" i="1"/>
  <c r="M382" i="1" s="1"/>
  <c r="O383" i="1"/>
  <c r="M383" i="1" s="1"/>
  <c r="O384" i="1"/>
  <c r="O385" i="1"/>
  <c r="M385" i="1" s="1"/>
  <c r="O386" i="1"/>
  <c r="O387" i="1"/>
  <c r="O388" i="1"/>
  <c r="M388" i="1" s="1"/>
  <c r="O389" i="1"/>
  <c r="M389" i="1" s="1"/>
  <c r="O390" i="1"/>
  <c r="M390" i="1" s="1"/>
  <c r="O391" i="1"/>
  <c r="M391" i="1" s="1"/>
  <c r="O392" i="1"/>
  <c r="M392" i="1" s="1"/>
  <c r="O393" i="1"/>
  <c r="M393" i="1" s="1"/>
  <c r="O394" i="1"/>
  <c r="M394" i="1" s="1"/>
  <c r="O395" i="1"/>
  <c r="M395" i="1" s="1"/>
  <c r="O396" i="1"/>
  <c r="O397" i="1"/>
  <c r="M397" i="1" s="1"/>
  <c r="O398" i="1"/>
  <c r="O399" i="1"/>
  <c r="O400" i="1"/>
  <c r="M400" i="1" s="1"/>
  <c r="O401" i="1"/>
  <c r="M401" i="1" s="1"/>
  <c r="O402" i="1"/>
  <c r="M402" i="1" s="1"/>
  <c r="O403" i="1"/>
  <c r="M403" i="1" s="1"/>
  <c r="O404" i="1"/>
  <c r="M404" i="1" s="1"/>
  <c r="O405" i="1"/>
  <c r="M405" i="1" s="1"/>
  <c r="O406" i="1"/>
  <c r="M406" i="1" s="1"/>
  <c r="O407" i="1"/>
  <c r="M407" i="1" s="1"/>
  <c r="O408" i="1"/>
  <c r="O409" i="1"/>
  <c r="M409" i="1" s="1"/>
  <c r="O410" i="1"/>
  <c r="O411" i="1"/>
  <c r="O412" i="1"/>
  <c r="M412" i="1" s="1"/>
  <c r="O413" i="1"/>
  <c r="M413" i="1" s="1"/>
  <c r="O414" i="1"/>
  <c r="M414" i="1" s="1"/>
  <c r="O415" i="1"/>
  <c r="M415" i="1" s="1"/>
  <c r="O416" i="1"/>
  <c r="M416" i="1" s="1"/>
  <c r="O417" i="1"/>
  <c r="M417" i="1" s="1"/>
  <c r="O418" i="1"/>
  <c r="M418" i="1" s="1"/>
  <c r="O419" i="1"/>
  <c r="M419" i="1" s="1"/>
  <c r="O420" i="1"/>
  <c r="O421" i="1"/>
  <c r="M421" i="1" s="1"/>
  <c r="O422" i="1"/>
  <c r="O423" i="1"/>
  <c r="O424" i="1"/>
  <c r="M424" i="1" s="1"/>
  <c r="O425" i="1"/>
  <c r="M425" i="1" s="1"/>
  <c r="O426" i="1"/>
  <c r="M426" i="1" s="1"/>
  <c r="O427" i="1"/>
  <c r="M427" i="1" s="1"/>
  <c r="O428" i="1"/>
  <c r="M428" i="1" s="1"/>
  <c r="O429" i="1"/>
  <c r="M429" i="1" s="1"/>
  <c r="O430" i="1"/>
  <c r="M430" i="1" s="1"/>
  <c r="O431" i="1"/>
  <c r="M431" i="1" s="1"/>
  <c r="O432" i="1"/>
  <c r="O433" i="1"/>
  <c r="M433" i="1" s="1"/>
  <c r="O434" i="1"/>
  <c r="O435" i="1"/>
  <c r="O436" i="1"/>
  <c r="M436" i="1" s="1"/>
  <c r="O437" i="1"/>
  <c r="M437" i="1" s="1"/>
  <c r="O438" i="1"/>
  <c r="M438" i="1" s="1"/>
  <c r="O439" i="1"/>
  <c r="M439" i="1" s="1"/>
  <c r="O440" i="1"/>
  <c r="M440" i="1" s="1"/>
  <c r="O441" i="1"/>
  <c r="M441" i="1" s="1"/>
  <c r="O442" i="1"/>
  <c r="M442" i="1" s="1"/>
  <c r="O443" i="1"/>
  <c r="M443" i="1" s="1"/>
  <c r="O444" i="1"/>
  <c r="O445" i="1"/>
  <c r="M445" i="1" s="1"/>
  <c r="O446" i="1"/>
  <c r="O447" i="1"/>
  <c r="O448" i="1"/>
  <c r="M448" i="1" s="1"/>
  <c r="O449" i="1"/>
  <c r="M449" i="1" s="1"/>
  <c r="O450" i="1"/>
  <c r="M450" i="1" s="1"/>
  <c r="O451" i="1"/>
  <c r="M451" i="1" s="1"/>
  <c r="O452" i="1"/>
  <c r="M452" i="1" s="1"/>
  <c r="O453" i="1"/>
  <c r="M453" i="1" s="1"/>
  <c r="O454" i="1"/>
  <c r="M454" i="1" s="1"/>
  <c r="O455" i="1"/>
  <c r="M455" i="1" s="1"/>
  <c r="O456" i="1"/>
  <c r="O457" i="1"/>
  <c r="M457" i="1" s="1"/>
  <c r="O458" i="1"/>
  <c r="O459" i="1"/>
  <c r="O460" i="1"/>
  <c r="M460" i="1" s="1"/>
  <c r="O461" i="1"/>
  <c r="M461" i="1" s="1"/>
  <c r="O462" i="1"/>
  <c r="M462" i="1" s="1"/>
  <c r="O463" i="1"/>
  <c r="M463" i="1" s="1"/>
  <c r="O464" i="1"/>
  <c r="M464" i="1" s="1"/>
  <c r="O465" i="1"/>
  <c r="M465" i="1" s="1"/>
  <c r="O466" i="1"/>
  <c r="M466" i="1" s="1"/>
  <c r="O467" i="1"/>
  <c r="M467" i="1" s="1"/>
  <c r="O468" i="1"/>
  <c r="O469" i="1"/>
  <c r="M469" i="1" s="1"/>
  <c r="O470" i="1"/>
  <c r="O471" i="1"/>
  <c r="O472" i="1"/>
  <c r="M472" i="1" s="1"/>
  <c r="O473" i="1"/>
  <c r="M473" i="1" s="1"/>
  <c r="O474" i="1"/>
  <c r="M474" i="1" s="1"/>
  <c r="O475" i="1"/>
  <c r="M475" i="1" s="1"/>
  <c r="O476" i="1"/>
  <c r="M476" i="1" s="1"/>
  <c r="O477" i="1"/>
  <c r="M477" i="1" s="1"/>
  <c r="O478" i="1"/>
  <c r="M478" i="1" s="1"/>
  <c r="O479" i="1"/>
  <c r="M479" i="1" s="1"/>
  <c r="O480" i="1"/>
  <c r="O481" i="1"/>
  <c r="M481" i="1" s="1"/>
  <c r="O482" i="1"/>
  <c r="O483" i="1"/>
  <c r="O484" i="1"/>
  <c r="M484" i="1" s="1"/>
  <c r="O485" i="1"/>
  <c r="M485" i="1" s="1"/>
  <c r="O486" i="1"/>
  <c r="M486" i="1" s="1"/>
  <c r="O487" i="1"/>
  <c r="M487" i="1" s="1"/>
  <c r="O488" i="1"/>
  <c r="M488" i="1" s="1"/>
  <c r="O489" i="1"/>
  <c r="M489" i="1" s="1"/>
  <c r="O490" i="1"/>
  <c r="M490" i="1" s="1"/>
  <c r="O491" i="1"/>
  <c r="M491" i="1" s="1"/>
  <c r="O492" i="1"/>
  <c r="O493" i="1"/>
  <c r="M493" i="1" s="1"/>
  <c r="O494" i="1"/>
  <c r="O495" i="1"/>
  <c r="O496" i="1"/>
  <c r="M496" i="1" s="1"/>
  <c r="O497" i="1"/>
  <c r="M497" i="1" s="1"/>
  <c r="O498" i="1"/>
  <c r="M498" i="1" s="1"/>
  <c r="O499" i="1"/>
  <c r="M499" i="1" s="1"/>
  <c r="O500" i="1"/>
  <c r="M500" i="1" s="1"/>
  <c r="O10" i="1"/>
  <c r="M10" i="1" s="1"/>
  <c r="O8" i="1"/>
  <c r="O38" i="1" s="1"/>
  <c r="M38" i="1" s="1"/>
  <c r="N8" i="1"/>
  <c r="M492" i="1" l="1"/>
  <c r="M480" i="1"/>
  <c r="M468" i="1"/>
  <c r="M456" i="1"/>
  <c r="M444" i="1"/>
  <c r="M432" i="1"/>
  <c r="M420" i="1"/>
  <c r="M408" i="1"/>
  <c r="M396" i="1"/>
  <c r="M384" i="1"/>
  <c r="M372" i="1"/>
  <c r="M360" i="1"/>
  <c r="M348" i="1"/>
  <c r="M336" i="1"/>
  <c r="M324" i="1"/>
  <c r="M312" i="1"/>
  <c r="M300" i="1"/>
  <c r="M288" i="1"/>
  <c r="M276" i="1"/>
  <c r="M264" i="1"/>
  <c r="M252" i="1"/>
  <c r="M240" i="1"/>
  <c r="M228" i="1"/>
  <c r="M216" i="1"/>
  <c r="M204" i="1"/>
  <c r="M192" i="1"/>
  <c r="M180" i="1"/>
  <c r="M168" i="1"/>
  <c r="M156" i="1"/>
  <c r="M144" i="1"/>
  <c r="M132" i="1"/>
  <c r="M120" i="1"/>
  <c r="M108" i="1"/>
  <c r="M96" i="1"/>
  <c r="M84" i="1"/>
  <c r="M72" i="1"/>
  <c r="M60" i="1"/>
  <c r="M48" i="1"/>
  <c r="M34" i="1"/>
  <c r="M19" i="1"/>
  <c r="M494" i="1"/>
  <c r="M482" i="1"/>
  <c r="M470" i="1"/>
  <c r="M458" i="1"/>
  <c r="M446" i="1"/>
  <c r="M434" i="1"/>
  <c r="M422" i="1"/>
  <c r="M410" i="1"/>
  <c r="M398" i="1"/>
  <c r="M386" i="1"/>
  <c r="M374" i="1"/>
  <c r="M362" i="1"/>
  <c r="M350" i="1"/>
  <c r="M338" i="1"/>
  <c r="M326" i="1"/>
  <c r="M314" i="1"/>
  <c r="M302" i="1"/>
  <c r="M290" i="1"/>
  <c r="M278" i="1"/>
  <c r="M266" i="1"/>
  <c r="M254" i="1"/>
  <c r="M242" i="1"/>
  <c r="M230" i="1"/>
  <c r="M218" i="1"/>
  <c r="M206" i="1"/>
  <c r="M194" i="1"/>
  <c r="M182" i="1"/>
  <c r="M170" i="1"/>
  <c r="M158" i="1"/>
  <c r="M146" i="1"/>
  <c r="M134" i="1"/>
  <c r="M122" i="1"/>
  <c r="M110" i="1"/>
  <c r="M98" i="1"/>
  <c r="M86" i="1"/>
  <c r="M74" i="1"/>
  <c r="M62" i="1"/>
  <c r="M50" i="1"/>
  <c r="M36" i="1"/>
  <c r="M21" i="1"/>
  <c r="M31" i="1"/>
  <c r="M495" i="1"/>
  <c r="M483" i="1"/>
  <c r="M471" i="1"/>
  <c r="M459" i="1"/>
  <c r="M447" i="1"/>
  <c r="M435" i="1"/>
  <c r="M423" i="1"/>
  <c r="M411" i="1"/>
  <c r="M399" i="1"/>
  <c r="M387" i="1"/>
  <c r="M375" i="1"/>
  <c r="M363" i="1"/>
  <c r="M351" i="1"/>
  <c r="M339" i="1"/>
  <c r="M327" i="1"/>
  <c r="M315" i="1"/>
  <c r="M303" i="1"/>
  <c r="M291" i="1"/>
  <c r="M279" i="1"/>
  <c r="M267" i="1"/>
  <c r="M255" i="1"/>
  <c r="M243" i="1"/>
  <c r="M231" i="1"/>
  <c r="M219" i="1"/>
  <c r="M207" i="1"/>
  <c r="M195" i="1"/>
  <c r="M183" i="1"/>
  <c r="M171" i="1"/>
  <c r="M159" i="1"/>
  <c r="M147" i="1"/>
  <c r="M135" i="1"/>
  <c r="M123" i="1"/>
  <c r="M111" i="1"/>
  <c r="M99" i="1"/>
  <c r="M87" i="1"/>
  <c r="M75" i="1"/>
  <c r="M63" i="1"/>
  <c r="M51" i="1"/>
  <c r="M37" i="1"/>
  <c r="M22" i="1"/>
  <c r="P30" i="1"/>
  <c r="M30" i="1" s="1"/>
  <c r="P41" i="1"/>
  <c r="M41" i="1" s="1"/>
  <c r="P40" i="1"/>
  <c r="M40" i="1" s="1"/>
  <c r="P32" i="1"/>
  <c r="M32" i="1" s="1"/>
  <c r="O39" i="1"/>
  <c r="M39" i="1" s="1"/>
  <c r="H494" i="6" l="1"/>
  <c r="I494" i="6"/>
  <c r="J494" i="6"/>
  <c r="K494" i="6"/>
  <c r="L494" i="6"/>
  <c r="M494" i="6"/>
  <c r="N494" i="6"/>
  <c r="O494" i="6"/>
  <c r="P494" i="6"/>
  <c r="Q494" i="6"/>
  <c r="R494" i="6"/>
  <c r="S494" i="6"/>
  <c r="T494" i="6"/>
  <c r="U494" i="6"/>
  <c r="V494" i="6"/>
  <c r="W494" i="6"/>
  <c r="X494" i="6"/>
  <c r="Y494" i="6"/>
  <c r="H495" i="6"/>
  <c r="I495" i="6"/>
  <c r="J495" i="6"/>
  <c r="K495" i="6"/>
  <c r="L495" i="6"/>
  <c r="M495" i="6"/>
  <c r="N495" i="6"/>
  <c r="O495" i="6"/>
  <c r="P495" i="6"/>
  <c r="Q495" i="6"/>
  <c r="R495" i="6"/>
  <c r="S495" i="6"/>
  <c r="T495" i="6"/>
  <c r="U495" i="6"/>
  <c r="V495" i="6"/>
  <c r="W495" i="6"/>
  <c r="X495" i="6"/>
  <c r="Y495" i="6"/>
  <c r="H496" i="6"/>
  <c r="I496" i="6"/>
  <c r="J496" i="6"/>
  <c r="K496" i="6"/>
  <c r="L496" i="6"/>
  <c r="M496" i="6"/>
  <c r="N496" i="6"/>
  <c r="O496" i="6"/>
  <c r="P496" i="6"/>
  <c r="Q496" i="6"/>
  <c r="R496" i="6"/>
  <c r="S496" i="6"/>
  <c r="T496" i="6"/>
  <c r="U496" i="6"/>
  <c r="V496" i="6"/>
  <c r="W496" i="6"/>
  <c r="X496" i="6"/>
  <c r="Y496" i="6"/>
  <c r="H497" i="6"/>
  <c r="I497" i="6"/>
  <c r="J497" i="6"/>
  <c r="K497" i="6"/>
  <c r="L497" i="6"/>
  <c r="M497" i="6"/>
  <c r="N497" i="6"/>
  <c r="O497" i="6"/>
  <c r="P497" i="6"/>
  <c r="Q497" i="6"/>
  <c r="R497" i="6"/>
  <c r="S497" i="6"/>
  <c r="T497" i="6"/>
  <c r="U497" i="6"/>
  <c r="V497" i="6"/>
  <c r="W497" i="6"/>
  <c r="X497" i="6"/>
  <c r="Y497" i="6"/>
  <c r="H498" i="6"/>
  <c r="I498" i="6"/>
  <c r="J498" i="6"/>
  <c r="K498" i="6"/>
  <c r="L498" i="6"/>
  <c r="M498" i="6"/>
  <c r="N498" i="6"/>
  <c r="O498" i="6"/>
  <c r="P498" i="6"/>
  <c r="Q498" i="6"/>
  <c r="R498" i="6"/>
  <c r="S498" i="6"/>
  <c r="T498" i="6"/>
  <c r="U498" i="6"/>
  <c r="V498" i="6"/>
  <c r="W498" i="6"/>
  <c r="X498" i="6"/>
  <c r="Y498" i="6"/>
  <c r="H499" i="6"/>
  <c r="I499" i="6"/>
  <c r="J499" i="6"/>
  <c r="K499" i="6"/>
  <c r="L499" i="6"/>
  <c r="M499" i="6"/>
  <c r="N499" i="6"/>
  <c r="O499" i="6"/>
  <c r="P499" i="6"/>
  <c r="Q499" i="6"/>
  <c r="R499" i="6"/>
  <c r="S499" i="6"/>
  <c r="T499" i="6"/>
  <c r="U499" i="6"/>
  <c r="V499" i="6"/>
  <c r="W499" i="6"/>
  <c r="X499" i="6"/>
  <c r="Y499" i="6"/>
  <c r="H500" i="6"/>
  <c r="I500" i="6"/>
  <c r="J500" i="6"/>
  <c r="K500" i="6"/>
  <c r="L500" i="6"/>
  <c r="M500" i="6"/>
  <c r="N500" i="6"/>
  <c r="O500" i="6"/>
  <c r="P500" i="6"/>
  <c r="Q500" i="6"/>
  <c r="R500" i="6"/>
  <c r="S500" i="6"/>
  <c r="T500" i="6"/>
  <c r="U500" i="6"/>
  <c r="V500" i="6"/>
  <c r="W500" i="6"/>
  <c r="X500" i="6"/>
  <c r="Y500" i="6"/>
  <c r="H501" i="6"/>
  <c r="I501" i="6"/>
  <c r="J501" i="6"/>
  <c r="K501" i="6"/>
  <c r="L501" i="6"/>
  <c r="M501" i="6"/>
  <c r="N501" i="6"/>
  <c r="O501" i="6"/>
  <c r="P501" i="6"/>
  <c r="Q501" i="6"/>
  <c r="R501" i="6"/>
  <c r="S501" i="6"/>
  <c r="T501" i="6"/>
  <c r="U501" i="6"/>
  <c r="V501" i="6"/>
  <c r="W501" i="6"/>
  <c r="X501" i="6"/>
  <c r="Y501" i="6"/>
  <c r="H502" i="6"/>
  <c r="I502" i="6"/>
  <c r="J502" i="6"/>
  <c r="K502" i="6"/>
  <c r="L502" i="6"/>
  <c r="M502" i="6"/>
  <c r="N502" i="6"/>
  <c r="O502" i="6"/>
  <c r="P502" i="6"/>
  <c r="Q502" i="6"/>
  <c r="R502" i="6"/>
  <c r="S502" i="6"/>
  <c r="T502" i="6"/>
  <c r="U502" i="6"/>
  <c r="V502" i="6"/>
  <c r="W502" i="6"/>
  <c r="X502" i="6"/>
  <c r="Y502" i="6"/>
  <c r="H503" i="6"/>
  <c r="I503" i="6"/>
  <c r="J503" i="6"/>
  <c r="K503" i="6"/>
  <c r="L503" i="6"/>
  <c r="M503" i="6"/>
  <c r="N503" i="6"/>
  <c r="O503" i="6"/>
  <c r="P503" i="6"/>
  <c r="Q503" i="6"/>
  <c r="R503" i="6"/>
  <c r="S503" i="6"/>
  <c r="T503" i="6"/>
  <c r="U503" i="6"/>
  <c r="V503" i="6"/>
  <c r="W503" i="6"/>
  <c r="X503" i="6"/>
  <c r="Y503" i="6"/>
  <c r="H504" i="6"/>
  <c r="I504" i="6"/>
  <c r="J504" i="6"/>
  <c r="K504" i="6"/>
  <c r="L504" i="6"/>
  <c r="M504" i="6"/>
  <c r="N504" i="6"/>
  <c r="O504" i="6"/>
  <c r="P504" i="6"/>
  <c r="Q504" i="6"/>
  <c r="R504" i="6"/>
  <c r="S504" i="6"/>
  <c r="T504" i="6"/>
  <c r="U504" i="6"/>
  <c r="V504" i="6"/>
  <c r="W504" i="6"/>
  <c r="X504" i="6"/>
  <c r="Y504" i="6"/>
  <c r="H505" i="6"/>
  <c r="I505" i="6"/>
  <c r="J505" i="6"/>
  <c r="K505" i="6"/>
  <c r="L505" i="6"/>
  <c r="M505" i="6"/>
  <c r="N505" i="6"/>
  <c r="O505" i="6"/>
  <c r="P505" i="6"/>
  <c r="Q505" i="6"/>
  <c r="R505" i="6"/>
  <c r="S505" i="6"/>
  <c r="T505" i="6"/>
  <c r="U505" i="6"/>
  <c r="V505" i="6"/>
  <c r="W505" i="6"/>
  <c r="X505" i="6"/>
  <c r="Y505" i="6"/>
  <c r="H506" i="6"/>
  <c r="I506" i="6"/>
  <c r="J506" i="6"/>
  <c r="K506" i="6"/>
  <c r="L506" i="6"/>
  <c r="M506" i="6"/>
  <c r="N506" i="6"/>
  <c r="O506" i="6"/>
  <c r="P506" i="6"/>
  <c r="Q506" i="6"/>
  <c r="R506" i="6"/>
  <c r="S506" i="6"/>
  <c r="T506" i="6"/>
  <c r="U506" i="6"/>
  <c r="V506" i="6"/>
  <c r="W506" i="6"/>
  <c r="X506" i="6"/>
  <c r="Y506" i="6"/>
  <c r="H507" i="6"/>
  <c r="I507" i="6"/>
  <c r="J507" i="6"/>
  <c r="K507" i="6"/>
  <c r="L507" i="6"/>
  <c r="M507" i="6"/>
  <c r="N507" i="6"/>
  <c r="O507" i="6"/>
  <c r="P507" i="6"/>
  <c r="Q507" i="6"/>
  <c r="R507" i="6"/>
  <c r="S507" i="6"/>
  <c r="T507" i="6"/>
  <c r="U507" i="6"/>
  <c r="V507" i="6"/>
  <c r="W507" i="6"/>
  <c r="X507" i="6"/>
  <c r="Y507" i="6"/>
  <c r="H508" i="6"/>
  <c r="I508" i="6"/>
  <c r="J508" i="6"/>
  <c r="K508" i="6"/>
  <c r="L508" i="6"/>
  <c r="M508" i="6"/>
  <c r="N508" i="6"/>
  <c r="O508" i="6"/>
  <c r="P508" i="6"/>
  <c r="Q508" i="6"/>
  <c r="R508" i="6"/>
  <c r="S508" i="6"/>
  <c r="T508" i="6"/>
  <c r="U508" i="6"/>
  <c r="V508" i="6"/>
  <c r="W508" i="6"/>
  <c r="X508" i="6"/>
  <c r="Y508" i="6"/>
  <c r="H509" i="6"/>
  <c r="I509" i="6"/>
  <c r="J509" i="6"/>
  <c r="K509" i="6"/>
  <c r="L509" i="6"/>
  <c r="M509" i="6"/>
  <c r="N509" i="6"/>
  <c r="O509" i="6"/>
  <c r="P509" i="6"/>
  <c r="Q509" i="6"/>
  <c r="R509" i="6"/>
  <c r="S509" i="6"/>
  <c r="T509" i="6"/>
  <c r="U509" i="6"/>
  <c r="V509" i="6"/>
  <c r="W509" i="6"/>
  <c r="X509" i="6"/>
  <c r="Y509" i="6"/>
  <c r="H510" i="6"/>
  <c r="I510" i="6"/>
  <c r="J510" i="6"/>
  <c r="K510" i="6"/>
  <c r="L510" i="6"/>
  <c r="M510" i="6"/>
  <c r="N510" i="6"/>
  <c r="O510" i="6"/>
  <c r="P510" i="6"/>
  <c r="Q510" i="6"/>
  <c r="R510" i="6"/>
  <c r="S510" i="6"/>
  <c r="T510" i="6"/>
  <c r="U510" i="6"/>
  <c r="V510" i="6"/>
  <c r="W510" i="6"/>
  <c r="X510" i="6"/>
  <c r="Y510" i="6"/>
  <c r="H511" i="6"/>
  <c r="I511" i="6"/>
  <c r="J511" i="6"/>
  <c r="K511" i="6"/>
  <c r="L511" i="6"/>
  <c r="M511" i="6"/>
  <c r="N511" i="6"/>
  <c r="O511" i="6"/>
  <c r="P511" i="6"/>
  <c r="Q511" i="6"/>
  <c r="R511" i="6"/>
  <c r="S511" i="6"/>
  <c r="T511" i="6"/>
  <c r="U511" i="6"/>
  <c r="V511" i="6"/>
  <c r="W511" i="6"/>
  <c r="X511" i="6"/>
  <c r="Y511" i="6"/>
  <c r="H512" i="6"/>
  <c r="I512" i="6"/>
  <c r="J512" i="6"/>
  <c r="K512" i="6"/>
  <c r="L512" i="6"/>
  <c r="M512" i="6"/>
  <c r="N512" i="6"/>
  <c r="O512" i="6"/>
  <c r="P512" i="6"/>
  <c r="Q512" i="6"/>
  <c r="R512" i="6"/>
  <c r="S512" i="6"/>
  <c r="T512" i="6"/>
  <c r="U512" i="6"/>
  <c r="V512" i="6"/>
  <c r="W512" i="6"/>
  <c r="X512" i="6"/>
  <c r="Y512" i="6"/>
  <c r="H513" i="6"/>
  <c r="I513" i="6"/>
  <c r="J513" i="6"/>
  <c r="K513" i="6"/>
  <c r="L513" i="6"/>
  <c r="M513" i="6"/>
  <c r="N513" i="6"/>
  <c r="O513" i="6"/>
  <c r="P513" i="6"/>
  <c r="Q513" i="6"/>
  <c r="R513" i="6"/>
  <c r="S513" i="6"/>
  <c r="T513" i="6"/>
  <c r="U513" i="6"/>
  <c r="V513" i="6"/>
  <c r="W513" i="6"/>
  <c r="X513" i="6"/>
  <c r="Y513" i="6"/>
  <c r="H514" i="6"/>
  <c r="I514" i="6"/>
  <c r="J514" i="6"/>
  <c r="K514" i="6"/>
  <c r="L514" i="6"/>
  <c r="M514" i="6"/>
  <c r="N514" i="6"/>
  <c r="O514" i="6"/>
  <c r="P514" i="6"/>
  <c r="Q514" i="6"/>
  <c r="R514" i="6"/>
  <c r="S514" i="6"/>
  <c r="T514" i="6"/>
  <c r="U514" i="6"/>
  <c r="V514" i="6"/>
  <c r="W514" i="6"/>
  <c r="X514" i="6"/>
  <c r="Y514" i="6"/>
  <c r="H515" i="6"/>
  <c r="I515" i="6"/>
  <c r="J515" i="6"/>
  <c r="K515" i="6"/>
  <c r="L515" i="6"/>
  <c r="M515" i="6"/>
  <c r="N515" i="6"/>
  <c r="O515" i="6"/>
  <c r="P515" i="6"/>
  <c r="Q515" i="6"/>
  <c r="R515" i="6"/>
  <c r="S515" i="6"/>
  <c r="T515" i="6"/>
  <c r="U515" i="6"/>
  <c r="V515" i="6"/>
  <c r="W515" i="6"/>
  <c r="X515" i="6"/>
  <c r="Y515" i="6"/>
  <c r="H516" i="6"/>
  <c r="I516" i="6"/>
  <c r="J516" i="6"/>
  <c r="K516" i="6"/>
  <c r="L516" i="6"/>
  <c r="M516" i="6"/>
  <c r="N516" i="6"/>
  <c r="O516" i="6"/>
  <c r="P516" i="6"/>
  <c r="Q516" i="6"/>
  <c r="R516" i="6"/>
  <c r="S516" i="6"/>
  <c r="T516" i="6"/>
  <c r="U516" i="6"/>
  <c r="V516" i="6"/>
  <c r="W516" i="6"/>
  <c r="X516" i="6"/>
  <c r="Y516" i="6"/>
  <c r="H517" i="6"/>
  <c r="I517" i="6"/>
  <c r="J517" i="6"/>
  <c r="K517" i="6"/>
  <c r="L517" i="6"/>
  <c r="M517" i="6"/>
  <c r="N517" i="6"/>
  <c r="O517" i="6"/>
  <c r="P517" i="6"/>
  <c r="Q517" i="6"/>
  <c r="R517" i="6"/>
  <c r="S517" i="6"/>
  <c r="T517" i="6"/>
  <c r="U517" i="6"/>
  <c r="V517" i="6"/>
  <c r="W517" i="6"/>
  <c r="X517" i="6"/>
  <c r="Y517" i="6"/>
  <c r="H518" i="6"/>
  <c r="I518" i="6"/>
  <c r="J518" i="6"/>
  <c r="K518" i="6"/>
  <c r="L518" i="6"/>
  <c r="M518" i="6"/>
  <c r="N518" i="6"/>
  <c r="O518" i="6"/>
  <c r="P518" i="6"/>
  <c r="Q518" i="6"/>
  <c r="R518" i="6"/>
  <c r="S518" i="6"/>
  <c r="T518" i="6"/>
  <c r="U518" i="6"/>
  <c r="V518" i="6"/>
  <c r="W518" i="6"/>
  <c r="X518" i="6"/>
  <c r="Y518" i="6"/>
  <c r="H519" i="6"/>
  <c r="I519" i="6"/>
  <c r="J519" i="6"/>
  <c r="K519" i="6"/>
  <c r="L519" i="6"/>
  <c r="M519" i="6"/>
  <c r="N519" i="6"/>
  <c r="O519" i="6"/>
  <c r="P519" i="6"/>
  <c r="Q519" i="6"/>
  <c r="R519" i="6"/>
  <c r="S519" i="6"/>
  <c r="T519" i="6"/>
  <c r="U519" i="6"/>
  <c r="V519" i="6"/>
  <c r="W519" i="6"/>
  <c r="X519" i="6"/>
  <c r="Y519" i="6"/>
  <c r="H520" i="6"/>
  <c r="I520" i="6"/>
  <c r="J520" i="6"/>
  <c r="K520" i="6"/>
  <c r="L520" i="6"/>
  <c r="M520" i="6"/>
  <c r="N520" i="6"/>
  <c r="O520" i="6"/>
  <c r="P520" i="6"/>
  <c r="Q520" i="6"/>
  <c r="R520" i="6"/>
  <c r="S520" i="6"/>
  <c r="T520" i="6"/>
  <c r="U520" i="6"/>
  <c r="V520" i="6"/>
  <c r="W520" i="6"/>
  <c r="X520" i="6"/>
  <c r="Y520" i="6"/>
  <c r="H521" i="6"/>
  <c r="I521" i="6"/>
  <c r="J521" i="6"/>
  <c r="K521" i="6"/>
  <c r="L521" i="6"/>
  <c r="M521" i="6"/>
  <c r="N521" i="6"/>
  <c r="O521" i="6"/>
  <c r="P521" i="6"/>
  <c r="Q521" i="6"/>
  <c r="R521" i="6"/>
  <c r="S521" i="6"/>
  <c r="T521" i="6"/>
  <c r="U521" i="6"/>
  <c r="V521" i="6"/>
  <c r="W521" i="6"/>
  <c r="X521" i="6"/>
  <c r="Y521" i="6"/>
  <c r="H522" i="6"/>
  <c r="I522" i="6"/>
  <c r="J522" i="6"/>
  <c r="K522" i="6"/>
  <c r="L522" i="6"/>
  <c r="M522" i="6"/>
  <c r="N522" i="6"/>
  <c r="O522" i="6"/>
  <c r="P522" i="6"/>
  <c r="Q522" i="6"/>
  <c r="R522" i="6"/>
  <c r="S522" i="6"/>
  <c r="T522" i="6"/>
  <c r="U522" i="6"/>
  <c r="V522" i="6"/>
  <c r="W522" i="6"/>
  <c r="X522" i="6"/>
  <c r="Y522" i="6"/>
  <c r="H523" i="6"/>
  <c r="I523" i="6"/>
  <c r="J523" i="6"/>
  <c r="K523" i="6"/>
  <c r="L523" i="6"/>
  <c r="M523" i="6"/>
  <c r="N523" i="6"/>
  <c r="O523" i="6"/>
  <c r="P523" i="6"/>
  <c r="Q523" i="6"/>
  <c r="R523" i="6"/>
  <c r="S523" i="6"/>
  <c r="T523" i="6"/>
  <c r="U523" i="6"/>
  <c r="V523" i="6"/>
  <c r="W523" i="6"/>
  <c r="X523" i="6"/>
  <c r="Y523" i="6"/>
  <c r="H524" i="6"/>
  <c r="I524" i="6"/>
  <c r="J524" i="6"/>
  <c r="K524" i="6"/>
  <c r="L524" i="6"/>
  <c r="M524" i="6"/>
  <c r="N524" i="6"/>
  <c r="O524" i="6"/>
  <c r="P524" i="6"/>
  <c r="Q524" i="6"/>
  <c r="R524" i="6"/>
  <c r="S524" i="6"/>
  <c r="T524" i="6"/>
  <c r="U524" i="6"/>
  <c r="V524" i="6"/>
  <c r="W524" i="6"/>
  <c r="X524" i="6"/>
  <c r="Y524" i="6"/>
  <c r="H525" i="6"/>
  <c r="I525" i="6"/>
  <c r="J525" i="6"/>
  <c r="K525" i="6"/>
  <c r="L525" i="6"/>
  <c r="M525" i="6"/>
  <c r="N525" i="6"/>
  <c r="O525" i="6"/>
  <c r="P525" i="6"/>
  <c r="Q525" i="6"/>
  <c r="R525" i="6"/>
  <c r="S525" i="6"/>
  <c r="T525" i="6"/>
  <c r="U525" i="6"/>
  <c r="V525" i="6"/>
  <c r="W525" i="6"/>
  <c r="X525" i="6"/>
  <c r="Y525" i="6"/>
  <c r="H526" i="6"/>
  <c r="I526" i="6"/>
  <c r="J526" i="6"/>
  <c r="K526" i="6"/>
  <c r="L526" i="6"/>
  <c r="M526" i="6"/>
  <c r="N526" i="6"/>
  <c r="O526" i="6"/>
  <c r="P526" i="6"/>
  <c r="Q526" i="6"/>
  <c r="R526" i="6"/>
  <c r="S526" i="6"/>
  <c r="T526" i="6"/>
  <c r="U526" i="6"/>
  <c r="V526" i="6"/>
  <c r="W526" i="6"/>
  <c r="X526" i="6"/>
  <c r="Y526" i="6"/>
  <c r="H527" i="6"/>
  <c r="I527" i="6"/>
  <c r="J527" i="6"/>
  <c r="K527" i="6"/>
  <c r="L527" i="6"/>
  <c r="M527" i="6"/>
  <c r="N527" i="6"/>
  <c r="O527" i="6"/>
  <c r="P527" i="6"/>
  <c r="Q527" i="6"/>
  <c r="R527" i="6"/>
  <c r="S527" i="6"/>
  <c r="T527" i="6"/>
  <c r="U527" i="6"/>
  <c r="V527" i="6"/>
  <c r="W527" i="6"/>
  <c r="X527" i="6"/>
  <c r="Y527" i="6"/>
  <c r="H528" i="6"/>
  <c r="I528" i="6"/>
  <c r="J528" i="6"/>
  <c r="K528" i="6"/>
  <c r="L528" i="6"/>
  <c r="M528" i="6"/>
  <c r="N528" i="6"/>
  <c r="O528" i="6"/>
  <c r="P528" i="6"/>
  <c r="Q528" i="6"/>
  <c r="R528" i="6"/>
  <c r="S528" i="6"/>
  <c r="T528" i="6"/>
  <c r="U528" i="6"/>
  <c r="V528" i="6"/>
  <c r="W528" i="6"/>
  <c r="X528" i="6"/>
  <c r="Y528" i="6"/>
  <c r="H529" i="6"/>
  <c r="I529" i="6"/>
  <c r="J529" i="6"/>
  <c r="K529" i="6"/>
  <c r="L529" i="6"/>
  <c r="M529" i="6"/>
  <c r="N529" i="6"/>
  <c r="O529" i="6"/>
  <c r="P529" i="6"/>
  <c r="Q529" i="6"/>
  <c r="R529" i="6"/>
  <c r="S529" i="6"/>
  <c r="T529" i="6"/>
  <c r="U529" i="6"/>
  <c r="V529" i="6"/>
  <c r="W529" i="6"/>
  <c r="X529" i="6"/>
  <c r="Y529" i="6"/>
  <c r="H530" i="6"/>
  <c r="I530" i="6"/>
  <c r="J530" i="6"/>
  <c r="K530" i="6"/>
  <c r="L530" i="6"/>
  <c r="M530" i="6"/>
  <c r="N530" i="6"/>
  <c r="O530" i="6"/>
  <c r="P530" i="6"/>
  <c r="Q530" i="6"/>
  <c r="R530" i="6"/>
  <c r="S530" i="6"/>
  <c r="T530" i="6"/>
  <c r="U530" i="6"/>
  <c r="V530" i="6"/>
  <c r="W530" i="6"/>
  <c r="X530" i="6"/>
  <c r="Y530" i="6"/>
  <c r="H531" i="6"/>
  <c r="I531" i="6"/>
  <c r="J531" i="6"/>
  <c r="K531" i="6"/>
  <c r="L531" i="6"/>
  <c r="M531" i="6"/>
  <c r="N531" i="6"/>
  <c r="O531" i="6"/>
  <c r="P531" i="6"/>
  <c r="Q531" i="6"/>
  <c r="R531" i="6"/>
  <c r="S531" i="6"/>
  <c r="T531" i="6"/>
  <c r="U531" i="6"/>
  <c r="V531" i="6"/>
  <c r="W531" i="6"/>
  <c r="X531" i="6"/>
  <c r="Y531" i="6"/>
  <c r="H532" i="6"/>
  <c r="I532" i="6"/>
  <c r="J532" i="6"/>
  <c r="K532" i="6"/>
  <c r="L532" i="6"/>
  <c r="M532" i="6"/>
  <c r="N532" i="6"/>
  <c r="O532" i="6"/>
  <c r="P532" i="6"/>
  <c r="Q532" i="6"/>
  <c r="R532" i="6"/>
  <c r="S532" i="6"/>
  <c r="T532" i="6"/>
  <c r="U532" i="6"/>
  <c r="V532" i="6"/>
  <c r="W532" i="6"/>
  <c r="X532" i="6"/>
  <c r="Y532" i="6"/>
  <c r="H533" i="6"/>
  <c r="I533" i="6"/>
  <c r="J533" i="6"/>
  <c r="K533" i="6"/>
  <c r="L533" i="6"/>
  <c r="M533" i="6"/>
  <c r="N533" i="6"/>
  <c r="O533" i="6"/>
  <c r="P533" i="6"/>
  <c r="Q533" i="6"/>
  <c r="R533" i="6"/>
  <c r="S533" i="6"/>
  <c r="T533" i="6"/>
  <c r="U533" i="6"/>
  <c r="V533" i="6"/>
  <c r="W533" i="6"/>
  <c r="X533" i="6"/>
  <c r="Y533" i="6"/>
  <c r="H534" i="6"/>
  <c r="I534" i="6"/>
  <c r="J534" i="6"/>
  <c r="K534" i="6"/>
  <c r="L534" i="6"/>
  <c r="M534" i="6"/>
  <c r="N534" i="6"/>
  <c r="O534" i="6"/>
  <c r="P534" i="6"/>
  <c r="Q534" i="6"/>
  <c r="R534" i="6"/>
  <c r="S534" i="6"/>
  <c r="T534" i="6"/>
  <c r="U534" i="6"/>
  <c r="V534" i="6"/>
  <c r="W534" i="6"/>
  <c r="X534" i="6"/>
  <c r="Y534" i="6"/>
  <c r="H535" i="6"/>
  <c r="I535" i="6"/>
  <c r="J535" i="6"/>
  <c r="K535" i="6"/>
  <c r="L535" i="6"/>
  <c r="M535" i="6"/>
  <c r="N535" i="6"/>
  <c r="O535" i="6"/>
  <c r="P535" i="6"/>
  <c r="Q535" i="6"/>
  <c r="R535" i="6"/>
  <c r="S535" i="6"/>
  <c r="T535" i="6"/>
  <c r="U535" i="6"/>
  <c r="V535" i="6"/>
  <c r="W535" i="6"/>
  <c r="X535" i="6"/>
  <c r="Y535" i="6"/>
  <c r="H536" i="6"/>
  <c r="I536" i="6"/>
  <c r="J536" i="6"/>
  <c r="K536" i="6"/>
  <c r="L536" i="6"/>
  <c r="M536" i="6"/>
  <c r="N536" i="6"/>
  <c r="O536" i="6"/>
  <c r="P536" i="6"/>
  <c r="Q536" i="6"/>
  <c r="R536" i="6"/>
  <c r="S536" i="6"/>
  <c r="T536" i="6"/>
  <c r="U536" i="6"/>
  <c r="V536" i="6"/>
  <c r="W536" i="6"/>
  <c r="X536" i="6"/>
  <c r="Y536" i="6"/>
  <c r="H537" i="6"/>
  <c r="I537" i="6"/>
  <c r="J537" i="6"/>
  <c r="K537" i="6"/>
  <c r="L537" i="6"/>
  <c r="M537" i="6"/>
  <c r="N537" i="6"/>
  <c r="O537" i="6"/>
  <c r="P537" i="6"/>
  <c r="Q537" i="6"/>
  <c r="R537" i="6"/>
  <c r="S537" i="6"/>
  <c r="T537" i="6"/>
  <c r="U537" i="6"/>
  <c r="V537" i="6"/>
  <c r="W537" i="6"/>
  <c r="X537" i="6"/>
  <c r="Y537" i="6"/>
  <c r="H538" i="6"/>
  <c r="I538" i="6"/>
  <c r="J538" i="6"/>
  <c r="K538" i="6"/>
  <c r="L538" i="6"/>
  <c r="M538" i="6"/>
  <c r="N538" i="6"/>
  <c r="O538" i="6"/>
  <c r="P538" i="6"/>
  <c r="Q538" i="6"/>
  <c r="R538" i="6"/>
  <c r="S538" i="6"/>
  <c r="T538" i="6"/>
  <c r="U538" i="6"/>
  <c r="V538" i="6"/>
  <c r="W538" i="6"/>
  <c r="X538" i="6"/>
  <c r="Y538" i="6"/>
  <c r="H539" i="6"/>
  <c r="I539" i="6"/>
  <c r="J539" i="6"/>
  <c r="K539" i="6"/>
  <c r="L539" i="6"/>
  <c r="M539" i="6"/>
  <c r="N539" i="6"/>
  <c r="O539" i="6"/>
  <c r="P539" i="6"/>
  <c r="Q539" i="6"/>
  <c r="R539" i="6"/>
  <c r="S539" i="6"/>
  <c r="T539" i="6"/>
  <c r="U539" i="6"/>
  <c r="V539" i="6"/>
  <c r="W539" i="6"/>
  <c r="X539" i="6"/>
  <c r="Y539" i="6"/>
  <c r="H540" i="6"/>
  <c r="I540" i="6"/>
  <c r="J540" i="6"/>
  <c r="K540" i="6"/>
  <c r="L540" i="6"/>
  <c r="M540" i="6"/>
  <c r="N540" i="6"/>
  <c r="O540" i="6"/>
  <c r="P540" i="6"/>
  <c r="Q540" i="6"/>
  <c r="R540" i="6"/>
  <c r="S540" i="6"/>
  <c r="T540" i="6"/>
  <c r="U540" i="6"/>
  <c r="V540" i="6"/>
  <c r="W540" i="6"/>
  <c r="X540" i="6"/>
  <c r="Y540" i="6"/>
  <c r="H541" i="6"/>
  <c r="I541" i="6"/>
  <c r="J541" i="6"/>
  <c r="K541" i="6"/>
  <c r="L541" i="6"/>
  <c r="M541" i="6"/>
  <c r="N541" i="6"/>
  <c r="O541" i="6"/>
  <c r="P541" i="6"/>
  <c r="Q541" i="6"/>
  <c r="R541" i="6"/>
  <c r="S541" i="6"/>
  <c r="T541" i="6"/>
  <c r="U541" i="6"/>
  <c r="V541" i="6"/>
  <c r="W541" i="6"/>
  <c r="X541" i="6"/>
  <c r="Y541" i="6"/>
  <c r="H542" i="6"/>
  <c r="I542" i="6"/>
  <c r="J542" i="6"/>
  <c r="K542" i="6"/>
  <c r="L542" i="6"/>
  <c r="M542" i="6"/>
  <c r="N542" i="6"/>
  <c r="O542" i="6"/>
  <c r="P542" i="6"/>
  <c r="Q542" i="6"/>
  <c r="R542" i="6"/>
  <c r="S542" i="6"/>
  <c r="T542" i="6"/>
  <c r="U542" i="6"/>
  <c r="V542" i="6"/>
  <c r="W542" i="6"/>
  <c r="X542" i="6"/>
  <c r="Y542" i="6"/>
  <c r="H543" i="6"/>
  <c r="I543" i="6"/>
  <c r="J543" i="6"/>
  <c r="K543" i="6"/>
  <c r="L543" i="6"/>
  <c r="M543" i="6"/>
  <c r="N543" i="6"/>
  <c r="O543" i="6"/>
  <c r="P543" i="6"/>
  <c r="Q543" i="6"/>
  <c r="R543" i="6"/>
  <c r="S543" i="6"/>
  <c r="T543" i="6"/>
  <c r="U543" i="6"/>
  <c r="V543" i="6"/>
  <c r="W543" i="6"/>
  <c r="X543" i="6"/>
  <c r="Y543" i="6"/>
  <c r="H544" i="6"/>
  <c r="I544" i="6"/>
  <c r="J544" i="6"/>
  <c r="K544" i="6"/>
  <c r="L544" i="6"/>
  <c r="M544" i="6"/>
  <c r="N544" i="6"/>
  <c r="O544" i="6"/>
  <c r="P544" i="6"/>
  <c r="Q544" i="6"/>
  <c r="R544" i="6"/>
  <c r="S544" i="6"/>
  <c r="T544" i="6"/>
  <c r="U544" i="6"/>
  <c r="V544" i="6"/>
  <c r="W544" i="6"/>
  <c r="X544" i="6"/>
  <c r="Y544" i="6"/>
  <c r="H545" i="6"/>
  <c r="I545" i="6"/>
  <c r="J545" i="6"/>
  <c r="K545" i="6"/>
  <c r="L545" i="6"/>
  <c r="M545" i="6"/>
  <c r="N545" i="6"/>
  <c r="O545" i="6"/>
  <c r="P545" i="6"/>
  <c r="Q545" i="6"/>
  <c r="R545" i="6"/>
  <c r="S545" i="6"/>
  <c r="T545" i="6"/>
  <c r="U545" i="6"/>
  <c r="V545" i="6"/>
  <c r="W545" i="6"/>
  <c r="X545" i="6"/>
  <c r="Y545" i="6"/>
  <c r="H546" i="6"/>
  <c r="I546" i="6"/>
  <c r="J546" i="6"/>
  <c r="K546" i="6"/>
  <c r="L546" i="6"/>
  <c r="M546" i="6"/>
  <c r="N546" i="6"/>
  <c r="O546" i="6"/>
  <c r="P546" i="6"/>
  <c r="Q546" i="6"/>
  <c r="R546" i="6"/>
  <c r="S546" i="6"/>
  <c r="T546" i="6"/>
  <c r="U546" i="6"/>
  <c r="V546" i="6"/>
  <c r="W546" i="6"/>
  <c r="X546" i="6"/>
  <c r="Y546" i="6"/>
  <c r="H547" i="6"/>
  <c r="I547" i="6"/>
  <c r="J547" i="6"/>
  <c r="K547" i="6"/>
  <c r="L547" i="6"/>
  <c r="M547" i="6"/>
  <c r="N547" i="6"/>
  <c r="O547" i="6"/>
  <c r="P547" i="6"/>
  <c r="Q547" i="6"/>
  <c r="R547" i="6"/>
  <c r="S547" i="6"/>
  <c r="T547" i="6"/>
  <c r="U547" i="6"/>
  <c r="V547" i="6"/>
  <c r="W547" i="6"/>
  <c r="X547" i="6"/>
  <c r="Y547" i="6"/>
  <c r="H548" i="6"/>
  <c r="I548" i="6"/>
  <c r="J548" i="6"/>
  <c r="K548" i="6"/>
  <c r="L548" i="6"/>
  <c r="M548" i="6"/>
  <c r="N548" i="6"/>
  <c r="O548" i="6"/>
  <c r="P548" i="6"/>
  <c r="Q548" i="6"/>
  <c r="R548" i="6"/>
  <c r="S548" i="6"/>
  <c r="T548" i="6"/>
  <c r="U548" i="6"/>
  <c r="V548" i="6"/>
  <c r="W548" i="6"/>
  <c r="X548" i="6"/>
  <c r="Y548" i="6"/>
  <c r="H549" i="6"/>
  <c r="I549" i="6"/>
  <c r="J549" i="6"/>
  <c r="K549" i="6"/>
  <c r="L549" i="6"/>
  <c r="M549" i="6"/>
  <c r="N549" i="6"/>
  <c r="O549" i="6"/>
  <c r="P549" i="6"/>
  <c r="Q549" i="6"/>
  <c r="R549" i="6"/>
  <c r="S549" i="6"/>
  <c r="T549" i="6"/>
  <c r="U549" i="6"/>
  <c r="V549" i="6"/>
  <c r="W549" i="6"/>
  <c r="X549" i="6"/>
  <c r="Y549" i="6"/>
  <c r="H550" i="6"/>
  <c r="I550" i="6"/>
  <c r="J550" i="6"/>
  <c r="K550" i="6"/>
  <c r="L550" i="6"/>
  <c r="M550" i="6"/>
  <c r="N550" i="6"/>
  <c r="O550" i="6"/>
  <c r="P550" i="6"/>
  <c r="Q550" i="6"/>
  <c r="R550" i="6"/>
  <c r="S550" i="6"/>
  <c r="T550" i="6"/>
  <c r="U550" i="6"/>
  <c r="V550" i="6"/>
  <c r="W550" i="6"/>
  <c r="X550" i="6"/>
  <c r="Y550" i="6"/>
  <c r="H551" i="6"/>
  <c r="I551" i="6"/>
  <c r="J551" i="6"/>
  <c r="K551" i="6"/>
  <c r="L551" i="6"/>
  <c r="M551" i="6"/>
  <c r="N551" i="6"/>
  <c r="O551" i="6"/>
  <c r="P551" i="6"/>
  <c r="Q551" i="6"/>
  <c r="R551" i="6"/>
  <c r="S551" i="6"/>
  <c r="T551" i="6"/>
  <c r="U551" i="6"/>
  <c r="V551" i="6"/>
  <c r="W551" i="6"/>
  <c r="X551" i="6"/>
  <c r="Y551" i="6"/>
  <c r="H552" i="6"/>
  <c r="I552" i="6"/>
  <c r="J552" i="6"/>
  <c r="K552" i="6"/>
  <c r="L552" i="6"/>
  <c r="M552" i="6"/>
  <c r="N552" i="6"/>
  <c r="O552" i="6"/>
  <c r="P552" i="6"/>
  <c r="Q552" i="6"/>
  <c r="R552" i="6"/>
  <c r="S552" i="6"/>
  <c r="T552" i="6"/>
  <c r="U552" i="6"/>
  <c r="V552" i="6"/>
  <c r="W552" i="6"/>
  <c r="X552" i="6"/>
  <c r="Y552" i="6"/>
  <c r="H553" i="6"/>
  <c r="I553" i="6"/>
  <c r="J553" i="6"/>
  <c r="K553" i="6"/>
  <c r="L553" i="6"/>
  <c r="M553" i="6"/>
  <c r="N553" i="6"/>
  <c r="O553" i="6"/>
  <c r="P553" i="6"/>
  <c r="Q553" i="6"/>
  <c r="R553" i="6"/>
  <c r="S553" i="6"/>
  <c r="T553" i="6"/>
  <c r="U553" i="6"/>
  <c r="V553" i="6"/>
  <c r="W553" i="6"/>
  <c r="X553" i="6"/>
  <c r="Y553" i="6"/>
  <c r="H554" i="6"/>
  <c r="I554" i="6"/>
  <c r="J554" i="6"/>
  <c r="K554" i="6"/>
  <c r="L554" i="6"/>
  <c r="M554" i="6"/>
  <c r="N554" i="6"/>
  <c r="O554" i="6"/>
  <c r="P554" i="6"/>
  <c r="Q554" i="6"/>
  <c r="R554" i="6"/>
  <c r="S554" i="6"/>
  <c r="T554" i="6"/>
  <c r="U554" i="6"/>
  <c r="V554" i="6"/>
  <c r="W554" i="6"/>
  <c r="X554" i="6"/>
  <c r="Y554" i="6"/>
  <c r="H555" i="6"/>
  <c r="I555" i="6"/>
  <c r="J555" i="6"/>
  <c r="K555" i="6"/>
  <c r="L555" i="6"/>
  <c r="M555" i="6"/>
  <c r="N555" i="6"/>
  <c r="O555" i="6"/>
  <c r="P555" i="6"/>
  <c r="Q555" i="6"/>
  <c r="R555" i="6"/>
  <c r="S555" i="6"/>
  <c r="T555" i="6"/>
  <c r="U555" i="6"/>
  <c r="V555" i="6"/>
  <c r="W555" i="6"/>
  <c r="X555" i="6"/>
  <c r="Y555" i="6"/>
  <c r="H556" i="6"/>
  <c r="I556" i="6"/>
  <c r="J556" i="6"/>
  <c r="K556" i="6"/>
  <c r="L556" i="6"/>
  <c r="M556" i="6"/>
  <c r="N556" i="6"/>
  <c r="O556" i="6"/>
  <c r="P556" i="6"/>
  <c r="Q556" i="6"/>
  <c r="R556" i="6"/>
  <c r="S556" i="6"/>
  <c r="T556" i="6"/>
  <c r="U556" i="6"/>
  <c r="V556" i="6"/>
  <c r="W556" i="6"/>
  <c r="X556" i="6"/>
  <c r="Y556" i="6"/>
  <c r="H557" i="6"/>
  <c r="I557" i="6"/>
  <c r="J557" i="6"/>
  <c r="K557" i="6"/>
  <c r="L557" i="6"/>
  <c r="M557" i="6"/>
  <c r="N557" i="6"/>
  <c r="O557" i="6"/>
  <c r="P557" i="6"/>
  <c r="Q557" i="6"/>
  <c r="R557" i="6"/>
  <c r="S557" i="6"/>
  <c r="T557" i="6"/>
  <c r="U557" i="6"/>
  <c r="V557" i="6"/>
  <c r="W557" i="6"/>
  <c r="X557" i="6"/>
  <c r="Y557" i="6"/>
  <c r="H558" i="6"/>
  <c r="I558" i="6"/>
  <c r="J558" i="6"/>
  <c r="K558" i="6"/>
  <c r="L558" i="6"/>
  <c r="M558" i="6"/>
  <c r="N558" i="6"/>
  <c r="O558" i="6"/>
  <c r="P558" i="6"/>
  <c r="Q558" i="6"/>
  <c r="R558" i="6"/>
  <c r="S558" i="6"/>
  <c r="T558" i="6"/>
  <c r="U558" i="6"/>
  <c r="V558" i="6"/>
  <c r="W558" i="6"/>
  <c r="X558" i="6"/>
  <c r="Y558" i="6"/>
  <c r="H559" i="6"/>
  <c r="I559" i="6"/>
  <c r="J559" i="6"/>
  <c r="K559" i="6"/>
  <c r="L559" i="6"/>
  <c r="M559" i="6"/>
  <c r="N559" i="6"/>
  <c r="O559" i="6"/>
  <c r="P559" i="6"/>
  <c r="Q559" i="6"/>
  <c r="R559" i="6"/>
  <c r="S559" i="6"/>
  <c r="T559" i="6"/>
  <c r="U559" i="6"/>
  <c r="V559" i="6"/>
  <c r="W559" i="6"/>
  <c r="X559" i="6"/>
  <c r="Y559" i="6"/>
  <c r="H560" i="6"/>
  <c r="I560" i="6"/>
  <c r="J560" i="6"/>
  <c r="K560" i="6"/>
  <c r="L560" i="6"/>
  <c r="M560" i="6"/>
  <c r="N560" i="6"/>
  <c r="O560" i="6"/>
  <c r="P560" i="6"/>
  <c r="Q560" i="6"/>
  <c r="R560" i="6"/>
  <c r="S560" i="6"/>
  <c r="T560" i="6"/>
  <c r="U560" i="6"/>
  <c r="V560" i="6"/>
  <c r="W560" i="6"/>
  <c r="X560" i="6"/>
  <c r="Y560" i="6"/>
  <c r="H561" i="6"/>
  <c r="I561" i="6"/>
  <c r="J561" i="6"/>
  <c r="K561" i="6"/>
  <c r="L561" i="6"/>
  <c r="M561" i="6"/>
  <c r="N561" i="6"/>
  <c r="O561" i="6"/>
  <c r="P561" i="6"/>
  <c r="Q561" i="6"/>
  <c r="R561" i="6"/>
  <c r="S561" i="6"/>
  <c r="T561" i="6"/>
  <c r="U561" i="6"/>
  <c r="V561" i="6"/>
  <c r="W561" i="6"/>
  <c r="X561" i="6"/>
  <c r="Y561" i="6"/>
  <c r="H562" i="6"/>
  <c r="I562" i="6"/>
  <c r="J562" i="6"/>
  <c r="K562" i="6"/>
  <c r="L562" i="6"/>
  <c r="M562" i="6"/>
  <c r="N562" i="6"/>
  <c r="O562" i="6"/>
  <c r="P562" i="6"/>
  <c r="Q562" i="6"/>
  <c r="R562" i="6"/>
  <c r="S562" i="6"/>
  <c r="T562" i="6"/>
  <c r="U562" i="6"/>
  <c r="V562" i="6"/>
  <c r="W562" i="6"/>
  <c r="X562" i="6"/>
  <c r="Y562" i="6"/>
  <c r="H563" i="6"/>
  <c r="I563" i="6"/>
  <c r="J563" i="6"/>
  <c r="K563" i="6"/>
  <c r="L563" i="6"/>
  <c r="M563" i="6"/>
  <c r="N563" i="6"/>
  <c r="O563" i="6"/>
  <c r="P563" i="6"/>
  <c r="Q563" i="6"/>
  <c r="R563" i="6"/>
  <c r="S563" i="6"/>
  <c r="T563" i="6"/>
  <c r="U563" i="6"/>
  <c r="V563" i="6"/>
  <c r="W563" i="6"/>
  <c r="X563" i="6"/>
  <c r="Y563" i="6"/>
  <c r="H564" i="6"/>
  <c r="I564" i="6"/>
  <c r="J564" i="6"/>
  <c r="K564" i="6"/>
  <c r="L564" i="6"/>
  <c r="M564" i="6"/>
  <c r="N564" i="6"/>
  <c r="O564" i="6"/>
  <c r="P564" i="6"/>
  <c r="Q564" i="6"/>
  <c r="R564" i="6"/>
  <c r="S564" i="6"/>
  <c r="T564" i="6"/>
  <c r="U564" i="6"/>
  <c r="V564" i="6"/>
  <c r="W564" i="6"/>
  <c r="X564" i="6"/>
  <c r="Y564" i="6"/>
  <c r="H565" i="6"/>
  <c r="I565" i="6"/>
  <c r="J565" i="6"/>
  <c r="K565" i="6"/>
  <c r="L565" i="6"/>
  <c r="M565" i="6"/>
  <c r="N565" i="6"/>
  <c r="O565" i="6"/>
  <c r="P565" i="6"/>
  <c r="Q565" i="6"/>
  <c r="R565" i="6"/>
  <c r="S565" i="6"/>
  <c r="T565" i="6"/>
  <c r="U565" i="6"/>
  <c r="V565" i="6"/>
  <c r="W565" i="6"/>
  <c r="X565" i="6"/>
  <c r="Y565" i="6"/>
  <c r="H566" i="6"/>
  <c r="I566" i="6"/>
  <c r="J566" i="6"/>
  <c r="K566" i="6"/>
  <c r="L566" i="6"/>
  <c r="M566" i="6"/>
  <c r="N566" i="6"/>
  <c r="O566" i="6"/>
  <c r="P566" i="6"/>
  <c r="Q566" i="6"/>
  <c r="R566" i="6"/>
  <c r="S566" i="6"/>
  <c r="T566" i="6"/>
  <c r="U566" i="6"/>
  <c r="V566" i="6"/>
  <c r="W566" i="6"/>
  <c r="X566" i="6"/>
  <c r="Y566" i="6"/>
  <c r="H567" i="6"/>
  <c r="I567" i="6"/>
  <c r="J567" i="6"/>
  <c r="K567" i="6"/>
  <c r="L567" i="6"/>
  <c r="M567" i="6"/>
  <c r="N567" i="6"/>
  <c r="O567" i="6"/>
  <c r="P567" i="6"/>
  <c r="Q567" i="6"/>
  <c r="R567" i="6"/>
  <c r="S567" i="6"/>
  <c r="T567" i="6"/>
  <c r="U567" i="6"/>
  <c r="V567" i="6"/>
  <c r="W567" i="6"/>
  <c r="X567" i="6"/>
  <c r="Y567" i="6"/>
  <c r="H568" i="6"/>
  <c r="I568" i="6"/>
  <c r="J568" i="6"/>
  <c r="K568" i="6"/>
  <c r="L568" i="6"/>
  <c r="M568" i="6"/>
  <c r="N568" i="6"/>
  <c r="O568" i="6"/>
  <c r="P568" i="6"/>
  <c r="Q568" i="6"/>
  <c r="R568" i="6"/>
  <c r="S568" i="6"/>
  <c r="T568" i="6"/>
  <c r="U568" i="6"/>
  <c r="V568" i="6"/>
  <c r="W568" i="6"/>
  <c r="X568" i="6"/>
  <c r="Y568" i="6"/>
  <c r="H569" i="6"/>
  <c r="I569" i="6"/>
  <c r="J569" i="6"/>
  <c r="K569" i="6"/>
  <c r="L569" i="6"/>
  <c r="M569" i="6"/>
  <c r="N569" i="6"/>
  <c r="O569" i="6"/>
  <c r="P569" i="6"/>
  <c r="Q569" i="6"/>
  <c r="R569" i="6"/>
  <c r="S569" i="6"/>
  <c r="T569" i="6"/>
  <c r="U569" i="6"/>
  <c r="V569" i="6"/>
  <c r="W569" i="6"/>
  <c r="X569" i="6"/>
  <c r="Y569" i="6"/>
  <c r="H570" i="6"/>
  <c r="I570" i="6"/>
  <c r="J570" i="6"/>
  <c r="K570" i="6"/>
  <c r="L570" i="6"/>
  <c r="M570" i="6"/>
  <c r="N570" i="6"/>
  <c r="O570" i="6"/>
  <c r="P570" i="6"/>
  <c r="Q570" i="6"/>
  <c r="R570" i="6"/>
  <c r="S570" i="6"/>
  <c r="T570" i="6"/>
  <c r="U570" i="6"/>
  <c r="V570" i="6"/>
  <c r="W570" i="6"/>
  <c r="X570" i="6"/>
  <c r="Y570" i="6"/>
  <c r="H571" i="6"/>
  <c r="I571" i="6"/>
  <c r="J571" i="6"/>
  <c r="K571" i="6"/>
  <c r="L571" i="6"/>
  <c r="M571" i="6"/>
  <c r="N571" i="6"/>
  <c r="O571" i="6"/>
  <c r="P571" i="6"/>
  <c r="Q571" i="6"/>
  <c r="R571" i="6"/>
  <c r="S571" i="6"/>
  <c r="T571" i="6"/>
  <c r="U571" i="6"/>
  <c r="V571" i="6"/>
  <c r="W571" i="6"/>
  <c r="X571" i="6"/>
  <c r="Y571" i="6"/>
  <c r="H572" i="6"/>
  <c r="I572" i="6"/>
  <c r="J572" i="6"/>
  <c r="K572" i="6"/>
  <c r="L572" i="6"/>
  <c r="M572" i="6"/>
  <c r="N572" i="6"/>
  <c r="O572" i="6"/>
  <c r="P572" i="6"/>
  <c r="Q572" i="6"/>
  <c r="R572" i="6"/>
  <c r="S572" i="6"/>
  <c r="T572" i="6"/>
  <c r="U572" i="6"/>
  <c r="V572" i="6"/>
  <c r="W572" i="6"/>
  <c r="X572" i="6"/>
  <c r="Y572" i="6"/>
  <c r="H573" i="6"/>
  <c r="I573" i="6"/>
  <c r="J573" i="6"/>
  <c r="K573" i="6"/>
  <c r="L573" i="6"/>
  <c r="M573" i="6"/>
  <c r="N573" i="6"/>
  <c r="O573" i="6"/>
  <c r="P573" i="6"/>
  <c r="Q573" i="6"/>
  <c r="R573" i="6"/>
  <c r="S573" i="6"/>
  <c r="T573" i="6"/>
  <c r="U573" i="6"/>
  <c r="V573" i="6"/>
  <c r="W573" i="6"/>
  <c r="X573" i="6"/>
  <c r="Y573" i="6"/>
  <c r="H574" i="6"/>
  <c r="I574" i="6"/>
  <c r="J574" i="6"/>
  <c r="K574" i="6"/>
  <c r="L574" i="6"/>
  <c r="M574" i="6"/>
  <c r="N574" i="6"/>
  <c r="O574" i="6"/>
  <c r="P574" i="6"/>
  <c r="Q574" i="6"/>
  <c r="R574" i="6"/>
  <c r="S574" i="6"/>
  <c r="T574" i="6"/>
  <c r="U574" i="6"/>
  <c r="V574" i="6"/>
  <c r="W574" i="6"/>
  <c r="X574" i="6"/>
  <c r="Y574" i="6"/>
  <c r="H575" i="6"/>
  <c r="I575" i="6"/>
  <c r="J575" i="6"/>
  <c r="K575" i="6"/>
  <c r="L575" i="6"/>
  <c r="M575" i="6"/>
  <c r="N575" i="6"/>
  <c r="O575" i="6"/>
  <c r="P575" i="6"/>
  <c r="Q575" i="6"/>
  <c r="R575" i="6"/>
  <c r="S575" i="6"/>
  <c r="T575" i="6"/>
  <c r="U575" i="6"/>
  <c r="V575" i="6"/>
  <c r="W575" i="6"/>
  <c r="X575" i="6"/>
  <c r="Y575" i="6"/>
  <c r="H576" i="6"/>
  <c r="I576" i="6"/>
  <c r="J576" i="6"/>
  <c r="K576" i="6"/>
  <c r="L576" i="6"/>
  <c r="M576" i="6"/>
  <c r="N576" i="6"/>
  <c r="O576" i="6"/>
  <c r="P576" i="6"/>
  <c r="Q576" i="6"/>
  <c r="R576" i="6"/>
  <c r="S576" i="6"/>
  <c r="T576" i="6"/>
  <c r="U576" i="6"/>
  <c r="V576" i="6"/>
  <c r="W576" i="6"/>
  <c r="X576" i="6"/>
  <c r="Y576" i="6"/>
  <c r="H577" i="6"/>
  <c r="I577" i="6"/>
  <c r="J577" i="6"/>
  <c r="K577" i="6"/>
  <c r="L577" i="6"/>
  <c r="M577" i="6"/>
  <c r="N577" i="6"/>
  <c r="O577" i="6"/>
  <c r="P577" i="6"/>
  <c r="Q577" i="6"/>
  <c r="R577" i="6"/>
  <c r="S577" i="6"/>
  <c r="T577" i="6"/>
  <c r="U577" i="6"/>
  <c r="V577" i="6"/>
  <c r="W577" i="6"/>
  <c r="X577" i="6"/>
  <c r="Y577" i="6"/>
  <c r="H578" i="6"/>
  <c r="I578" i="6"/>
  <c r="J578" i="6"/>
  <c r="K578" i="6"/>
  <c r="L578" i="6"/>
  <c r="M578" i="6"/>
  <c r="N578" i="6"/>
  <c r="O578" i="6"/>
  <c r="P578" i="6"/>
  <c r="Q578" i="6"/>
  <c r="R578" i="6"/>
  <c r="S578" i="6"/>
  <c r="T578" i="6"/>
  <c r="U578" i="6"/>
  <c r="V578" i="6"/>
  <c r="W578" i="6"/>
  <c r="X578" i="6"/>
  <c r="Y578" i="6"/>
  <c r="H579" i="6"/>
  <c r="I579" i="6"/>
  <c r="J579" i="6"/>
  <c r="K579" i="6"/>
  <c r="L579" i="6"/>
  <c r="M579" i="6"/>
  <c r="N579" i="6"/>
  <c r="O579" i="6"/>
  <c r="P579" i="6"/>
  <c r="Q579" i="6"/>
  <c r="R579" i="6"/>
  <c r="S579" i="6"/>
  <c r="T579" i="6"/>
  <c r="U579" i="6"/>
  <c r="V579" i="6"/>
  <c r="W579" i="6"/>
  <c r="X579" i="6"/>
  <c r="Y579" i="6"/>
  <c r="H580" i="6"/>
  <c r="I580" i="6"/>
  <c r="J580" i="6"/>
  <c r="K580" i="6"/>
  <c r="L580" i="6"/>
  <c r="M580" i="6"/>
  <c r="N580" i="6"/>
  <c r="O580" i="6"/>
  <c r="P580" i="6"/>
  <c r="Q580" i="6"/>
  <c r="R580" i="6"/>
  <c r="S580" i="6"/>
  <c r="T580" i="6"/>
  <c r="U580" i="6"/>
  <c r="V580" i="6"/>
  <c r="W580" i="6"/>
  <c r="X580" i="6"/>
  <c r="Y580" i="6"/>
  <c r="H581" i="6"/>
  <c r="I581" i="6"/>
  <c r="J581" i="6"/>
  <c r="K581" i="6"/>
  <c r="L581" i="6"/>
  <c r="M581" i="6"/>
  <c r="N581" i="6"/>
  <c r="O581" i="6"/>
  <c r="P581" i="6"/>
  <c r="Q581" i="6"/>
  <c r="R581" i="6"/>
  <c r="S581" i="6"/>
  <c r="T581" i="6"/>
  <c r="U581" i="6"/>
  <c r="V581" i="6"/>
  <c r="W581" i="6"/>
  <c r="X581" i="6"/>
  <c r="Y581" i="6"/>
  <c r="H582" i="6"/>
  <c r="I582" i="6"/>
  <c r="J582" i="6"/>
  <c r="K582" i="6"/>
  <c r="L582" i="6"/>
  <c r="M582" i="6"/>
  <c r="N582" i="6"/>
  <c r="O582" i="6"/>
  <c r="P582" i="6"/>
  <c r="Q582" i="6"/>
  <c r="R582" i="6"/>
  <c r="S582" i="6"/>
  <c r="T582" i="6"/>
  <c r="U582" i="6"/>
  <c r="V582" i="6"/>
  <c r="W582" i="6"/>
  <c r="X582" i="6"/>
  <c r="Y582" i="6"/>
  <c r="H583" i="6"/>
  <c r="I583" i="6"/>
  <c r="J583" i="6"/>
  <c r="K583" i="6"/>
  <c r="L583" i="6"/>
  <c r="M583" i="6"/>
  <c r="N583" i="6"/>
  <c r="O583" i="6"/>
  <c r="P583" i="6"/>
  <c r="Q583" i="6"/>
  <c r="R583" i="6"/>
  <c r="S583" i="6"/>
  <c r="T583" i="6"/>
  <c r="U583" i="6"/>
  <c r="V583" i="6"/>
  <c r="W583" i="6"/>
  <c r="X583" i="6"/>
  <c r="Y583" i="6"/>
  <c r="H584" i="6"/>
  <c r="I584" i="6"/>
  <c r="J584" i="6"/>
  <c r="K584" i="6"/>
  <c r="L584" i="6"/>
  <c r="M584" i="6"/>
  <c r="N584" i="6"/>
  <c r="O584" i="6"/>
  <c r="P584" i="6"/>
  <c r="Q584" i="6"/>
  <c r="R584" i="6"/>
  <c r="S584" i="6"/>
  <c r="T584" i="6"/>
  <c r="U584" i="6"/>
  <c r="V584" i="6"/>
  <c r="W584" i="6"/>
  <c r="X584" i="6"/>
  <c r="Y584" i="6"/>
  <c r="H585" i="6"/>
  <c r="I585" i="6"/>
  <c r="J585" i="6"/>
  <c r="K585" i="6"/>
  <c r="L585" i="6"/>
  <c r="M585" i="6"/>
  <c r="N585" i="6"/>
  <c r="O585" i="6"/>
  <c r="P585" i="6"/>
  <c r="Q585" i="6"/>
  <c r="R585" i="6"/>
  <c r="S585" i="6"/>
  <c r="T585" i="6"/>
  <c r="U585" i="6"/>
  <c r="V585" i="6"/>
  <c r="W585" i="6"/>
  <c r="X585" i="6"/>
  <c r="Y585" i="6"/>
  <c r="H586" i="6"/>
  <c r="I586" i="6"/>
  <c r="J586" i="6"/>
  <c r="K586" i="6"/>
  <c r="L586" i="6"/>
  <c r="M586" i="6"/>
  <c r="N586" i="6"/>
  <c r="O586" i="6"/>
  <c r="P586" i="6"/>
  <c r="Q586" i="6"/>
  <c r="R586" i="6"/>
  <c r="S586" i="6"/>
  <c r="T586" i="6"/>
  <c r="U586" i="6"/>
  <c r="V586" i="6"/>
  <c r="W586" i="6"/>
  <c r="X586" i="6"/>
  <c r="Y586" i="6"/>
  <c r="H587" i="6"/>
  <c r="I587" i="6"/>
  <c r="J587" i="6"/>
  <c r="K587" i="6"/>
  <c r="L587" i="6"/>
  <c r="M587" i="6"/>
  <c r="N587" i="6"/>
  <c r="O587" i="6"/>
  <c r="P587" i="6"/>
  <c r="Q587" i="6"/>
  <c r="R587" i="6"/>
  <c r="S587" i="6"/>
  <c r="T587" i="6"/>
  <c r="U587" i="6"/>
  <c r="V587" i="6"/>
  <c r="W587" i="6"/>
  <c r="X587" i="6"/>
  <c r="Y587" i="6"/>
  <c r="H588" i="6"/>
  <c r="I588" i="6"/>
  <c r="J588" i="6"/>
  <c r="K588" i="6"/>
  <c r="L588" i="6"/>
  <c r="M588" i="6"/>
  <c r="N588" i="6"/>
  <c r="O588" i="6"/>
  <c r="P588" i="6"/>
  <c r="Q588" i="6"/>
  <c r="R588" i="6"/>
  <c r="S588" i="6"/>
  <c r="T588" i="6"/>
  <c r="U588" i="6"/>
  <c r="V588" i="6"/>
  <c r="W588" i="6"/>
  <c r="X588" i="6"/>
  <c r="Y588" i="6"/>
  <c r="H589" i="6"/>
  <c r="I589" i="6"/>
  <c r="J589" i="6"/>
  <c r="K589" i="6"/>
  <c r="L589" i="6"/>
  <c r="M589" i="6"/>
  <c r="N589" i="6"/>
  <c r="O589" i="6"/>
  <c r="P589" i="6"/>
  <c r="Q589" i="6"/>
  <c r="R589" i="6"/>
  <c r="S589" i="6"/>
  <c r="T589" i="6"/>
  <c r="U589" i="6"/>
  <c r="V589" i="6"/>
  <c r="W589" i="6"/>
  <c r="X589" i="6"/>
  <c r="Y589" i="6"/>
  <c r="H590" i="6"/>
  <c r="I590" i="6"/>
  <c r="J590" i="6"/>
  <c r="K590" i="6"/>
  <c r="L590" i="6"/>
  <c r="M590" i="6"/>
  <c r="N590" i="6"/>
  <c r="O590" i="6"/>
  <c r="P590" i="6"/>
  <c r="Q590" i="6"/>
  <c r="R590" i="6"/>
  <c r="S590" i="6"/>
  <c r="T590" i="6"/>
  <c r="U590" i="6"/>
  <c r="V590" i="6"/>
  <c r="W590" i="6"/>
  <c r="X590" i="6"/>
  <c r="Y590" i="6"/>
  <c r="H591" i="6"/>
  <c r="I591" i="6"/>
  <c r="J591" i="6"/>
  <c r="K591" i="6"/>
  <c r="L591" i="6"/>
  <c r="M591" i="6"/>
  <c r="N591" i="6"/>
  <c r="O591" i="6"/>
  <c r="P591" i="6"/>
  <c r="Q591" i="6"/>
  <c r="R591" i="6"/>
  <c r="S591" i="6"/>
  <c r="T591" i="6"/>
  <c r="U591" i="6"/>
  <c r="V591" i="6"/>
  <c r="W591" i="6"/>
  <c r="X591" i="6"/>
  <c r="Y591" i="6"/>
  <c r="H592" i="6"/>
  <c r="I592" i="6"/>
  <c r="J592" i="6"/>
  <c r="K592" i="6"/>
  <c r="L592" i="6"/>
  <c r="M592" i="6"/>
  <c r="N592" i="6"/>
  <c r="O592" i="6"/>
  <c r="P592" i="6"/>
  <c r="Q592" i="6"/>
  <c r="R592" i="6"/>
  <c r="S592" i="6"/>
  <c r="T592" i="6"/>
  <c r="U592" i="6"/>
  <c r="V592" i="6"/>
  <c r="W592" i="6"/>
  <c r="X592" i="6"/>
  <c r="Y592" i="6"/>
  <c r="H593" i="6"/>
  <c r="I593" i="6"/>
  <c r="J593" i="6"/>
  <c r="K593" i="6"/>
  <c r="L593" i="6"/>
  <c r="M593" i="6"/>
  <c r="N593" i="6"/>
  <c r="O593" i="6"/>
  <c r="P593" i="6"/>
  <c r="Q593" i="6"/>
  <c r="R593" i="6"/>
  <c r="S593" i="6"/>
  <c r="T593" i="6"/>
  <c r="U593" i="6"/>
  <c r="V593" i="6"/>
  <c r="W593" i="6"/>
  <c r="X593" i="6"/>
  <c r="Y593" i="6"/>
  <c r="H594" i="6"/>
  <c r="I594" i="6"/>
  <c r="J594" i="6"/>
  <c r="K594" i="6"/>
  <c r="L594" i="6"/>
  <c r="M594" i="6"/>
  <c r="N594" i="6"/>
  <c r="O594" i="6"/>
  <c r="P594" i="6"/>
  <c r="Q594" i="6"/>
  <c r="R594" i="6"/>
  <c r="S594" i="6"/>
  <c r="T594" i="6"/>
  <c r="U594" i="6"/>
  <c r="V594" i="6"/>
  <c r="W594" i="6"/>
  <c r="X594" i="6"/>
  <c r="Y594" i="6"/>
  <c r="H595" i="6"/>
  <c r="I595" i="6"/>
  <c r="J595" i="6"/>
  <c r="K595" i="6"/>
  <c r="L595" i="6"/>
  <c r="M595" i="6"/>
  <c r="N595" i="6"/>
  <c r="O595" i="6"/>
  <c r="P595" i="6"/>
  <c r="Q595" i="6"/>
  <c r="R595" i="6"/>
  <c r="S595" i="6"/>
  <c r="T595" i="6"/>
  <c r="U595" i="6"/>
  <c r="V595" i="6"/>
  <c r="W595" i="6"/>
  <c r="X595" i="6"/>
  <c r="Y595" i="6"/>
  <c r="H596" i="6"/>
  <c r="I596" i="6"/>
  <c r="J596" i="6"/>
  <c r="K596" i="6"/>
  <c r="L596" i="6"/>
  <c r="M596" i="6"/>
  <c r="N596" i="6"/>
  <c r="O596" i="6"/>
  <c r="P596" i="6"/>
  <c r="Q596" i="6"/>
  <c r="R596" i="6"/>
  <c r="S596" i="6"/>
  <c r="T596" i="6"/>
  <c r="U596" i="6"/>
  <c r="V596" i="6"/>
  <c r="W596" i="6"/>
  <c r="X596" i="6"/>
  <c r="Y596" i="6"/>
  <c r="H597" i="6"/>
  <c r="I597" i="6"/>
  <c r="J597" i="6"/>
  <c r="K597" i="6"/>
  <c r="L597" i="6"/>
  <c r="M597" i="6"/>
  <c r="N597" i="6"/>
  <c r="O597" i="6"/>
  <c r="P597" i="6"/>
  <c r="Q597" i="6"/>
  <c r="R597" i="6"/>
  <c r="S597" i="6"/>
  <c r="T597" i="6"/>
  <c r="U597" i="6"/>
  <c r="V597" i="6"/>
  <c r="W597" i="6"/>
  <c r="X597" i="6"/>
  <c r="Y597" i="6"/>
  <c r="H598" i="6"/>
  <c r="I598" i="6"/>
  <c r="J598" i="6"/>
  <c r="K598" i="6"/>
  <c r="L598" i="6"/>
  <c r="M598" i="6"/>
  <c r="N598" i="6"/>
  <c r="O598" i="6"/>
  <c r="P598" i="6"/>
  <c r="Q598" i="6"/>
  <c r="R598" i="6"/>
  <c r="S598" i="6"/>
  <c r="T598" i="6"/>
  <c r="U598" i="6"/>
  <c r="V598" i="6"/>
  <c r="W598" i="6"/>
  <c r="X598" i="6"/>
  <c r="Y598" i="6"/>
  <c r="H599" i="6"/>
  <c r="I599" i="6"/>
  <c r="J599" i="6"/>
  <c r="K599" i="6"/>
  <c r="L599" i="6"/>
  <c r="M599" i="6"/>
  <c r="N599" i="6"/>
  <c r="O599" i="6"/>
  <c r="P599" i="6"/>
  <c r="Q599" i="6"/>
  <c r="R599" i="6"/>
  <c r="S599" i="6"/>
  <c r="T599" i="6"/>
  <c r="U599" i="6"/>
  <c r="V599" i="6"/>
  <c r="W599" i="6"/>
  <c r="X599" i="6"/>
  <c r="Y599" i="6"/>
  <c r="H600" i="6"/>
  <c r="I600" i="6"/>
  <c r="J600" i="6"/>
  <c r="K600" i="6"/>
  <c r="L600" i="6"/>
  <c r="M600" i="6"/>
  <c r="N600" i="6"/>
  <c r="O600" i="6"/>
  <c r="P600" i="6"/>
  <c r="Q600" i="6"/>
  <c r="R600" i="6"/>
  <c r="S600" i="6"/>
  <c r="T600" i="6"/>
  <c r="U600" i="6"/>
  <c r="V600" i="6"/>
  <c r="W600" i="6"/>
  <c r="X600" i="6"/>
  <c r="Y600" i="6"/>
  <c r="H601" i="6"/>
  <c r="I601" i="6"/>
  <c r="J601" i="6"/>
  <c r="K601" i="6"/>
  <c r="L601" i="6"/>
  <c r="M601" i="6"/>
  <c r="N601" i="6"/>
  <c r="O601" i="6"/>
  <c r="P601" i="6"/>
  <c r="Q601" i="6"/>
  <c r="R601" i="6"/>
  <c r="S601" i="6"/>
  <c r="T601" i="6"/>
  <c r="U601" i="6"/>
  <c r="V601" i="6"/>
  <c r="W601" i="6"/>
  <c r="X601" i="6"/>
  <c r="Y601" i="6"/>
  <c r="H602" i="6"/>
  <c r="I602" i="6"/>
  <c r="J602" i="6"/>
  <c r="K602" i="6"/>
  <c r="L602" i="6"/>
  <c r="M602" i="6"/>
  <c r="N602" i="6"/>
  <c r="O602" i="6"/>
  <c r="P602" i="6"/>
  <c r="Q602" i="6"/>
  <c r="R602" i="6"/>
  <c r="S602" i="6"/>
  <c r="T602" i="6"/>
  <c r="U602" i="6"/>
  <c r="V602" i="6"/>
  <c r="W602" i="6"/>
  <c r="X602" i="6"/>
  <c r="Y602" i="6"/>
  <c r="H603" i="6"/>
  <c r="I603" i="6"/>
  <c r="J603" i="6"/>
  <c r="K603" i="6"/>
  <c r="L603" i="6"/>
  <c r="M603" i="6"/>
  <c r="N603" i="6"/>
  <c r="O603" i="6"/>
  <c r="P603" i="6"/>
  <c r="Q603" i="6"/>
  <c r="R603" i="6"/>
  <c r="S603" i="6"/>
  <c r="T603" i="6"/>
  <c r="U603" i="6"/>
  <c r="V603" i="6"/>
  <c r="W603" i="6"/>
  <c r="X603" i="6"/>
  <c r="Y603" i="6"/>
  <c r="H604" i="6"/>
  <c r="I604" i="6"/>
  <c r="J604" i="6"/>
  <c r="K604" i="6"/>
  <c r="L604" i="6"/>
  <c r="M604" i="6"/>
  <c r="N604" i="6"/>
  <c r="O604" i="6"/>
  <c r="P604" i="6"/>
  <c r="Q604" i="6"/>
  <c r="R604" i="6"/>
  <c r="S604" i="6"/>
  <c r="T604" i="6"/>
  <c r="U604" i="6"/>
  <c r="V604" i="6"/>
  <c r="W604" i="6"/>
  <c r="X604" i="6"/>
  <c r="Y604" i="6"/>
  <c r="H605" i="6"/>
  <c r="I605" i="6"/>
  <c r="J605" i="6"/>
  <c r="K605" i="6"/>
  <c r="L605" i="6"/>
  <c r="M605" i="6"/>
  <c r="N605" i="6"/>
  <c r="O605" i="6"/>
  <c r="P605" i="6"/>
  <c r="Q605" i="6"/>
  <c r="R605" i="6"/>
  <c r="S605" i="6"/>
  <c r="T605" i="6"/>
  <c r="U605" i="6"/>
  <c r="V605" i="6"/>
  <c r="W605" i="6"/>
  <c r="X605" i="6"/>
  <c r="Y605" i="6"/>
  <c r="H606" i="6"/>
  <c r="I606" i="6"/>
  <c r="J606" i="6"/>
  <c r="K606" i="6"/>
  <c r="L606" i="6"/>
  <c r="M606" i="6"/>
  <c r="N606" i="6"/>
  <c r="O606" i="6"/>
  <c r="P606" i="6"/>
  <c r="Q606" i="6"/>
  <c r="R606" i="6"/>
  <c r="S606" i="6"/>
  <c r="T606" i="6"/>
  <c r="U606" i="6"/>
  <c r="V606" i="6"/>
  <c r="W606" i="6"/>
  <c r="X606" i="6"/>
  <c r="Y606" i="6"/>
  <c r="H607" i="6"/>
  <c r="I607" i="6"/>
  <c r="J607" i="6"/>
  <c r="K607" i="6"/>
  <c r="L607" i="6"/>
  <c r="M607" i="6"/>
  <c r="N607" i="6"/>
  <c r="O607" i="6"/>
  <c r="P607" i="6"/>
  <c r="Q607" i="6"/>
  <c r="R607" i="6"/>
  <c r="S607" i="6"/>
  <c r="T607" i="6"/>
  <c r="U607" i="6"/>
  <c r="V607" i="6"/>
  <c r="W607" i="6"/>
  <c r="X607" i="6"/>
  <c r="Y607" i="6"/>
  <c r="H608" i="6"/>
  <c r="I608" i="6"/>
  <c r="J608" i="6"/>
  <c r="K608" i="6"/>
  <c r="L608" i="6"/>
  <c r="M608" i="6"/>
  <c r="N608" i="6"/>
  <c r="O608" i="6"/>
  <c r="P608" i="6"/>
  <c r="Q608" i="6"/>
  <c r="R608" i="6"/>
  <c r="S608" i="6"/>
  <c r="T608" i="6"/>
  <c r="U608" i="6"/>
  <c r="V608" i="6"/>
  <c r="W608" i="6"/>
  <c r="X608" i="6"/>
  <c r="Y608" i="6"/>
  <c r="H609" i="6"/>
  <c r="I609" i="6"/>
  <c r="J609" i="6"/>
  <c r="K609" i="6"/>
  <c r="L609" i="6"/>
  <c r="M609" i="6"/>
  <c r="N609" i="6"/>
  <c r="O609" i="6"/>
  <c r="P609" i="6"/>
  <c r="Q609" i="6"/>
  <c r="R609" i="6"/>
  <c r="S609" i="6"/>
  <c r="T609" i="6"/>
  <c r="U609" i="6"/>
  <c r="V609" i="6"/>
  <c r="W609" i="6"/>
  <c r="X609" i="6"/>
  <c r="Y609" i="6"/>
  <c r="H610" i="6"/>
  <c r="I610" i="6"/>
  <c r="J610" i="6"/>
  <c r="K610" i="6"/>
  <c r="L610" i="6"/>
  <c r="M610" i="6"/>
  <c r="N610" i="6"/>
  <c r="O610" i="6"/>
  <c r="P610" i="6"/>
  <c r="Q610" i="6"/>
  <c r="R610" i="6"/>
  <c r="S610" i="6"/>
  <c r="T610" i="6"/>
  <c r="U610" i="6"/>
  <c r="V610" i="6"/>
  <c r="W610" i="6"/>
  <c r="X610" i="6"/>
  <c r="Y610" i="6"/>
  <c r="H611" i="6"/>
  <c r="I611" i="6"/>
  <c r="J611" i="6"/>
  <c r="K611" i="6"/>
  <c r="L611" i="6"/>
  <c r="M611" i="6"/>
  <c r="N611" i="6"/>
  <c r="O611" i="6"/>
  <c r="P611" i="6"/>
  <c r="Q611" i="6"/>
  <c r="R611" i="6"/>
  <c r="S611" i="6"/>
  <c r="T611" i="6"/>
  <c r="U611" i="6"/>
  <c r="V611" i="6"/>
  <c r="W611" i="6"/>
  <c r="X611" i="6"/>
  <c r="Y611" i="6"/>
  <c r="H612" i="6"/>
  <c r="I612" i="6"/>
  <c r="J612" i="6"/>
  <c r="K612" i="6"/>
  <c r="L612" i="6"/>
  <c r="M612" i="6"/>
  <c r="N612" i="6"/>
  <c r="O612" i="6"/>
  <c r="P612" i="6"/>
  <c r="Q612" i="6"/>
  <c r="R612" i="6"/>
  <c r="S612" i="6"/>
  <c r="T612" i="6"/>
  <c r="U612" i="6"/>
  <c r="V612" i="6"/>
  <c r="W612" i="6"/>
  <c r="X612" i="6"/>
  <c r="Y612" i="6"/>
  <c r="H613" i="6"/>
  <c r="I613" i="6"/>
  <c r="J613" i="6"/>
  <c r="K613" i="6"/>
  <c r="L613" i="6"/>
  <c r="M613" i="6"/>
  <c r="N613" i="6"/>
  <c r="O613" i="6"/>
  <c r="P613" i="6"/>
  <c r="Q613" i="6"/>
  <c r="R613" i="6"/>
  <c r="S613" i="6"/>
  <c r="T613" i="6"/>
  <c r="U613" i="6"/>
  <c r="V613" i="6"/>
  <c r="W613" i="6"/>
  <c r="X613" i="6"/>
  <c r="Y613" i="6"/>
  <c r="H614" i="6"/>
  <c r="I614" i="6"/>
  <c r="J614" i="6"/>
  <c r="K614" i="6"/>
  <c r="L614" i="6"/>
  <c r="M614" i="6"/>
  <c r="N614" i="6"/>
  <c r="O614" i="6"/>
  <c r="P614" i="6"/>
  <c r="Q614" i="6"/>
  <c r="R614" i="6"/>
  <c r="S614" i="6"/>
  <c r="T614" i="6"/>
  <c r="U614" i="6"/>
  <c r="V614" i="6"/>
  <c r="W614" i="6"/>
  <c r="X614" i="6"/>
  <c r="Y614" i="6"/>
  <c r="H615" i="6"/>
  <c r="I615" i="6"/>
  <c r="J615" i="6"/>
  <c r="K615" i="6"/>
  <c r="L615" i="6"/>
  <c r="M615" i="6"/>
  <c r="N615" i="6"/>
  <c r="O615" i="6"/>
  <c r="P615" i="6"/>
  <c r="Q615" i="6"/>
  <c r="R615" i="6"/>
  <c r="S615" i="6"/>
  <c r="T615" i="6"/>
  <c r="U615" i="6"/>
  <c r="V615" i="6"/>
  <c r="W615" i="6"/>
  <c r="X615" i="6"/>
  <c r="Y615" i="6"/>
  <c r="H616" i="6"/>
  <c r="I616" i="6"/>
  <c r="J616" i="6"/>
  <c r="K616" i="6"/>
  <c r="L616" i="6"/>
  <c r="M616" i="6"/>
  <c r="N616" i="6"/>
  <c r="O616" i="6"/>
  <c r="P616" i="6"/>
  <c r="Q616" i="6"/>
  <c r="R616" i="6"/>
  <c r="S616" i="6"/>
  <c r="T616" i="6"/>
  <c r="U616" i="6"/>
  <c r="V616" i="6"/>
  <c r="W616" i="6"/>
  <c r="X616" i="6"/>
  <c r="Y616" i="6"/>
  <c r="H617" i="6"/>
  <c r="I617" i="6"/>
  <c r="J617" i="6"/>
  <c r="K617" i="6"/>
  <c r="L617" i="6"/>
  <c r="M617" i="6"/>
  <c r="N617" i="6"/>
  <c r="O617" i="6"/>
  <c r="P617" i="6"/>
  <c r="Q617" i="6"/>
  <c r="R617" i="6"/>
  <c r="S617" i="6"/>
  <c r="T617" i="6"/>
  <c r="U617" i="6"/>
  <c r="V617" i="6"/>
  <c r="W617" i="6"/>
  <c r="X617" i="6"/>
  <c r="Y617" i="6"/>
  <c r="H618" i="6"/>
  <c r="I618" i="6"/>
  <c r="J618" i="6"/>
  <c r="K618" i="6"/>
  <c r="L618" i="6"/>
  <c r="M618" i="6"/>
  <c r="N618" i="6"/>
  <c r="O618" i="6"/>
  <c r="P618" i="6"/>
  <c r="Q618" i="6"/>
  <c r="R618" i="6"/>
  <c r="S618" i="6"/>
  <c r="T618" i="6"/>
  <c r="U618" i="6"/>
  <c r="V618" i="6"/>
  <c r="W618" i="6"/>
  <c r="X618" i="6"/>
  <c r="Y618" i="6"/>
  <c r="H619" i="6"/>
  <c r="I619" i="6"/>
  <c r="J619" i="6"/>
  <c r="K619" i="6"/>
  <c r="L619" i="6"/>
  <c r="M619" i="6"/>
  <c r="N619" i="6"/>
  <c r="O619" i="6"/>
  <c r="P619" i="6"/>
  <c r="Q619" i="6"/>
  <c r="R619" i="6"/>
  <c r="S619" i="6"/>
  <c r="T619" i="6"/>
  <c r="U619" i="6"/>
  <c r="V619" i="6"/>
  <c r="W619" i="6"/>
  <c r="X619" i="6"/>
  <c r="Y619" i="6"/>
  <c r="H620" i="6"/>
  <c r="I620" i="6"/>
  <c r="J620" i="6"/>
  <c r="K620" i="6"/>
  <c r="L620" i="6"/>
  <c r="M620" i="6"/>
  <c r="N620" i="6"/>
  <c r="O620" i="6"/>
  <c r="P620" i="6"/>
  <c r="Q620" i="6"/>
  <c r="R620" i="6"/>
  <c r="S620" i="6"/>
  <c r="T620" i="6"/>
  <c r="U620" i="6"/>
  <c r="V620" i="6"/>
  <c r="W620" i="6"/>
  <c r="X620" i="6"/>
  <c r="Y620" i="6"/>
  <c r="H621" i="6"/>
  <c r="I621" i="6"/>
  <c r="J621" i="6"/>
  <c r="K621" i="6"/>
  <c r="L621" i="6"/>
  <c r="M621" i="6"/>
  <c r="N621" i="6"/>
  <c r="O621" i="6"/>
  <c r="P621" i="6"/>
  <c r="Q621" i="6"/>
  <c r="R621" i="6"/>
  <c r="S621" i="6"/>
  <c r="T621" i="6"/>
  <c r="U621" i="6"/>
  <c r="V621" i="6"/>
  <c r="W621" i="6"/>
  <c r="X621" i="6"/>
  <c r="Y621" i="6"/>
  <c r="H622" i="6"/>
  <c r="I622" i="6"/>
  <c r="J622" i="6"/>
  <c r="K622" i="6"/>
  <c r="L622" i="6"/>
  <c r="M622" i="6"/>
  <c r="N622" i="6"/>
  <c r="O622" i="6"/>
  <c r="P622" i="6"/>
  <c r="Q622" i="6"/>
  <c r="R622" i="6"/>
  <c r="S622" i="6"/>
  <c r="T622" i="6"/>
  <c r="U622" i="6"/>
  <c r="V622" i="6"/>
  <c r="W622" i="6"/>
  <c r="X622" i="6"/>
  <c r="Y622" i="6"/>
  <c r="H623" i="6"/>
  <c r="I623" i="6"/>
  <c r="J623" i="6"/>
  <c r="K623" i="6"/>
  <c r="L623" i="6"/>
  <c r="M623" i="6"/>
  <c r="N623" i="6"/>
  <c r="O623" i="6"/>
  <c r="P623" i="6"/>
  <c r="Q623" i="6"/>
  <c r="R623" i="6"/>
  <c r="S623" i="6"/>
  <c r="T623" i="6"/>
  <c r="U623" i="6"/>
  <c r="V623" i="6"/>
  <c r="W623" i="6"/>
  <c r="X623" i="6"/>
  <c r="Y623" i="6"/>
  <c r="H624" i="6"/>
  <c r="I624" i="6"/>
  <c r="J624" i="6"/>
  <c r="K624" i="6"/>
  <c r="L624" i="6"/>
  <c r="M624" i="6"/>
  <c r="N624" i="6"/>
  <c r="O624" i="6"/>
  <c r="P624" i="6"/>
  <c r="Q624" i="6"/>
  <c r="R624" i="6"/>
  <c r="S624" i="6"/>
  <c r="T624" i="6"/>
  <c r="U624" i="6"/>
  <c r="V624" i="6"/>
  <c r="W624" i="6"/>
  <c r="X624" i="6"/>
  <c r="Y624" i="6"/>
  <c r="H625" i="6"/>
  <c r="I625" i="6"/>
  <c r="J625" i="6"/>
  <c r="K625" i="6"/>
  <c r="L625" i="6"/>
  <c r="M625" i="6"/>
  <c r="N625" i="6"/>
  <c r="O625" i="6"/>
  <c r="P625" i="6"/>
  <c r="Q625" i="6"/>
  <c r="R625" i="6"/>
  <c r="S625" i="6"/>
  <c r="T625" i="6"/>
  <c r="U625" i="6"/>
  <c r="V625" i="6"/>
  <c r="W625" i="6"/>
  <c r="X625" i="6"/>
  <c r="Y625" i="6"/>
  <c r="H626" i="6"/>
  <c r="I626" i="6"/>
  <c r="J626" i="6"/>
  <c r="K626" i="6"/>
  <c r="L626" i="6"/>
  <c r="M626" i="6"/>
  <c r="N626" i="6"/>
  <c r="O626" i="6"/>
  <c r="P626" i="6"/>
  <c r="Q626" i="6"/>
  <c r="R626" i="6"/>
  <c r="S626" i="6"/>
  <c r="T626" i="6"/>
  <c r="U626" i="6"/>
  <c r="V626" i="6"/>
  <c r="W626" i="6"/>
  <c r="X626" i="6"/>
  <c r="Y626" i="6"/>
  <c r="H627" i="6"/>
  <c r="I627" i="6"/>
  <c r="J627" i="6"/>
  <c r="K627" i="6"/>
  <c r="L627" i="6"/>
  <c r="M627" i="6"/>
  <c r="N627" i="6"/>
  <c r="O627" i="6"/>
  <c r="P627" i="6"/>
  <c r="Q627" i="6"/>
  <c r="R627" i="6"/>
  <c r="S627" i="6"/>
  <c r="T627" i="6"/>
  <c r="U627" i="6"/>
  <c r="V627" i="6"/>
  <c r="W627" i="6"/>
  <c r="X627" i="6"/>
  <c r="Y627" i="6"/>
  <c r="H628" i="6"/>
  <c r="I628" i="6"/>
  <c r="J628" i="6"/>
  <c r="K628" i="6"/>
  <c r="L628" i="6"/>
  <c r="M628" i="6"/>
  <c r="N628" i="6"/>
  <c r="O628" i="6"/>
  <c r="P628" i="6"/>
  <c r="Q628" i="6"/>
  <c r="R628" i="6"/>
  <c r="S628" i="6"/>
  <c r="T628" i="6"/>
  <c r="U628" i="6"/>
  <c r="V628" i="6"/>
  <c r="W628" i="6"/>
  <c r="X628" i="6"/>
  <c r="Y628" i="6"/>
  <c r="H629" i="6"/>
  <c r="I629" i="6"/>
  <c r="J629" i="6"/>
  <c r="K629" i="6"/>
  <c r="L629" i="6"/>
  <c r="M629" i="6"/>
  <c r="N629" i="6"/>
  <c r="O629" i="6"/>
  <c r="P629" i="6"/>
  <c r="Q629" i="6"/>
  <c r="R629" i="6"/>
  <c r="S629" i="6"/>
  <c r="T629" i="6"/>
  <c r="U629" i="6"/>
  <c r="V629" i="6"/>
  <c r="W629" i="6"/>
  <c r="X629" i="6"/>
  <c r="Y629" i="6"/>
  <c r="H630" i="6"/>
  <c r="I630" i="6"/>
  <c r="J630" i="6"/>
  <c r="K630" i="6"/>
  <c r="L630" i="6"/>
  <c r="M630" i="6"/>
  <c r="N630" i="6"/>
  <c r="O630" i="6"/>
  <c r="P630" i="6"/>
  <c r="Q630" i="6"/>
  <c r="R630" i="6"/>
  <c r="S630" i="6"/>
  <c r="T630" i="6"/>
  <c r="U630" i="6"/>
  <c r="V630" i="6"/>
  <c r="W630" i="6"/>
  <c r="X630" i="6"/>
  <c r="Y630" i="6"/>
  <c r="H631" i="6"/>
  <c r="I631" i="6"/>
  <c r="J631" i="6"/>
  <c r="K631" i="6"/>
  <c r="L631" i="6"/>
  <c r="M631" i="6"/>
  <c r="N631" i="6"/>
  <c r="O631" i="6"/>
  <c r="P631" i="6"/>
  <c r="Q631" i="6"/>
  <c r="R631" i="6"/>
  <c r="S631" i="6"/>
  <c r="T631" i="6"/>
  <c r="U631" i="6"/>
  <c r="V631" i="6"/>
  <c r="W631" i="6"/>
  <c r="X631" i="6"/>
  <c r="Y631" i="6"/>
  <c r="H632" i="6"/>
  <c r="I632" i="6"/>
  <c r="J632" i="6"/>
  <c r="K632" i="6"/>
  <c r="L632" i="6"/>
  <c r="M632" i="6"/>
  <c r="N632" i="6"/>
  <c r="O632" i="6"/>
  <c r="P632" i="6"/>
  <c r="Q632" i="6"/>
  <c r="R632" i="6"/>
  <c r="S632" i="6"/>
  <c r="T632" i="6"/>
  <c r="U632" i="6"/>
  <c r="V632" i="6"/>
  <c r="W632" i="6"/>
  <c r="X632" i="6"/>
  <c r="Y632" i="6"/>
  <c r="H633" i="6"/>
  <c r="I633" i="6"/>
  <c r="J633" i="6"/>
  <c r="K633" i="6"/>
  <c r="L633" i="6"/>
  <c r="M633" i="6"/>
  <c r="N633" i="6"/>
  <c r="O633" i="6"/>
  <c r="P633" i="6"/>
  <c r="Q633" i="6"/>
  <c r="R633" i="6"/>
  <c r="S633" i="6"/>
  <c r="T633" i="6"/>
  <c r="U633" i="6"/>
  <c r="V633" i="6"/>
  <c r="W633" i="6"/>
  <c r="X633" i="6"/>
  <c r="Y633" i="6"/>
  <c r="H634" i="6"/>
  <c r="I634" i="6"/>
  <c r="J634" i="6"/>
  <c r="K634" i="6"/>
  <c r="L634" i="6"/>
  <c r="M634" i="6"/>
  <c r="N634" i="6"/>
  <c r="O634" i="6"/>
  <c r="P634" i="6"/>
  <c r="Q634" i="6"/>
  <c r="R634" i="6"/>
  <c r="S634" i="6"/>
  <c r="T634" i="6"/>
  <c r="U634" i="6"/>
  <c r="V634" i="6"/>
  <c r="W634" i="6"/>
  <c r="X634" i="6"/>
  <c r="Y634" i="6"/>
  <c r="H635" i="6"/>
  <c r="I635" i="6"/>
  <c r="J635" i="6"/>
  <c r="K635" i="6"/>
  <c r="L635" i="6"/>
  <c r="M635" i="6"/>
  <c r="N635" i="6"/>
  <c r="O635" i="6"/>
  <c r="P635" i="6"/>
  <c r="Q635" i="6"/>
  <c r="R635" i="6"/>
  <c r="S635" i="6"/>
  <c r="T635" i="6"/>
  <c r="U635" i="6"/>
  <c r="V635" i="6"/>
  <c r="W635" i="6"/>
  <c r="X635" i="6"/>
  <c r="Y635" i="6"/>
  <c r="H636" i="6"/>
  <c r="I636" i="6"/>
  <c r="J636" i="6"/>
  <c r="K636" i="6"/>
  <c r="L636" i="6"/>
  <c r="M636" i="6"/>
  <c r="N636" i="6"/>
  <c r="O636" i="6"/>
  <c r="P636" i="6"/>
  <c r="Q636" i="6"/>
  <c r="R636" i="6"/>
  <c r="S636" i="6"/>
  <c r="T636" i="6"/>
  <c r="U636" i="6"/>
  <c r="V636" i="6"/>
  <c r="W636" i="6"/>
  <c r="X636" i="6"/>
  <c r="Y636" i="6"/>
  <c r="H637" i="6"/>
  <c r="I637" i="6"/>
  <c r="J637" i="6"/>
  <c r="K637" i="6"/>
  <c r="L637" i="6"/>
  <c r="M637" i="6"/>
  <c r="N637" i="6"/>
  <c r="O637" i="6"/>
  <c r="P637" i="6"/>
  <c r="Q637" i="6"/>
  <c r="R637" i="6"/>
  <c r="S637" i="6"/>
  <c r="T637" i="6"/>
  <c r="U637" i="6"/>
  <c r="V637" i="6"/>
  <c r="W637" i="6"/>
  <c r="X637" i="6"/>
  <c r="Y637" i="6"/>
  <c r="H638" i="6"/>
  <c r="I638" i="6"/>
  <c r="J638" i="6"/>
  <c r="K638" i="6"/>
  <c r="L638" i="6"/>
  <c r="M638" i="6"/>
  <c r="N638" i="6"/>
  <c r="O638" i="6"/>
  <c r="P638" i="6"/>
  <c r="Q638" i="6"/>
  <c r="R638" i="6"/>
  <c r="S638" i="6"/>
  <c r="T638" i="6"/>
  <c r="U638" i="6"/>
  <c r="V638" i="6"/>
  <c r="W638" i="6"/>
  <c r="X638" i="6"/>
  <c r="Y638" i="6"/>
  <c r="H639" i="6"/>
  <c r="I639" i="6"/>
  <c r="J639" i="6"/>
  <c r="K639" i="6"/>
  <c r="L639" i="6"/>
  <c r="M639" i="6"/>
  <c r="N639" i="6"/>
  <c r="O639" i="6"/>
  <c r="P639" i="6"/>
  <c r="Q639" i="6"/>
  <c r="R639" i="6"/>
  <c r="S639" i="6"/>
  <c r="T639" i="6"/>
  <c r="U639" i="6"/>
  <c r="V639" i="6"/>
  <c r="W639" i="6"/>
  <c r="X639" i="6"/>
  <c r="Y639" i="6"/>
  <c r="H640" i="6"/>
  <c r="I640" i="6"/>
  <c r="J640" i="6"/>
  <c r="K640" i="6"/>
  <c r="L640" i="6"/>
  <c r="M640" i="6"/>
  <c r="N640" i="6"/>
  <c r="O640" i="6"/>
  <c r="P640" i="6"/>
  <c r="Q640" i="6"/>
  <c r="R640" i="6"/>
  <c r="S640" i="6"/>
  <c r="T640" i="6"/>
  <c r="U640" i="6"/>
  <c r="V640" i="6"/>
  <c r="W640" i="6"/>
  <c r="X640" i="6"/>
  <c r="Y640" i="6"/>
  <c r="H641" i="6"/>
  <c r="I641" i="6"/>
  <c r="J641" i="6"/>
  <c r="K641" i="6"/>
  <c r="L641" i="6"/>
  <c r="M641" i="6"/>
  <c r="N641" i="6"/>
  <c r="O641" i="6"/>
  <c r="P641" i="6"/>
  <c r="Q641" i="6"/>
  <c r="R641" i="6"/>
  <c r="S641" i="6"/>
  <c r="T641" i="6"/>
  <c r="U641" i="6"/>
  <c r="V641" i="6"/>
  <c r="W641" i="6"/>
  <c r="X641" i="6"/>
  <c r="Y641" i="6"/>
  <c r="H642" i="6"/>
  <c r="I642" i="6"/>
  <c r="J642" i="6"/>
  <c r="K642" i="6"/>
  <c r="L642" i="6"/>
  <c r="M642" i="6"/>
  <c r="N642" i="6"/>
  <c r="O642" i="6"/>
  <c r="P642" i="6"/>
  <c r="Q642" i="6"/>
  <c r="R642" i="6"/>
  <c r="S642" i="6"/>
  <c r="T642" i="6"/>
  <c r="U642" i="6"/>
  <c r="V642" i="6"/>
  <c r="W642" i="6"/>
  <c r="X642" i="6"/>
  <c r="Y642" i="6"/>
  <c r="H643" i="6"/>
  <c r="I643" i="6"/>
  <c r="J643" i="6"/>
  <c r="K643" i="6"/>
  <c r="L643" i="6"/>
  <c r="M643" i="6"/>
  <c r="N643" i="6"/>
  <c r="O643" i="6"/>
  <c r="P643" i="6"/>
  <c r="Q643" i="6"/>
  <c r="R643" i="6"/>
  <c r="S643" i="6"/>
  <c r="T643" i="6"/>
  <c r="U643" i="6"/>
  <c r="V643" i="6"/>
  <c r="W643" i="6"/>
  <c r="X643" i="6"/>
  <c r="Y643" i="6"/>
  <c r="H644" i="6"/>
  <c r="I644" i="6"/>
  <c r="J644" i="6"/>
  <c r="K644" i="6"/>
  <c r="L644" i="6"/>
  <c r="M644" i="6"/>
  <c r="N644" i="6"/>
  <c r="O644" i="6"/>
  <c r="P644" i="6"/>
  <c r="Q644" i="6"/>
  <c r="R644" i="6"/>
  <c r="S644" i="6"/>
  <c r="T644" i="6"/>
  <c r="U644" i="6"/>
  <c r="V644" i="6"/>
  <c r="W644" i="6"/>
  <c r="X644" i="6"/>
  <c r="Y644" i="6"/>
  <c r="H645" i="6"/>
  <c r="I645" i="6"/>
  <c r="J645" i="6"/>
  <c r="K645" i="6"/>
  <c r="L645" i="6"/>
  <c r="M645" i="6"/>
  <c r="N645" i="6"/>
  <c r="O645" i="6"/>
  <c r="P645" i="6"/>
  <c r="Q645" i="6"/>
  <c r="R645" i="6"/>
  <c r="S645" i="6"/>
  <c r="T645" i="6"/>
  <c r="U645" i="6"/>
  <c r="V645" i="6"/>
  <c r="W645" i="6"/>
  <c r="X645" i="6"/>
  <c r="Y645" i="6"/>
  <c r="H646" i="6"/>
  <c r="I646" i="6"/>
  <c r="J646" i="6"/>
  <c r="K646" i="6"/>
  <c r="L646" i="6"/>
  <c r="M646" i="6"/>
  <c r="N646" i="6"/>
  <c r="O646" i="6"/>
  <c r="P646" i="6"/>
  <c r="Q646" i="6"/>
  <c r="R646" i="6"/>
  <c r="S646" i="6"/>
  <c r="T646" i="6"/>
  <c r="U646" i="6"/>
  <c r="V646" i="6"/>
  <c r="W646" i="6"/>
  <c r="X646" i="6"/>
  <c r="Y646" i="6"/>
  <c r="H647" i="6"/>
  <c r="I647" i="6"/>
  <c r="J647" i="6"/>
  <c r="K647" i="6"/>
  <c r="L647" i="6"/>
  <c r="M647" i="6"/>
  <c r="N647" i="6"/>
  <c r="O647" i="6"/>
  <c r="P647" i="6"/>
  <c r="Q647" i="6"/>
  <c r="R647" i="6"/>
  <c r="S647" i="6"/>
  <c r="T647" i="6"/>
  <c r="U647" i="6"/>
  <c r="V647" i="6"/>
  <c r="W647" i="6"/>
  <c r="X647" i="6"/>
  <c r="Y647" i="6"/>
  <c r="H648" i="6"/>
  <c r="I648" i="6"/>
  <c r="J648" i="6"/>
  <c r="K648" i="6"/>
  <c r="L648" i="6"/>
  <c r="M648" i="6"/>
  <c r="N648" i="6"/>
  <c r="O648" i="6"/>
  <c r="P648" i="6"/>
  <c r="Q648" i="6"/>
  <c r="R648" i="6"/>
  <c r="S648" i="6"/>
  <c r="T648" i="6"/>
  <c r="U648" i="6"/>
  <c r="V648" i="6"/>
  <c r="W648" i="6"/>
  <c r="X648" i="6"/>
  <c r="Y648" i="6"/>
  <c r="H649" i="6"/>
  <c r="I649" i="6"/>
  <c r="J649" i="6"/>
  <c r="K649" i="6"/>
  <c r="L649" i="6"/>
  <c r="M649" i="6"/>
  <c r="N649" i="6"/>
  <c r="O649" i="6"/>
  <c r="P649" i="6"/>
  <c r="Q649" i="6"/>
  <c r="R649" i="6"/>
  <c r="S649" i="6"/>
  <c r="T649" i="6"/>
  <c r="U649" i="6"/>
  <c r="V649" i="6"/>
  <c r="W649" i="6"/>
  <c r="X649" i="6"/>
  <c r="Y649" i="6"/>
  <c r="H650" i="6"/>
  <c r="I650" i="6"/>
  <c r="J650" i="6"/>
  <c r="K650" i="6"/>
  <c r="L650" i="6"/>
  <c r="M650" i="6"/>
  <c r="N650" i="6"/>
  <c r="O650" i="6"/>
  <c r="P650" i="6"/>
  <c r="Q650" i="6"/>
  <c r="R650" i="6"/>
  <c r="S650" i="6"/>
  <c r="T650" i="6"/>
  <c r="U650" i="6"/>
  <c r="V650" i="6"/>
  <c r="W650" i="6"/>
  <c r="X650" i="6"/>
  <c r="Y650" i="6"/>
  <c r="H651" i="6"/>
  <c r="I651" i="6"/>
  <c r="J651" i="6"/>
  <c r="K651" i="6"/>
  <c r="L651" i="6"/>
  <c r="M651" i="6"/>
  <c r="N651" i="6"/>
  <c r="O651" i="6"/>
  <c r="P651" i="6"/>
  <c r="Q651" i="6"/>
  <c r="R651" i="6"/>
  <c r="S651" i="6"/>
  <c r="T651" i="6"/>
  <c r="U651" i="6"/>
  <c r="V651" i="6"/>
  <c r="W651" i="6"/>
  <c r="X651" i="6"/>
  <c r="Y651" i="6"/>
  <c r="H652" i="6"/>
  <c r="I652" i="6"/>
  <c r="J652" i="6"/>
  <c r="K652" i="6"/>
  <c r="L652" i="6"/>
  <c r="M652" i="6"/>
  <c r="N652" i="6"/>
  <c r="O652" i="6"/>
  <c r="P652" i="6"/>
  <c r="Q652" i="6"/>
  <c r="R652" i="6"/>
  <c r="S652" i="6"/>
  <c r="T652" i="6"/>
  <c r="U652" i="6"/>
  <c r="V652" i="6"/>
  <c r="W652" i="6"/>
  <c r="X652" i="6"/>
  <c r="Y652" i="6"/>
  <c r="H653" i="6"/>
  <c r="I653" i="6"/>
  <c r="J653" i="6"/>
  <c r="K653" i="6"/>
  <c r="L653" i="6"/>
  <c r="M653" i="6"/>
  <c r="N653" i="6"/>
  <c r="O653" i="6"/>
  <c r="P653" i="6"/>
  <c r="Q653" i="6"/>
  <c r="R653" i="6"/>
  <c r="S653" i="6"/>
  <c r="T653" i="6"/>
  <c r="U653" i="6"/>
  <c r="V653" i="6"/>
  <c r="W653" i="6"/>
  <c r="X653" i="6"/>
  <c r="Y653" i="6"/>
  <c r="H654" i="6"/>
  <c r="I654" i="6"/>
  <c r="J654" i="6"/>
  <c r="K654" i="6"/>
  <c r="L654" i="6"/>
  <c r="M654" i="6"/>
  <c r="N654" i="6"/>
  <c r="O654" i="6"/>
  <c r="P654" i="6"/>
  <c r="Q654" i="6"/>
  <c r="R654" i="6"/>
  <c r="S654" i="6"/>
  <c r="T654" i="6"/>
  <c r="U654" i="6"/>
  <c r="V654" i="6"/>
  <c r="W654" i="6"/>
  <c r="X654" i="6"/>
  <c r="Y654" i="6"/>
  <c r="H655" i="6"/>
  <c r="I655" i="6"/>
  <c r="J655" i="6"/>
  <c r="K655" i="6"/>
  <c r="L655" i="6"/>
  <c r="M655" i="6"/>
  <c r="N655" i="6"/>
  <c r="O655" i="6"/>
  <c r="P655" i="6"/>
  <c r="Q655" i="6"/>
  <c r="R655" i="6"/>
  <c r="S655" i="6"/>
  <c r="T655" i="6"/>
  <c r="U655" i="6"/>
  <c r="V655" i="6"/>
  <c r="W655" i="6"/>
  <c r="X655" i="6"/>
  <c r="Y655" i="6"/>
  <c r="H656" i="6"/>
  <c r="I656" i="6"/>
  <c r="J656" i="6"/>
  <c r="K656" i="6"/>
  <c r="L656" i="6"/>
  <c r="M656" i="6"/>
  <c r="N656" i="6"/>
  <c r="O656" i="6"/>
  <c r="P656" i="6"/>
  <c r="Q656" i="6"/>
  <c r="R656" i="6"/>
  <c r="S656" i="6"/>
  <c r="T656" i="6"/>
  <c r="U656" i="6"/>
  <c r="V656" i="6"/>
  <c r="W656" i="6"/>
  <c r="X656" i="6"/>
  <c r="Y656" i="6"/>
  <c r="H657" i="6"/>
  <c r="I657" i="6"/>
  <c r="J657" i="6"/>
  <c r="K657" i="6"/>
  <c r="L657" i="6"/>
  <c r="M657" i="6"/>
  <c r="N657" i="6"/>
  <c r="O657" i="6"/>
  <c r="P657" i="6"/>
  <c r="Q657" i="6"/>
  <c r="R657" i="6"/>
  <c r="S657" i="6"/>
  <c r="T657" i="6"/>
  <c r="U657" i="6"/>
  <c r="V657" i="6"/>
  <c r="W657" i="6"/>
  <c r="X657" i="6"/>
  <c r="Y657" i="6"/>
  <c r="H658" i="6"/>
  <c r="I658" i="6"/>
  <c r="J658" i="6"/>
  <c r="K658" i="6"/>
  <c r="L658" i="6"/>
  <c r="M658" i="6"/>
  <c r="N658" i="6"/>
  <c r="O658" i="6"/>
  <c r="P658" i="6"/>
  <c r="Q658" i="6"/>
  <c r="R658" i="6"/>
  <c r="S658" i="6"/>
  <c r="T658" i="6"/>
  <c r="U658" i="6"/>
  <c r="V658" i="6"/>
  <c r="W658" i="6"/>
  <c r="X658" i="6"/>
  <c r="Y658" i="6"/>
  <c r="H659" i="6"/>
  <c r="I659" i="6"/>
  <c r="J659" i="6"/>
  <c r="K659" i="6"/>
  <c r="L659" i="6"/>
  <c r="M659" i="6"/>
  <c r="N659" i="6"/>
  <c r="O659" i="6"/>
  <c r="P659" i="6"/>
  <c r="Q659" i="6"/>
  <c r="R659" i="6"/>
  <c r="S659" i="6"/>
  <c r="T659" i="6"/>
  <c r="U659" i="6"/>
  <c r="V659" i="6"/>
  <c r="W659" i="6"/>
  <c r="X659" i="6"/>
  <c r="Y659" i="6"/>
  <c r="H660" i="6"/>
  <c r="I660" i="6"/>
  <c r="J660" i="6"/>
  <c r="K660" i="6"/>
  <c r="L660" i="6"/>
  <c r="M660" i="6"/>
  <c r="N660" i="6"/>
  <c r="O660" i="6"/>
  <c r="P660" i="6"/>
  <c r="Q660" i="6"/>
  <c r="R660" i="6"/>
  <c r="S660" i="6"/>
  <c r="T660" i="6"/>
  <c r="U660" i="6"/>
  <c r="V660" i="6"/>
  <c r="W660" i="6"/>
  <c r="X660" i="6"/>
  <c r="Y660" i="6"/>
  <c r="H661" i="6"/>
  <c r="I661" i="6"/>
  <c r="J661" i="6"/>
  <c r="K661" i="6"/>
  <c r="L661" i="6"/>
  <c r="M661" i="6"/>
  <c r="N661" i="6"/>
  <c r="O661" i="6"/>
  <c r="P661" i="6"/>
  <c r="Q661" i="6"/>
  <c r="R661" i="6"/>
  <c r="S661" i="6"/>
  <c r="T661" i="6"/>
  <c r="U661" i="6"/>
  <c r="V661" i="6"/>
  <c r="W661" i="6"/>
  <c r="X661" i="6"/>
  <c r="Y661" i="6"/>
  <c r="H662" i="6"/>
  <c r="I662" i="6"/>
  <c r="J662" i="6"/>
  <c r="K662" i="6"/>
  <c r="L662" i="6"/>
  <c r="M662" i="6"/>
  <c r="N662" i="6"/>
  <c r="O662" i="6"/>
  <c r="P662" i="6"/>
  <c r="Q662" i="6"/>
  <c r="R662" i="6"/>
  <c r="S662" i="6"/>
  <c r="T662" i="6"/>
  <c r="U662" i="6"/>
  <c r="V662" i="6"/>
  <c r="W662" i="6"/>
  <c r="X662" i="6"/>
  <c r="Y662" i="6"/>
  <c r="H663" i="6"/>
  <c r="I663" i="6"/>
  <c r="J663" i="6"/>
  <c r="K663" i="6"/>
  <c r="L663" i="6"/>
  <c r="M663" i="6"/>
  <c r="N663" i="6"/>
  <c r="O663" i="6"/>
  <c r="P663" i="6"/>
  <c r="Q663" i="6"/>
  <c r="R663" i="6"/>
  <c r="S663" i="6"/>
  <c r="T663" i="6"/>
  <c r="U663" i="6"/>
  <c r="V663" i="6"/>
  <c r="W663" i="6"/>
  <c r="X663" i="6"/>
  <c r="Y663" i="6"/>
  <c r="H664" i="6"/>
  <c r="I664" i="6"/>
  <c r="J664" i="6"/>
  <c r="K664" i="6"/>
  <c r="L664" i="6"/>
  <c r="M664" i="6"/>
  <c r="N664" i="6"/>
  <c r="O664" i="6"/>
  <c r="P664" i="6"/>
  <c r="Q664" i="6"/>
  <c r="R664" i="6"/>
  <c r="S664" i="6"/>
  <c r="T664" i="6"/>
  <c r="U664" i="6"/>
  <c r="V664" i="6"/>
  <c r="W664" i="6"/>
  <c r="X664" i="6"/>
  <c r="Y664" i="6"/>
  <c r="H665" i="6"/>
  <c r="I665" i="6"/>
  <c r="J665" i="6"/>
  <c r="K665" i="6"/>
  <c r="L665" i="6"/>
  <c r="M665" i="6"/>
  <c r="N665" i="6"/>
  <c r="O665" i="6"/>
  <c r="P665" i="6"/>
  <c r="Q665" i="6"/>
  <c r="R665" i="6"/>
  <c r="S665" i="6"/>
  <c r="T665" i="6"/>
  <c r="U665" i="6"/>
  <c r="V665" i="6"/>
  <c r="W665" i="6"/>
  <c r="X665" i="6"/>
  <c r="Y665" i="6"/>
  <c r="H666" i="6"/>
  <c r="I666" i="6"/>
  <c r="J666" i="6"/>
  <c r="K666" i="6"/>
  <c r="L666" i="6"/>
  <c r="M666" i="6"/>
  <c r="N666" i="6"/>
  <c r="O666" i="6"/>
  <c r="P666" i="6"/>
  <c r="Q666" i="6"/>
  <c r="R666" i="6"/>
  <c r="S666" i="6"/>
  <c r="T666" i="6"/>
  <c r="U666" i="6"/>
  <c r="V666" i="6"/>
  <c r="W666" i="6"/>
  <c r="X666" i="6"/>
  <c r="Y666" i="6"/>
  <c r="H667" i="6"/>
  <c r="I667" i="6"/>
  <c r="J667" i="6"/>
  <c r="K667" i="6"/>
  <c r="L667" i="6"/>
  <c r="M667" i="6"/>
  <c r="N667" i="6"/>
  <c r="O667" i="6"/>
  <c r="P667" i="6"/>
  <c r="Q667" i="6"/>
  <c r="R667" i="6"/>
  <c r="S667" i="6"/>
  <c r="T667" i="6"/>
  <c r="U667" i="6"/>
  <c r="V667" i="6"/>
  <c r="W667" i="6"/>
  <c r="X667" i="6"/>
  <c r="Y667" i="6"/>
  <c r="H668" i="6"/>
  <c r="I668" i="6"/>
  <c r="J668" i="6"/>
  <c r="K668" i="6"/>
  <c r="L668" i="6"/>
  <c r="M668" i="6"/>
  <c r="N668" i="6"/>
  <c r="O668" i="6"/>
  <c r="P668" i="6"/>
  <c r="Q668" i="6"/>
  <c r="R668" i="6"/>
  <c r="S668" i="6"/>
  <c r="T668" i="6"/>
  <c r="U668" i="6"/>
  <c r="V668" i="6"/>
  <c r="W668" i="6"/>
  <c r="X668" i="6"/>
  <c r="Y668" i="6"/>
  <c r="H669" i="6"/>
  <c r="I669" i="6"/>
  <c r="J669" i="6"/>
  <c r="K669" i="6"/>
  <c r="L669" i="6"/>
  <c r="M669" i="6"/>
  <c r="N669" i="6"/>
  <c r="O669" i="6"/>
  <c r="P669" i="6"/>
  <c r="Q669" i="6"/>
  <c r="R669" i="6"/>
  <c r="S669" i="6"/>
  <c r="T669" i="6"/>
  <c r="U669" i="6"/>
  <c r="V669" i="6"/>
  <c r="W669" i="6"/>
  <c r="X669" i="6"/>
  <c r="Y669" i="6"/>
  <c r="H670" i="6"/>
  <c r="I670" i="6"/>
  <c r="J670" i="6"/>
  <c r="K670" i="6"/>
  <c r="L670" i="6"/>
  <c r="M670" i="6"/>
  <c r="N670" i="6"/>
  <c r="O670" i="6"/>
  <c r="P670" i="6"/>
  <c r="Q670" i="6"/>
  <c r="R670" i="6"/>
  <c r="S670" i="6"/>
  <c r="T670" i="6"/>
  <c r="U670" i="6"/>
  <c r="V670" i="6"/>
  <c r="W670" i="6"/>
  <c r="X670" i="6"/>
  <c r="Y670" i="6"/>
  <c r="H671" i="6"/>
  <c r="I671" i="6"/>
  <c r="J671" i="6"/>
  <c r="K671" i="6"/>
  <c r="L671" i="6"/>
  <c r="M671" i="6"/>
  <c r="N671" i="6"/>
  <c r="O671" i="6"/>
  <c r="P671" i="6"/>
  <c r="Q671" i="6"/>
  <c r="R671" i="6"/>
  <c r="S671" i="6"/>
  <c r="T671" i="6"/>
  <c r="U671" i="6"/>
  <c r="V671" i="6"/>
  <c r="W671" i="6"/>
  <c r="X671" i="6"/>
  <c r="Y671" i="6"/>
  <c r="H672" i="6"/>
  <c r="I672" i="6"/>
  <c r="J672" i="6"/>
  <c r="K672" i="6"/>
  <c r="L672" i="6"/>
  <c r="M672" i="6"/>
  <c r="N672" i="6"/>
  <c r="O672" i="6"/>
  <c r="P672" i="6"/>
  <c r="Q672" i="6"/>
  <c r="R672" i="6"/>
  <c r="S672" i="6"/>
  <c r="T672" i="6"/>
  <c r="U672" i="6"/>
  <c r="V672" i="6"/>
  <c r="W672" i="6"/>
  <c r="X672" i="6"/>
  <c r="Y672" i="6"/>
  <c r="H673" i="6"/>
  <c r="I673" i="6"/>
  <c r="J673" i="6"/>
  <c r="K673" i="6"/>
  <c r="L673" i="6"/>
  <c r="M673" i="6"/>
  <c r="N673" i="6"/>
  <c r="O673" i="6"/>
  <c r="P673" i="6"/>
  <c r="Q673" i="6"/>
  <c r="R673" i="6"/>
  <c r="S673" i="6"/>
  <c r="T673" i="6"/>
  <c r="U673" i="6"/>
  <c r="V673" i="6"/>
  <c r="W673" i="6"/>
  <c r="X673" i="6"/>
  <c r="Y673" i="6"/>
  <c r="H674" i="6"/>
  <c r="I674" i="6"/>
  <c r="J674" i="6"/>
  <c r="K674" i="6"/>
  <c r="L674" i="6"/>
  <c r="M674" i="6"/>
  <c r="N674" i="6"/>
  <c r="O674" i="6"/>
  <c r="P674" i="6"/>
  <c r="Q674" i="6"/>
  <c r="R674" i="6"/>
  <c r="S674" i="6"/>
  <c r="T674" i="6"/>
  <c r="U674" i="6"/>
  <c r="V674" i="6"/>
  <c r="W674" i="6"/>
  <c r="X674" i="6"/>
  <c r="Y674" i="6"/>
  <c r="H675" i="6"/>
  <c r="I675" i="6"/>
  <c r="J675" i="6"/>
  <c r="K675" i="6"/>
  <c r="L675" i="6"/>
  <c r="M675" i="6"/>
  <c r="N675" i="6"/>
  <c r="O675" i="6"/>
  <c r="P675" i="6"/>
  <c r="Q675" i="6"/>
  <c r="R675" i="6"/>
  <c r="S675" i="6"/>
  <c r="T675" i="6"/>
  <c r="U675" i="6"/>
  <c r="V675" i="6"/>
  <c r="W675" i="6"/>
  <c r="X675" i="6"/>
  <c r="Y675" i="6"/>
  <c r="H676" i="6"/>
  <c r="I676" i="6"/>
  <c r="J676" i="6"/>
  <c r="K676" i="6"/>
  <c r="L676" i="6"/>
  <c r="M676" i="6"/>
  <c r="N676" i="6"/>
  <c r="O676" i="6"/>
  <c r="P676" i="6"/>
  <c r="Q676" i="6"/>
  <c r="R676" i="6"/>
  <c r="S676" i="6"/>
  <c r="T676" i="6"/>
  <c r="U676" i="6"/>
  <c r="V676" i="6"/>
  <c r="W676" i="6"/>
  <c r="X676" i="6"/>
  <c r="Y676" i="6"/>
  <c r="H677" i="6"/>
  <c r="I677" i="6"/>
  <c r="J677" i="6"/>
  <c r="K677" i="6"/>
  <c r="L677" i="6"/>
  <c r="M677" i="6"/>
  <c r="N677" i="6"/>
  <c r="O677" i="6"/>
  <c r="P677" i="6"/>
  <c r="Q677" i="6"/>
  <c r="R677" i="6"/>
  <c r="S677" i="6"/>
  <c r="T677" i="6"/>
  <c r="U677" i="6"/>
  <c r="V677" i="6"/>
  <c r="W677" i="6"/>
  <c r="X677" i="6"/>
  <c r="Y677" i="6"/>
  <c r="H678" i="6"/>
  <c r="I678" i="6"/>
  <c r="J678" i="6"/>
  <c r="K678" i="6"/>
  <c r="L678" i="6"/>
  <c r="M678" i="6"/>
  <c r="N678" i="6"/>
  <c r="O678" i="6"/>
  <c r="P678" i="6"/>
  <c r="Q678" i="6"/>
  <c r="R678" i="6"/>
  <c r="S678" i="6"/>
  <c r="T678" i="6"/>
  <c r="U678" i="6"/>
  <c r="V678" i="6"/>
  <c r="W678" i="6"/>
  <c r="X678" i="6"/>
  <c r="Y678" i="6"/>
  <c r="H679" i="6"/>
  <c r="I679" i="6"/>
  <c r="J679" i="6"/>
  <c r="K679" i="6"/>
  <c r="L679" i="6"/>
  <c r="M679" i="6"/>
  <c r="N679" i="6"/>
  <c r="O679" i="6"/>
  <c r="P679" i="6"/>
  <c r="Q679" i="6"/>
  <c r="R679" i="6"/>
  <c r="S679" i="6"/>
  <c r="T679" i="6"/>
  <c r="U679" i="6"/>
  <c r="V679" i="6"/>
  <c r="W679" i="6"/>
  <c r="X679" i="6"/>
  <c r="Y679" i="6"/>
  <c r="H680" i="6"/>
  <c r="I680" i="6"/>
  <c r="J680" i="6"/>
  <c r="K680" i="6"/>
  <c r="L680" i="6"/>
  <c r="M680" i="6"/>
  <c r="N680" i="6"/>
  <c r="O680" i="6"/>
  <c r="P680" i="6"/>
  <c r="Q680" i="6"/>
  <c r="R680" i="6"/>
  <c r="S680" i="6"/>
  <c r="T680" i="6"/>
  <c r="U680" i="6"/>
  <c r="V680" i="6"/>
  <c r="W680" i="6"/>
  <c r="X680" i="6"/>
  <c r="Y680" i="6"/>
  <c r="H681" i="6"/>
  <c r="I681" i="6"/>
  <c r="J681" i="6"/>
  <c r="K681" i="6"/>
  <c r="L681" i="6"/>
  <c r="M681" i="6"/>
  <c r="N681" i="6"/>
  <c r="O681" i="6"/>
  <c r="P681" i="6"/>
  <c r="Q681" i="6"/>
  <c r="R681" i="6"/>
  <c r="S681" i="6"/>
  <c r="T681" i="6"/>
  <c r="U681" i="6"/>
  <c r="V681" i="6"/>
  <c r="W681" i="6"/>
  <c r="X681" i="6"/>
  <c r="Y681" i="6"/>
  <c r="H682" i="6"/>
  <c r="I682" i="6"/>
  <c r="J682" i="6"/>
  <c r="K682" i="6"/>
  <c r="L682" i="6"/>
  <c r="M682" i="6"/>
  <c r="N682" i="6"/>
  <c r="O682" i="6"/>
  <c r="P682" i="6"/>
  <c r="Q682" i="6"/>
  <c r="R682" i="6"/>
  <c r="S682" i="6"/>
  <c r="T682" i="6"/>
  <c r="U682" i="6"/>
  <c r="V682" i="6"/>
  <c r="W682" i="6"/>
  <c r="X682" i="6"/>
  <c r="Y682" i="6"/>
  <c r="H683" i="6"/>
  <c r="I683" i="6"/>
  <c r="J683" i="6"/>
  <c r="K683" i="6"/>
  <c r="L683" i="6"/>
  <c r="M683" i="6"/>
  <c r="N683" i="6"/>
  <c r="O683" i="6"/>
  <c r="P683" i="6"/>
  <c r="Q683" i="6"/>
  <c r="R683" i="6"/>
  <c r="S683" i="6"/>
  <c r="T683" i="6"/>
  <c r="U683" i="6"/>
  <c r="V683" i="6"/>
  <c r="W683" i="6"/>
  <c r="X683" i="6"/>
  <c r="Y683" i="6"/>
  <c r="H684" i="6"/>
  <c r="I684" i="6"/>
  <c r="J684" i="6"/>
  <c r="K684" i="6"/>
  <c r="L684" i="6"/>
  <c r="M684" i="6"/>
  <c r="N684" i="6"/>
  <c r="O684" i="6"/>
  <c r="P684" i="6"/>
  <c r="Q684" i="6"/>
  <c r="R684" i="6"/>
  <c r="S684" i="6"/>
  <c r="T684" i="6"/>
  <c r="U684" i="6"/>
  <c r="V684" i="6"/>
  <c r="W684" i="6"/>
  <c r="X684" i="6"/>
  <c r="Y684" i="6"/>
  <c r="H685" i="6"/>
  <c r="I685" i="6"/>
  <c r="J685" i="6"/>
  <c r="K685" i="6"/>
  <c r="L685" i="6"/>
  <c r="M685" i="6"/>
  <c r="N685" i="6"/>
  <c r="O685" i="6"/>
  <c r="P685" i="6"/>
  <c r="Q685" i="6"/>
  <c r="R685" i="6"/>
  <c r="S685" i="6"/>
  <c r="T685" i="6"/>
  <c r="U685" i="6"/>
  <c r="V685" i="6"/>
  <c r="W685" i="6"/>
  <c r="X685" i="6"/>
  <c r="Y685" i="6"/>
  <c r="H686" i="6"/>
  <c r="I686" i="6"/>
  <c r="J686" i="6"/>
  <c r="K686" i="6"/>
  <c r="L686" i="6"/>
  <c r="M686" i="6"/>
  <c r="N686" i="6"/>
  <c r="O686" i="6"/>
  <c r="P686" i="6"/>
  <c r="Q686" i="6"/>
  <c r="R686" i="6"/>
  <c r="S686" i="6"/>
  <c r="T686" i="6"/>
  <c r="U686" i="6"/>
  <c r="V686" i="6"/>
  <c r="W686" i="6"/>
  <c r="X686" i="6"/>
  <c r="Y686" i="6"/>
  <c r="H687" i="6"/>
  <c r="I687" i="6"/>
  <c r="J687" i="6"/>
  <c r="K687" i="6"/>
  <c r="L687" i="6"/>
  <c r="M687" i="6"/>
  <c r="N687" i="6"/>
  <c r="O687" i="6"/>
  <c r="P687" i="6"/>
  <c r="Q687" i="6"/>
  <c r="R687" i="6"/>
  <c r="S687" i="6"/>
  <c r="T687" i="6"/>
  <c r="U687" i="6"/>
  <c r="V687" i="6"/>
  <c r="W687" i="6"/>
  <c r="X687" i="6"/>
  <c r="Y687" i="6"/>
  <c r="H688" i="6"/>
  <c r="I688" i="6"/>
  <c r="J688" i="6"/>
  <c r="K688" i="6"/>
  <c r="L688" i="6"/>
  <c r="M688" i="6"/>
  <c r="N688" i="6"/>
  <c r="O688" i="6"/>
  <c r="P688" i="6"/>
  <c r="Q688" i="6"/>
  <c r="R688" i="6"/>
  <c r="S688" i="6"/>
  <c r="T688" i="6"/>
  <c r="U688" i="6"/>
  <c r="V688" i="6"/>
  <c r="W688" i="6"/>
  <c r="X688" i="6"/>
  <c r="Y688" i="6"/>
  <c r="H689" i="6"/>
  <c r="I689" i="6"/>
  <c r="J689" i="6"/>
  <c r="K689" i="6"/>
  <c r="L689" i="6"/>
  <c r="M689" i="6"/>
  <c r="N689" i="6"/>
  <c r="O689" i="6"/>
  <c r="P689" i="6"/>
  <c r="Q689" i="6"/>
  <c r="R689" i="6"/>
  <c r="S689" i="6"/>
  <c r="T689" i="6"/>
  <c r="U689" i="6"/>
  <c r="V689" i="6"/>
  <c r="W689" i="6"/>
  <c r="X689" i="6"/>
  <c r="Y689" i="6"/>
  <c r="H690" i="6"/>
  <c r="I690" i="6"/>
  <c r="J690" i="6"/>
  <c r="K690" i="6"/>
  <c r="L690" i="6"/>
  <c r="M690" i="6"/>
  <c r="N690" i="6"/>
  <c r="O690" i="6"/>
  <c r="P690" i="6"/>
  <c r="Q690" i="6"/>
  <c r="R690" i="6"/>
  <c r="S690" i="6"/>
  <c r="T690" i="6"/>
  <c r="U690" i="6"/>
  <c r="V690" i="6"/>
  <c r="W690" i="6"/>
  <c r="X690" i="6"/>
  <c r="Y690" i="6"/>
  <c r="H691" i="6"/>
  <c r="I691" i="6"/>
  <c r="J691" i="6"/>
  <c r="K691" i="6"/>
  <c r="L691" i="6"/>
  <c r="M691" i="6"/>
  <c r="N691" i="6"/>
  <c r="O691" i="6"/>
  <c r="P691" i="6"/>
  <c r="Q691" i="6"/>
  <c r="R691" i="6"/>
  <c r="S691" i="6"/>
  <c r="T691" i="6"/>
  <c r="U691" i="6"/>
  <c r="V691" i="6"/>
  <c r="W691" i="6"/>
  <c r="X691" i="6"/>
  <c r="Y691" i="6"/>
  <c r="H692" i="6"/>
  <c r="I692" i="6"/>
  <c r="J692" i="6"/>
  <c r="K692" i="6"/>
  <c r="L692" i="6"/>
  <c r="M692" i="6"/>
  <c r="N692" i="6"/>
  <c r="O692" i="6"/>
  <c r="P692" i="6"/>
  <c r="Q692" i="6"/>
  <c r="R692" i="6"/>
  <c r="S692" i="6"/>
  <c r="T692" i="6"/>
  <c r="U692" i="6"/>
  <c r="V692" i="6"/>
  <c r="W692" i="6"/>
  <c r="X692" i="6"/>
  <c r="Y692" i="6"/>
  <c r="H693" i="6"/>
  <c r="I693" i="6"/>
  <c r="J693" i="6"/>
  <c r="K693" i="6"/>
  <c r="L693" i="6"/>
  <c r="M693" i="6"/>
  <c r="N693" i="6"/>
  <c r="O693" i="6"/>
  <c r="P693" i="6"/>
  <c r="Q693" i="6"/>
  <c r="R693" i="6"/>
  <c r="S693" i="6"/>
  <c r="T693" i="6"/>
  <c r="U693" i="6"/>
  <c r="V693" i="6"/>
  <c r="W693" i="6"/>
  <c r="X693" i="6"/>
  <c r="Y693" i="6"/>
  <c r="H694" i="6"/>
  <c r="I694" i="6"/>
  <c r="J694" i="6"/>
  <c r="K694" i="6"/>
  <c r="L694" i="6"/>
  <c r="M694" i="6"/>
  <c r="N694" i="6"/>
  <c r="O694" i="6"/>
  <c r="P694" i="6"/>
  <c r="Q694" i="6"/>
  <c r="R694" i="6"/>
  <c r="S694" i="6"/>
  <c r="T694" i="6"/>
  <c r="U694" i="6"/>
  <c r="V694" i="6"/>
  <c r="W694" i="6"/>
  <c r="X694" i="6"/>
  <c r="Y694" i="6"/>
  <c r="H695" i="6"/>
  <c r="I695" i="6"/>
  <c r="J695" i="6"/>
  <c r="K695" i="6"/>
  <c r="L695" i="6"/>
  <c r="M695" i="6"/>
  <c r="N695" i="6"/>
  <c r="O695" i="6"/>
  <c r="P695" i="6"/>
  <c r="Q695" i="6"/>
  <c r="R695" i="6"/>
  <c r="S695" i="6"/>
  <c r="T695" i="6"/>
  <c r="U695" i="6"/>
  <c r="V695" i="6"/>
  <c r="W695" i="6"/>
  <c r="X695" i="6"/>
  <c r="Y695" i="6"/>
  <c r="H696" i="6"/>
  <c r="I696" i="6"/>
  <c r="J696" i="6"/>
  <c r="K696" i="6"/>
  <c r="L696" i="6"/>
  <c r="M696" i="6"/>
  <c r="N696" i="6"/>
  <c r="O696" i="6"/>
  <c r="P696" i="6"/>
  <c r="Q696" i="6"/>
  <c r="R696" i="6"/>
  <c r="S696" i="6"/>
  <c r="T696" i="6"/>
  <c r="U696" i="6"/>
  <c r="V696" i="6"/>
  <c r="W696" i="6"/>
  <c r="X696" i="6"/>
  <c r="Y696" i="6"/>
  <c r="H697" i="6"/>
  <c r="I697" i="6"/>
  <c r="J697" i="6"/>
  <c r="K697" i="6"/>
  <c r="L697" i="6"/>
  <c r="M697" i="6"/>
  <c r="N697" i="6"/>
  <c r="O697" i="6"/>
  <c r="P697" i="6"/>
  <c r="Q697" i="6"/>
  <c r="R697" i="6"/>
  <c r="S697" i="6"/>
  <c r="T697" i="6"/>
  <c r="U697" i="6"/>
  <c r="V697" i="6"/>
  <c r="W697" i="6"/>
  <c r="X697" i="6"/>
  <c r="Y697" i="6"/>
  <c r="H698" i="6"/>
  <c r="I698" i="6"/>
  <c r="J698" i="6"/>
  <c r="K698" i="6"/>
  <c r="L698" i="6"/>
  <c r="M698" i="6"/>
  <c r="N698" i="6"/>
  <c r="O698" i="6"/>
  <c r="P698" i="6"/>
  <c r="Q698" i="6"/>
  <c r="R698" i="6"/>
  <c r="S698" i="6"/>
  <c r="T698" i="6"/>
  <c r="U698" i="6"/>
  <c r="V698" i="6"/>
  <c r="W698" i="6"/>
  <c r="X698" i="6"/>
  <c r="Y698" i="6"/>
  <c r="H699" i="6"/>
  <c r="I699" i="6"/>
  <c r="J699" i="6"/>
  <c r="K699" i="6"/>
  <c r="L699" i="6"/>
  <c r="M699" i="6"/>
  <c r="N699" i="6"/>
  <c r="O699" i="6"/>
  <c r="P699" i="6"/>
  <c r="Q699" i="6"/>
  <c r="R699" i="6"/>
  <c r="S699" i="6"/>
  <c r="T699" i="6"/>
  <c r="U699" i="6"/>
  <c r="V699" i="6"/>
  <c r="W699" i="6"/>
  <c r="X699" i="6"/>
  <c r="Y699" i="6"/>
  <c r="H700" i="6"/>
  <c r="I700" i="6"/>
  <c r="J700" i="6"/>
  <c r="K700" i="6"/>
  <c r="L700" i="6"/>
  <c r="M700" i="6"/>
  <c r="N700" i="6"/>
  <c r="O700" i="6"/>
  <c r="P700" i="6"/>
  <c r="Q700" i="6"/>
  <c r="R700" i="6"/>
  <c r="S700" i="6"/>
  <c r="T700" i="6"/>
  <c r="U700" i="6"/>
  <c r="V700" i="6"/>
  <c r="W700" i="6"/>
  <c r="X700" i="6"/>
  <c r="Y700" i="6"/>
  <c r="H701" i="6"/>
  <c r="I701" i="6"/>
  <c r="J701" i="6"/>
  <c r="K701" i="6"/>
  <c r="L701" i="6"/>
  <c r="M701" i="6"/>
  <c r="N701" i="6"/>
  <c r="O701" i="6"/>
  <c r="P701" i="6"/>
  <c r="Q701" i="6"/>
  <c r="R701" i="6"/>
  <c r="S701" i="6"/>
  <c r="T701" i="6"/>
  <c r="U701" i="6"/>
  <c r="V701" i="6"/>
  <c r="W701" i="6"/>
  <c r="X701" i="6"/>
  <c r="Y701" i="6"/>
  <c r="H702" i="6"/>
  <c r="I702" i="6"/>
  <c r="J702" i="6"/>
  <c r="K702" i="6"/>
  <c r="L702" i="6"/>
  <c r="M702" i="6"/>
  <c r="N702" i="6"/>
  <c r="O702" i="6"/>
  <c r="P702" i="6"/>
  <c r="Q702" i="6"/>
  <c r="R702" i="6"/>
  <c r="S702" i="6"/>
  <c r="T702" i="6"/>
  <c r="U702" i="6"/>
  <c r="V702" i="6"/>
  <c r="W702" i="6"/>
  <c r="X702" i="6"/>
  <c r="Y702" i="6"/>
  <c r="H703" i="6"/>
  <c r="I703" i="6"/>
  <c r="J703" i="6"/>
  <c r="K703" i="6"/>
  <c r="L703" i="6"/>
  <c r="M703" i="6"/>
  <c r="N703" i="6"/>
  <c r="O703" i="6"/>
  <c r="P703" i="6"/>
  <c r="Q703" i="6"/>
  <c r="R703" i="6"/>
  <c r="S703" i="6"/>
  <c r="T703" i="6"/>
  <c r="U703" i="6"/>
  <c r="V703" i="6"/>
  <c r="W703" i="6"/>
  <c r="X703" i="6"/>
  <c r="Y703" i="6"/>
  <c r="H704" i="6"/>
  <c r="I704" i="6"/>
  <c r="J704" i="6"/>
  <c r="K704" i="6"/>
  <c r="L704" i="6"/>
  <c r="M704" i="6"/>
  <c r="N704" i="6"/>
  <c r="O704" i="6"/>
  <c r="P704" i="6"/>
  <c r="Q704" i="6"/>
  <c r="R704" i="6"/>
  <c r="S704" i="6"/>
  <c r="T704" i="6"/>
  <c r="U704" i="6"/>
  <c r="V704" i="6"/>
  <c r="W704" i="6"/>
  <c r="X704" i="6"/>
  <c r="Y704" i="6"/>
  <c r="H705" i="6"/>
  <c r="I705" i="6"/>
  <c r="J705" i="6"/>
  <c r="K705" i="6"/>
  <c r="L705" i="6"/>
  <c r="M705" i="6"/>
  <c r="N705" i="6"/>
  <c r="O705" i="6"/>
  <c r="P705" i="6"/>
  <c r="Q705" i="6"/>
  <c r="R705" i="6"/>
  <c r="S705" i="6"/>
  <c r="T705" i="6"/>
  <c r="U705" i="6"/>
  <c r="V705" i="6"/>
  <c r="W705" i="6"/>
  <c r="X705" i="6"/>
  <c r="Y705" i="6"/>
  <c r="H706" i="6"/>
  <c r="I706" i="6"/>
  <c r="J706" i="6"/>
  <c r="K706" i="6"/>
  <c r="L706" i="6"/>
  <c r="M706" i="6"/>
  <c r="N706" i="6"/>
  <c r="O706" i="6"/>
  <c r="P706" i="6"/>
  <c r="Q706" i="6"/>
  <c r="R706" i="6"/>
  <c r="S706" i="6"/>
  <c r="T706" i="6"/>
  <c r="U706" i="6"/>
  <c r="V706" i="6"/>
  <c r="W706" i="6"/>
  <c r="X706" i="6"/>
  <c r="Y706" i="6"/>
  <c r="H707" i="6"/>
  <c r="I707" i="6"/>
  <c r="J707" i="6"/>
  <c r="K707" i="6"/>
  <c r="L707" i="6"/>
  <c r="M707" i="6"/>
  <c r="N707" i="6"/>
  <c r="O707" i="6"/>
  <c r="P707" i="6"/>
  <c r="Q707" i="6"/>
  <c r="R707" i="6"/>
  <c r="S707" i="6"/>
  <c r="T707" i="6"/>
  <c r="U707" i="6"/>
  <c r="V707" i="6"/>
  <c r="W707" i="6"/>
  <c r="X707" i="6"/>
  <c r="Y707" i="6"/>
  <c r="H708" i="6"/>
  <c r="I708" i="6"/>
  <c r="J708" i="6"/>
  <c r="K708" i="6"/>
  <c r="L708" i="6"/>
  <c r="M708" i="6"/>
  <c r="N708" i="6"/>
  <c r="O708" i="6"/>
  <c r="P708" i="6"/>
  <c r="Q708" i="6"/>
  <c r="R708" i="6"/>
  <c r="S708" i="6"/>
  <c r="T708" i="6"/>
  <c r="U708" i="6"/>
  <c r="V708" i="6"/>
  <c r="W708" i="6"/>
  <c r="X708" i="6"/>
  <c r="Y708" i="6"/>
  <c r="H709" i="6"/>
  <c r="I709" i="6"/>
  <c r="J709" i="6"/>
  <c r="K709" i="6"/>
  <c r="L709" i="6"/>
  <c r="M709" i="6"/>
  <c r="N709" i="6"/>
  <c r="O709" i="6"/>
  <c r="P709" i="6"/>
  <c r="Q709" i="6"/>
  <c r="R709" i="6"/>
  <c r="S709" i="6"/>
  <c r="T709" i="6"/>
  <c r="U709" i="6"/>
  <c r="V709" i="6"/>
  <c r="W709" i="6"/>
  <c r="X709" i="6"/>
  <c r="Y709" i="6"/>
  <c r="H710" i="6"/>
  <c r="I710" i="6"/>
  <c r="J710" i="6"/>
  <c r="K710" i="6"/>
  <c r="L710" i="6"/>
  <c r="M710" i="6"/>
  <c r="N710" i="6"/>
  <c r="O710" i="6"/>
  <c r="P710" i="6"/>
  <c r="Q710" i="6"/>
  <c r="R710" i="6"/>
  <c r="S710" i="6"/>
  <c r="T710" i="6"/>
  <c r="U710" i="6"/>
  <c r="V710" i="6"/>
  <c r="W710" i="6"/>
  <c r="X710" i="6"/>
  <c r="Y710" i="6"/>
  <c r="H711" i="6"/>
  <c r="I711" i="6"/>
  <c r="J711" i="6"/>
  <c r="K711" i="6"/>
  <c r="L711" i="6"/>
  <c r="M711" i="6"/>
  <c r="N711" i="6"/>
  <c r="O711" i="6"/>
  <c r="P711" i="6"/>
  <c r="Q711" i="6"/>
  <c r="R711" i="6"/>
  <c r="S711" i="6"/>
  <c r="T711" i="6"/>
  <c r="U711" i="6"/>
  <c r="V711" i="6"/>
  <c r="W711" i="6"/>
  <c r="X711" i="6"/>
  <c r="Y711" i="6"/>
  <c r="H712" i="6"/>
  <c r="I712" i="6"/>
  <c r="J712" i="6"/>
  <c r="K712" i="6"/>
  <c r="L712" i="6"/>
  <c r="M712" i="6"/>
  <c r="N712" i="6"/>
  <c r="O712" i="6"/>
  <c r="P712" i="6"/>
  <c r="Q712" i="6"/>
  <c r="R712" i="6"/>
  <c r="S712" i="6"/>
  <c r="T712" i="6"/>
  <c r="U712" i="6"/>
  <c r="V712" i="6"/>
  <c r="W712" i="6"/>
  <c r="X712" i="6"/>
  <c r="Y712" i="6"/>
  <c r="H713" i="6"/>
  <c r="I713" i="6"/>
  <c r="J713" i="6"/>
  <c r="K713" i="6"/>
  <c r="L713" i="6"/>
  <c r="M713" i="6"/>
  <c r="N713" i="6"/>
  <c r="O713" i="6"/>
  <c r="P713" i="6"/>
  <c r="Q713" i="6"/>
  <c r="R713" i="6"/>
  <c r="S713" i="6"/>
  <c r="T713" i="6"/>
  <c r="U713" i="6"/>
  <c r="V713" i="6"/>
  <c r="W713" i="6"/>
  <c r="X713" i="6"/>
  <c r="Y713" i="6"/>
  <c r="H714" i="6"/>
  <c r="I714" i="6"/>
  <c r="J714" i="6"/>
  <c r="K714" i="6"/>
  <c r="L714" i="6"/>
  <c r="M714" i="6"/>
  <c r="N714" i="6"/>
  <c r="O714" i="6"/>
  <c r="P714" i="6"/>
  <c r="Q714" i="6"/>
  <c r="R714" i="6"/>
  <c r="S714" i="6"/>
  <c r="T714" i="6"/>
  <c r="U714" i="6"/>
  <c r="V714" i="6"/>
  <c r="W714" i="6"/>
  <c r="X714" i="6"/>
  <c r="Y714" i="6"/>
  <c r="H715" i="6"/>
  <c r="I715" i="6"/>
  <c r="J715" i="6"/>
  <c r="K715" i="6"/>
  <c r="L715" i="6"/>
  <c r="M715" i="6"/>
  <c r="N715" i="6"/>
  <c r="O715" i="6"/>
  <c r="P715" i="6"/>
  <c r="Q715" i="6"/>
  <c r="R715" i="6"/>
  <c r="S715" i="6"/>
  <c r="T715" i="6"/>
  <c r="U715" i="6"/>
  <c r="V715" i="6"/>
  <c r="W715" i="6"/>
  <c r="X715" i="6"/>
  <c r="Y715" i="6"/>
  <c r="H716" i="6"/>
  <c r="I716" i="6"/>
  <c r="J716" i="6"/>
  <c r="K716" i="6"/>
  <c r="L716" i="6"/>
  <c r="M716" i="6"/>
  <c r="N716" i="6"/>
  <c r="O716" i="6"/>
  <c r="P716" i="6"/>
  <c r="Q716" i="6"/>
  <c r="R716" i="6"/>
  <c r="S716" i="6"/>
  <c r="T716" i="6"/>
  <c r="U716" i="6"/>
  <c r="V716" i="6"/>
  <c r="W716" i="6"/>
  <c r="X716" i="6"/>
  <c r="Y716" i="6"/>
  <c r="H717" i="6"/>
  <c r="I717" i="6"/>
  <c r="J717" i="6"/>
  <c r="K717" i="6"/>
  <c r="L717" i="6"/>
  <c r="M717" i="6"/>
  <c r="N717" i="6"/>
  <c r="O717" i="6"/>
  <c r="P717" i="6"/>
  <c r="Q717" i="6"/>
  <c r="R717" i="6"/>
  <c r="S717" i="6"/>
  <c r="T717" i="6"/>
  <c r="U717" i="6"/>
  <c r="V717" i="6"/>
  <c r="W717" i="6"/>
  <c r="X717" i="6"/>
  <c r="Y717" i="6"/>
  <c r="H718" i="6"/>
  <c r="I718" i="6"/>
  <c r="J718" i="6"/>
  <c r="K718" i="6"/>
  <c r="L718" i="6"/>
  <c r="M718" i="6"/>
  <c r="N718" i="6"/>
  <c r="O718" i="6"/>
  <c r="P718" i="6"/>
  <c r="Q718" i="6"/>
  <c r="R718" i="6"/>
  <c r="S718" i="6"/>
  <c r="T718" i="6"/>
  <c r="U718" i="6"/>
  <c r="V718" i="6"/>
  <c r="W718" i="6"/>
  <c r="X718" i="6"/>
  <c r="Y718" i="6"/>
  <c r="H719" i="6"/>
  <c r="I719" i="6"/>
  <c r="J719" i="6"/>
  <c r="K719" i="6"/>
  <c r="L719" i="6"/>
  <c r="M719" i="6"/>
  <c r="N719" i="6"/>
  <c r="O719" i="6"/>
  <c r="P719" i="6"/>
  <c r="Q719" i="6"/>
  <c r="R719" i="6"/>
  <c r="S719" i="6"/>
  <c r="T719" i="6"/>
  <c r="U719" i="6"/>
  <c r="V719" i="6"/>
  <c r="W719" i="6"/>
  <c r="X719" i="6"/>
  <c r="Y719" i="6"/>
  <c r="H720" i="6"/>
  <c r="I720" i="6"/>
  <c r="J720" i="6"/>
  <c r="K720" i="6"/>
  <c r="L720" i="6"/>
  <c r="M720" i="6"/>
  <c r="N720" i="6"/>
  <c r="O720" i="6"/>
  <c r="P720" i="6"/>
  <c r="Q720" i="6"/>
  <c r="R720" i="6"/>
  <c r="S720" i="6"/>
  <c r="T720" i="6"/>
  <c r="U720" i="6"/>
  <c r="V720" i="6"/>
  <c r="W720" i="6"/>
  <c r="X720" i="6"/>
  <c r="Y720" i="6"/>
  <c r="H721" i="6"/>
  <c r="I721" i="6"/>
  <c r="J721" i="6"/>
  <c r="K721" i="6"/>
  <c r="L721" i="6"/>
  <c r="M721" i="6"/>
  <c r="N721" i="6"/>
  <c r="O721" i="6"/>
  <c r="P721" i="6"/>
  <c r="Q721" i="6"/>
  <c r="R721" i="6"/>
  <c r="S721" i="6"/>
  <c r="T721" i="6"/>
  <c r="U721" i="6"/>
  <c r="V721" i="6"/>
  <c r="W721" i="6"/>
  <c r="X721" i="6"/>
  <c r="Y721" i="6"/>
  <c r="H722" i="6"/>
  <c r="I722" i="6"/>
  <c r="J722" i="6"/>
  <c r="K722" i="6"/>
  <c r="L722" i="6"/>
  <c r="M722" i="6"/>
  <c r="N722" i="6"/>
  <c r="O722" i="6"/>
  <c r="P722" i="6"/>
  <c r="Q722" i="6"/>
  <c r="R722" i="6"/>
  <c r="S722" i="6"/>
  <c r="T722" i="6"/>
  <c r="U722" i="6"/>
  <c r="V722" i="6"/>
  <c r="W722" i="6"/>
  <c r="X722" i="6"/>
  <c r="Y722" i="6"/>
  <c r="H723" i="6"/>
  <c r="I723" i="6"/>
  <c r="J723" i="6"/>
  <c r="K723" i="6"/>
  <c r="L723" i="6"/>
  <c r="M723" i="6"/>
  <c r="N723" i="6"/>
  <c r="O723" i="6"/>
  <c r="P723" i="6"/>
  <c r="Q723" i="6"/>
  <c r="R723" i="6"/>
  <c r="S723" i="6"/>
  <c r="T723" i="6"/>
  <c r="U723" i="6"/>
  <c r="V723" i="6"/>
  <c r="W723" i="6"/>
  <c r="X723" i="6"/>
  <c r="Y723" i="6"/>
  <c r="H724" i="6"/>
  <c r="I724" i="6"/>
  <c r="J724" i="6"/>
  <c r="K724" i="6"/>
  <c r="L724" i="6"/>
  <c r="M724" i="6"/>
  <c r="N724" i="6"/>
  <c r="O724" i="6"/>
  <c r="P724" i="6"/>
  <c r="Q724" i="6"/>
  <c r="R724" i="6"/>
  <c r="S724" i="6"/>
  <c r="T724" i="6"/>
  <c r="U724" i="6"/>
  <c r="V724" i="6"/>
  <c r="W724" i="6"/>
  <c r="X724" i="6"/>
  <c r="Y724" i="6"/>
  <c r="H725" i="6"/>
  <c r="I725" i="6"/>
  <c r="J725" i="6"/>
  <c r="K725" i="6"/>
  <c r="L725" i="6"/>
  <c r="M725" i="6"/>
  <c r="N725" i="6"/>
  <c r="O725" i="6"/>
  <c r="P725" i="6"/>
  <c r="Q725" i="6"/>
  <c r="R725" i="6"/>
  <c r="S725" i="6"/>
  <c r="T725" i="6"/>
  <c r="U725" i="6"/>
  <c r="V725" i="6"/>
  <c r="W725" i="6"/>
  <c r="X725" i="6"/>
  <c r="Y725" i="6"/>
  <c r="H726" i="6"/>
  <c r="I726" i="6"/>
  <c r="J726" i="6"/>
  <c r="K726" i="6"/>
  <c r="L726" i="6"/>
  <c r="M726" i="6"/>
  <c r="N726" i="6"/>
  <c r="O726" i="6"/>
  <c r="P726" i="6"/>
  <c r="Q726" i="6"/>
  <c r="R726" i="6"/>
  <c r="S726" i="6"/>
  <c r="T726" i="6"/>
  <c r="U726" i="6"/>
  <c r="V726" i="6"/>
  <c r="W726" i="6"/>
  <c r="X726" i="6"/>
  <c r="Y726" i="6"/>
  <c r="H727" i="6"/>
  <c r="I727" i="6"/>
  <c r="J727" i="6"/>
  <c r="K727" i="6"/>
  <c r="L727" i="6"/>
  <c r="M727" i="6"/>
  <c r="N727" i="6"/>
  <c r="O727" i="6"/>
  <c r="P727" i="6"/>
  <c r="Q727" i="6"/>
  <c r="R727" i="6"/>
  <c r="S727" i="6"/>
  <c r="T727" i="6"/>
  <c r="U727" i="6"/>
  <c r="V727" i="6"/>
  <c r="W727" i="6"/>
  <c r="X727" i="6"/>
  <c r="Y727" i="6"/>
  <c r="H728" i="6"/>
  <c r="I728" i="6"/>
  <c r="J728" i="6"/>
  <c r="K728" i="6"/>
  <c r="L728" i="6"/>
  <c r="M728" i="6"/>
  <c r="N728" i="6"/>
  <c r="O728" i="6"/>
  <c r="P728" i="6"/>
  <c r="Q728" i="6"/>
  <c r="R728" i="6"/>
  <c r="S728" i="6"/>
  <c r="T728" i="6"/>
  <c r="U728" i="6"/>
  <c r="V728" i="6"/>
  <c r="W728" i="6"/>
  <c r="X728" i="6"/>
  <c r="Y728" i="6"/>
  <c r="H729" i="6"/>
  <c r="I729" i="6"/>
  <c r="J729" i="6"/>
  <c r="K729" i="6"/>
  <c r="L729" i="6"/>
  <c r="M729" i="6"/>
  <c r="N729" i="6"/>
  <c r="O729" i="6"/>
  <c r="P729" i="6"/>
  <c r="Q729" i="6"/>
  <c r="R729" i="6"/>
  <c r="S729" i="6"/>
  <c r="T729" i="6"/>
  <c r="U729" i="6"/>
  <c r="V729" i="6"/>
  <c r="W729" i="6"/>
  <c r="X729" i="6"/>
  <c r="Y729" i="6"/>
  <c r="H730" i="6"/>
  <c r="I730" i="6"/>
  <c r="J730" i="6"/>
  <c r="K730" i="6"/>
  <c r="L730" i="6"/>
  <c r="M730" i="6"/>
  <c r="N730" i="6"/>
  <c r="O730" i="6"/>
  <c r="P730" i="6"/>
  <c r="Q730" i="6"/>
  <c r="R730" i="6"/>
  <c r="S730" i="6"/>
  <c r="T730" i="6"/>
  <c r="U730" i="6"/>
  <c r="V730" i="6"/>
  <c r="W730" i="6"/>
  <c r="X730" i="6"/>
  <c r="Y730" i="6"/>
  <c r="H731" i="6"/>
  <c r="I731" i="6"/>
  <c r="J731" i="6"/>
  <c r="K731" i="6"/>
  <c r="L731" i="6"/>
  <c r="M731" i="6"/>
  <c r="N731" i="6"/>
  <c r="O731" i="6"/>
  <c r="P731" i="6"/>
  <c r="Q731" i="6"/>
  <c r="R731" i="6"/>
  <c r="S731" i="6"/>
  <c r="T731" i="6"/>
  <c r="U731" i="6"/>
  <c r="V731" i="6"/>
  <c r="W731" i="6"/>
  <c r="X731" i="6"/>
  <c r="Y731" i="6"/>
  <c r="H732" i="6"/>
  <c r="I732" i="6"/>
  <c r="J732" i="6"/>
  <c r="K732" i="6"/>
  <c r="L732" i="6"/>
  <c r="M732" i="6"/>
  <c r="N732" i="6"/>
  <c r="O732" i="6"/>
  <c r="P732" i="6"/>
  <c r="Q732" i="6"/>
  <c r="R732" i="6"/>
  <c r="S732" i="6"/>
  <c r="T732" i="6"/>
  <c r="U732" i="6"/>
  <c r="V732" i="6"/>
  <c r="W732" i="6"/>
  <c r="X732" i="6"/>
  <c r="Y732" i="6"/>
  <c r="H733" i="6"/>
  <c r="I733" i="6"/>
  <c r="J733" i="6"/>
  <c r="K733" i="6"/>
  <c r="L733" i="6"/>
  <c r="M733" i="6"/>
  <c r="N733" i="6"/>
  <c r="O733" i="6"/>
  <c r="P733" i="6"/>
  <c r="Q733" i="6"/>
  <c r="R733" i="6"/>
  <c r="S733" i="6"/>
  <c r="T733" i="6"/>
  <c r="U733" i="6"/>
  <c r="V733" i="6"/>
  <c r="W733" i="6"/>
  <c r="X733" i="6"/>
  <c r="Y733" i="6"/>
  <c r="H734" i="6"/>
  <c r="I734" i="6"/>
  <c r="J734" i="6"/>
  <c r="K734" i="6"/>
  <c r="L734" i="6"/>
  <c r="M734" i="6"/>
  <c r="N734" i="6"/>
  <c r="O734" i="6"/>
  <c r="P734" i="6"/>
  <c r="Q734" i="6"/>
  <c r="R734" i="6"/>
  <c r="S734" i="6"/>
  <c r="T734" i="6"/>
  <c r="U734" i="6"/>
  <c r="V734" i="6"/>
  <c r="W734" i="6"/>
  <c r="X734" i="6"/>
  <c r="Y734" i="6"/>
  <c r="H735" i="6"/>
  <c r="I735" i="6"/>
  <c r="J735" i="6"/>
  <c r="K735" i="6"/>
  <c r="L735" i="6"/>
  <c r="M735" i="6"/>
  <c r="N735" i="6"/>
  <c r="O735" i="6"/>
  <c r="P735" i="6"/>
  <c r="Q735" i="6"/>
  <c r="R735" i="6"/>
  <c r="S735" i="6"/>
  <c r="T735" i="6"/>
  <c r="U735" i="6"/>
  <c r="V735" i="6"/>
  <c r="W735" i="6"/>
  <c r="X735" i="6"/>
  <c r="Y735" i="6"/>
  <c r="H736" i="6"/>
  <c r="I736" i="6"/>
  <c r="J736" i="6"/>
  <c r="K736" i="6"/>
  <c r="L736" i="6"/>
  <c r="M736" i="6"/>
  <c r="N736" i="6"/>
  <c r="O736" i="6"/>
  <c r="P736" i="6"/>
  <c r="Q736" i="6"/>
  <c r="R736" i="6"/>
  <c r="S736" i="6"/>
  <c r="T736" i="6"/>
  <c r="U736" i="6"/>
  <c r="V736" i="6"/>
  <c r="W736" i="6"/>
  <c r="X736" i="6"/>
  <c r="Y736" i="6"/>
  <c r="H737" i="6"/>
  <c r="I737" i="6"/>
  <c r="J737" i="6"/>
  <c r="K737" i="6"/>
  <c r="L737" i="6"/>
  <c r="M737" i="6"/>
  <c r="N737" i="6"/>
  <c r="O737" i="6"/>
  <c r="P737" i="6"/>
  <c r="Q737" i="6"/>
  <c r="R737" i="6"/>
  <c r="S737" i="6"/>
  <c r="T737" i="6"/>
  <c r="U737" i="6"/>
  <c r="V737" i="6"/>
  <c r="W737" i="6"/>
  <c r="X737" i="6"/>
  <c r="Y737" i="6"/>
  <c r="H738" i="6"/>
  <c r="I738" i="6"/>
  <c r="J738" i="6"/>
  <c r="K738" i="6"/>
  <c r="L738" i="6"/>
  <c r="M738" i="6"/>
  <c r="N738" i="6"/>
  <c r="O738" i="6"/>
  <c r="P738" i="6"/>
  <c r="Q738" i="6"/>
  <c r="R738" i="6"/>
  <c r="S738" i="6"/>
  <c r="T738" i="6"/>
  <c r="U738" i="6"/>
  <c r="V738" i="6"/>
  <c r="W738" i="6"/>
  <c r="X738" i="6"/>
  <c r="Y738" i="6"/>
  <c r="H739" i="6"/>
  <c r="I739" i="6"/>
  <c r="J739" i="6"/>
  <c r="K739" i="6"/>
  <c r="L739" i="6"/>
  <c r="M739" i="6"/>
  <c r="N739" i="6"/>
  <c r="O739" i="6"/>
  <c r="P739" i="6"/>
  <c r="Q739" i="6"/>
  <c r="R739" i="6"/>
  <c r="S739" i="6"/>
  <c r="T739" i="6"/>
  <c r="U739" i="6"/>
  <c r="V739" i="6"/>
  <c r="W739" i="6"/>
  <c r="X739" i="6"/>
  <c r="Y739" i="6"/>
  <c r="H740" i="6"/>
  <c r="I740" i="6"/>
  <c r="J740" i="6"/>
  <c r="K740" i="6"/>
  <c r="L740" i="6"/>
  <c r="M740" i="6"/>
  <c r="N740" i="6"/>
  <c r="O740" i="6"/>
  <c r="P740" i="6"/>
  <c r="Q740" i="6"/>
  <c r="R740" i="6"/>
  <c r="S740" i="6"/>
  <c r="T740" i="6"/>
  <c r="U740" i="6"/>
  <c r="V740" i="6"/>
  <c r="W740" i="6"/>
  <c r="X740" i="6"/>
  <c r="Y740" i="6"/>
  <c r="H741" i="6"/>
  <c r="I741" i="6"/>
  <c r="J741" i="6"/>
  <c r="K741" i="6"/>
  <c r="L741" i="6"/>
  <c r="M741" i="6"/>
  <c r="N741" i="6"/>
  <c r="O741" i="6"/>
  <c r="P741" i="6"/>
  <c r="Q741" i="6"/>
  <c r="R741" i="6"/>
  <c r="S741" i="6"/>
  <c r="T741" i="6"/>
  <c r="U741" i="6"/>
  <c r="V741" i="6"/>
  <c r="W741" i="6"/>
  <c r="X741" i="6"/>
  <c r="Y741" i="6"/>
  <c r="H742" i="6"/>
  <c r="I742" i="6"/>
  <c r="J742" i="6"/>
  <c r="K742" i="6"/>
  <c r="L742" i="6"/>
  <c r="M742" i="6"/>
  <c r="N742" i="6"/>
  <c r="O742" i="6"/>
  <c r="P742" i="6"/>
  <c r="Q742" i="6"/>
  <c r="R742" i="6"/>
  <c r="S742" i="6"/>
  <c r="T742" i="6"/>
  <c r="U742" i="6"/>
  <c r="V742" i="6"/>
  <c r="W742" i="6"/>
  <c r="X742" i="6"/>
  <c r="Y742" i="6"/>
  <c r="H743" i="6"/>
  <c r="I743" i="6"/>
  <c r="J743" i="6"/>
  <c r="K743" i="6"/>
  <c r="L743" i="6"/>
  <c r="M743" i="6"/>
  <c r="N743" i="6"/>
  <c r="O743" i="6"/>
  <c r="P743" i="6"/>
  <c r="Q743" i="6"/>
  <c r="R743" i="6"/>
  <c r="S743" i="6"/>
  <c r="T743" i="6"/>
  <c r="U743" i="6"/>
  <c r="V743" i="6"/>
  <c r="W743" i="6"/>
  <c r="X743" i="6"/>
  <c r="Y743" i="6"/>
  <c r="H744" i="6"/>
  <c r="I744" i="6"/>
  <c r="J744" i="6"/>
  <c r="K744" i="6"/>
  <c r="L744" i="6"/>
  <c r="M744" i="6"/>
  <c r="N744" i="6"/>
  <c r="O744" i="6"/>
  <c r="P744" i="6"/>
  <c r="Q744" i="6"/>
  <c r="R744" i="6"/>
  <c r="S744" i="6"/>
  <c r="T744" i="6"/>
  <c r="U744" i="6"/>
  <c r="V744" i="6"/>
  <c r="W744" i="6"/>
  <c r="X744" i="6"/>
  <c r="Y744" i="6"/>
  <c r="H745" i="6"/>
  <c r="I745" i="6"/>
  <c r="J745" i="6"/>
  <c r="K745" i="6"/>
  <c r="L745" i="6"/>
  <c r="M745" i="6"/>
  <c r="N745" i="6"/>
  <c r="O745" i="6"/>
  <c r="P745" i="6"/>
  <c r="Q745" i="6"/>
  <c r="R745" i="6"/>
  <c r="S745" i="6"/>
  <c r="T745" i="6"/>
  <c r="U745" i="6"/>
  <c r="V745" i="6"/>
  <c r="W745" i="6"/>
  <c r="X745" i="6"/>
  <c r="Y745" i="6"/>
  <c r="H746" i="6"/>
  <c r="I746" i="6"/>
  <c r="J746" i="6"/>
  <c r="K746" i="6"/>
  <c r="L746" i="6"/>
  <c r="M746" i="6"/>
  <c r="N746" i="6"/>
  <c r="O746" i="6"/>
  <c r="P746" i="6"/>
  <c r="Q746" i="6"/>
  <c r="R746" i="6"/>
  <c r="S746" i="6"/>
  <c r="T746" i="6"/>
  <c r="U746" i="6"/>
  <c r="V746" i="6"/>
  <c r="W746" i="6"/>
  <c r="X746" i="6"/>
  <c r="Y746" i="6"/>
  <c r="H747" i="6"/>
  <c r="I747" i="6"/>
  <c r="J747" i="6"/>
  <c r="K747" i="6"/>
  <c r="L747" i="6"/>
  <c r="M747" i="6"/>
  <c r="N747" i="6"/>
  <c r="O747" i="6"/>
  <c r="P747" i="6"/>
  <c r="Q747" i="6"/>
  <c r="R747" i="6"/>
  <c r="S747" i="6"/>
  <c r="T747" i="6"/>
  <c r="U747" i="6"/>
  <c r="V747" i="6"/>
  <c r="W747" i="6"/>
  <c r="X747" i="6"/>
  <c r="Y747" i="6"/>
  <c r="H748" i="6"/>
  <c r="I748" i="6"/>
  <c r="J748" i="6"/>
  <c r="K748" i="6"/>
  <c r="L748" i="6"/>
  <c r="M748" i="6"/>
  <c r="N748" i="6"/>
  <c r="O748" i="6"/>
  <c r="P748" i="6"/>
  <c r="Q748" i="6"/>
  <c r="R748" i="6"/>
  <c r="S748" i="6"/>
  <c r="T748" i="6"/>
  <c r="U748" i="6"/>
  <c r="V748" i="6"/>
  <c r="W748" i="6"/>
  <c r="X748" i="6"/>
  <c r="Y748" i="6"/>
  <c r="H749" i="6"/>
  <c r="I749" i="6"/>
  <c r="J749" i="6"/>
  <c r="K749" i="6"/>
  <c r="L749" i="6"/>
  <c r="M749" i="6"/>
  <c r="N749" i="6"/>
  <c r="O749" i="6"/>
  <c r="P749" i="6"/>
  <c r="Q749" i="6"/>
  <c r="R749" i="6"/>
  <c r="S749" i="6"/>
  <c r="T749" i="6"/>
  <c r="U749" i="6"/>
  <c r="V749" i="6"/>
  <c r="W749" i="6"/>
  <c r="X749" i="6"/>
  <c r="Y749" i="6"/>
  <c r="H750" i="6"/>
  <c r="I750" i="6"/>
  <c r="J750" i="6"/>
  <c r="K750" i="6"/>
  <c r="L750" i="6"/>
  <c r="M750" i="6"/>
  <c r="N750" i="6"/>
  <c r="O750" i="6"/>
  <c r="P750" i="6"/>
  <c r="Q750" i="6"/>
  <c r="R750" i="6"/>
  <c r="S750" i="6"/>
  <c r="T750" i="6"/>
  <c r="U750" i="6"/>
  <c r="V750" i="6"/>
  <c r="W750" i="6"/>
  <c r="X750" i="6"/>
  <c r="Y750" i="6"/>
  <c r="H751" i="6"/>
  <c r="I751" i="6"/>
  <c r="J751" i="6"/>
  <c r="K751" i="6"/>
  <c r="L751" i="6"/>
  <c r="M751" i="6"/>
  <c r="N751" i="6"/>
  <c r="O751" i="6"/>
  <c r="P751" i="6"/>
  <c r="Q751" i="6"/>
  <c r="R751" i="6"/>
  <c r="S751" i="6"/>
  <c r="T751" i="6"/>
  <c r="U751" i="6"/>
  <c r="V751" i="6"/>
  <c r="W751" i="6"/>
  <c r="X751" i="6"/>
  <c r="Y751" i="6"/>
  <c r="H752" i="6"/>
  <c r="I752" i="6"/>
  <c r="J752" i="6"/>
  <c r="K752" i="6"/>
  <c r="L752" i="6"/>
  <c r="M752" i="6"/>
  <c r="N752" i="6"/>
  <c r="O752" i="6"/>
  <c r="P752" i="6"/>
  <c r="Q752" i="6"/>
  <c r="R752" i="6"/>
  <c r="S752" i="6"/>
  <c r="T752" i="6"/>
  <c r="U752" i="6"/>
  <c r="V752" i="6"/>
  <c r="W752" i="6"/>
  <c r="X752" i="6"/>
  <c r="Y752" i="6"/>
  <c r="H753" i="6"/>
  <c r="I753" i="6"/>
  <c r="J753" i="6"/>
  <c r="K753" i="6"/>
  <c r="L753" i="6"/>
  <c r="M753" i="6"/>
  <c r="N753" i="6"/>
  <c r="O753" i="6"/>
  <c r="P753" i="6"/>
  <c r="Q753" i="6"/>
  <c r="R753" i="6"/>
  <c r="S753" i="6"/>
  <c r="T753" i="6"/>
  <c r="U753" i="6"/>
  <c r="V753" i="6"/>
  <c r="W753" i="6"/>
  <c r="X753" i="6"/>
  <c r="Y753" i="6"/>
  <c r="H754" i="6"/>
  <c r="I754" i="6"/>
  <c r="J754" i="6"/>
  <c r="K754" i="6"/>
  <c r="L754" i="6"/>
  <c r="M754" i="6"/>
  <c r="N754" i="6"/>
  <c r="O754" i="6"/>
  <c r="P754" i="6"/>
  <c r="Q754" i="6"/>
  <c r="R754" i="6"/>
  <c r="S754" i="6"/>
  <c r="T754" i="6"/>
  <c r="U754" i="6"/>
  <c r="V754" i="6"/>
  <c r="W754" i="6"/>
  <c r="X754" i="6"/>
  <c r="Y754" i="6"/>
  <c r="H755" i="6"/>
  <c r="I755" i="6"/>
  <c r="J755" i="6"/>
  <c r="K755" i="6"/>
  <c r="L755" i="6"/>
  <c r="M755" i="6"/>
  <c r="N755" i="6"/>
  <c r="O755" i="6"/>
  <c r="P755" i="6"/>
  <c r="Q755" i="6"/>
  <c r="R755" i="6"/>
  <c r="S755" i="6"/>
  <c r="T755" i="6"/>
  <c r="U755" i="6"/>
  <c r="V755" i="6"/>
  <c r="W755" i="6"/>
  <c r="X755" i="6"/>
  <c r="Y755" i="6"/>
  <c r="H756" i="6"/>
  <c r="I756" i="6"/>
  <c r="J756" i="6"/>
  <c r="K756" i="6"/>
  <c r="L756" i="6"/>
  <c r="M756" i="6"/>
  <c r="N756" i="6"/>
  <c r="O756" i="6"/>
  <c r="P756" i="6"/>
  <c r="Q756" i="6"/>
  <c r="R756" i="6"/>
  <c r="S756" i="6"/>
  <c r="T756" i="6"/>
  <c r="U756" i="6"/>
  <c r="V756" i="6"/>
  <c r="W756" i="6"/>
  <c r="X756" i="6"/>
  <c r="Y756" i="6"/>
  <c r="H757" i="6"/>
  <c r="I757" i="6"/>
  <c r="J757" i="6"/>
  <c r="K757" i="6"/>
  <c r="L757" i="6"/>
  <c r="M757" i="6"/>
  <c r="N757" i="6"/>
  <c r="O757" i="6"/>
  <c r="P757" i="6"/>
  <c r="Q757" i="6"/>
  <c r="R757" i="6"/>
  <c r="S757" i="6"/>
  <c r="T757" i="6"/>
  <c r="U757" i="6"/>
  <c r="V757" i="6"/>
  <c r="W757" i="6"/>
  <c r="X757" i="6"/>
  <c r="Y757" i="6"/>
  <c r="H758" i="6"/>
  <c r="I758" i="6"/>
  <c r="J758" i="6"/>
  <c r="K758" i="6"/>
  <c r="L758" i="6"/>
  <c r="M758" i="6"/>
  <c r="N758" i="6"/>
  <c r="O758" i="6"/>
  <c r="P758" i="6"/>
  <c r="Q758" i="6"/>
  <c r="R758" i="6"/>
  <c r="S758" i="6"/>
  <c r="T758" i="6"/>
  <c r="U758" i="6"/>
  <c r="V758" i="6"/>
  <c r="W758" i="6"/>
  <c r="X758" i="6"/>
  <c r="Y758" i="6"/>
  <c r="H759" i="6"/>
  <c r="I759" i="6"/>
  <c r="J759" i="6"/>
  <c r="K759" i="6"/>
  <c r="L759" i="6"/>
  <c r="M759" i="6"/>
  <c r="N759" i="6"/>
  <c r="O759" i="6"/>
  <c r="P759" i="6"/>
  <c r="Q759" i="6"/>
  <c r="R759" i="6"/>
  <c r="S759" i="6"/>
  <c r="T759" i="6"/>
  <c r="U759" i="6"/>
  <c r="V759" i="6"/>
  <c r="W759" i="6"/>
  <c r="X759" i="6"/>
  <c r="Y759" i="6"/>
  <c r="H760" i="6"/>
  <c r="I760" i="6"/>
  <c r="J760" i="6"/>
  <c r="K760" i="6"/>
  <c r="L760" i="6"/>
  <c r="M760" i="6"/>
  <c r="N760" i="6"/>
  <c r="O760" i="6"/>
  <c r="P760" i="6"/>
  <c r="Q760" i="6"/>
  <c r="R760" i="6"/>
  <c r="S760" i="6"/>
  <c r="T760" i="6"/>
  <c r="U760" i="6"/>
  <c r="V760" i="6"/>
  <c r="W760" i="6"/>
  <c r="X760" i="6"/>
  <c r="Y760" i="6"/>
  <c r="H761" i="6"/>
  <c r="I761" i="6"/>
  <c r="J761" i="6"/>
  <c r="K761" i="6"/>
  <c r="L761" i="6"/>
  <c r="M761" i="6"/>
  <c r="N761" i="6"/>
  <c r="O761" i="6"/>
  <c r="P761" i="6"/>
  <c r="Q761" i="6"/>
  <c r="R761" i="6"/>
  <c r="S761" i="6"/>
  <c r="T761" i="6"/>
  <c r="U761" i="6"/>
  <c r="V761" i="6"/>
  <c r="W761" i="6"/>
  <c r="X761" i="6"/>
  <c r="Y761" i="6"/>
  <c r="H762" i="6"/>
  <c r="I762" i="6"/>
  <c r="J762" i="6"/>
  <c r="K762" i="6"/>
  <c r="L762" i="6"/>
  <c r="M762" i="6"/>
  <c r="N762" i="6"/>
  <c r="O762" i="6"/>
  <c r="P762" i="6"/>
  <c r="Q762" i="6"/>
  <c r="R762" i="6"/>
  <c r="S762" i="6"/>
  <c r="T762" i="6"/>
  <c r="U762" i="6"/>
  <c r="V762" i="6"/>
  <c r="W762" i="6"/>
  <c r="X762" i="6"/>
  <c r="Y762" i="6"/>
  <c r="H763" i="6"/>
  <c r="I763" i="6"/>
  <c r="J763" i="6"/>
  <c r="K763" i="6"/>
  <c r="L763" i="6"/>
  <c r="M763" i="6"/>
  <c r="N763" i="6"/>
  <c r="O763" i="6"/>
  <c r="P763" i="6"/>
  <c r="Q763" i="6"/>
  <c r="R763" i="6"/>
  <c r="S763" i="6"/>
  <c r="T763" i="6"/>
  <c r="U763" i="6"/>
  <c r="V763" i="6"/>
  <c r="W763" i="6"/>
  <c r="X763" i="6"/>
  <c r="Y763" i="6"/>
  <c r="H764" i="6"/>
  <c r="I764" i="6"/>
  <c r="J764" i="6"/>
  <c r="K764" i="6"/>
  <c r="L764" i="6"/>
  <c r="M764" i="6"/>
  <c r="N764" i="6"/>
  <c r="O764" i="6"/>
  <c r="P764" i="6"/>
  <c r="Q764" i="6"/>
  <c r="R764" i="6"/>
  <c r="S764" i="6"/>
  <c r="T764" i="6"/>
  <c r="U764" i="6"/>
  <c r="V764" i="6"/>
  <c r="W764" i="6"/>
  <c r="X764" i="6"/>
  <c r="Y764" i="6"/>
  <c r="H765" i="6"/>
  <c r="I765" i="6"/>
  <c r="J765" i="6"/>
  <c r="K765" i="6"/>
  <c r="L765" i="6"/>
  <c r="M765" i="6"/>
  <c r="N765" i="6"/>
  <c r="O765" i="6"/>
  <c r="P765" i="6"/>
  <c r="Q765" i="6"/>
  <c r="R765" i="6"/>
  <c r="S765" i="6"/>
  <c r="T765" i="6"/>
  <c r="U765" i="6"/>
  <c r="V765" i="6"/>
  <c r="W765" i="6"/>
  <c r="X765" i="6"/>
  <c r="Y765" i="6"/>
  <c r="H766" i="6"/>
  <c r="I766" i="6"/>
  <c r="J766" i="6"/>
  <c r="K766" i="6"/>
  <c r="L766" i="6"/>
  <c r="M766" i="6"/>
  <c r="N766" i="6"/>
  <c r="O766" i="6"/>
  <c r="P766" i="6"/>
  <c r="Q766" i="6"/>
  <c r="R766" i="6"/>
  <c r="S766" i="6"/>
  <c r="T766" i="6"/>
  <c r="U766" i="6"/>
  <c r="V766" i="6"/>
  <c r="W766" i="6"/>
  <c r="X766" i="6"/>
  <c r="Y766" i="6"/>
  <c r="H767" i="6"/>
  <c r="I767" i="6"/>
  <c r="J767" i="6"/>
  <c r="K767" i="6"/>
  <c r="L767" i="6"/>
  <c r="M767" i="6"/>
  <c r="N767" i="6"/>
  <c r="O767" i="6"/>
  <c r="P767" i="6"/>
  <c r="Q767" i="6"/>
  <c r="R767" i="6"/>
  <c r="S767" i="6"/>
  <c r="T767" i="6"/>
  <c r="U767" i="6"/>
  <c r="V767" i="6"/>
  <c r="W767" i="6"/>
  <c r="X767" i="6"/>
  <c r="Y767" i="6"/>
  <c r="H768" i="6"/>
  <c r="I768" i="6"/>
  <c r="J768" i="6"/>
  <c r="K768" i="6"/>
  <c r="L768" i="6"/>
  <c r="M768" i="6"/>
  <c r="N768" i="6"/>
  <c r="O768" i="6"/>
  <c r="P768" i="6"/>
  <c r="Q768" i="6"/>
  <c r="R768" i="6"/>
  <c r="S768" i="6"/>
  <c r="T768" i="6"/>
  <c r="U768" i="6"/>
  <c r="V768" i="6"/>
  <c r="W768" i="6"/>
  <c r="X768" i="6"/>
  <c r="Y768" i="6"/>
  <c r="H769" i="6"/>
  <c r="I769" i="6"/>
  <c r="J769" i="6"/>
  <c r="K769" i="6"/>
  <c r="L769" i="6"/>
  <c r="M769" i="6"/>
  <c r="N769" i="6"/>
  <c r="O769" i="6"/>
  <c r="P769" i="6"/>
  <c r="Q769" i="6"/>
  <c r="R769" i="6"/>
  <c r="S769" i="6"/>
  <c r="T769" i="6"/>
  <c r="U769" i="6"/>
  <c r="V769" i="6"/>
  <c r="W769" i="6"/>
  <c r="X769" i="6"/>
  <c r="Y769" i="6"/>
  <c r="H770" i="6"/>
  <c r="I770" i="6"/>
  <c r="J770" i="6"/>
  <c r="K770" i="6"/>
  <c r="L770" i="6"/>
  <c r="M770" i="6"/>
  <c r="N770" i="6"/>
  <c r="O770" i="6"/>
  <c r="P770" i="6"/>
  <c r="Q770" i="6"/>
  <c r="R770" i="6"/>
  <c r="S770" i="6"/>
  <c r="T770" i="6"/>
  <c r="U770" i="6"/>
  <c r="V770" i="6"/>
  <c r="W770" i="6"/>
  <c r="X770" i="6"/>
  <c r="Y770" i="6"/>
  <c r="H771" i="6"/>
  <c r="I771" i="6"/>
  <c r="J771" i="6"/>
  <c r="K771" i="6"/>
  <c r="L771" i="6"/>
  <c r="M771" i="6"/>
  <c r="N771" i="6"/>
  <c r="O771" i="6"/>
  <c r="P771" i="6"/>
  <c r="Q771" i="6"/>
  <c r="R771" i="6"/>
  <c r="S771" i="6"/>
  <c r="T771" i="6"/>
  <c r="U771" i="6"/>
  <c r="V771" i="6"/>
  <c r="W771" i="6"/>
  <c r="X771" i="6"/>
  <c r="Y771" i="6"/>
  <c r="H772" i="6"/>
  <c r="I772" i="6"/>
  <c r="J772" i="6"/>
  <c r="K772" i="6"/>
  <c r="L772" i="6"/>
  <c r="M772" i="6"/>
  <c r="N772" i="6"/>
  <c r="O772" i="6"/>
  <c r="P772" i="6"/>
  <c r="Q772" i="6"/>
  <c r="R772" i="6"/>
  <c r="S772" i="6"/>
  <c r="T772" i="6"/>
  <c r="U772" i="6"/>
  <c r="V772" i="6"/>
  <c r="W772" i="6"/>
  <c r="X772" i="6"/>
  <c r="Y772" i="6"/>
  <c r="H773" i="6"/>
  <c r="I773" i="6"/>
  <c r="J773" i="6"/>
  <c r="K773" i="6"/>
  <c r="L773" i="6"/>
  <c r="M773" i="6"/>
  <c r="N773" i="6"/>
  <c r="O773" i="6"/>
  <c r="P773" i="6"/>
  <c r="Q773" i="6"/>
  <c r="R773" i="6"/>
  <c r="S773" i="6"/>
  <c r="T773" i="6"/>
  <c r="U773" i="6"/>
  <c r="V773" i="6"/>
  <c r="W773" i="6"/>
  <c r="X773" i="6"/>
  <c r="Y773" i="6"/>
  <c r="H774" i="6"/>
  <c r="I774" i="6"/>
  <c r="J774" i="6"/>
  <c r="K774" i="6"/>
  <c r="L774" i="6"/>
  <c r="M774" i="6"/>
  <c r="N774" i="6"/>
  <c r="O774" i="6"/>
  <c r="P774" i="6"/>
  <c r="Q774" i="6"/>
  <c r="R774" i="6"/>
  <c r="S774" i="6"/>
  <c r="T774" i="6"/>
  <c r="U774" i="6"/>
  <c r="V774" i="6"/>
  <c r="W774" i="6"/>
  <c r="X774" i="6"/>
  <c r="Y774" i="6"/>
  <c r="H775" i="6"/>
  <c r="I775" i="6"/>
  <c r="J775" i="6"/>
  <c r="K775" i="6"/>
  <c r="L775" i="6"/>
  <c r="M775" i="6"/>
  <c r="N775" i="6"/>
  <c r="O775" i="6"/>
  <c r="P775" i="6"/>
  <c r="Q775" i="6"/>
  <c r="R775" i="6"/>
  <c r="S775" i="6"/>
  <c r="T775" i="6"/>
  <c r="U775" i="6"/>
  <c r="V775" i="6"/>
  <c r="W775" i="6"/>
  <c r="X775" i="6"/>
  <c r="Y775" i="6"/>
  <c r="H776" i="6"/>
  <c r="I776" i="6"/>
  <c r="J776" i="6"/>
  <c r="K776" i="6"/>
  <c r="L776" i="6"/>
  <c r="M776" i="6"/>
  <c r="N776" i="6"/>
  <c r="O776" i="6"/>
  <c r="P776" i="6"/>
  <c r="Q776" i="6"/>
  <c r="R776" i="6"/>
  <c r="S776" i="6"/>
  <c r="T776" i="6"/>
  <c r="U776" i="6"/>
  <c r="V776" i="6"/>
  <c r="W776" i="6"/>
  <c r="X776" i="6"/>
  <c r="Y776" i="6"/>
  <c r="H777" i="6"/>
  <c r="I777" i="6"/>
  <c r="J777" i="6"/>
  <c r="K777" i="6"/>
  <c r="L777" i="6"/>
  <c r="M777" i="6"/>
  <c r="N777" i="6"/>
  <c r="O777" i="6"/>
  <c r="P777" i="6"/>
  <c r="Q777" i="6"/>
  <c r="R777" i="6"/>
  <c r="S777" i="6"/>
  <c r="T777" i="6"/>
  <c r="U777" i="6"/>
  <c r="V777" i="6"/>
  <c r="W777" i="6"/>
  <c r="X777" i="6"/>
  <c r="Y777" i="6"/>
  <c r="H778" i="6"/>
  <c r="I778" i="6"/>
  <c r="J778" i="6"/>
  <c r="K778" i="6"/>
  <c r="L778" i="6"/>
  <c r="M778" i="6"/>
  <c r="N778" i="6"/>
  <c r="O778" i="6"/>
  <c r="P778" i="6"/>
  <c r="Q778" i="6"/>
  <c r="R778" i="6"/>
  <c r="S778" i="6"/>
  <c r="T778" i="6"/>
  <c r="U778" i="6"/>
  <c r="V778" i="6"/>
  <c r="W778" i="6"/>
  <c r="X778" i="6"/>
  <c r="Y778" i="6"/>
  <c r="H779" i="6"/>
  <c r="I779" i="6"/>
  <c r="J779" i="6"/>
  <c r="K779" i="6"/>
  <c r="L779" i="6"/>
  <c r="M779" i="6"/>
  <c r="N779" i="6"/>
  <c r="O779" i="6"/>
  <c r="P779" i="6"/>
  <c r="Q779" i="6"/>
  <c r="R779" i="6"/>
  <c r="S779" i="6"/>
  <c r="T779" i="6"/>
  <c r="U779" i="6"/>
  <c r="V779" i="6"/>
  <c r="W779" i="6"/>
  <c r="X779" i="6"/>
  <c r="Y779" i="6"/>
  <c r="H780" i="6"/>
  <c r="I780" i="6"/>
  <c r="J780" i="6"/>
  <c r="K780" i="6"/>
  <c r="L780" i="6"/>
  <c r="M780" i="6"/>
  <c r="N780" i="6"/>
  <c r="O780" i="6"/>
  <c r="P780" i="6"/>
  <c r="Q780" i="6"/>
  <c r="R780" i="6"/>
  <c r="S780" i="6"/>
  <c r="T780" i="6"/>
  <c r="U780" i="6"/>
  <c r="V780" i="6"/>
  <c r="W780" i="6"/>
  <c r="X780" i="6"/>
  <c r="Y780" i="6"/>
  <c r="H781" i="6"/>
  <c r="I781" i="6"/>
  <c r="J781" i="6"/>
  <c r="K781" i="6"/>
  <c r="L781" i="6"/>
  <c r="M781" i="6"/>
  <c r="N781" i="6"/>
  <c r="O781" i="6"/>
  <c r="P781" i="6"/>
  <c r="Q781" i="6"/>
  <c r="R781" i="6"/>
  <c r="S781" i="6"/>
  <c r="T781" i="6"/>
  <c r="U781" i="6"/>
  <c r="V781" i="6"/>
  <c r="W781" i="6"/>
  <c r="X781" i="6"/>
  <c r="Y781" i="6"/>
  <c r="H782" i="6"/>
  <c r="I782" i="6"/>
  <c r="J782" i="6"/>
  <c r="K782" i="6"/>
  <c r="L782" i="6"/>
  <c r="M782" i="6"/>
  <c r="N782" i="6"/>
  <c r="O782" i="6"/>
  <c r="P782" i="6"/>
  <c r="Q782" i="6"/>
  <c r="R782" i="6"/>
  <c r="S782" i="6"/>
  <c r="T782" i="6"/>
  <c r="U782" i="6"/>
  <c r="V782" i="6"/>
  <c r="W782" i="6"/>
  <c r="X782" i="6"/>
  <c r="Y782" i="6"/>
  <c r="H783" i="6"/>
  <c r="I783" i="6"/>
  <c r="J783" i="6"/>
  <c r="K783" i="6"/>
  <c r="L783" i="6"/>
  <c r="M783" i="6"/>
  <c r="N783" i="6"/>
  <c r="O783" i="6"/>
  <c r="P783" i="6"/>
  <c r="Q783" i="6"/>
  <c r="R783" i="6"/>
  <c r="S783" i="6"/>
  <c r="T783" i="6"/>
  <c r="U783" i="6"/>
  <c r="V783" i="6"/>
  <c r="W783" i="6"/>
  <c r="X783" i="6"/>
  <c r="Y783" i="6"/>
  <c r="H784" i="6"/>
  <c r="I784" i="6"/>
  <c r="J784" i="6"/>
  <c r="K784" i="6"/>
  <c r="L784" i="6"/>
  <c r="M784" i="6"/>
  <c r="N784" i="6"/>
  <c r="O784" i="6"/>
  <c r="P784" i="6"/>
  <c r="Q784" i="6"/>
  <c r="R784" i="6"/>
  <c r="S784" i="6"/>
  <c r="T784" i="6"/>
  <c r="U784" i="6"/>
  <c r="V784" i="6"/>
  <c r="W784" i="6"/>
  <c r="X784" i="6"/>
  <c r="Y784" i="6"/>
  <c r="H785" i="6"/>
  <c r="I785" i="6"/>
  <c r="J785" i="6"/>
  <c r="K785" i="6"/>
  <c r="L785" i="6"/>
  <c r="M785" i="6"/>
  <c r="N785" i="6"/>
  <c r="O785" i="6"/>
  <c r="P785" i="6"/>
  <c r="Q785" i="6"/>
  <c r="R785" i="6"/>
  <c r="S785" i="6"/>
  <c r="T785" i="6"/>
  <c r="U785" i="6"/>
  <c r="V785" i="6"/>
  <c r="W785" i="6"/>
  <c r="X785" i="6"/>
  <c r="Y785" i="6"/>
  <c r="H786" i="6"/>
  <c r="I786" i="6"/>
  <c r="J786" i="6"/>
  <c r="K786" i="6"/>
  <c r="L786" i="6"/>
  <c r="M786" i="6"/>
  <c r="N786" i="6"/>
  <c r="O786" i="6"/>
  <c r="P786" i="6"/>
  <c r="Q786" i="6"/>
  <c r="R786" i="6"/>
  <c r="S786" i="6"/>
  <c r="T786" i="6"/>
  <c r="U786" i="6"/>
  <c r="V786" i="6"/>
  <c r="W786" i="6"/>
  <c r="X786" i="6"/>
  <c r="Y786" i="6"/>
  <c r="H787" i="6"/>
  <c r="I787" i="6"/>
  <c r="J787" i="6"/>
  <c r="K787" i="6"/>
  <c r="L787" i="6"/>
  <c r="M787" i="6"/>
  <c r="N787" i="6"/>
  <c r="O787" i="6"/>
  <c r="P787" i="6"/>
  <c r="Q787" i="6"/>
  <c r="R787" i="6"/>
  <c r="S787" i="6"/>
  <c r="T787" i="6"/>
  <c r="U787" i="6"/>
  <c r="V787" i="6"/>
  <c r="W787" i="6"/>
  <c r="X787" i="6"/>
  <c r="Y787" i="6"/>
  <c r="H788" i="6"/>
  <c r="I788" i="6"/>
  <c r="J788" i="6"/>
  <c r="K788" i="6"/>
  <c r="L788" i="6"/>
  <c r="M788" i="6"/>
  <c r="N788" i="6"/>
  <c r="O788" i="6"/>
  <c r="P788" i="6"/>
  <c r="Q788" i="6"/>
  <c r="R788" i="6"/>
  <c r="S788" i="6"/>
  <c r="T788" i="6"/>
  <c r="U788" i="6"/>
  <c r="V788" i="6"/>
  <c r="W788" i="6"/>
  <c r="X788" i="6"/>
  <c r="Y788" i="6"/>
  <c r="H789" i="6"/>
  <c r="I789" i="6"/>
  <c r="J789" i="6"/>
  <c r="K789" i="6"/>
  <c r="L789" i="6"/>
  <c r="M789" i="6"/>
  <c r="N789" i="6"/>
  <c r="O789" i="6"/>
  <c r="P789" i="6"/>
  <c r="Q789" i="6"/>
  <c r="R789" i="6"/>
  <c r="S789" i="6"/>
  <c r="T789" i="6"/>
  <c r="U789" i="6"/>
  <c r="V789" i="6"/>
  <c r="W789" i="6"/>
  <c r="X789" i="6"/>
  <c r="Y789" i="6"/>
  <c r="H790" i="6"/>
  <c r="I790" i="6"/>
  <c r="J790" i="6"/>
  <c r="K790" i="6"/>
  <c r="L790" i="6"/>
  <c r="M790" i="6"/>
  <c r="N790" i="6"/>
  <c r="O790" i="6"/>
  <c r="P790" i="6"/>
  <c r="Q790" i="6"/>
  <c r="R790" i="6"/>
  <c r="S790" i="6"/>
  <c r="T790" i="6"/>
  <c r="U790" i="6"/>
  <c r="V790" i="6"/>
  <c r="W790" i="6"/>
  <c r="X790" i="6"/>
  <c r="Y790" i="6"/>
  <c r="H791" i="6"/>
  <c r="I791" i="6"/>
  <c r="J791" i="6"/>
  <c r="K791" i="6"/>
  <c r="L791" i="6"/>
  <c r="M791" i="6"/>
  <c r="N791" i="6"/>
  <c r="O791" i="6"/>
  <c r="P791" i="6"/>
  <c r="Q791" i="6"/>
  <c r="R791" i="6"/>
  <c r="S791" i="6"/>
  <c r="T791" i="6"/>
  <c r="U791" i="6"/>
  <c r="V791" i="6"/>
  <c r="W791" i="6"/>
  <c r="X791" i="6"/>
  <c r="Y791" i="6"/>
  <c r="H792" i="6"/>
  <c r="I792" i="6"/>
  <c r="J792" i="6"/>
  <c r="K792" i="6"/>
  <c r="L792" i="6"/>
  <c r="M792" i="6"/>
  <c r="N792" i="6"/>
  <c r="O792" i="6"/>
  <c r="P792" i="6"/>
  <c r="Q792" i="6"/>
  <c r="R792" i="6"/>
  <c r="S792" i="6"/>
  <c r="T792" i="6"/>
  <c r="U792" i="6"/>
  <c r="V792" i="6"/>
  <c r="W792" i="6"/>
  <c r="X792" i="6"/>
  <c r="Y792" i="6"/>
  <c r="H793" i="6"/>
  <c r="I793" i="6"/>
  <c r="J793" i="6"/>
  <c r="K793" i="6"/>
  <c r="L793" i="6"/>
  <c r="M793" i="6"/>
  <c r="N793" i="6"/>
  <c r="O793" i="6"/>
  <c r="P793" i="6"/>
  <c r="Q793" i="6"/>
  <c r="R793" i="6"/>
  <c r="S793" i="6"/>
  <c r="T793" i="6"/>
  <c r="U793" i="6"/>
  <c r="V793" i="6"/>
  <c r="W793" i="6"/>
  <c r="X793" i="6"/>
  <c r="Y793" i="6"/>
  <c r="H794" i="6"/>
  <c r="I794" i="6"/>
  <c r="J794" i="6"/>
  <c r="K794" i="6"/>
  <c r="L794" i="6"/>
  <c r="M794" i="6"/>
  <c r="N794" i="6"/>
  <c r="O794" i="6"/>
  <c r="P794" i="6"/>
  <c r="Q794" i="6"/>
  <c r="R794" i="6"/>
  <c r="S794" i="6"/>
  <c r="T794" i="6"/>
  <c r="U794" i="6"/>
  <c r="V794" i="6"/>
  <c r="W794" i="6"/>
  <c r="X794" i="6"/>
  <c r="Y794" i="6"/>
  <c r="H795" i="6"/>
  <c r="I795" i="6"/>
  <c r="J795" i="6"/>
  <c r="K795" i="6"/>
  <c r="L795" i="6"/>
  <c r="M795" i="6"/>
  <c r="N795" i="6"/>
  <c r="O795" i="6"/>
  <c r="P795" i="6"/>
  <c r="Q795" i="6"/>
  <c r="R795" i="6"/>
  <c r="S795" i="6"/>
  <c r="T795" i="6"/>
  <c r="U795" i="6"/>
  <c r="V795" i="6"/>
  <c r="W795" i="6"/>
  <c r="X795" i="6"/>
  <c r="Y795" i="6"/>
  <c r="H796" i="6"/>
  <c r="I796" i="6"/>
  <c r="J796" i="6"/>
  <c r="K796" i="6"/>
  <c r="L796" i="6"/>
  <c r="M796" i="6"/>
  <c r="N796" i="6"/>
  <c r="O796" i="6"/>
  <c r="P796" i="6"/>
  <c r="Q796" i="6"/>
  <c r="R796" i="6"/>
  <c r="S796" i="6"/>
  <c r="T796" i="6"/>
  <c r="U796" i="6"/>
  <c r="V796" i="6"/>
  <c r="W796" i="6"/>
  <c r="X796" i="6"/>
  <c r="Y796" i="6"/>
  <c r="H797" i="6"/>
  <c r="I797" i="6"/>
  <c r="J797" i="6"/>
  <c r="K797" i="6"/>
  <c r="L797" i="6"/>
  <c r="M797" i="6"/>
  <c r="N797" i="6"/>
  <c r="O797" i="6"/>
  <c r="P797" i="6"/>
  <c r="Q797" i="6"/>
  <c r="R797" i="6"/>
  <c r="S797" i="6"/>
  <c r="T797" i="6"/>
  <c r="U797" i="6"/>
  <c r="V797" i="6"/>
  <c r="W797" i="6"/>
  <c r="X797" i="6"/>
  <c r="Y797" i="6"/>
  <c r="H798" i="6"/>
  <c r="I798" i="6"/>
  <c r="J798" i="6"/>
  <c r="K798" i="6"/>
  <c r="L798" i="6"/>
  <c r="M798" i="6"/>
  <c r="N798" i="6"/>
  <c r="O798" i="6"/>
  <c r="P798" i="6"/>
  <c r="Q798" i="6"/>
  <c r="R798" i="6"/>
  <c r="S798" i="6"/>
  <c r="T798" i="6"/>
  <c r="U798" i="6"/>
  <c r="V798" i="6"/>
  <c r="W798" i="6"/>
  <c r="X798" i="6"/>
  <c r="Y798" i="6"/>
  <c r="H799" i="6"/>
  <c r="I799" i="6"/>
  <c r="J799" i="6"/>
  <c r="K799" i="6"/>
  <c r="L799" i="6"/>
  <c r="M799" i="6"/>
  <c r="N799" i="6"/>
  <c r="O799" i="6"/>
  <c r="P799" i="6"/>
  <c r="Q799" i="6"/>
  <c r="R799" i="6"/>
  <c r="S799" i="6"/>
  <c r="T799" i="6"/>
  <c r="U799" i="6"/>
  <c r="V799" i="6"/>
  <c r="W799" i="6"/>
  <c r="X799" i="6"/>
  <c r="Y799" i="6"/>
  <c r="H800" i="6"/>
  <c r="I800" i="6"/>
  <c r="J800" i="6"/>
  <c r="K800" i="6"/>
  <c r="L800" i="6"/>
  <c r="M800" i="6"/>
  <c r="N800" i="6"/>
  <c r="O800" i="6"/>
  <c r="P800" i="6"/>
  <c r="Q800" i="6"/>
  <c r="R800" i="6"/>
  <c r="S800" i="6"/>
  <c r="T800" i="6"/>
  <c r="U800" i="6"/>
  <c r="V800" i="6"/>
  <c r="W800" i="6"/>
  <c r="X800" i="6"/>
  <c r="Y800" i="6"/>
  <c r="H801" i="6"/>
  <c r="I801" i="6"/>
  <c r="J801" i="6"/>
  <c r="K801" i="6"/>
  <c r="L801" i="6"/>
  <c r="M801" i="6"/>
  <c r="N801" i="6"/>
  <c r="O801" i="6"/>
  <c r="P801" i="6"/>
  <c r="Q801" i="6"/>
  <c r="R801" i="6"/>
  <c r="S801" i="6"/>
  <c r="T801" i="6"/>
  <c r="U801" i="6"/>
  <c r="V801" i="6"/>
  <c r="W801" i="6"/>
  <c r="X801" i="6"/>
  <c r="Y801" i="6"/>
  <c r="H802" i="6"/>
  <c r="I802" i="6"/>
  <c r="J802" i="6"/>
  <c r="K802" i="6"/>
  <c r="L802" i="6"/>
  <c r="M802" i="6"/>
  <c r="N802" i="6"/>
  <c r="O802" i="6"/>
  <c r="P802" i="6"/>
  <c r="Q802" i="6"/>
  <c r="R802" i="6"/>
  <c r="S802" i="6"/>
  <c r="T802" i="6"/>
  <c r="U802" i="6"/>
  <c r="V802" i="6"/>
  <c r="W802" i="6"/>
  <c r="X802" i="6"/>
  <c r="Y802" i="6"/>
  <c r="H803" i="6"/>
  <c r="I803" i="6"/>
  <c r="J803" i="6"/>
  <c r="K803" i="6"/>
  <c r="L803" i="6"/>
  <c r="M803" i="6"/>
  <c r="N803" i="6"/>
  <c r="O803" i="6"/>
  <c r="P803" i="6"/>
  <c r="Q803" i="6"/>
  <c r="R803" i="6"/>
  <c r="S803" i="6"/>
  <c r="T803" i="6"/>
  <c r="U803" i="6"/>
  <c r="V803" i="6"/>
  <c r="W803" i="6"/>
  <c r="X803" i="6"/>
  <c r="Y803" i="6"/>
  <c r="H804" i="6"/>
  <c r="I804" i="6"/>
  <c r="J804" i="6"/>
  <c r="K804" i="6"/>
  <c r="L804" i="6"/>
  <c r="M804" i="6"/>
  <c r="N804" i="6"/>
  <c r="O804" i="6"/>
  <c r="P804" i="6"/>
  <c r="Q804" i="6"/>
  <c r="R804" i="6"/>
  <c r="S804" i="6"/>
  <c r="T804" i="6"/>
  <c r="U804" i="6"/>
  <c r="V804" i="6"/>
  <c r="W804" i="6"/>
  <c r="X804" i="6"/>
  <c r="Y804" i="6"/>
  <c r="H805" i="6"/>
  <c r="I805" i="6"/>
  <c r="J805" i="6"/>
  <c r="K805" i="6"/>
  <c r="L805" i="6"/>
  <c r="M805" i="6"/>
  <c r="N805" i="6"/>
  <c r="O805" i="6"/>
  <c r="P805" i="6"/>
  <c r="Q805" i="6"/>
  <c r="R805" i="6"/>
  <c r="S805" i="6"/>
  <c r="T805" i="6"/>
  <c r="U805" i="6"/>
  <c r="V805" i="6"/>
  <c r="W805" i="6"/>
  <c r="X805" i="6"/>
  <c r="Y805" i="6"/>
  <c r="H806" i="6"/>
  <c r="I806" i="6"/>
  <c r="J806" i="6"/>
  <c r="K806" i="6"/>
  <c r="L806" i="6"/>
  <c r="M806" i="6"/>
  <c r="N806" i="6"/>
  <c r="O806" i="6"/>
  <c r="P806" i="6"/>
  <c r="Q806" i="6"/>
  <c r="R806" i="6"/>
  <c r="S806" i="6"/>
  <c r="T806" i="6"/>
  <c r="U806" i="6"/>
  <c r="V806" i="6"/>
  <c r="W806" i="6"/>
  <c r="X806" i="6"/>
  <c r="Y806" i="6"/>
  <c r="H807" i="6"/>
  <c r="I807" i="6"/>
  <c r="J807" i="6"/>
  <c r="K807" i="6"/>
  <c r="L807" i="6"/>
  <c r="M807" i="6"/>
  <c r="N807" i="6"/>
  <c r="O807" i="6"/>
  <c r="P807" i="6"/>
  <c r="Q807" i="6"/>
  <c r="R807" i="6"/>
  <c r="S807" i="6"/>
  <c r="T807" i="6"/>
  <c r="U807" i="6"/>
  <c r="V807" i="6"/>
  <c r="W807" i="6"/>
  <c r="X807" i="6"/>
  <c r="Y807" i="6"/>
  <c r="H808" i="6"/>
  <c r="I808" i="6"/>
  <c r="J808" i="6"/>
  <c r="K808" i="6"/>
  <c r="L808" i="6"/>
  <c r="M808" i="6"/>
  <c r="N808" i="6"/>
  <c r="O808" i="6"/>
  <c r="P808" i="6"/>
  <c r="Q808" i="6"/>
  <c r="R808" i="6"/>
  <c r="S808" i="6"/>
  <c r="T808" i="6"/>
  <c r="U808" i="6"/>
  <c r="V808" i="6"/>
  <c r="W808" i="6"/>
  <c r="X808" i="6"/>
  <c r="Y808" i="6"/>
  <c r="H809" i="6"/>
  <c r="I809" i="6"/>
  <c r="J809" i="6"/>
  <c r="K809" i="6"/>
  <c r="L809" i="6"/>
  <c r="M809" i="6"/>
  <c r="N809" i="6"/>
  <c r="O809" i="6"/>
  <c r="P809" i="6"/>
  <c r="Q809" i="6"/>
  <c r="R809" i="6"/>
  <c r="S809" i="6"/>
  <c r="T809" i="6"/>
  <c r="U809" i="6"/>
  <c r="V809" i="6"/>
  <c r="W809" i="6"/>
  <c r="X809" i="6"/>
  <c r="Y809" i="6"/>
  <c r="H810" i="6"/>
  <c r="I810" i="6"/>
  <c r="J810" i="6"/>
  <c r="K810" i="6"/>
  <c r="L810" i="6"/>
  <c r="M810" i="6"/>
  <c r="N810" i="6"/>
  <c r="O810" i="6"/>
  <c r="P810" i="6"/>
  <c r="Q810" i="6"/>
  <c r="R810" i="6"/>
  <c r="S810" i="6"/>
  <c r="T810" i="6"/>
  <c r="U810" i="6"/>
  <c r="V810" i="6"/>
  <c r="W810" i="6"/>
  <c r="X810" i="6"/>
  <c r="Y810" i="6"/>
  <c r="H811" i="6"/>
  <c r="I811" i="6"/>
  <c r="J811" i="6"/>
  <c r="K811" i="6"/>
  <c r="L811" i="6"/>
  <c r="M811" i="6"/>
  <c r="N811" i="6"/>
  <c r="O811" i="6"/>
  <c r="P811" i="6"/>
  <c r="Q811" i="6"/>
  <c r="R811" i="6"/>
  <c r="S811" i="6"/>
  <c r="T811" i="6"/>
  <c r="U811" i="6"/>
  <c r="V811" i="6"/>
  <c r="W811" i="6"/>
  <c r="X811" i="6"/>
  <c r="Y811" i="6"/>
  <c r="H812" i="6"/>
  <c r="I812" i="6"/>
  <c r="J812" i="6"/>
  <c r="K812" i="6"/>
  <c r="L812" i="6"/>
  <c r="M812" i="6"/>
  <c r="N812" i="6"/>
  <c r="O812" i="6"/>
  <c r="P812" i="6"/>
  <c r="Q812" i="6"/>
  <c r="R812" i="6"/>
  <c r="S812" i="6"/>
  <c r="T812" i="6"/>
  <c r="U812" i="6"/>
  <c r="V812" i="6"/>
  <c r="W812" i="6"/>
  <c r="X812" i="6"/>
  <c r="Y812" i="6"/>
  <c r="H813" i="6"/>
  <c r="I813" i="6"/>
  <c r="J813" i="6"/>
  <c r="K813" i="6"/>
  <c r="L813" i="6"/>
  <c r="M813" i="6"/>
  <c r="N813" i="6"/>
  <c r="O813" i="6"/>
  <c r="P813" i="6"/>
  <c r="Q813" i="6"/>
  <c r="R813" i="6"/>
  <c r="S813" i="6"/>
  <c r="T813" i="6"/>
  <c r="U813" i="6"/>
  <c r="V813" i="6"/>
  <c r="W813" i="6"/>
  <c r="X813" i="6"/>
  <c r="Y813" i="6"/>
  <c r="H814" i="6"/>
  <c r="I814" i="6"/>
  <c r="J814" i="6"/>
  <c r="K814" i="6"/>
  <c r="L814" i="6"/>
  <c r="M814" i="6"/>
  <c r="N814" i="6"/>
  <c r="O814" i="6"/>
  <c r="P814" i="6"/>
  <c r="Q814" i="6"/>
  <c r="R814" i="6"/>
  <c r="S814" i="6"/>
  <c r="T814" i="6"/>
  <c r="U814" i="6"/>
  <c r="V814" i="6"/>
  <c r="W814" i="6"/>
  <c r="X814" i="6"/>
  <c r="Y814" i="6"/>
  <c r="H815" i="6"/>
  <c r="I815" i="6"/>
  <c r="J815" i="6"/>
  <c r="K815" i="6"/>
  <c r="L815" i="6"/>
  <c r="M815" i="6"/>
  <c r="N815" i="6"/>
  <c r="O815" i="6"/>
  <c r="P815" i="6"/>
  <c r="Q815" i="6"/>
  <c r="R815" i="6"/>
  <c r="S815" i="6"/>
  <c r="T815" i="6"/>
  <c r="U815" i="6"/>
  <c r="V815" i="6"/>
  <c r="W815" i="6"/>
  <c r="X815" i="6"/>
  <c r="Y815" i="6"/>
  <c r="H816" i="6"/>
  <c r="I816" i="6"/>
  <c r="J816" i="6"/>
  <c r="K816" i="6"/>
  <c r="L816" i="6"/>
  <c r="M816" i="6"/>
  <c r="N816" i="6"/>
  <c r="O816" i="6"/>
  <c r="P816" i="6"/>
  <c r="Q816" i="6"/>
  <c r="R816" i="6"/>
  <c r="S816" i="6"/>
  <c r="T816" i="6"/>
  <c r="U816" i="6"/>
  <c r="V816" i="6"/>
  <c r="W816" i="6"/>
  <c r="X816" i="6"/>
  <c r="Y816" i="6"/>
  <c r="H817" i="6"/>
  <c r="I817" i="6"/>
  <c r="J817" i="6"/>
  <c r="K817" i="6"/>
  <c r="L817" i="6"/>
  <c r="M817" i="6"/>
  <c r="N817" i="6"/>
  <c r="O817" i="6"/>
  <c r="P817" i="6"/>
  <c r="Q817" i="6"/>
  <c r="R817" i="6"/>
  <c r="S817" i="6"/>
  <c r="T817" i="6"/>
  <c r="U817" i="6"/>
  <c r="V817" i="6"/>
  <c r="W817" i="6"/>
  <c r="X817" i="6"/>
  <c r="Y817" i="6"/>
  <c r="H818" i="6"/>
  <c r="I818" i="6"/>
  <c r="J818" i="6"/>
  <c r="K818" i="6"/>
  <c r="L818" i="6"/>
  <c r="M818" i="6"/>
  <c r="N818" i="6"/>
  <c r="O818" i="6"/>
  <c r="P818" i="6"/>
  <c r="Q818" i="6"/>
  <c r="R818" i="6"/>
  <c r="S818" i="6"/>
  <c r="T818" i="6"/>
  <c r="U818" i="6"/>
  <c r="V818" i="6"/>
  <c r="W818" i="6"/>
  <c r="X818" i="6"/>
  <c r="Y818" i="6"/>
  <c r="H819" i="6"/>
  <c r="I819" i="6"/>
  <c r="J819" i="6"/>
  <c r="K819" i="6"/>
  <c r="L819" i="6"/>
  <c r="M819" i="6"/>
  <c r="N819" i="6"/>
  <c r="O819" i="6"/>
  <c r="P819" i="6"/>
  <c r="Q819" i="6"/>
  <c r="R819" i="6"/>
  <c r="S819" i="6"/>
  <c r="T819" i="6"/>
  <c r="U819" i="6"/>
  <c r="V819" i="6"/>
  <c r="W819" i="6"/>
  <c r="X819" i="6"/>
  <c r="Y819" i="6"/>
  <c r="H820" i="6"/>
  <c r="I820" i="6"/>
  <c r="J820" i="6"/>
  <c r="K820" i="6"/>
  <c r="L820" i="6"/>
  <c r="M820" i="6"/>
  <c r="N820" i="6"/>
  <c r="O820" i="6"/>
  <c r="P820" i="6"/>
  <c r="Q820" i="6"/>
  <c r="R820" i="6"/>
  <c r="S820" i="6"/>
  <c r="T820" i="6"/>
  <c r="U820" i="6"/>
  <c r="V820" i="6"/>
  <c r="W820" i="6"/>
  <c r="X820" i="6"/>
  <c r="Y820" i="6"/>
  <c r="H821" i="6"/>
  <c r="I821" i="6"/>
  <c r="J821" i="6"/>
  <c r="K821" i="6"/>
  <c r="L821" i="6"/>
  <c r="M821" i="6"/>
  <c r="N821" i="6"/>
  <c r="O821" i="6"/>
  <c r="P821" i="6"/>
  <c r="Q821" i="6"/>
  <c r="R821" i="6"/>
  <c r="S821" i="6"/>
  <c r="T821" i="6"/>
  <c r="U821" i="6"/>
  <c r="V821" i="6"/>
  <c r="W821" i="6"/>
  <c r="X821" i="6"/>
  <c r="Y821" i="6"/>
  <c r="H822" i="6"/>
  <c r="I822" i="6"/>
  <c r="J822" i="6"/>
  <c r="K822" i="6"/>
  <c r="L822" i="6"/>
  <c r="M822" i="6"/>
  <c r="N822" i="6"/>
  <c r="O822" i="6"/>
  <c r="P822" i="6"/>
  <c r="Q822" i="6"/>
  <c r="R822" i="6"/>
  <c r="S822" i="6"/>
  <c r="T822" i="6"/>
  <c r="U822" i="6"/>
  <c r="V822" i="6"/>
  <c r="W822" i="6"/>
  <c r="X822" i="6"/>
  <c r="Y822" i="6"/>
  <c r="H823" i="6"/>
  <c r="I823" i="6"/>
  <c r="J823" i="6"/>
  <c r="K823" i="6"/>
  <c r="L823" i="6"/>
  <c r="M823" i="6"/>
  <c r="N823" i="6"/>
  <c r="O823" i="6"/>
  <c r="P823" i="6"/>
  <c r="Q823" i="6"/>
  <c r="R823" i="6"/>
  <c r="S823" i="6"/>
  <c r="T823" i="6"/>
  <c r="U823" i="6"/>
  <c r="V823" i="6"/>
  <c r="W823" i="6"/>
  <c r="X823" i="6"/>
  <c r="Y823" i="6"/>
  <c r="H824" i="6"/>
  <c r="I824" i="6"/>
  <c r="J824" i="6"/>
  <c r="K824" i="6"/>
  <c r="L824" i="6"/>
  <c r="M824" i="6"/>
  <c r="N824" i="6"/>
  <c r="O824" i="6"/>
  <c r="P824" i="6"/>
  <c r="Q824" i="6"/>
  <c r="R824" i="6"/>
  <c r="S824" i="6"/>
  <c r="T824" i="6"/>
  <c r="U824" i="6"/>
  <c r="V824" i="6"/>
  <c r="W824" i="6"/>
  <c r="X824" i="6"/>
  <c r="Y824" i="6"/>
  <c r="H825" i="6"/>
  <c r="I825" i="6"/>
  <c r="J825" i="6"/>
  <c r="K825" i="6"/>
  <c r="L825" i="6"/>
  <c r="M825" i="6"/>
  <c r="N825" i="6"/>
  <c r="O825" i="6"/>
  <c r="P825" i="6"/>
  <c r="Q825" i="6"/>
  <c r="R825" i="6"/>
  <c r="S825" i="6"/>
  <c r="T825" i="6"/>
  <c r="U825" i="6"/>
  <c r="V825" i="6"/>
  <c r="W825" i="6"/>
  <c r="X825" i="6"/>
  <c r="Y825" i="6"/>
  <c r="H826" i="6"/>
  <c r="I826" i="6"/>
  <c r="J826" i="6"/>
  <c r="K826" i="6"/>
  <c r="L826" i="6"/>
  <c r="M826" i="6"/>
  <c r="N826" i="6"/>
  <c r="O826" i="6"/>
  <c r="P826" i="6"/>
  <c r="Q826" i="6"/>
  <c r="R826" i="6"/>
  <c r="S826" i="6"/>
  <c r="T826" i="6"/>
  <c r="U826" i="6"/>
  <c r="V826" i="6"/>
  <c r="W826" i="6"/>
  <c r="X826" i="6"/>
  <c r="Y826" i="6"/>
  <c r="H827" i="6"/>
  <c r="I827" i="6"/>
  <c r="J827" i="6"/>
  <c r="K827" i="6"/>
  <c r="L827" i="6"/>
  <c r="M827" i="6"/>
  <c r="N827" i="6"/>
  <c r="O827" i="6"/>
  <c r="P827" i="6"/>
  <c r="Q827" i="6"/>
  <c r="R827" i="6"/>
  <c r="S827" i="6"/>
  <c r="T827" i="6"/>
  <c r="U827" i="6"/>
  <c r="V827" i="6"/>
  <c r="W827" i="6"/>
  <c r="X827" i="6"/>
  <c r="Y827" i="6"/>
  <c r="H828" i="6"/>
  <c r="I828" i="6"/>
  <c r="J828" i="6"/>
  <c r="K828" i="6"/>
  <c r="L828" i="6"/>
  <c r="M828" i="6"/>
  <c r="N828" i="6"/>
  <c r="O828" i="6"/>
  <c r="P828" i="6"/>
  <c r="Q828" i="6"/>
  <c r="R828" i="6"/>
  <c r="S828" i="6"/>
  <c r="T828" i="6"/>
  <c r="U828" i="6"/>
  <c r="V828" i="6"/>
  <c r="W828" i="6"/>
  <c r="X828" i="6"/>
  <c r="Y828" i="6"/>
  <c r="H829" i="6"/>
  <c r="I829" i="6"/>
  <c r="J829" i="6"/>
  <c r="K829" i="6"/>
  <c r="L829" i="6"/>
  <c r="M829" i="6"/>
  <c r="N829" i="6"/>
  <c r="O829" i="6"/>
  <c r="P829" i="6"/>
  <c r="Q829" i="6"/>
  <c r="R829" i="6"/>
  <c r="S829" i="6"/>
  <c r="T829" i="6"/>
  <c r="U829" i="6"/>
  <c r="V829" i="6"/>
  <c r="W829" i="6"/>
  <c r="X829" i="6"/>
  <c r="Y829" i="6"/>
  <c r="H830" i="6"/>
  <c r="I830" i="6"/>
  <c r="J830" i="6"/>
  <c r="K830" i="6"/>
  <c r="L830" i="6"/>
  <c r="M830" i="6"/>
  <c r="N830" i="6"/>
  <c r="O830" i="6"/>
  <c r="P830" i="6"/>
  <c r="Q830" i="6"/>
  <c r="R830" i="6"/>
  <c r="S830" i="6"/>
  <c r="T830" i="6"/>
  <c r="U830" i="6"/>
  <c r="V830" i="6"/>
  <c r="W830" i="6"/>
  <c r="X830" i="6"/>
  <c r="Y830" i="6"/>
  <c r="H831" i="6"/>
  <c r="I831" i="6"/>
  <c r="J831" i="6"/>
  <c r="K831" i="6"/>
  <c r="L831" i="6"/>
  <c r="M831" i="6"/>
  <c r="N831" i="6"/>
  <c r="O831" i="6"/>
  <c r="P831" i="6"/>
  <c r="Q831" i="6"/>
  <c r="R831" i="6"/>
  <c r="S831" i="6"/>
  <c r="T831" i="6"/>
  <c r="U831" i="6"/>
  <c r="V831" i="6"/>
  <c r="W831" i="6"/>
  <c r="X831" i="6"/>
  <c r="Y831" i="6"/>
  <c r="H832" i="6"/>
  <c r="I832" i="6"/>
  <c r="J832" i="6"/>
  <c r="K832" i="6"/>
  <c r="L832" i="6"/>
  <c r="M832" i="6"/>
  <c r="N832" i="6"/>
  <c r="O832" i="6"/>
  <c r="P832" i="6"/>
  <c r="Q832" i="6"/>
  <c r="R832" i="6"/>
  <c r="S832" i="6"/>
  <c r="T832" i="6"/>
  <c r="U832" i="6"/>
  <c r="V832" i="6"/>
  <c r="W832" i="6"/>
  <c r="X832" i="6"/>
  <c r="Y832" i="6"/>
  <c r="H833" i="6"/>
  <c r="I833" i="6"/>
  <c r="J833" i="6"/>
  <c r="K833" i="6"/>
  <c r="L833" i="6"/>
  <c r="M833" i="6"/>
  <c r="N833" i="6"/>
  <c r="O833" i="6"/>
  <c r="P833" i="6"/>
  <c r="Q833" i="6"/>
  <c r="R833" i="6"/>
  <c r="S833" i="6"/>
  <c r="T833" i="6"/>
  <c r="U833" i="6"/>
  <c r="V833" i="6"/>
  <c r="W833" i="6"/>
  <c r="X833" i="6"/>
  <c r="Y833" i="6"/>
  <c r="H834" i="6"/>
  <c r="I834" i="6"/>
  <c r="J834" i="6"/>
  <c r="K834" i="6"/>
  <c r="L834" i="6"/>
  <c r="M834" i="6"/>
  <c r="N834" i="6"/>
  <c r="O834" i="6"/>
  <c r="P834" i="6"/>
  <c r="Q834" i="6"/>
  <c r="R834" i="6"/>
  <c r="S834" i="6"/>
  <c r="T834" i="6"/>
  <c r="U834" i="6"/>
  <c r="V834" i="6"/>
  <c r="W834" i="6"/>
  <c r="X834" i="6"/>
  <c r="Y834" i="6"/>
  <c r="H835" i="6"/>
  <c r="I835" i="6"/>
  <c r="J835" i="6"/>
  <c r="K835" i="6"/>
  <c r="L835" i="6"/>
  <c r="M835" i="6"/>
  <c r="N835" i="6"/>
  <c r="O835" i="6"/>
  <c r="P835" i="6"/>
  <c r="Q835" i="6"/>
  <c r="R835" i="6"/>
  <c r="S835" i="6"/>
  <c r="T835" i="6"/>
  <c r="U835" i="6"/>
  <c r="V835" i="6"/>
  <c r="W835" i="6"/>
  <c r="X835" i="6"/>
  <c r="Y835" i="6"/>
  <c r="H836" i="6"/>
  <c r="I836" i="6"/>
  <c r="J836" i="6"/>
  <c r="K836" i="6"/>
  <c r="L836" i="6"/>
  <c r="M836" i="6"/>
  <c r="N836" i="6"/>
  <c r="O836" i="6"/>
  <c r="P836" i="6"/>
  <c r="Q836" i="6"/>
  <c r="R836" i="6"/>
  <c r="S836" i="6"/>
  <c r="T836" i="6"/>
  <c r="U836" i="6"/>
  <c r="V836" i="6"/>
  <c r="W836" i="6"/>
  <c r="X836" i="6"/>
  <c r="Y836" i="6"/>
  <c r="H837" i="6"/>
  <c r="I837" i="6"/>
  <c r="J837" i="6"/>
  <c r="K837" i="6"/>
  <c r="L837" i="6"/>
  <c r="M837" i="6"/>
  <c r="N837" i="6"/>
  <c r="O837" i="6"/>
  <c r="P837" i="6"/>
  <c r="Q837" i="6"/>
  <c r="R837" i="6"/>
  <c r="S837" i="6"/>
  <c r="T837" i="6"/>
  <c r="U837" i="6"/>
  <c r="V837" i="6"/>
  <c r="W837" i="6"/>
  <c r="X837" i="6"/>
  <c r="Y837" i="6"/>
  <c r="H838" i="6"/>
  <c r="I838" i="6"/>
  <c r="J838" i="6"/>
  <c r="K838" i="6"/>
  <c r="L838" i="6"/>
  <c r="M838" i="6"/>
  <c r="N838" i="6"/>
  <c r="O838" i="6"/>
  <c r="P838" i="6"/>
  <c r="Q838" i="6"/>
  <c r="R838" i="6"/>
  <c r="S838" i="6"/>
  <c r="T838" i="6"/>
  <c r="U838" i="6"/>
  <c r="V838" i="6"/>
  <c r="W838" i="6"/>
  <c r="X838" i="6"/>
  <c r="Y838" i="6"/>
  <c r="H839" i="6"/>
  <c r="I839" i="6"/>
  <c r="J839" i="6"/>
  <c r="K839" i="6"/>
  <c r="L839" i="6"/>
  <c r="M839" i="6"/>
  <c r="N839" i="6"/>
  <c r="O839" i="6"/>
  <c r="P839" i="6"/>
  <c r="Q839" i="6"/>
  <c r="R839" i="6"/>
  <c r="S839" i="6"/>
  <c r="T839" i="6"/>
  <c r="U839" i="6"/>
  <c r="V839" i="6"/>
  <c r="W839" i="6"/>
  <c r="X839" i="6"/>
  <c r="Y839" i="6"/>
  <c r="H840" i="6"/>
  <c r="I840" i="6"/>
  <c r="J840" i="6"/>
  <c r="K840" i="6"/>
  <c r="L840" i="6"/>
  <c r="M840" i="6"/>
  <c r="N840" i="6"/>
  <c r="O840" i="6"/>
  <c r="P840" i="6"/>
  <c r="Q840" i="6"/>
  <c r="R840" i="6"/>
  <c r="S840" i="6"/>
  <c r="T840" i="6"/>
  <c r="U840" i="6"/>
  <c r="V840" i="6"/>
  <c r="W840" i="6"/>
  <c r="X840" i="6"/>
  <c r="Y840" i="6"/>
  <c r="H841" i="6"/>
  <c r="I841" i="6"/>
  <c r="J841" i="6"/>
  <c r="K841" i="6"/>
  <c r="L841" i="6"/>
  <c r="M841" i="6"/>
  <c r="N841" i="6"/>
  <c r="O841" i="6"/>
  <c r="P841" i="6"/>
  <c r="Q841" i="6"/>
  <c r="R841" i="6"/>
  <c r="S841" i="6"/>
  <c r="T841" i="6"/>
  <c r="U841" i="6"/>
  <c r="V841" i="6"/>
  <c r="W841" i="6"/>
  <c r="X841" i="6"/>
  <c r="Y841" i="6"/>
  <c r="H842" i="6"/>
  <c r="I842" i="6"/>
  <c r="J842" i="6"/>
  <c r="K842" i="6"/>
  <c r="L842" i="6"/>
  <c r="M842" i="6"/>
  <c r="N842" i="6"/>
  <c r="O842" i="6"/>
  <c r="P842" i="6"/>
  <c r="Q842" i="6"/>
  <c r="R842" i="6"/>
  <c r="S842" i="6"/>
  <c r="T842" i="6"/>
  <c r="U842" i="6"/>
  <c r="V842" i="6"/>
  <c r="W842" i="6"/>
  <c r="X842" i="6"/>
  <c r="Y842" i="6"/>
  <c r="H843" i="6"/>
  <c r="I843" i="6"/>
  <c r="J843" i="6"/>
  <c r="K843" i="6"/>
  <c r="L843" i="6"/>
  <c r="M843" i="6"/>
  <c r="N843" i="6"/>
  <c r="O843" i="6"/>
  <c r="P843" i="6"/>
  <c r="Q843" i="6"/>
  <c r="R843" i="6"/>
  <c r="S843" i="6"/>
  <c r="T843" i="6"/>
  <c r="U843" i="6"/>
  <c r="V843" i="6"/>
  <c r="W843" i="6"/>
  <c r="X843" i="6"/>
  <c r="Y843" i="6"/>
  <c r="H844" i="6"/>
  <c r="I844" i="6"/>
  <c r="J844" i="6"/>
  <c r="K844" i="6"/>
  <c r="L844" i="6"/>
  <c r="M844" i="6"/>
  <c r="N844" i="6"/>
  <c r="O844" i="6"/>
  <c r="P844" i="6"/>
  <c r="Q844" i="6"/>
  <c r="R844" i="6"/>
  <c r="S844" i="6"/>
  <c r="T844" i="6"/>
  <c r="U844" i="6"/>
  <c r="V844" i="6"/>
  <c r="W844" i="6"/>
  <c r="X844" i="6"/>
  <c r="Y844" i="6"/>
  <c r="H845" i="6"/>
  <c r="I845" i="6"/>
  <c r="J845" i="6"/>
  <c r="K845" i="6"/>
  <c r="L845" i="6"/>
  <c r="M845" i="6"/>
  <c r="N845" i="6"/>
  <c r="O845" i="6"/>
  <c r="P845" i="6"/>
  <c r="Q845" i="6"/>
  <c r="R845" i="6"/>
  <c r="S845" i="6"/>
  <c r="T845" i="6"/>
  <c r="U845" i="6"/>
  <c r="V845" i="6"/>
  <c r="W845" i="6"/>
  <c r="X845" i="6"/>
  <c r="Y845" i="6"/>
  <c r="H846" i="6"/>
  <c r="I846" i="6"/>
  <c r="J846" i="6"/>
  <c r="K846" i="6"/>
  <c r="L846" i="6"/>
  <c r="M846" i="6"/>
  <c r="N846" i="6"/>
  <c r="O846" i="6"/>
  <c r="P846" i="6"/>
  <c r="Q846" i="6"/>
  <c r="R846" i="6"/>
  <c r="S846" i="6"/>
  <c r="T846" i="6"/>
  <c r="U846" i="6"/>
  <c r="V846" i="6"/>
  <c r="W846" i="6"/>
  <c r="X846" i="6"/>
  <c r="Y846" i="6"/>
  <c r="H847" i="6"/>
  <c r="I847" i="6"/>
  <c r="J847" i="6"/>
  <c r="K847" i="6"/>
  <c r="L847" i="6"/>
  <c r="M847" i="6"/>
  <c r="N847" i="6"/>
  <c r="O847" i="6"/>
  <c r="P847" i="6"/>
  <c r="Q847" i="6"/>
  <c r="R847" i="6"/>
  <c r="S847" i="6"/>
  <c r="T847" i="6"/>
  <c r="U847" i="6"/>
  <c r="V847" i="6"/>
  <c r="W847" i="6"/>
  <c r="X847" i="6"/>
  <c r="Y847" i="6"/>
  <c r="H848" i="6"/>
  <c r="I848" i="6"/>
  <c r="J848" i="6"/>
  <c r="K848" i="6"/>
  <c r="L848" i="6"/>
  <c r="M848" i="6"/>
  <c r="N848" i="6"/>
  <c r="O848" i="6"/>
  <c r="P848" i="6"/>
  <c r="Q848" i="6"/>
  <c r="R848" i="6"/>
  <c r="S848" i="6"/>
  <c r="T848" i="6"/>
  <c r="U848" i="6"/>
  <c r="V848" i="6"/>
  <c r="W848" i="6"/>
  <c r="X848" i="6"/>
  <c r="Y848" i="6"/>
  <c r="H849" i="6"/>
  <c r="I849" i="6"/>
  <c r="J849" i="6"/>
  <c r="K849" i="6"/>
  <c r="L849" i="6"/>
  <c r="M849" i="6"/>
  <c r="N849" i="6"/>
  <c r="O849" i="6"/>
  <c r="P849" i="6"/>
  <c r="Q849" i="6"/>
  <c r="R849" i="6"/>
  <c r="S849" i="6"/>
  <c r="T849" i="6"/>
  <c r="U849" i="6"/>
  <c r="V849" i="6"/>
  <c r="W849" i="6"/>
  <c r="X849" i="6"/>
  <c r="Y849" i="6"/>
  <c r="H850" i="6"/>
  <c r="I850" i="6"/>
  <c r="J850" i="6"/>
  <c r="K850" i="6"/>
  <c r="L850" i="6"/>
  <c r="M850" i="6"/>
  <c r="N850" i="6"/>
  <c r="O850" i="6"/>
  <c r="P850" i="6"/>
  <c r="Q850" i="6"/>
  <c r="R850" i="6"/>
  <c r="S850" i="6"/>
  <c r="T850" i="6"/>
  <c r="U850" i="6"/>
  <c r="V850" i="6"/>
  <c r="W850" i="6"/>
  <c r="X850" i="6"/>
  <c r="Y850" i="6"/>
  <c r="H851" i="6"/>
  <c r="I851" i="6"/>
  <c r="J851" i="6"/>
  <c r="K851" i="6"/>
  <c r="L851" i="6"/>
  <c r="M851" i="6"/>
  <c r="N851" i="6"/>
  <c r="O851" i="6"/>
  <c r="P851" i="6"/>
  <c r="Q851" i="6"/>
  <c r="R851" i="6"/>
  <c r="S851" i="6"/>
  <c r="T851" i="6"/>
  <c r="U851" i="6"/>
  <c r="V851" i="6"/>
  <c r="W851" i="6"/>
  <c r="X851" i="6"/>
  <c r="Y851" i="6"/>
  <c r="H852" i="6"/>
  <c r="I852" i="6"/>
  <c r="J852" i="6"/>
  <c r="K852" i="6"/>
  <c r="L852" i="6"/>
  <c r="M852" i="6"/>
  <c r="N852" i="6"/>
  <c r="O852" i="6"/>
  <c r="P852" i="6"/>
  <c r="Q852" i="6"/>
  <c r="R852" i="6"/>
  <c r="S852" i="6"/>
  <c r="T852" i="6"/>
  <c r="U852" i="6"/>
  <c r="V852" i="6"/>
  <c r="W852" i="6"/>
  <c r="X852" i="6"/>
  <c r="Y852" i="6"/>
  <c r="H853" i="6"/>
  <c r="I853" i="6"/>
  <c r="J853" i="6"/>
  <c r="K853" i="6"/>
  <c r="L853" i="6"/>
  <c r="M853" i="6"/>
  <c r="N853" i="6"/>
  <c r="O853" i="6"/>
  <c r="P853" i="6"/>
  <c r="Q853" i="6"/>
  <c r="R853" i="6"/>
  <c r="S853" i="6"/>
  <c r="T853" i="6"/>
  <c r="U853" i="6"/>
  <c r="V853" i="6"/>
  <c r="W853" i="6"/>
  <c r="X853" i="6"/>
  <c r="Y853" i="6"/>
  <c r="H854" i="6"/>
  <c r="I854" i="6"/>
  <c r="J854" i="6"/>
  <c r="K854" i="6"/>
  <c r="L854" i="6"/>
  <c r="M854" i="6"/>
  <c r="N854" i="6"/>
  <c r="O854" i="6"/>
  <c r="P854" i="6"/>
  <c r="Q854" i="6"/>
  <c r="R854" i="6"/>
  <c r="S854" i="6"/>
  <c r="T854" i="6"/>
  <c r="U854" i="6"/>
  <c r="V854" i="6"/>
  <c r="W854" i="6"/>
  <c r="X854" i="6"/>
  <c r="Y854" i="6"/>
  <c r="H855" i="6"/>
  <c r="I855" i="6"/>
  <c r="J855" i="6"/>
  <c r="K855" i="6"/>
  <c r="L855" i="6"/>
  <c r="M855" i="6"/>
  <c r="N855" i="6"/>
  <c r="O855" i="6"/>
  <c r="P855" i="6"/>
  <c r="Q855" i="6"/>
  <c r="R855" i="6"/>
  <c r="S855" i="6"/>
  <c r="T855" i="6"/>
  <c r="U855" i="6"/>
  <c r="V855" i="6"/>
  <c r="W855" i="6"/>
  <c r="X855" i="6"/>
  <c r="Y855" i="6"/>
  <c r="H856" i="6"/>
  <c r="I856" i="6"/>
  <c r="J856" i="6"/>
  <c r="K856" i="6"/>
  <c r="L856" i="6"/>
  <c r="M856" i="6"/>
  <c r="N856" i="6"/>
  <c r="O856" i="6"/>
  <c r="P856" i="6"/>
  <c r="Q856" i="6"/>
  <c r="R856" i="6"/>
  <c r="S856" i="6"/>
  <c r="T856" i="6"/>
  <c r="U856" i="6"/>
  <c r="V856" i="6"/>
  <c r="W856" i="6"/>
  <c r="X856" i="6"/>
  <c r="Y856" i="6"/>
  <c r="H857" i="6"/>
  <c r="I857" i="6"/>
  <c r="J857" i="6"/>
  <c r="K857" i="6"/>
  <c r="L857" i="6"/>
  <c r="M857" i="6"/>
  <c r="N857" i="6"/>
  <c r="O857" i="6"/>
  <c r="P857" i="6"/>
  <c r="Q857" i="6"/>
  <c r="R857" i="6"/>
  <c r="S857" i="6"/>
  <c r="T857" i="6"/>
  <c r="U857" i="6"/>
  <c r="V857" i="6"/>
  <c r="W857" i="6"/>
  <c r="X857" i="6"/>
  <c r="Y857" i="6"/>
  <c r="H858" i="6"/>
  <c r="I858" i="6"/>
  <c r="J858" i="6"/>
  <c r="K858" i="6"/>
  <c r="L858" i="6"/>
  <c r="M858" i="6"/>
  <c r="N858" i="6"/>
  <c r="O858" i="6"/>
  <c r="P858" i="6"/>
  <c r="Q858" i="6"/>
  <c r="R858" i="6"/>
  <c r="S858" i="6"/>
  <c r="T858" i="6"/>
  <c r="U858" i="6"/>
  <c r="V858" i="6"/>
  <c r="W858" i="6"/>
  <c r="X858" i="6"/>
  <c r="Y858" i="6"/>
  <c r="H859" i="6"/>
  <c r="I859" i="6"/>
  <c r="J859" i="6"/>
  <c r="K859" i="6"/>
  <c r="L859" i="6"/>
  <c r="M859" i="6"/>
  <c r="N859" i="6"/>
  <c r="O859" i="6"/>
  <c r="P859" i="6"/>
  <c r="Q859" i="6"/>
  <c r="R859" i="6"/>
  <c r="S859" i="6"/>
  <c r="T859" i="6"/>
  <c r="U859" i="6"/>
  <c r="V859" i="6"/>
  <c r="W859" i="6"/>
  <c r="X859" i="6"/>
  <c r="Y859" i="6"/>
  <c r="H860" i="6"/>
  <c r="I860" i="6"/>
  <c r="J860" i="6"/>
  <c r="K860" i="6"/>
  <c r="L860" i="6"/>
  <c r="M860" i="6"/>
  <c r="N860" i="6"/>
  <c r="O860" i="6"/>
  <c r="P860" i="6"/>
  <c r="Q860" i="6"/>
  <c r="R860" i="6"/>
  <c r="S860" i="6"/>
  <c r="T860" i="6"/>
  <c r="U860" i="6"/>
  <c r="V860" i="6"/>
  <c r="W860" i="6"/>
  <c r="X860" i="6"/>
  <c r="Y860" i="6"/>
  <c r="H861" i="6"/>
  <c r="I861" i="6"/>
  <c r="J861" i="6"/>
  <c r="K861" i="6"/>
  <c r="L861" i="6"/>
  <c r="M861" i="6"/>
  <c r="N861" i="6"/>
  <c r="O861" i="6"/>
  <c r="P861" i="6"/>
  <c r="Q861" i="6"/>
  <c r="R861" i="6"/>
  <c r="S861" i="6"/>
  <c r="T861" i="6"/>
  <c r="U861" i="6"/>
  <c r="V861" i="6"/>
  <c r="W861" i="6"/>
  <c r="X861" i="6"/>
  <c r="Y861" i="6"/>
  <c r="H862" i="6"/>
  <c r="I862" i="6"/>
  <c r="J862" i="6"/>
  <c r="K862" i="6"/>
  <c r="L862" i="6"/>
  <c r="M862" i="6"/>
  <c r="N862" i="6"/>
  <c r="O862" i="6"/>
  <c r="P862" i="6"/>
  <c r="Q862" i="6"/>
  <c r="R862" i="6"/>
  <c r="S862" i="6"/>
  <c r="T862" i="6"/>
  <c r="U862" i="6"/>
  <c r="V862" i="6"/>
  <c r="W862" i="6"/>
  <c r="X862" i="6"/>
  <c r="Y862" i="6"/>
  <c r="H863" i="6"/>
  <c r="I863" i="6"/>
  <c r="J863" i="6"/>
  <c r="K863" i="6"/>
  <c r="L863" i="6"/>
  <c r="M863" i="6"/>
  <c r="N863" i="6"/>
  <c r="O863" i="6"/>
  <c r="P863" i="6"/>
  <c r="Q863" i="6"/>
  <c r="R863" i="6"/>
  <c r="S863" i="6"/>
  <c r="T863" i="6"/>
  <c r="U863" i="6"/>
  <c r="V863" i="6"/>
  <c r="W863" i="6"/>
  <c r="X863" i="6"/>
  <c r="Y863" i="6"/>
  <c r="H864" i="6"/>
  <c r="I864" i="6"/>
  <c r="J864" i="6"/>
  <c r="K864" i="6"/>
  <c r="L864" i="6"/>
  <c r="M864" i="6"/>
  <c r="N864" i="6"/>
  <c r="O864" i="6"/>
  <c r="P864" i="6"/>
  <c r="Q864" i="6"/>
  <c r="R864" i="6"/>
  <c r="S864" i="6"/>
  <c r="T864" i="6"/>
  <c r="U864" i="6"/>
  <c r="V864" i="6"/>
  <c r="W864" i="6"/>
  <c r="X864" i="6"/>
  <c r="Y864" i="6"/>
  <c r="H865" i="6"/>
  <c r="I865" i="6"/>
  <c r="J865" i="6"/>
  <c r="K865" i="6"/>
  <c r="L865" i="6"/>
  <c r="M865" i="6"/>
  <c r="N865" i="6"/>
  <c r="O865" i="6"/>
  <c r="P865" i="6"/>
  <c r="Q865" i="6"/>
  <c r="R865" i="6"/>
  <c r="S865" i="6"/>
  <c r="T865" i="6"/>
  <c r="U865" i="6"/>
  <c r="V865" i="6"/>
  <c r="W865" i="6"/>
  <c r="X865" i="6"/>
  <c r="Y865" i="6"/>
  <c r="H866" i="6"/>
  <c r="I866" i="6"/>
  <c r="J866" i="6"/>
  <c r="K866" i="6"/>
  <c r="L866" i="6"/>
  <c r="M866" i="6"/>
  <c r="N866" i="6"/>
  <c r="O866" i="6"/>
  <c r="P866" i="6"/>
  <c r="Q866" i="6"/>
  <c r="R866" i="6"/>
  <c r="S866" i="6"/>
  <c r="T866" i="6"/>
  <c r="U866" i="6"/>
  <c r="V866" i="6"/>
  <c r="W866" i="6"/>
  <c r="X866" i="6"/>
  <c r="Y866" i="6"/>
  <c r="H867" i="6"/>
  <c r="I867" i="6"/>
  <c r="J867" i="6"/>
  <c r="K867" i="6"/>
  <c r="L867" i="6"/>
  <c r="M867" i="6"/>
  <c r="N867" i="6"/>
  <c r="O867" i="6"/>
  <c r="P867" i="6"/>
  <c r="Q867" i="6"/>
  <c r="R867" i="6"/>
  <c r="S867" i="6"/>
  <c r="T867" i="6"/>
  <c r="U867" i="6"/>
  <c r="V867" i="6"/>
  <c r="W867" i="6"/>
  <c r="X867" i="6"/>
  <c r="Y867" i="6"/>
  <c r="H868" i="6"/>
  <c r="I868" i="6"/>
  <c r="J868" i="6"/>
  <c r="K868" i="6"/>
  <c r="L868" i="6"/>
  <c r="M868" i="6"/>
  <c r="N868" i="6"/>
  <c r="O868" i="6"/>
  <c r="P868" i="6"/>
  <c r="Q868" i="6"/>
  <c r="R868" i="6"/>
  <c r="S868" i="6"/>
  <c r="T868" i="6"/>
  <c r="U868" i="6"/>
  <c r="V868" i="6"/>
  <c r="W868" i="6"/>
  <c r="X868" i="6"/>
  <c r="Y868" i="6"/>
  <c r="H869" i="6"/>
  <c r="I869" i="6"/>
  <c r="J869" i="6"/>
  <c r="K869" i="6"/>
  <c r="L869" i="6"/>
  <c r="M869" i="6"/>
  <c r="N869" i="6"/>
  <c r="O869" i="6"/>
  <c r="P869" i="6"/>
  <c r="Q869" i="6"/>
  <c r="R869" i="6"/>
  <c r="S869" i="6"/>
  <c r="T869" i="6"/>
  <c r="U869" i="6"/>
  <c r="V869" i="6"/>
  <c r="W869" i="6"/>
  <c r="X869" i="6"/>
  <c r="Y869" i="6"/>
  <c r="H870" i="6"/>
  <c r="I870" i="6"/>
  <c r="J870" i="6"/>
  <c r="K870" i="6"/>
  <c r="L870" i="6"/>
  <c r="M870" i="6"/>
  <c r="N870" i="6"/>
  <c r="O870" i="6"/>
  <c r="P870" i="6"/>
  <c r="Q870" i="6"/>
  <c r="R870" i="6"/>
  <c r="S870" i="6"/>
  <c r="T870" i="6"/>
  <c r="U870" i="6"/>
  <c r="V870" i="6"/>
  <c r="W870" i="6"/>
  <c r="X870" i="6"/>
  <c r="Y870" i="6"/>
  <c r="H871" i="6"/>
  <c r="I871" i="6"/>
  <c r="J871" i="6"/>
  <c r="K871" i="6"/>
  <c r="L871" i="6"/>
  <c r="M871" i="6"/>
  <c r="N871" i="6"/>
  <c r="O871" i="6"/>
  <c r="P871" i="6"/>
  <c r="Q871" i="6"/>
  <c r="R871" i="6"/>
  <c r="S871" i="6"/>
  <c r="T871" i="6"/>
  <c r="U871" i="6"/>
  <c r="V871" i="6"/>
  <c r="W871" i="6"/>
  <c r="X871" i="6"/>
  <c r="Y871" i="6"/>
  <c r="H872" i="6"/>
  <c r="I872" i="6"/>
  <c r="J872" i="6"/>
  <c r="K872" i="6"/>
  <c r="L872" i="6"/>
  <c r="M872" i="6"/>
  <c r="N872" i="6"/>
  <c r="O872" i="6"/>
  <c r="P872" i="6"/>
  <c r="Q872" i="6"/>
  <c r="R872" i="6"/>
  <c r="S872" i="6"/>
  <c r="T872" i="6"/>
  <c r="U872" i="6"/>
  <c r="V872" i="6"/>
  <c r="W872" i="6"/>
  <c r="X872" i="6"/>
  <c r="Y872" i="6"/>
  <c r="H873" i="6"/>
  <c r="I873" i="6"/>
  <c r="J873" i="6"/>
  <c r="K873" i="6"/>
  <c r="L873" i="6"/>
  <c r="M873" i="6"/>
  <c r="N873" i="6"/>
  <c r="O873" i="6"/>
  <c r="P873" i="6"/>
  <c r="Q873" i="6"/>
  <c r="R873" i="6"/>
  <c r="S873" i="6"/>
  <c r="T873" i="6"/>
  <c r="U873" i="6"/>
  <c r="V873" i="6"/>
  <c r="W873" i="6"/>
  <c r="X873" i="6"/>
  <c r="Y873" i="6"/>
  <c r="H874" i="6"/>
  <c r="I874" i="6"/>
  <c r="J874" i="6"/>
  <c r="K874" i="6"/>
  <c r="L874" i="6"/>
  <c r="M874" i="6"/>
  <c r="N874" i="6"/>
  <c r="O874" i="6"/>
  <c r="P874" i="6"/>
  <c r="Q874" i="6"/>
  <c r="R874" i="6"/>
  <c r="S874" i="6"/>
  <c r="T874" i="6"/>
  <c r="U874" i="6"/>
  <c r="V874" i="6"/>
  <c r="W874" i="6"/>
  <c r="X874" i="6"/>
  <c r="Y874" i="6"/>
  <c r="H875" i="6"/>
  <c r="I875" i="6"/>
  <c r="J875" i="6"/>
  <c r="K875" i="6"/>
  <c r="L875" i="6"/>
  <c r="M875" i="6"/>
  <c r="N875" i="6"/>
  <c r="O875" i="6"/>
  <c r="P875" i="6"/>
  <c r="Q875" i="6"/>
  <c r="R875" i="6"/>
  <c r="S875" i="6"/>
  <c r="T875" i="6"/>
  <c r="U875" i="6"/>
  <c r="V875" i="6"/>
  <c r="W875" i="6"/>
  <c r="X875" i="6"/>
  <c r="Y875" i="6"/>
  <c r="H876" i="6"/>
  <c r="I876" i="6"/>
  <c r="J876" i="6"/>
  <c r="K876" i="6"/>
  <c r="L876" i="6"/>
  <c r="M876" i="6"/>
  <c r="N876" i="6"/>
  <c r="O876" i="6"/>
  <c r="P876" i="6"/>
  <c r="Q876" i="6"/>
  <c r="R876" i="6"/>
  <c r="S876" i="6"/>
  <c r="T876" i="6"/>
  <c r="U876" i="6"/>
  <c r="V876" i="6"/>
  <c r="W876" i="6"/>
  <c r="X876" i="6"/>
  <c r="Y876" i="6"/>
  <c r="H877" i="6"/>
  <c r="I877" i="6"/>
  <c r="J877" i="6"/>
  <c r="K877" i="6"/>
  <c r="L877" i="6"/>
  <c r="M877" i="6"/>
  <c r="N877" i="6"/>
  <c r="O877" i="6"/>
  <c r="P877" i="6"/>
  <c r="Q877" i="6"/>
  <c r="R877" i="6"/>
  <c r="S877" i="6"/>
  <c r="T877" i="6"/>
  <c r="U877" i="6"/>
  <c r="V877" i="6"/>
  <c r="W877" i="6"/>
  <c r="X877" i="6"/>
  <c r="Y877" i="6"/>
  <c r="H878" i="6"/>
  <c r="I878" i="6"/>
  <c r="J878" i="6"/>
  <c r="K878" i="6"/>
  <c r="L878" i="6"/>
  <c r="M878" i="6"/>
  <c r="N878" i="6"/>
  <c r="O878" i="6"/>
  <c r="P878" i="6"/>
  <c r="Q878" i="6"/>
  <c r="R878" i="6"/>
  <c r="S878" i="6"/>
  <c r="T878" i="6"/>
  <c r="U878" i="6"/>
  <c r="V878" i="6"/>
  <c r="W878" i="6"/>
  <c r="X878" i="6"/>
  <c r="Y878" i="6"/>
  <c r="H879" i="6"/>
  <c r="I879" i="6"/>
  <c r="J879" i="6"/>
  <c r="K879" i="6"/>
  <c r="L879" i="6"/>
  <c r="M879" i="6"/>
  <c r="N879" i="6"/>
  <c r="O879" i="6"/>
  <c r="P879" i="6"/>
  <c r="Q879" i="6"/>
  <c r="R879" i="6"/>
  <c r="S879" i="6"/>
  <c r="T879" i="6"/>
  <c r="U879" i="6"/>
  <c r="V879" i="6"/>
  <c r="W879" i="6"/>
  <c r="X879" i="6"/>
  <c r="Y879" i="6"/>
  <c r="H880" i="6"/>
  <c r="I880" i="6"/>
  <c r="J880" i="6"/>
  <c r="K880" i="6"/>
  <c r="L880" i="6"/>
  <c r="M880" i="6"/>
  <c r="N880" i="6"/>
  <c r="O880" i="6"/>
  <c r="P880" i="6"/>
  <c r="Q880" i="6"/>
  <c r="R880" i="6"/>
  <c r="S880" i="6"/>
  <c r="T880" i="6"/>
  <c r="U880" i="6"/>
  <c r="V880" i="6"/>
  <c r="W880" i="6"/>
  <c r="X880" i="6"/>
  <c r="Y880" i="6"/>
  <c r="H881" i="6"/>
  <c r="I881" i="6"/>
  <c r="J881" i="6"/>
  <c r="K881" i="6"/>
  <c r="L881" i="6"/>
  <c r="M881" i="6"/>
  <c r="N881" i="6"/>
  <c r="O881" i="6"/>
  <c r="P881" i="6"/>
  <c r="Q881" i="6"/>
  <c r="R881" i="6"/>
  <c r="S881" i="6"/>
  <c r="T881" i="6"/>
  <c r="U881" i="6"/>
  <c r="V881" i="6"/>
  <c r="W881" i="6"/>
  <c r="X881" i="6"/>
  <c r="Y881" i="6"/>
  <c r="H882" i="6"/>
  <c r="I882" i="6"/>
  <c r="J882" i="6"/>
  <c r="K882" i="6"/>
  <c r="L882" i="6"/>
  <c r="M882" i="6"/>
  <c r="N882" i="6"/>
  <c r="O882" i="6"/>
  <c r="P882" i="6"/>
  <c r="Q882" i="6"/>
  <c r="R882" i="6"/>
  <c r="S882" i="6"/>
  <c r="T882" i="6"/>
  <c r="U882" i="6"/>
  <c r="V882" i="6"/>
  <c r="W882" i="6"/>
  <c r="X882" i="6"/>
  <c r="Y882" i="6"/>
  <c r="H883" i="6"/>
  <c r="I883" i="6"/>
  <c r="J883" i="6"/>
  <c r="K883" i="6"/>
  <c r="L883" i="6"/>
  <c r="M883" i="6"/>
  <c r="N883" i="6"/>
  <c r="O883" i="6"/>
  <c r="P883" i="6"/>
  <c r="Q883" i="6"/>
  <c r="R883" i="6"/>
  <c r="S883" i="6"/>
  <c r="T883" i="6"/>
  <c r="U883" i="6"/>
  <c r="V883" i="6"/>
  <c r="W883" i="6"/>
  <c r="X883" i="6"/>
  <c r="Y883" i="6"/>
  <c r="H884" i="6"/>
  <c r="I884" i="6"/>
  <c r="J884" i="6"/>
  <c r="K884" i="6"/>
  <c r="L884" i="6"/>
  <c r="M884" i="6"/>
  <c r="N884" i="6"/>
  <c r="O884" i="6"/>
  <c r="P884" i="6"/>
  <c r="Q884" i="6"/>
  <c r="R884" i="6"/>
  <c r="S884" i="6"/>
  <c r="T884" i="6"/>
  <c r="U884" i="6"/>
  <c r="V884" i="6"/>
  <c r="W884" i="6"/>
  <c r="X884" i="6"/>
  <c r="Y884" i="6"/>
  <c r="H885" i="6"/>
  <c r="I885" i="6"/>
  <c r="J885" i="6"/>
  <c r="K885" i="6"/>
  <c r="L885" i="6"/>
  <c r="M885" i="6"/>
  <c r="N885" i="6"/>
  <c r="O885" i="6"/>
  <c r="P885" i="6"/>
  <c r="Q885" i="6"/>
  <c r="R885" i="6"/>
  <c r="S885" i="6"/>
  <c r="T885" i="6"/>
  <c r="U885" i="6"/>
  <c r="V885" i="6"/>
  <c r="W885" i="6"/>
  <c r="X885" i="6"/>
  <c r="Y885" i="6"/>
  <c r="H886" i="6"/>
  <c r="I886" i="6"/>
  <c r="J886" i="6"/>
  <c r="K886" i="6"/>
  <c r="L886" i="6"/>
  <c r="M886" i="6"/>
  <c r="N886" i="6"/>
  <c r="O886" i="6"/>
  <c r="P886" i="6"/>
  <c r="Q886" i="6"/>
  <c r="R886" i="6"/>
  <c r="S886" i="6"/>
  <c r="T886" i="6"/>
  <c r="U886" i="6"/>
  <c r="V886" i="6"/>
  <c r="W886" i="6"/>
  <c r="X886" i="6"/>
  <c r="Y886" i="6"/>
  <c r="H887" i="6"/>
  <c r="I887" i="6"/>
  <c r="J887" i="6"/>
  <c r="K887" i="6"/>
  <c r="L887" i="6"/>
  <c r="M887" i="6"/>
  <c r="N887" i="6"/>
  <c r="O887" i="6"/>
  <c r="P887" i="6"/>
  <c r="Q887" i="6"/>
  <c r="R887" i="6"/>
  <c r="S887" i="6"/>
  <c r="T887" i="6"/>
  <c r="U887" i="6"/>
  <c r="V887" i="6"/>
  <c r="W887" i="6"/>
  <c r="X887" i="6"/>
  <c r="Y887" i="6"/>
  <c r="H888" i="6"/>
  <c r="I888" i="6"/>
  <c r="J888" i="6"/>
  <c r="K888" i="6"/>
  <c r="L888" i="6"/>
  <c r="M888" i="6"/>
  <c r="N888" i="6"/>
  <c r="O888" i="6"/>
  <c r="P888" i="6"/>
  <c r="Q888" i="6"/>
  <c r="R888" i="6"/>
  <c r="S888" i="6"/>
  <c r="T888" i="6"/>
  <c r="U888" i="6"/>
  <c r="V888" i="6"/>
  <c r="W888" i="6"/>
  <c r="X888" i="6"/>
  <c r="Y888" i="6"/>
  <c r="H889" i="6"/>
  <c r="I889" i="6"/>
  <c r="J889" i="6"/>
  <c r="K889" i="6"/>
  <c r="L889" i="6"/>
  <c r="M889" i="6"/>
  <c r="N889" i="6"/>
  <c r="O889" i="6"/>
  <c r="P889" i="6"/>
  <c r="Q889" i="6"/>
  <c r="R889" i="6"/>
  <c r="S889" i="6"/>
  <c r="T889" i="6"/>
  <c r="U889" i="6"/>
  <c r="V889" i="6"/>
  <c r="W889" i="6"/>
  <c r="X889" i="6"/>
  <c r="Y889" i="6"/>
  <c r="H890" i="6"/>
  <c r="I890" i="6"/>
  <c r="J890" i="6"/>
  <c r="K890" i="6"/>
  <c r="L890" i="6"/>
  <c r="M890" i="6"/>
  <c r="N890" i="6"/>
  <c r="O890" i="6"/>
  <c r="P890" i="6"/>
  <c r="Q890" i="6"/>
  <c r="R890" i="6"/>
  <c r="S890" i="6"/>
  <c r="T890" i="6"/>
  <c r="U890" i="6"/>
  <c r="V890" i="6"/>
  <c r="W890" i="6"/>
  <c r="X890" i="6"/>
  <c r="Y890" i="6"/>
  <c r="H891" i="6"/>
  <c r="I891" i="6"/>
  <c r="J891" i="6"/>
  <c r="K891" i="6"/>
  <c r="L891" i="6"/>
  <c r="M891" i="6"/>
  <c r="N891" i="6"/>
  <c r="O891" i="6"/>
  <c r="P891" i="6"/>
  <c r="Q891" i="6"/>
  <c r="R891" i="6"/>
  <c r="S891" i="6"/>
  <c r="T891" i="6"/>
  <c r="U891" i="6"/>
  <c r="V891" i="6"/>
  <c r="W891" i="6"/>
  <c r="X891" i="6"/>
  <c r="Y891" i="6"/>
  <c r="H892" i="6"/>
  <c r="I892" i="6"/>
  <c r="J892" i="6"/>
  <c r="K892" i="6"/>
  <c r="L892" i="6"/>
  <c r="M892" i="6"/>
  <c r="N892" i="6"/>
  <c r="O892" i="6"/>
  <c r="P892" i="6"/>
  <c r="Q892" i="6"/>
  <c r="R892" i="6"/>
  <c r="S892" i="6"/>
  <c r="T892" i="6"/>
  <c r="U892" i="6"/>
  <c r="V892" i="6"/>
  <c r="W892" i="6"/>
  <c r="X892" i="6"/>
  <c r="Y892" i="6"/>
  <c r="H893" i="6"/>
  <c r="I893" i="6"/>
  <c r="J893" i="6"/>
  <c r="K893" i="6"/>
  <c r="L893" i="6"/>
  <c r="M893" i="6"/>
  <c r="N893" i="6"/>
  <c r="O893" i="6"/>
  <c r="P893" i="6"/>
  <c r="Q893" i="6"/>
  <c r="R893" i="6"/>
  <c r="S893" i="6"/>
  <c r="T893" i="6"/>
  <c r="U893" i="6"/>
  <c r="V893" i="6"/>
  <c r="W893" i="6"/>
  <c r="X893" i="6"/>
  <c r="Y893" i="6"/>
  <c r="H894" i="6"/>
  <c r="I894" i="6"/>
  <c r="J894" i="6"/>
  <c r="K894" i="6"/>
  <c r="L894" i="6"/>
  <c r="M894" i="6"/>
  <c r="N894" i="6"/>
  <c r="O894" i="6"/>
  <c r="P894" i="6"/>
  <c r="Q894" i="6"/>
  <c r="R894" i="6"/>
  <c r="S894" i="6"/>
  <c r="T894" i="6"/>
  <c r="U894" i="6"/>
  <c r="V894" i="6"/>
  <c r="W894" i="6"/>
  <c r="X894" i="6"/>
  <c r="Y894" i="6"/>
  <c r="H895" i="6"/>
  <c r="I895" i="6"/>
  <c r="J895" i="6"/>
  <c r="K895" i="6"/>
  <c r="L895" i="6"/>
  <c r="M895" i="6"/>
  <c r="N895" i="6"/>
  <c r="O895" i="6"/>
  <c r="P895" i="6"/>
  <c r="Q895" i="6"/>
  <c r="R895" i="6"/>
  <c r="S895" i="6"/>
  <c r="T895" i="6"/>
  <c r="U895" i="6"/>
  <c r="V895" i="6"/>
  <c r="W895" i="6"/>
  <c r="X895" i="6"/>
  <c r="Y895" i="6"/>
  <c r="H896" i="6"/>
  <c r="I896" i="6"/>
  <c r="J896" i="6"/>
  <c r="K896" i="6"/>
  <c r="L896" i="6"/>
  <c r="M896" i="6"/>
  <c r="N896" i="6"/>
  <c r="O896" i="6"/>
  <c r="P896" i="6"/>
  <c r="Q896" i="6"/>
  <c r="R896" i="6"/>
  <c r="S896" i="6"/>
  <c r="T896" i="6"/>
  <c r="U896" i="6"/>
  <c r="V896" i="6"/>
  <c r="W896" i="6"/>
  <c r="X896" i="6"/>
  <c r="Y896" i="6"/>
  <c r="H897" i="6"/>
  <c r="I897" i="6"/>
  <c r="J897" i="6"/>
  <c r="K897" i="6"/>
  <c r="L897" i="6"/>
  <c r="M897" i="6"/>
  <c r="N897" i="6"/>
  <c r="O897" i="6"/>
  <c r="P897" i="6"/>
  <c r="Q897" i="6"/>
  <c r="R897" i="6"/>
  <c r="S897" i="6"/>
  <c r="T897" i="6"/>
  <c r="U897" i="6"/>
  <c r="V897" i="6"/>
  <c r="W897" i="6"/>
  <c r="X897" i="6"/>
  <c r="Y897" i="6"/>
  <c r="H898" i="6"/>
  <c r="I898" i="6"/>
  <c r="J898" i="6"/>
  <c r="K898" i="6"/>
  <c r="L898" i="6"/>
  <c r="M898" i="6"/>
  <c r="N898" i="6"/>
  <c r="O898" i="6"/>
  <c r="P898" i="6"/>
  <c r="Q898" i="6"/>
  <c r="R898" i="6"/>
  <c r="S898" i="6"/>
  <c r="T898" i="6"/>
  <c r="U898" i="6"/>
  <c r="V898" i="6"/>
  <c r="W898" i="6"/>
  <c r="X898" i="6"/>
  <c r="Y898" i="6"/>
  <c r="H899" i="6"/>
  <c r="I899" i="6"/>
  <c r="J899" i="6"/>
  <c r="K899" i="6"/>
  <c r="L899" i="6"/>
  <c r="M899" i="6"/>
  <c r="N899" i="6"/>
  <c r="O899" i="6"/>
  <c r="P899" i="6"/>
  <c r="Q899" i="6"/>
  <c r="R899" i="6"/>
  <c r="S899" i="6"/>
  <c r="T899" i="6"/>
  <c r="U899" i="6"/>
  <c r="V899" i="6"/>
  <c r="W899" i="6"/>
  <c r="X899" i="6"/>
  <c r="Y899" i="6"/>
  <c r="H900" i="6"/>
  <c r="I900" i="6"/>
  <c r="J900" i="6"/>
  <c r="K900" i="6"/>
  <c r="L900" i="6"/>
  <c r="M900" i="6"/>
  <c r="N900" i="6"/>
  <c r="O900" i="6"/>
  <c r="P900" i="6"/>
  <c r="Q900" i="6"/>
  <c r="R900" i="6"/>
  <c r="S900" i="6"/>
  <c r="T900" i="6"/>
  <c r="U900" i="6"/>
  <c r="V900" i="6"/>
  <c r="W900" i="6"/>
  <c r="X900" i="6"/>
  <c r="Y900" i="6"/>
  <c r="H901" i="6"/>
  <c r="I901" i="6"/>
  <c r="J901" i="6"/>
  <c r="K901" i="6"/>
  <c r="L901" i="6"/>
  <c r="M901" i="6"/>
  <c r="N901" i="6"/>
  <c r="O901" i="6"/>
  <c r="P901" i="6"/>
  <c r="Q901" i="6"/>
  <c r="R901" i="6"/>
  <c r="S901" i="6"/>
  <c r="T901" i="6"/>
  <c r="U901" i="6"/>
  <c r="V901" i="6"/>
  <c r="W901" i="6"/>
  <c r="X901" i="6"/>
  <c r="Y901" i="6"/>
  <c r="H902" i="6"/>
  <c r="I902" i="6"/>
  <c r="J902" i="6"/>
  <c r="K902" i="6"/>
  <c r="L902" i="6"/>
  <c r="M902" i="6"/>
  <c r="N902" i="6"/>
  <c r="O902" i="6"/>
  <c r="P902" i="6"/>
  <c r="Q902" i="6"/>
  <c r="R902" i="6"/>
  <c r="S902" i="6"/>
  <c r="T902" i="6"/>
  <c r="U902" i="6"/>
  <c r="V902" i="6"/>
  <c r="W902" i="6"/>
  <c r="X902" i="6"/>
  <c r="Y902" i="6"/>
  <c r="H903" i="6"/>
  <c r="I903" i="6"/>
  <c r="J903" i="6"/>
  <c r="K903" i="6"/>
  <c r="L903" i="6"/>
  <c r="M903" i="6"/>
  <c r="N903" i="6"/>
  <c r="O903" i="6"/>
  <c r="P903" i="6"/>
  <c r="Q903" i="6"/>
  <c r="R903" i="6"/>
  <c r="S903" i="6"/>
  <c r="T903" i="6"/>
  <c r="U903" i="6"/>
  <c r="V903" i="6"/>
  <c r="W903" i="6"/>
  <c r="X903" i="6"/>
  <c r="Y903" i="6"/>
  <c r="H904" i="6"/>
  <c r="I904" i="6"/>
  <c r="J904" i="6"/>
  <c r="K904" i="6"/>
  <c r="L904" i="6"/>
  <c r="M904" i="6"/>
  <c r="N904" i="6"/>
  <c r="O904" i="6"/>
  <c r="P904" i="6"/>
  <c r="Q904" i="6"/>
  <c r="R904" i="6"/>
  <c r="S904" i="6"/>
  <c r="T904" i="6"/>
  <c r="U904" i="6"/>
  <c r="V904" i="6"/>
  <c r="W904" i="6"/>
  <c r="X904" i="6"/>
  <c r="Y904" i="6"/>
  <c r="H905" i="6"/>
  <c r="I905" i="6"/>
  <c r="J905" i="6"/>
  <c r="K905" i="6"/>
  <c r="L905" i="6"/>
  <c r="M905" i="6"/>
  <c r="N905" i="6"/>
  <c r="O905" i="6"/>
  <c r="P905" i="6"/>
  <c r="Q905" i="6"/>
  <c r="R905" i="6"/>
  <c r="S905" i="6"/>
  <c r="T905" i="6"/>
  <c r="U905" i="6"/>
  <c r="V905" i="6"/>
  <c r="W905" i="6"/>
  <c r="X905" i="6"/>
  <c r="Y905" i="6"/>
  <c r="H906" i="6"/>
  <c r="I906" i="6"/>
  <c r="J906" i="6"/>
  <c r="K906" i="6"/>
  <c r="L906" i="6"/>
  <c r="M906" i="6"/>
  <c r="N906" i="6"/>
  <c r="O906" i="6"/>
  <c r="P906" i="6"/>
  <c r="Q906" i="6"/>
  <c r="R906" i="6"/>
  <c r="S906" i="6"/>
  <c r="T906" i="6"/>
  <c r="U906" i="6"/>
  <c r="V906" i="6"/>
  <c r="W906" i="6"/>
  <c r="X906" i="6"/>
  <c r="Y906" i="6"/>
  <c r="H907" i="6"/>
  <c r="I907" i="6"/>
  <c r="J907" i="6"/>
  <c r="K907" i="6"/>
  <c r="L907" i="6"/>
  <c r="M907" i="6"/>
  <c r="N907" i="6"/>
  <c r="O907" i="6"/>
  <c r="P907" i="6"/>
  <c r="Q907" i="6"/>
  <c r="R907" i="6"/>
  <c r="S907" i="6"/>
  <c r="T907" i="6"/>
  <c r="U907" i="6"/>
  <c r="V907" i="6"/>
  <c r="W907" i="6"/>
  <c r="X907" i="6"/>
  <c r="Y907" i="6"/>
  <c r="H908" i="6"/>
  <c r="I908" i="6"/>
  <c r="J908" i="6"/>
  <c r="K908" i="6"/>
  <c r="L908" i="6"/>
  <c r="M908" i="6"/>
  <c r="N908" i="6"/>
  <c r="O908" i="6"/>
  <c r="P908" i="6"/>
  <c r="Q908" i="6"/>
  <c r="R908" i="6"/>
  <c r="S908" i="6"/>
  <c r="T908" i="6"/>
  <c r="U908" i="6"/>
  <c r="V908" i="6"/>
  <c r="W908" i="6"/>
  <c r="X908" i="6"/>
  <c r="Y908" i="6"/>
  <c r="H909" i="6"/>
  <c r="I909" i="6"/>
  <c r="J909" i="6"/>
  <c r="K909" i="6"/>
  <c r="L909" i="6"/>
  <c r="M909" i="6"/>
  <c r="N909" i="6"/>
  <c r="O909" i="6"/>
  <c r="P909" i="6"/>
  <c r="Q909" i="6"/>
  <c r="R909" i="6"/>
  <c r="S909" i="6"/>
  <c r="T909" i="6"/>
  <c r="U909" i="6"/>
  <c r="V909" i="6"/>
  <c r="W909" i="6"/>
  <c r="X909" i="6"/>
  <c r="Y909" i="6"/>
  <c r="H910" i="6"/>
  <c r="I910" i="6"/>
  <c r="J910" i="6"/>
  <c r="K910" i="6"/>
  <c r="L910" i="6"/>
  <c r="M910" i="6"/>
  <c r="N910" i="6"/>
  <c r="O910" i="6"/>
  <c r="P910" i="6"/>
  <c r="Q910" i="6"/>
  <c r="R910" i="6"/>
  <c r="S910" i="6"/>
  <c r="T910" i="6"/>
  <c r="U910" i="6"/>
  <c r="V910" i="6"/>
  <c r="W910" i="6"/>
  <c r="X910" i="6"/>
  <c r="Y910" i="6"/>
  <c r="H911" i="6"/>
  <c r="I911" i="6"/>
  <c r="J911" i="6"/>
  <c r="K911" i="6"/>
  <c r="L911" i="6"/>
  <c r="M911" i="6"/>
  <c r="N911" i="6"/>
  <c r="O911" i="6"/>
  <c r="P911" i="6"/>
  <c r="Q911" i="6"/>
  <c r="R911" i="6"/>
  <c r="S911" i="6"/>
  <c r="T911" i="6"/>
  <c r="U911" i="6"/>
  <c r="V911" i="6"/>
  <c r="W911" i="6"/>
  <c r="X911" i="6"/>
  <c r="Y911" i="6"/>
  <c r="H912" i="6"/>
  <c r="I912" i="6"/>
  <c r="J912" i="6"/>
  <c r="K912" i="6"/>
  <c r="L912" i="6"/>
  <c r="M912" i="6"/>
  <c r="N912" i="6"/>
  <c r="O912" i="6"/>
  <c r="P912" i="6"/>
  <c r="Q912" i="6"/>
  <c r="R912" i="6"/>
  <c r="S912" i="6"/>
  <c r="T912" i="6"/>
  <c r="U912" i="6"/>
  <c r="V912" i="6"/>
  <c r="W912" i="6"/>
  <c r="X912" i="6"/>
  <c r="Y912" i="6"/>
  <c r="H913" i="6"/>
  <c r="I913" i="6"/>
  <c r="J913" i="6"/>
  <c r="K913" i="6"/>
  <c r="L913" i="6"/>
  <c r="M913" i="6"/>
  <c r="N913" i="6"/>
  <c r="O913" i="6"/>
  <c r="P913" i="6"/>
  <c r="Q913" i="6"/>
  <c r="R913" i="6"/>
  <c r="S913" i="6"/>
  <c r="T913" i="6"/>
  <c r="U913" i="6"/>
  <c r="V913" i="6"/>
  <c r="W913" i="6"/>
  <c r="X913" i="6"/>
  <c r="Y913" i="6"/>
  <c r="H914" i="6"/>
  <c r="I914" i="6"/>
  <c r="J914" i="6"/>
  <c r="K914" i="6"/>
  <c r="L914" i="6"/>
  <c r="M914" i="6"/>
  <c r="N914" i="6"/>
  <c r="O914" i="6"/>
  <c r="P914" i="6"/>
  <c r="Q914" i="6"/>
  <c r="R914" i="6"/>
  <c r="S914" i="6"/>
  <c r="T914" i="6"/>
  <c r="U914" i="6"/>
  <c r="V914" i="6"/>
  <c r="W914" i="6"/>
  <c r="X914" i="6"/>
  <c r="Y914" i="6"/>
  <c r="H915" i="6"/>
  <c r="I915" i="6"/>
  <c r="J915" i="6"/>
  <c r="K915" i="6"/>
  <c r="L915" i="6"/>
  <c r="M915" i="6"/>
  <c r="N915" i="6"/>
  <c r="O915" i="6"/>
  <c r="P915" i="6"/>
  <c r="Q915" i="6"/>
  <c r="R915" i="6"/>
  <c r="S915" i="6"/>
  <c r="T915" i="6"/>
  <c r="U915" i="6"/>
  <c r="V915" i="6"/>
  <c r="W915" i="6"/>
  <c r="X915" i="6"/>
  <c r="Y915" i="6"/>
  <c r="H916" i="6"/>
  <c r="I916" i="6"/>
  <c r="J916" i="6"/>
  <c r="K916" i="6"/>
  <c r="L916" i="6"/>
  <c r="M916" i="6"/>
  <c r="N916" i="6"/>
  <c r="O916" i="6"/>
  <c r="P916" i="6"/>
  <c r="Q916" i="6"/>
  <c r="R916" i="6"/>
  <c r="S916" i="6"/>
  <c r="T916" i="6"/>
  <c r="U916" i="6"/>
  <c r="V916" i="6"/>
  <c r="W916" i="6"/>
  <c r="X916" i="6"/>
  <c r="Y916" i="6"/>
  <c r="H917" i="6"/>
  <c r="I917" i="6"/>
  <c r="J917" i="6"/>
  <c r="K917" i="6"/>
  <c r="L917" i="6"/>
  <c r="M917" i="6"/>
  <c r="N917" i="6"/>
  <c r="O917" i="6"/>
  <c r="P917" i="6"/>
  <c r="Q917" i="6"/>
  <c r="R917" i="6"/>
  <c r="S917" i="6"/>
  <c r="T917" i="6"/>
  <c r="U917" i="6"/>
  <c r="V917" i="6"/>
  <c r="W917" i="6"/>
  <c r="X917" i="6"/>
  <c r="Y917" i="6"/>
  <c r="H918" i="6"/>
  <c r="I918" i="6"/>
  <c r="J918" i="6"/>
  <c r="K918" i="6"/>
  <c r="L918" i="6"/>
  <c r="M918" i="6"/>
  <c r="N918" i="6"/>
  <c r="O918" i="6"/>
  <c r="P918" i="6"/>
  <c r="Q918" i="6"/>
  <c r="R918" i="6"/>
  <c r="S918" i="6"/>
  <c r="T918" i="6"/>
  <c r="U918" i="6"/>
  <c r="V918" i="6"/>
  <c r="W918" i="6"/>
  <c r="X918" i="6"/>
  <c r="Y918" i="6"/>
  <c r="H919" i="6"/>
  <c r="I919" i="6"/>
  <c r="J919" i="6"/>
  <c r="K919" i="6"/>
  <c r="L919" i="6"/>
  <c r="M919" i="6"/>
  <c r="N919" i="6"/>
  <c r="O919" i="6"/>
  <c r="P919" i="6"/>
  <c r="Q919" i="6"/>
  <c r="R919" i="6"/>
  <c r="S919" i="6"/>
  <c r="T919" i="6"/>
  <c r="U919" i="6"/>
  <c r="V919" i="6"/>
  <c r="W919" i="6"/>
  <c r="X919" i="6"/>
  <c r="Y919" i="6"/>
  <c r="H920" i="6"/>
  <c r="I920" i="6"/>
  <c r="J920" i="6"/>
  <c r="K920" i="6"/>
  <c r="L920" i="6"/>
  <c r="M920" i="6"/>
  <c r="N920" i="6"/>
  <c r="O920" i="6"/>
  <c r="P920" i="6"/>
  <c r="Q920" i="6"/>
  <c r="R920" i="6"/>
  <c r="S920" i="6"/>
  <c r="T920" i="6"/>
  <c r="U920" i="6"/>
  <c r="V920" i="6"/>
  <c r="W920" i="6"/>
  <c r="X920" i="6"/>
  <c r="Y920" i="6"/>
  <c r="H921" i="6"/>
  <c r="I921" i="6"/>
  <c r="J921" i="6"/>
  <c r="K921" i="6"/>
  <c r="L921" i="6"/>
  <c r="M921" i="6"/>
  <c r="N921" i="6"/>
  <c r="O921" i="6"/>
  <c r="P921" i="6"/>
  <c r="Q921" i="6"/>
  <c r="R921" i="6"/>
  <c r="S921" i="6"/>
  <c r="T921" i="6"/>
  <c r="U921" i="6"/>
  <c r="V921" i="6"/>
  <c r="W921" i="6"/>
  <c r="X921" i="6"/>
  <c r="Y921" i="6"/>
  <c r="H922" i="6"/>
  <c r="I922" i="6"/>
  <c r="J922" i="6"/>
  <c r="K922" i="6"/>
  <c r="L922" i="6"/>
  <c r="M922" i="6"/>
  <c r="N922" i="6"/>
  <c r="O922" i="6"/>
  <c r="P922" i="6"/>
  <c r="Q922" i="6"/>
  <c r="R922" i="6"/>
  <c r="S922" i="6"/>
  <c r="T922" i="6"/>
  <c r="U922" i="6"/>
  <c r="V922" i="6"/>
  <c r="W922" i="6"/>
  <c r="X922" i="6"/>
  <c r="Y922" i="6"/>
  <c r="H923" i="6"/>
  <c r="I923" i="6"/>
  <c r="J923" i="6"/>
  <c r="K923" i="6"/>
  <c r="L923" i="6"/>
  <c r="M923" i="6"/>
  <c r="N923" i="6"/>
  <c r="O923" i="6"/>
  <c r="P923" i="6"/>
  <c r="Q923" i="6"/>
  <c r="R923" i="6"/>
  <c r="S923" i="6"/>
  <c r="T923" i="6"/>
  <c r="U923" i="6"/>
  <c r="V923" i="6"/>
  <c r="W923" i="6"/>
  <c r="X923" i="6"/>
  <c r="Y923" i="6"/>
  <c r="H924" i="6"/>
  <c r="I924" i="6"/>
  <c r="J924" i="6"/>
  <c r="K924" i="6"/>
  <c r="L924" i="6"/>
  <c r="M924" i="6"/>
  <c r="N924" i="6"/>
  <c r="O924" i="6"/>
  <c r="P924" i="6"/>
  <c r="Q924" i="6"/>
  <c r="R924" i="6"/>
  <c r="S924" i="6"/>
  <c r="T924" i="6"/>
  <c r="U924" i="6"/>
  <c r="V924" i="6"/>
  <c r="W924" i="6"/>
  <c r="X924" i="6"/>
  <c r="Y924" i="6"/>
  <c r="H925" i="6"/>
  <c r="I925" i="6"/>
  <c r="J925" i="6"/>
  <c r="K925" i="6"/>
  <c r="L925" i="6"/>
  <c r="M925" i="6"/>
  <c r="N925" i="6"/>
  <c r="O925" i="6"/>
  <c r="P925" i="6"/>
  <c r="Q925" i="6"/>
  <c r="R925" i="6"/>
  <c r="S925" i="6"/>
  <c r="T925" i="6"/>
  <c r="U925" i="6"/>
  <c r="V925" i="6"/>
  <c r="W925" i="6"/>
  <c r="X925" i="6"/>
  <c r="Y925" i="6"/>
  <c r="H926" i="6"/>
  <c r="I926" i="6"/>
  <c r="J926" i="6"/>
  <c r="K926" i="6"/>
  <c r="L926" i="6"/>
  <c r="M926" i="6"/>
  <c r="N926" i="6"/>
  <c r="O926" i="6"/>
  <c r="P926" i="6"/>
  <c r="Q926" i="6"/>
  <c r="R926" i="6"/>
  <c r="S926" i="6"/>
  <c r="T926" i="6"/>
  <c r="U926" i="6"/>
  <c r="V926" i="6"/>
  <c r="W926" i="6"/>
  <c r="X926" i="6"/>
  <c r="Y926" i="6"/>
  <c r="H927" i="6"/>
  <c r="I927" i="6"/>
  <c r="J927" i="6"/>
  <c r="K927" i="6"/>
  <c r="L927" i="6"/>
  <c r="M927" i="6"/>
  <c r="N927" i="6"/>
  <c r="O927" i="6"/>
  <c r="P927" i="6"/>
  <c r="Q927" i="6"/>
  <c r="R927" i="6"/>
  <c r="S927" i="6"/>
  <c r="T927" i="6"/>
  <c r="U927" i="6"/>
  <c r="V927" i="6"/>
  <c r="W927" i="6"/>
  <c r="X927" i="6"/>
  <c r="Y927" i="6"/>
  <c r="H928" i="6"/>
  <c r="I928" i="6"/>
  <c r="J928" i="6"/>
  <c r="K928" i="6"/>
  <c r="L928" i="6"/>
  <c r="M928" i="6"/>
  <c r="N928" i="6"/>
  <c r="O928" i="6"/>
  <c r="P928" i="6"/>
  <c r="Q928" i="6"/>
  <c r="R928" i="6"/>
  <c r="S928" i="6"/>
  <c r="T928" i="6"/>
  <c r="U928" i="6"/>
  <c r="V928" i="6"/>
  <c r="W928" i="6"/>
  <c r="X928" i="6"/>
  <c r="Y928" i="6"/>
  <c r="H929" i="6"/>
  <c r="I929" i="6"/>
  <c r="J929" i="6"/>
  <c r="K929" i="6"/>
  <c r="L929" i="6"/>
  <c r="M929" i="6"/>
  <c r="N929" i="6"/>
  <c r="O929" i="6"/>
  <c r="P929" i="6"/>
  <c r="Q929" i="6"/>
  <c r="R929" i="6"/>
  <c r="S929" i="6"/>
  <c r="T929" i="6"/>
  <c r="U929" i="6"/>
  <c r="V929" i="6"/>
  <c r="W929" i="6"/>
  <c r="X929" i="6"/>
  <c r="Y929" i="6"/>
  <c r="H930" i="6"/>
  <c r="I930" i="6"/>
  <c r="J930" i="6"/>
  <c r="K930" i="6"/>
  <c r="L930" i="6"/>
  <c r="M930" i="6"/>
  <c r="N930" i="6"/>
  <c r="O930" i="6"/>
  <c r="P930" i="6"/>
  <c r="Q930" i="6"/>
  <c r="R930" i="6"/>
  <c r="S930" i="6"/>
  <c r="T930" i="6"/>
  <c r="U930" i="6"/>
  <c r="V930" i="6"/>
  <c r="W930" i="6"/>
  <c r="X930" i="6"/>
  <c r="Y930" i="6"/>
  <c r="H931" i="6"/>
  <c r="I931" i="6"/>
  <c r="J931" i="6"/>
  <c r="K931" i="6"/>
  <c r="L931" i="6"/>
  <c r="M931" i="6"/>
  <c r="N931" i="6"/>
  <c r="O931" i="6"/>
  <c r="P931" i="6"/>
  <c r="Q931" i="6"/>
  <c r="R931" i="6"/>
  <c r="S931" i="6"/>
  <c r="T931" i="6"/>
  <c r="U931" i="6"/>
  <c r="V931" i="6"/>
  <c r="W931" i="6"/>
  <c r="X931" i="6"/>
  <c r="Y931" i="6"/>
  <c r="H932" i="6"/>
  <c r="I932" i="6"/>
  <c r="J932" i="6"/>
  <c r="K932" i="6"/>
  <c r="L932" i="6"/>
  <c r="M932" i="6"/>
  <c r="N932" i="6"/>
  <c r="O932" i="6"/>
  <c r="P932" i="6"/>
  <c r="Q932" i="6"/>
  <c r="R932" i="6"/>
  <c r="S932" i="6"/>
  <c r="T932" i="6"/>
  <c r="U932" i="6"/>
  <c r="V932" i="6"/>
  <c r="W932" i="6"/>
  <c r="X932" i="6"/>
  <c r="Y932" i="6"/>
  <c r="H933" i="6"/>
  <c r="I933" i="6"/>
  <c r="J933" i="6"/>
  <c r="K933" i="6"/>
  <c r="L933" i="6"/>
  <c r="M933" i="6"/>
  <c r="N933" i="6"/>
  <c r="O933" i="6"/>
  <c r="P933" i="6"/>
  <c r="Q933" i="6"/>
  <c r="R933" i="6"/>
  <c r="S933" i="6"/>
  <c r="T933" i="6"/>
  <c r="U933" i="6"/>
  <c r="V933" i="6"/>
  <c r="W933" i="6"/>
  <c r="X933" i="6"/>
  <c r="Y933" i="6"/>
  <c r="H934" i="6"/>
  <c r="I934" i="6"/>
  <c r="J934" i="6"/>
  <c r="K934" i="6"/>
  <c r="L934" i="6"/>
  <c r="M934" i="6"/>
  <c r="N934" i="6"/>
  <c r="O934" i="6"/>
  <c r="P934" i="6"/>
  <c r="Q934" i="6"/>
  <c r="R934" i="6"/>
  <c r="S934" i="6"/>
  <c r="T934" i="6"/>
  <c r="U934" i="6"/>
  <c r="V934" i="6"/>
  <c r="W934" i="6"/>
  <c r="X934" i="6"/>
  <c r="Y934" i="6"/>
  <c r="H935" i="6"/>
  <c r="I935" i="6"/>
  <c r="J935" i="6"/>
  <c r="K935" i="6"/>
  <c r="L935" i="6"/>
  <c r="M935" i="6"/>
  <c r="N935" i="6"/>
  <c r="O935" i="6"/>
  <c r="P935" i="6"/>
  <c r="Q935" i="6"/>
  <c r="R935" i="6"/>
  <c r="S935" i="6"/>
  <c r="T935" i="6"/>
  <c r="U935" i="6"/>
  <c r="V935" i="6"/>
  <c r="W935" i="6"/>
  <c r="X935" i="6"/>
  <c r="Y935" i="6"/>
  <c r="H936" i="6"/>
  <c r="I936" i="6"/>
  <c r="J936" i="6"/>
  <c r="K936" i="6"/>
  <c r="L936" i="6"/>
  <c r="M936" i="6"/>
  <c r="N936" i="6"/>
  <c r="O936" i="6"/>
  <c r="P936" i="6"/>
  <c r="Q936" i="6"/>
  <c r="R936" i="6"/>
  <c r="S936" i="6"/>
  <c r="T936" i="6"/>
  <c r="U936" i="6"/>
  <c r="V936" i="6"/>
  <c r="W936" i="6"/>
  <c r="X936" i="6"/>
  <c r="Y936" i="6"/>
  <c r="H937" i="6"/>
  <c r="I937" i="6"/>
  <c r="J937" i="6"/>
  <c r="K937" i="6"/>
  <c r="L937" i="6"/>
  <c r="M937" i="6"/>
  <c r="N937" i="6"/>
  <c r="O937" i="6"/>
  <c r="P937" i="6"/>
  <c r="Q937" i="6"/>
  <c r="R937" i="6"/>
  <c r="S937" i="6"/>
  <c r="T937" i="6"/>
  <c r="U937" i="6"/>
  <c r="V937" i="6"/>
  <c r="W937" i="6"/>
  <c r="X937" i="6"/>
  <c r="Y937" i="6"/>
  <c r="H938" i="6"/>
  <c r="I938" i="6"/>
  <c r="J938" i="6"/>
  <c r="K938" i="6"/>
  <c r="L938" i="6"/>
  <c r="M938" i="6"/>
  <c r="N938" i="6"/>
  <c r="O938" i="6"/>
  <c r="P938" i="6"/>
  <c r="Q938" i="6"/>
  <c r="R938" i="6"/>
  <c r="S938" i="6"/>
  <c r="T938" i="6"/>
  <c r="U938" i="6"/>
  <c r="V938" i="6"/>
  <c r="W938" i="6"/>
  <c r="X938" i="6"/>
  <c r="Y938" i="6"/>
  <c r="H939" i="6"/>
  <c r="I939" i="6"/>
  <c r="J939" i="6"/>
  <c r="K939" i="6"/>
  <c r="L939" i="6"/>
  <c r="M939" i="6"/>
  <c r="N939" i="6"/>
  <c r="O939" i="6"/>
  <c r="P939" i="6"/>
  <c r="Q939" i="6"/>
  <c r="R939" i="6"/>
  <c r="S939" i="6"/>
  <c r="T939" i="6"/>
  <c r="U939" i="6"/>
  <c r="V939" i="6"/>
  <c r="W939" i="6"/>
  <c r="X939" i="6"/>
  <c r="Y939" i="6"/>
  <c r="H940" i="6"/>
  <c r="I940" i="6"/>
  <c r="J940" i="6"/>
  <c r="K940" i="6"/>
  <c r="L940" i="6"/>
  <c r="M940" i="6"/>
  <c r="N940" i="6"/>
  <c r="O940" i="6"/>
  <c r="P940" i="6"/>
  <c r="Q940" i="6"/>
  <c r="R940" i="6"/>
  <c r="S940" i="6"/>
  <c r="T940" i="6"/>
  <c r="U940" i="6"/>
  <c r="V940" i="6"/>
  <c r="W940" i="6"/>
  <c r="X940" i="6"/>
  <c r="Y940" i="6"/>
  <c r="H941" i="6"/>
  <c r="I941" i="6"/>
  <c r="J941" i="6"/>
  <c r="K941" i="6"/>
  <c r="L941" i="6"/>
  <c r="M941" i="6"/>
  <c r="N941" i="6"/>
  <c r="O941" i="6"/>
  <c r="P941" i="6"/>
  <c r="Q941" i="6"/>
  <c r="R941" i="6"/>
  <c r="S941" i="6"/>
  <c r="T941" i="6"/>
  <c r="U941" i="6"/>
  <c r="V941" i="6"/>
  <c r="W941" i="6"/>
  <c r="X941" i="6"/>
  <c r="Y941" i="6"/>
  <c r="H942" i="6"/>
  <c r="I942" i="6"/>
  <c r="J942" i="6"/>
  <c r="K942" i="6"/>
  <c r="L942" i="6"/>
  <c r="M942" i="6"/>
  <c r="N942" i="6"/>
  <c r="O942" i="6"/>
  <c r="P942" i="6"/>
  <c r="Q942" i="6"/>
  <c r="R942" i="6"/>
  <c r="S942" i="6"/>
  <c r="T942" i="6"/>
  <c r="U942" i="6"/>
  <c r="V942" i="6"/>
  <c r="W942" i="6"/>
  <c r="X942" i="6"/>
  <c r="Y942" i="6"/>
  <c r="H943" i="6"/>
  <c r="I943" i="6"/>
  <c r="J943" i="6"/>
  <c r="K943" i="6"/>
  <c r="L943" i="6"/>
  <c r="M943" i="6"/>
  <c r="N943" i="6"/>
  <c r="O943" i="6"/>
  <c r="P943" i="6"/>
  <c r="Q943" i="6"/>
  <c r="R943" i="6"/>
  <c r="S943" i="6"/>
  <c r="T943" i="6"/>
  <c r="U943" i="6"/>
  <c r="V943" i="6"/>
  <c r="W943" i="6"/>
  <c r="X943" i="6"/>
  <c r="Y943" i="6"/>
  <c r="H944" i="6"/>
  <c r="I944" i="6"/>
  <c r="J944" i="6"/>
  <c r="K944" i="6"/>
  <c r="L944" i="6"/>
  <c r="M944" i="6"/>
  <c r="N944" i="6"/>
  <c r="O944" i="6"/>
  <c r="P944" i="6"/>
  <c r="Q944" i="6"/>
  <c r="R944" i="6"/>
  <c r="S944" i="6"/>
  <c r="T944" i="6"/>
  <c r="U944" i="6"/>
  <c r="V944" i="6"/>
  <c r="W944" i="6"/>
  <c r="X944" i="6"/>
  <c r="Y944" i="6"/>
  <c r="H945" i="6"/>
  <c r="I945" i="6"/>
  <c r="J945" i="6"/>
  <c r="K945" i="6"/>
  <c r="L945" i="6"/>
  <c r="M945" i="6"/>
  <c r="N945" i="6"/>
  <c r="O945" i="6"/>
  <c r="P945" i="6"/>
  <c r="Q945" i="6"/>
  <c r="R945" i="6"/>
  <c r="S945" i="6"/>
  <c r="T945" i="6"/>
  <c r="U945" i="6"/>
  <c r="V945" i="6"/>
  <c r="W945" i="6"/>
  <c r="X945" i="6"/>
  <c r="Y945" i="6"/>
  <c r="H946" i="6"/>
  <c r="I946" i="6"/>
  <c r="J946" i="6"/>
  <c r="K946" i="6"/>
  <c r="L946" i="6"/>
  <c r="M946" i="6"/>
  <c r="N946" i="6"/>
  <c r="O946" i="6"/>
  <c r="P946" i="6"/>
  <c r="Q946" i="6"/>
  <c r="R946" i="6"/>
  <c r="S946" i="6"/>
  <c r="T946" i="6"/>
  <c r="U946" i="6"/>
  <c r="V946" i="6"/>
  <c r="W946" i="6"/>
  <c r="X946" i="6"/>
  <c r="Y946" i="6"/>
  <c r="H947" i="6"/>
  <c r="I947" i="6"/>
  <c r="J947" i="6"/>
  <c r="K947" i="6"/>
  <c r="L947" i="6"/>
  <c r="M947" i="6"/>
  <c r="N947" i="6"/>
  <c r="O947" i="6"/>
  <c r="P947" i="6"/>
  <c r="Q947" i="6"/>
  <c r="R947" i="6"/>
  <c r="S947" i="6"/>
  <c r="T947" i="6"/>
  <c r="U947" i="6"/>
  <c r="V947" i="6"/>
  <c r="W947" i="6"/>
  <c r="X947" i="6"/>
  <c r="Y947" i="6"/>
  <c r="H948" i="6"/>
  <c r="I948" i="6"/>
  <c r="J948" i="6"/>
  <c r="K948" i="6"/>
  <c r="L948" i="6"/>
  <c r="M948" i="6"/>
  <c r="N948" i="6"/>
  <c r="O948" i="6"/>
  <c r="P948" i="6"/>
  <c r="Q948" i="6"/>
  <c r="R948" i="6"/>
  <c r="S948" i="6"/>
  <c r="T948" i="6"/>
  <c r="U948" i="6"/>
  <c r="V948" i="6"/>
  <c r="W948" i="6"/>
  <c r="X948" i="6"/>
  <c r="Y948" i="6"/>
  <c r="H949" i="6"/>
  <c r="I949" i="6"/>
  <c r="J949" i="6"/>
  <c r="K949" i="6"/>
  <c r="L949" i="6"/>
  <c r="M949" i="6"/>
  <c r="N949" i="6"/>
  <c r="O949" i="6"/>
  <c r="P949" i="6"/>
  <c r="Q949" i="6"/>
  <c r="R949" i="6"/>
  <c r="S949" i="6"/>
  <c r="T949" i="6"/>
  <c r="U949" i="6"/>
  <c r="V949" i="6"/>
  <c r="W949" i="6"/>
  <c r="X949" i="6"/>
  <c r="Y949" i="6"/>
  <c r="H950" i="6"/>
  <c r="I950" i="6"/>
  <c r="J950" i="6"/>
  <c r="K950" i="6"/>
  <c r="L950" i="6"/>
  <c r="M950" i="6"/>
  <c r="N950" i="6"/>
  <c r="O950" i="6"/>
  <c r="P950" i="6"/>
  <c r="Q950" i="6"/>
  <c r="R950" i="6"/>
  <c r="S950" i="6"/>
  <c r="T950" i="6"/>
  <c r="U950" i="6"/>
  <c r="V950" i="6"/>
  <c r="W950" i="6"/>
  <c r="X950" i="6"/>
  <c r="Y950" i="6"/>
  <c r="H951" i="6"/>
  <c r="I951" i="6"/>
  <c r="J951" i="6"/>
  <c r="K951" i="6"/>
  <c r="L951" i="6"/>
  <c r="M951" i="6"/>
  <c r="N951" i="6"/>
  <c r="O951" i="6"/>
  <c r="P951" i="6"/>
  <c r="Q951" i="6"/>
  <c r="R951" i="6"/>
  <c r="S951" i="6"/>
  <c r="T951" i="6"/>
  <c r="U951" i="6"/>
  <c r="V951" i="6"/>
  <c r="W951" i="6"/>
  <c r="X951" i="6"/>
  <c r="Y951" i="6"/>
  <c r="H952" i="6"/>
  <c r="I952" i="6"/>
  <c r="J952" i="6"/>
  <c r="K952" i="6"/>
  <c r="L952" i="6"/>
  <c r="M952" i="6"/>
  <c r="N952" i="6"/>
  <c r="O952" i="6"/>
  <c r="P952" i="6"/>
  <c r="Q952" i="6"/>
  <c r="R952" i="6"/>
  <c r="S952" i="6"/>
  <c r="T952" i="6"/>
  <c r="U952" i="6"/>
  <c r="V952" i="6"/>
  <c r="W952" i="6"/>
  <c r="X952" i="6"/>
  <c r="Y952" i="6"/>
  <c r="H953" i="6"/>
  <c r="I953" i="6"/>
  <c r="J953" i="6"/>
  <c r="K953" i="6"/>
  <c r="L953" i="6"/>
  <c r="M953" i="6"/>
  <c r="N953" i="6"/>
  <c r="O953" i="6"/>
  <c r="P953" i="6"/>
  <c r="Q953" i="6"/>
  <c r="R953" i="6"/>
  <c r="S953" i="6"/>
  <c r="T953" i="6"/>
  <c r="U953" i="6"/>
  <c r="V953" i="6"/>
  <c r="W953" i="6"/>
  <c r="X953" i="6"/>
  <c r="Y953" i="6"/>
  <c r="H954" i="6"/>
  <c r="I954" i="6"/>
  <c r="J954" i="6"/>
  <c r="K954" i="6"/>
  <c r="L954" i="6"/>
  <c r="M954" i="6"/>
  <c r="N954" i="6"/>
  <c r="O954" i="6"/>
  <c r="P954" i="6"/>
  <c r="Q954" i="6"/>
  <c r="R954" i="6"/>
  <c r="S954" i="6"/>
  <c r="T954" i="6"/>
  <c r="U954" i="6"/>
  <c r="V954" i="6"/>
  <c r="W954" i="6"/>
  <c r="X954" i="6"/>
  <c r="Y954" i="6"/>
  <c r="H955" i="6"/>
  <c r="I955" i="6"/>
  <c r="J955" i="6"/>
  <c r="K955" i="6"/>
  <c r="L955" i="6"/>
  <c r="M955" i="6"/>
  <c r="N955" i="6"/>
  <c r="O955" i="6"/>
  <c r="P955" i="6"/>
  <c r="Q955" i="6"/>
  <c r="R955" i="6"/>
  <c r="S955" i="6"/>
  <c r="T955" i="6"/>
  <c r="U955" i="6"/>
  <c r="V955" i="6"/>
  <c r="W955" i="6"/>
  <c r="X955" i="6"/>
  <c r="Y955" i="6"/>
  <c r="H956" i="6"/>
  <c r="I956" i="6"/>
  <c r="J956" i="6"/>
  <c r="K956" i="6"/>
  <c r="L956" i="6"/>
  <c r="M956" i="6"/>
  <c r="N956" i="6"/>
  <c r="O956" i="6"/>
  <c r="P956" i="6"/>
  <c r="Q956" i="6"/>
  <c r="R956" i="6"/>
  <c r="S956" i="6"/>
  <c r="T956" i="6"/>
  <c r="U956" i="6"/>
  <c r="V956" i="6"/>
  <c r="W956" i="6"/>
  <c r="X956" i="6"/>
  <c r="Y956" i="6"/>
  <c r="H957" i="6"/>
  <c r="I957" i="6"/>
  <c r="J957" i="6"/>
  <c r="K957" i="6"/>
  <c r="L957" i="6"/>
  <c r="M957" i="6"/>
  <c r="N957" i="6"/>
  <c r="O957" i="6"/>
  <c r="P957" i="6"/>
  <c r="Q957" i="6"/>
  <c r="R957" i="6"/>
  <c r="S957" i="6"/>
  <c r="T957" i="6"/>
  <c r="U957" i="6"/>
  <c r="V957" i="6"/>
  <c r="W957" i="6"/>
  <c r="X957" i="6"/>
  <c r="Y957" i="6"/>
  <c r="H958" i="6"/>
  <c r="I958" i="6"/>
  <c r="J958" i="6"/>
  <c r="K958" i="6"/>
  <c r="L958" i="6"/>
  <c r="M958" i="6"/>
  <c r="N958" i="6"/>
  <c r="O958" i="6"/>
  <c r="P958" i="6"/>
  <c r="Q958" i="6"/>
  <c r="R958" i="6"/>
  <c r="S958" i="6"/>
  <c r="T958" i="6"/>
  <c r="U958" i="6"/>
  <c r="V958" i="6"/>
  <c r="W958" i="6"/>
  <c r="X958" i="6"/>
  <c r="Y958" i="6"/>
  <c r="H959" i="6"/>
  <c r="I959" i="6"/>
  <c r="J959" i="6"/>
  <c r="K959" i="6"/>
  <c r="L959" i="6"/>
  <c r="M959" i="6"/>
  <c r="N959" i="6"/>
  <c r="O959" i="6"/>
  <c r="P959" i="6"/>
  <c r="Q959" i="6"/>
  <c r="R959" i="6"/>
  <c r="S959" i="6"/>
  <c r="T959" i="6"/>
  <c r="U959" i="6"/>
  <c r="V959" i="6"/>
  <c r="W959" i="6"/>
  <c r="X959" i="6"/>
  <c r="Y959" i="6"/>
  <c r="H960" i="6"/>
  <c r="I960" i="6"/>
  <c r="J960" i="6"/>
  <c r="K960" i="6"/>
  <c r="L960" i="6"/>
  <c r="M960" i="6"/>
  <c r="N960" i="6"/>
  <c r="O960" i="6"/>
  <c r="P960" i="6"/>
  <c r="Q960" i="6"/>
  <c r="R960" i="6"/>
  <c r="S960" i="6"/>
  <c r="T960" i="6"/>
  <c r="U960" i="6"/>
  <c r="V960" i="6"/>
  <c r="W960" i="6"/>
  <c r="X960" i="6"/>
  <c r="Y960" i="6"/>
  <c r="H961" i="6"/>
  <c r="I961" i="6"/>
  <c r="J961" i="6"/>
  <c r="K961" i="6"/>
  <c r="L961" i="6"/>
  <c r="M961" i="6"/>
  <c r="N961" i="6"/>
  <c r="O961" i="6"/>
  <c r="P961" i="6"/>
  <c r="Q961" i="6"/>
  <c r="R961" i="6"/>
  <c r="S961" i="6"/>
  <c r="T961" i="6"/>
  <c r="U961" i="6"/>
  <c r="V961" i="6"/>
  <c r="W961" i="6"/>
  <c r="X961" i="6"/>
  <c r="Y961" i="6"/>
  <c r="H962" i="6"/>
  <c r="I962" i="6"/>
  <c r="J962" i="6"/>
  <c r="K962" i="6"/>
  <c r="L962" i="6"/>
  <c r="M962" i="6"/>
  <c r="N962" i="6"/>
  <c r="O962" i="6"/>
  <c r="P962" i="6"/>
  <c r="Q962" i="6"/>
  <c r="R962" i="6"/>
  <c r="S962" i="6"/>
  <c r="T962" i="6"/>
  <c r="U962" i="6"/>
  <c r="V962" i="6"/>
  <c r="W962" i="6"/>
  <c r="X962" i="6"/>
  <c r="Y962" i="6"/>
  <c r="H963" i="6"/>
  <c r="I963" i="6"/>
  <c r="J963" i="6"/>
  <c r="K963" i="6"/>
  <c r="L963" i="6"/>
  <c r="M963" i="6"/>
  <c r="N963" i="6"/>
  <c r="O963" i="6"/>
  <c r="P963" i="6"/>
  <c r="Q963" i="6"/>
  <c r="R963" i="6"/>
  <c r="S963" i="6"/>
  <c r="T963" i="6"/>
  <c r="U963" i="6"/>
  <c r="V963" i="6"/>
  <c r="W963" i="6"/>
  <c r="X963" i="6"/>
  <c r="Y963" i="6"/>
  <c r="H964" i="6"/>
  <c r="I964" i="6"/>
  <c r="J964" i="6"/>
  <c r="K964" i="6"/>
  <c r="L964" i="6"/>
  <c r="M964" i="6"/>
  <c r="N964" i="6"/>
  <c r="O964" i="6"/>
  <c r="P964" i="6"/>
  <c r="Q964" i="6"/>
  <c r="R964" i="6"/>
  <c r="S964" i="6"/>
  <c r="T964" i="6"/>
  <c r="U964" i="6"/>
  <c r="V964" i="6"/>
  <c r="W964" i="6"/>
  <c r="X964" i="6"/>
  <c r="Y964" i="6"/>
  <c r="H965" i="6"/>
  <c r="I965" i="6"/>
  <c r="J965" i="6"/>
  <c r="K965" i="6"/>
  <c r="L965" i="6"/>
  <c r="M965" i="6"/>
  <c r="N965" i="6"/>
  <c r="O965" i="6"/>
  <c r="P965" i="6"/>
  <c r="Q965" i="6"/>
  <c r="R965" i="6"/>
  <c r="S965" i="6"/>
  <c r="T965" i="6"/>
  <c r="U965" i="6"/>
  <c r="V965" i="6"/>
  <c r="W965" i="6"/>
  <c r="X965" i="6"/>
  <c r="Y965" i="6"/>
  <c r="H966" i="6"/>
  <c r="I966" i="6"/>
  <c r="J966" i="6"/>
  <c r="K966" i="6"/>
  <c r="L966" i="6"/>
  <c r="M966" i="6"/>
  <c r="N966" i="6"/>
  <c r="O966" i="6"/>
  <c r="P966" i="6"/>
  <c r="Q966" i="6"/>
  <c r="R966" i="6"/>
  <c r="S966" i="6"/>
  <c r="T966" i="6"/>
  <c r="U966" i="6"/>
  <c r="V966" i="6"/>
  <c r="W966" i="6"/>
  <c r="X966" i="6"/>
  <c r="Y966" i="6"/>
  <c r="H967" i="6"/>
  <c r="I967" i="6"/>
  <c r="J967" i="6"/>
  <c r="K967" i="6"/>
  <c r="L967" i="6"/>
  <c r="M967" i="6"/>
  <c r="N967" i="6"/>
  <c r="O967" i="6"/>
  <c r="P967" i="6"/>
  <c r="Q967" i="6"/>
  <c r="R967" i="6"/>
  <c r="S967" i="6"/>
  <c r="T967" i="6"/>
  <c r="U967" i="6"/>
  <c r="V967" i="6"/>
  <c r="W967" i="6"/>
  <c r="X967" i="6"/>
  <c r="Y967" i="6"/>
  <c r="H968" i="6"/>
  <c r="I968" i="6"/>
  <c r="J968" i="6"/>
  <c r="K968" i="6"/>
  <c r="L968" i="6"/>
  <c r="M968" i="6"/>
  <c r="N968" i="6"/>
  <c r="O968" i="6"/>
  <c r="P968" i="6"/>
  <c r="Q968" i="6"/>
  <c r="R968" i="6"/>
  <c r="S968" i="6"/>
  <c r="T968" i="6"/>
  <c r="U968" i="6"/>
  <c r="V968" i="6"/>
  <c r="W968" i="6"/>
  <c r="X968" i="6"/>
  <c r="Y968" i="6"/>
  <c r="H969" i="6"/>
  <c r="I969" i="6"/>
  <c r="J969" i="6"/>
  <c r="K969" i="6"/>
  <c r="L969" i="6"/>
  <c r="M969" i="6"/>
  <c r="N969" i="6"/>
  <c r="O969" i="6"/>
  <c r="P969" i="6"/>
  <c r="Q969" i="6"/>
  <c r="R969" i="6"/>
  <c r="S969" i="6"/>
  <c r="T969" i="6"/>
  <c r="U969" i="6"/>
  <c r="V969" i="6"/>
  <c r="W969" i="6"/>
  <c r="X969" i="6"/>
  <c r="Y969" i="6"/>
  <c r="H970" i="6"/>
  <c r="I970" i="6"/>
  <c r="J970" i="6"/>
  <c r="K970" i="6"/>
  <c r="L970" i="6"/>
  <c r="M970" i="6"/>
  <c r="N970" i="6"/>
  <c r="O970" i="6"/>
  <c r="P970" i="6"/>
  <c r="Q970" i="6"/>
  <c r="R970" i="6"/>
  <c r="S970" i="6"/>
  <c r="T970" i="6"/>
  <c r="U970" i="6"/>
  <c r="V970" i="6"/>
  <c r="W970" i="6"/>
  <c r="X970" i="6"/>
  <c r="Y970" i="6"/>
  <c r="H971" i="6"/>
  <c r="I971" i="6"/>
  <c r="J971" i="6"/>
  <c r="K971" i="6"/>
  <c r="L971" i="6"/>
  <c r="M971" i="6"/>
  <c r="N971" i="6"/>
  <c r="O971" i="6"/>
  <c r="P971" i="6"/>
  <c r="Q971" i="6"/>
  <c r="R971" i="6"/>
  <c r="S971" i="6"/>
  <c r="T971" i="6"/>
  <c r="U971" i="6"/>
  <c r="V971" i="6"/>
  <c r="W971" i="6"/>
  <c r="X971" i="6"/>
  <c r="Y971" i="6"/>
  <c r="H972" i="6"/>
  <c r="I972" i="6"/>
  <c r="J972" i="6"/>
  <c r="K972" i="6"/>
  <c r="L972" i="6"/>
  <c r="M972" i="6"/>
  <c r="N972" i="6"/>
  <c r="O972" i="6"/>
  <c r="P972" i="6"/>
  <c r="Q972" i="6"/>
  <c r="R972" i="6"/>
  <c r="S972" i="6"/>
  <c r="T972" i="6"/>
  <c r="U972" i="6"/>
  <c r="V972" i="6"/>
  <c r="W972" i="6"/>
  <c r="X972" i="6"/>
  <c r="Y972" i="6"/>
  <c r="H973" i="6"/>
  <c r="I973" i="6"/>
  <c r="J973" i="6"/>
  <c r="K973" i="6"/>
  <c r="L973" i="6"/>
  <c r="M973" i="6"/>
  <c r="N973" i="6"/>
  <c r="O973" i="6"/>
  <c r="P973" i="6"/>
  <c r="Q973" i="6"/>
  <c r="R973" i="6"/>
  <c r="S973" i="6"/>
  <c r="T973" i="6"/>
  <c r="U973" i="6"/>
  <c r="V973" i="6"/>
  <c r="W973" i="6"/>
  <c r="X973" i="6"/>
  <c r="Y973" i="6"/>
  <c r="H974" i="6"/>
  <c r="I974" i="6"/>
  <c r="J974" i="6"/>
  <c r="K974" i="6"/>
  <c r="L974" i="6"/>
  <c r="M974" i="6"/>
  <c r="N974" i="6"/>
  <c r="O974" i="6"/>
  <c r="P974" i="6"/>
  <c r="Q974" i="6"/>
  <c r="R974" i="6"/>
  <c r="S974" i="6"/>
  <c r="T974" i="6"/>
  <c r="U974" i="6"/>
  <c r="V974" i="6"/>
  <c r="W974" i="6"/>
  <c r="X974" i="6"/>
  <c r="Y974" i="6"/>
  <c r="H975" i="6"/>
  <c r="I975" i="6"/>
  <c r="J975" i="6"/>
  <c r="K975" i="6"/>
  <c r="L975" i="6"/>
  <c r="M975" i="6"/>
  <c r="N975" i="6"/>
  <c r="O975" i="6"/>
  <c r="P975" i="6"/>
  <c r="Q975" i="6"/>
  <c r="R975" i="6"/>
  <c r="S975" i="6"/>
  <c r="T975" i="6"/>
  <c r="U975" i="6"/>
  <c r="V975" i="6"/>
  <c r="W975" i="6"/>
  <c r="X975" i="6"/>
  <c r="Y975" i="6"/>
  <c r="H976" i="6"/>
  <c r="I976" i="6"/>
  <c r="J976" i="6"/>
  <c r="K976" i="6"/>
  <c r="L976" i="6"/>
  <c r="M976" i="6"/>
  <c r="N976" i="6"/>
  <c r="O976" i="6"/>
  <c r="P976" i="6"/>
  <c r="Q976" i="6"/>
  <c r="R976" i="6"/>
  <c r="S976" i="6"/>
  <c r="T976" i="6"/>
  <c r="U976" i="6"/>
  <c r="V976" i="6"/>
  <c r="W976" i="6"/>
  <c r="X976" i="6"/>
  <c r="Y976" i="6"/>
  <c r="H977" i="6"/>
  <c r="I977" i="6"/>
  <c r="J977" i="6"/>
  <c r="K977" i="6"/>
  <c r="L977" i="6"/>
  <c r="M977" i="6"/>
  <c r="N977" i="6"/>
  <c r="O977" i="6"/>
  <c r="P977" i="6"/>
  <c r="Q977" i="6"/>
  <c r="R977" i="6"/>
  <c r="S977" i="6"/>
  <c r="T977" i="6"/>
  <c r="U977" i="6"/>
  <c r="V977" i="6"/>
  <c r="W977" i="6"/>
  <c r="X977" i="6"/>
  <c r="Y977" i="6"/>
  <c r="H978" i="6"/>
  <c r="I978" i="6"/>
  <c r="J978" i="6"/>
  <c r="K978" i="6"/>
  <c r="L978" i="6"/>
  <c r="M978" i="6"/>
  <c r="N978" i="6"/>
  <c r="O978" i="6"/>
  <c r="P978" i="6"/>
  <c r="Q978" i="6"/>
  <c r="R978" i="6"/>
  <c r="S978" i="6"/>
  <c r="T978" i="6"/>
  <c r="U978" i="6"/>
  <c r="V978" i="6"/>
  <c r="W978" i="6"/>
  <c r="X978" i="6"/>
  <c r="Y978" i="6"/>
  <c r="H979" i="6"/>
  <c r="I979" i="6"/>
  <c r="J979" i="6"/>
  <c r="K979" i="6"/>
  <c r="L979" i="6"/>
  <c r="M979" i="6"/>
  <c r="N979" i="6"/>
  <c r="O979" i="6"/>
  <c r="P979" i="6"/>
  <c r="Q979" i="6"/>
  <c r="R979" i="6"/>
  <c r="S979" i="6"/>
  <c r="T979" i="6"/>
  <c r="U979" i="6"/>
  <c r="V979" i="6"/>
  <c r="W979" i="6"/>
  <c r="X979" i="6"/>
  <c r="Y979" i="6"/>
  <c r="H980" i="6"/>
  <c r="I980" i="6"/>
  <c r="J980" i="6"/>
  <c r="K980" i="6"/>
  <c r="L980" i="6"/>
  <c r="M980" i="6"/>
  <c r="N980" i="6"/>
  <c r="O980" i="6"/>
  <c r="P980" i="6"/>
  <c r="Q980" i="6"/>
  <c r="R980" i="6"/>
  <c r="S980" i="6"/>
  <c r="T980" i="6"/>
  <c r="U980" i="6"/>
  <c r="V980" i="6"/>
  <c r="W980" i="6"/>
  <c r="X980" i="6"/>
  <c r="Y980" i="6"/>
  <c r="H981" i="6"/>
  <c r="I981" i="6"/>
  <c r="J981" i="6"/>
  <c r="K981" i="6"/>
  <c r="L981" i="6"/>
  <c r="M981" i="6"/>
  <c r="N981" i="6"/>
  <c r="O981" i="6"/>
  <c r="P981" i="6"/>
  <c r="Q981" i="6"/>
  <c r="R981" i="6"/>
  <c r="S981" i="6"/>
  <c r="T981" i="6"/>
  <c r="U981" i="6"/>
  <c r="V981" i="6"/>
  <c r="W981" i="6"/>
  <c r="X981" i="6"/>
  <c r="Y981" i="6"/>
  <c r="H982" i="6"/>
  <c r="I982" i="6"/>
  <c r="J982" i="6"/>
  <c r="K982" i="6"/>
  <c r="L982" i="6"/>
  <c r="M982" i="6"/>
  <c r="N982" i="6"/>
  <c r="O982" i="6"/>
  <c r="P982" i="6"/>
  <c r="Q982" i="6"/>
  <c r="R982" i="6"/>
  <c r="S982" i="6"/>
  <c r="T982" i="6"/>
  <c r="U982" i="6"/>
  <c r="V982" i="6"/>
  <c r="W982" i="6"/>
  <c r="X982" i="6"/>
  <c r="Y982" i="6"/>
  <c r="H983" i="6"/>
  <c r="I983" i="6"/>
  <c r="J983" i="6"/>
  <c r="K983" i="6"/>
  <c r="L983" i="6"/>
  <c r="M983" i="6"/>
  <c r="N983" i="6"/>
  <c r="O983" i="6"/>
  <c r="P983" i="6"/>
  <c r="Q983" i="6"/>
  <c r="R983" i="6"/>
  <c r="S983" i="6"/>
  <c r="T983" i="6"/>
  <c r="U983" i="6"/>
  <c r="V983" i="6"/>
  <c r="W983" i="6"/>
  <c r="X983" i="6"/>
  <c r="Y983" i="6"/>
  <c r="Y493" i="6"/>
  <c r="X493" i="6"/>
  <c r="W493" i="6"/>
  <c r="V493" i="6"/>
  <c r="U493" i="6"/>
  <c r="T493" i="6"/>
  <c r="S493" i="6"/>
  <c r="R493" i="6"/>
  <c r="Q493" i="6"/>
  <c r="P493" i="6"/>
  <c r="O493" i="6"/>
  <c r="N493" i="6"/>
  <c r="M493" i="6"/>
  <c r="L493" i="6"/>
  <c r="K493" i="6"/>
  <c r="J493" i="6"/>
  <c r="I493" i="6"/>
  <c r="H493" i="6"/>
  <c r="A196" i="6"/>
  <c r="B196" i="6"/>
  <c r="C196" i="6"/>
  <c r="D196" i="6"/>
  <c r="E196" i="6"/>
  <c r="F196" i="6"/>
  <c r="G196" i="6"/>
  <c r="A197" i="6"/>
  <c r="B197" i="6"/>
  <c r="C197" i="6"/>
  <c r="D197" i="6"/>
  <c r="E197" i="6"/>
  <c r="F197" i="6"/>
  <c r="G197" i="6"/>
  <c r="A198" i="6"/>
  <c r="B198" i="6"/>
  <c r="C198" i="6"/>
  <c r="D198" i="6"/>
  <c r="E198" i="6"/>
  <c r="F198" i="6"/>
  <c r="G198" i="6"/>
  <c r="A199" i="6"/>
  <c r="B199" i="6"/>
  <c r="C199" i="6"/>
  <c r="D199" i="6"/>
  <c r="E199" i="6"/>
  <c r="F199" i="6"/>
  <c r="G199" i="6"/>
  <c r="A200" i="6"/>
  <c r="B200" i="6"/>
  <c r="C200" i="6"/>
  <c r="D200" i="6"/>
  <c r="E200" i="6"/>
  <c r="F200" i="6"/>
  <c r="G200" i="6"/>
  <c r="A201" i="6"/>
  <c r="B201" i="6"/>
  <c r="C201" i="6"/>
  <c r="D201" i="6"/>
  <c r="E201" i="6"/>
  <c r="F201" i="6"/>
  <c r="G201" i="6"/>
  <c r="A202" i="6"/>
  <c r="B202" i="6"/>
  <c r="C202" i="6"/>
  <c r="D202" i="6"/>
  <c r="E202" i="6"/>
  <c r="F202" i="6"/>
  <c r="G202" i="6"/>
  <c r="A203" i="6"/>
  <c r="B203" i="6"/>
  <c r="C203" i="6"/>
  <c r="D203" i="6"/>
  <c r="E203" i="6"/>
  <c r="F203" i="6"/>
  <c r="G203" i="6"/>
  <c r="A204" i="6"/>
  <c r="B204" i="6"/>
  <c r="C204" i="6"/>
  <c r="D204" i="6"/>
  <c r="E204" i="6"/>
  <c r="F204" i="6"/>
  <c r="G204" i="6"/>
  <c r="A205" i="6"/>
  <c r="B205" i="6"/>
  <c r="C205" i="6"/>
  <c r="D205" i="6"/>
  <c r="E205" i="6"/>
  <c r="F205" i="6"/>
  <c r="G205" i="6"/>
  <c r="A206" i="6"/>
  <c r="B206" i="6"/>
  <c r="C206" i="6"/>
  <c r="D206" i="6"/>
  <c r="E206" i="6"/>
  <c r="F206" i="6"/>
  <c r="G206" i="6"/>
  <c r="A207" i="6"/>
  <c r="B207" i="6"/>
  <c r="C207" i="6"/>
  <c r="D207" i="6"/>
  <c r="E207" i="6"/>
  <c r="F207" i="6"/>
  <c r="G207" i="6"/>
  <c r="A208" i="6"/>
  <c r="B208" i="6"/>
  <c r="C208" i="6"/>
  <c r="D208" i="6"/>
  <c r="E208" i="6"/>
  <c r="F208" i="6"/>
  <c r="G208" i="6"/>
  <c r="A209" i="6"/>
  <c r="B209" i="6"/>
  <c r="C209" i="6"/>
  <c r="D209" i="6"/>
  <c r="E209" i="6"/>
  <c r="F209" i="6"/>
  <c r="G209" i="6"/>
  <c r="A210" i="6"/>
  <c r="B210" i="6"/>
  <c r="C210" i="6"/>
  <c r="D210" i="6"/>
  <c r="E210" i="6"/>
  <c r="F210" i="6"/>
  <c r="G210" i="6"/>
  <c r="A211" i="6"/>
  <c r="B211" i="6"/>
  <c r="C211" i="6"/>
  <c r="D211" i="6"/>
  <c r="E211" i="6"/>
  <c r="F211" i="6"/>
  <c r="G211" i="6"/>
  <c r="A212" i="6"/>
  <c r="B212" i="6"/>
  <c r="C212" i="6"/>
  <c r="D212" i="6"/>
  <c r="E212" i="6"/>
  <c r="F212" i="6"/>
  <c r="G212" i="6"/>
  <c r="A213" i="6"/>
  <c r="B213" i="6"/>
  <c r="C213" i="6"/>
  <c r="D213" i="6"/>
  <c r="E213" i="6"/>
  <c r="F213" i="6"/>
  <c r="G213" i="6"/>
  <c r="A214" i="6"/>
  <c r="B214" i="6"/>
  <c r="C214" i="6"/>
  <c r="D214" i="6"/>
  <c r="E214" i="6"/>
  <c r="F214" i="6"/>
  <c r="G214" i="6"/>
  <c r="A215" i="6"/>
  <c r="B215" i="6"/>
  <c r="C215" i="6"/>
  <c r="D215" i="6"/>
  <c r="E215" i="6"/>
  <c r="F215" i="6"/>
  <c r="G215" i="6"/>
  <c r="A216" i="6"/>
  <c r="B216" i="6"/>
  <c r="C216" i="6"/>
  <c r="D216" i="6"/>
  <c r="E216" i="6"/>
  <c r="F216" i="6"/>
  <c r="G216" i="6"/>
  <c r="A217" i="6"/>
  <c r="B217" i="6"/>
  <c r="C217" i="6"/>
  <c r="D217" i="6"/>
  <c r="E217" i="6"/>
  <c r="F217" i="6"/>
  <c r="G217" i="6"/>
  <c r="A218" i="6"/>
  <c r="B218" i="6"/>
  <c r="C218" i="6"/>
  <c r="D218" i="6"/>
  <c r="E218" i="6"/>
  <c r="F218" i="6"/>
  <c r="G218" i="6"/>
  <c r="A219" i="6"/>
  <c r="B219" i="6"/>
  <c r="C219" i="6"/>
  <c r="D219" i="6"/>
  <c r="E219" i="6"/>
  <c r="F219" i="6"/>
  <c r="G219" i="6"/>
  <c r="A220" i="6"/>
  <c r="B220" i="6"/>
  <c r="C220" i="6"/>
  <c r="D220" i="6"/>
  <c r="E220" i="6"/>
  <c r="F220" i="6"/>
  <c r="G220" i="6"/>
  <c r="A221" i="6"/>
  <c r="B221" i="6"/>
  <c r="C221" i="6"/>
  <c r="D221" i="6"/>
  <c r="E221" i="6"/>
  <c r="F221" i="6"/>
  <c r="G221" i="6"/>
  <c r="A222" i="6"/>
  <c r="B222" i="6"/>
  <c r="C222" i="6"/>
  <c r="D222" i="6"/>
  <c r="E222" i="6"/>
  <c r="F222" i="6"/>
  <c r="G222" i="6"/>
  <c r="A223" i="6"/>
  <c r="B223" i="6"/>
  <c r="C223" i="6"/>
  <c r="D223" i="6"/>
  <c r="E223" i="6"/>
  <c r="F223" i="6"/>
  <c r="G223" i="6"/>
  <c r="A224" i="6"/>
  <c r="B224" i="6"/>
  <c r="C224" i="6"/>
  <c r="D224" i="6"/>
  <c r="E224" i="6"/>
  <c r="F224" i="6"/>
  <c r="G224" i="6"/>
  <c r="A225" i="6"/>
  <c r="B225" i="6"/>
  <c r="C225" i="6"/>
  <c r="D225" i="6"/>
  <c r="E225" i="6"/>
  <c r="F225" i="6"/>
  <c r="G225" i="6"/>
  <c r="A226" i="6"/>
  <c r="B226" i="6"/>
  <c r="C226" i="6"/>
  <c r="D226" i="6"/>
  <c r="E226" i="6"/>
  <c r="F226" i="6"/>
  <c r="G226" i="6"/>
  <c r="A227" i="6"/>
  <c r="B227" i="6"/>
  <c r="C227" i="6"/>
  <c r="D227" i="6"/>
  <c r="E227" i="6"/>
  <c r="F227" i="6"/>
  <c r="G227" i="6"/>
  <c r="A228" i="6"/>
  <c r="B228" i="6"/>
  <c r="C228" i="6"/>
  <c r="D228" i="6"/>
  <c r="E228" i="6"/>
  <c r="F228" i="6"/>
  <c r="G228" i="6"/>
  <c r="A229" i="6"/>
  <c r="B229" i="6"/>
  <c r="C229" i="6"/>
  <c r="D229" i="6"/>
  <c r="E229" i="6"/>
  <c r="F229" i="6"/>
  <c r="G229" i="6"/>
  <c r="A230" i="6"/>
  <c r="B230" i="6"/>
  <c r="C230" i="6"/>
  <c r="D230" i="6"/>
  <c r="E230" i="6"/>
  <c r="F230" i="6"/>
  <c r="G230" i="6"/>
  <c r="A231" i="6"/>
  <c r="B231" i="6"/>
  <c r="C231" i="6"/>
  <c r="D231" i="6"/>
  <c r="E231" i="6"/>
  <c r="F231" i="6"/>
  <c r="G231" i="6"/>
  <c r="A232" i="6"/>
  <c r="B232" i="6"/>
  <c r="C232" i="6"/>
  <c r="D232" i="6"/>
  <c r="E232" i="6"/>
  <c r="F232" i="6"/>
  <c r="G232" i="6"/>
  <c r="A233" i="6"/>
  <c r="B233" i="6"/>
  <c r="C233" i="6"/>
  <c r="D233" i="6"/>
  <c r="E233" i="6"/>
  <c r="F233" i="6"/>
  <c r="G233" i="6"/>
  <c r="A234" i="6"/>
  <c r="B234" i="6"/>
  <c r="C234" i="6"/>
  <c r="D234" i="6"/>
  <c r="E234" i="6"/>
  <c r="F234" i="6"/>
  <c r="G234" i="6"/>
  <c r="A235" i="6"/>
  <c r="B235" i="6"/>
  <c r="C235" i="6"/>
  <c r="D235" i="6"/>
  <c r="E235" i="6"/>
  <c r="F235" i="6"/>
  <c r="G235" i="6"/>
  <c r="A236" i="6"/>
  <c r="B236" i="6"/>
  <c r="C236" i="6"/>
  <c r="D236" i="6"/>
  <c r="E236" i="6"/>
  <c r="F236" i="6"/>
  <c r="G236" i="6"/>
  <c r="A237" i="6"/>
  <c r="B237" i="6"/>
  <c r="C237" i="6"/>
  <c r="D237" i="6"/>
  <c r="E237" i="6"/>
  <c r="F237" i="6"/>
  <c r="G237" i="6"/>
  <c r="A238" i="6"/>
  <c r="B238" i="6"/>
  <c r="C238" i="6"/>
  <c r="D238" i="6"/>
  <c r="E238" i="6"/>
  <c r="F238" i="6"/>
  <c r="G238" i="6"/>
  <c r="A239" i="6"/>
  <c r="B239" i="6"/>
  <c r="C239" i="6"/>
  <c r="D239" i="6"/>
  <c r="E239" i="6"/>
  <c r="F239" i="6"/>
  <c r="G239" i="6"/>
  <c r="A240" i="6"/>
  <c r="B240" i="6"/>
  <c r="C240" i="6"/>
  <c r="D240" i="6"/>
  <c r="E240" i="6"/>
  <c r="F240" i="6"/>
  <c r="G240" i="6"/>
  <c r="A241" i="6"/>
  <c r="B241" i="6"/>
  <c r="C241" i="6"/>
  <c r="D241" i="6"/>
  <c r="E241" i="6"/>
  <c r="F241" i="6"/>
  <c r="G241" i="6"/>
  <c r="A242" i="6"/>
  <c r="B242" i="6"/>
  <c r="C242" i="6"/>
  <c r="D242" i="6"/>
  <c r="E242" i="6"/>
  <c r="F242" i="6"/>
  <c r="G242" i="6"/>
  <c r="A243" i="6"/>
  <c r="B243" i="6"/>
  <c r="C243" i="6"/>
  <c r="D243" i="6"/>
  <c r="E243" i="6"/>
  <c r="F243" i="6"/>
  <c r="G243" i="6"/>
  <c r="A244" i="6"/>
  <c r="B244" i="6"/>
  <c r="C244" i="6"/>
  <c r="D244" i="6"/>
  <c r="E244" i="6"/>
  <c r="F244" i="6"/>
  <c r="G244" i="6"/>
  <c r="A245" i="6"/>
  <c r="B245" i="6"/>
  <c r="C245" i="6"/>
  <c r="D245" i="6"/>
  <c r="E245" i="6"/>
  <c r="F245" i="6"/>
  <c r="G245" i="6"/>
  <c r="A246" i="6"/>
  <c r="B246" i="6"/>
  <c r="C246" i="6"/>
  <c r="D246" i="6"/>
  <c r="E246" i="6"/>
  <c r="F246" i="6"/>
  <c r="G246" i="6"/>
  <c r="A247" i="6"/>
  <c r="B247" i="6"/>
  <c r="C247" i="6"/>
  <c r="D247" i="6"/>
  <c r="E247" i="6"/>
  <c r="F247" i="6"/>
  <c r="G247" i="6"/>
  <c r="A248" i="6"/>
  <c r="B248" i="6"/>
  <c r="C248" i="6"/>
  <c r="D248" i="6"/>
  <c r="E248" i="6"/>
  <c r="F248" i="6"/>
  <c r="G248" i="6"/>
  <c r="A249" i="6"/>
  <c r="B249" i="6"/>
  <c r="C249" i="6"/>
  <c r="D249" i="6"/>
  <c r="E249" i="6"/>
  <c r="F249" i="6"/>
  <c r="G249" i="6"/>
  <c r="A250" i="6"/>
  <c r="B250" i="6"/>
  <c r="C250" i="6"/>
  <c r="D250" i="6"/>
  <c r="E250" i="6"/>
  <c r="F250" i="6"/>
  <c r="G250" i="6"/>
  <c r="A251" i="6"/>
  <c r="B251" i="6"/>
  <c r="C251" i="6"/>
  <c r="D251" i="6"/>
  <c r="E251" i="6"/>
  <c r="F251" i="6"/>
  <c r="G251" i="6"/>
  <c r="A252" i="6"/>
  <c r="B252" i="6"/>
  <c r="C252" i="6"/>
  <c r="D252" i="6"/>
  <c r="E252" i="6"/>
  <c r="F252" i="6"/>
  <c r="G252" i="6"/>
  <c r="A253" i="6"/>
  <c r="B253" i="6"/>
  <c r="C253" i="6"/>
  <c r="D253" i="6"/>
  <c r="E253" i="6"/>
  <c r="F253" i="6"/>
  <c r="G253" i="6"/>
  <c r="A254" i="6"/>
  <c r="B254" i="6"/>
  <c r="C254" i="6"/>
  <c r="D254" i="6"/>
  <c r="E254" i="6"/>
  <c r="F254" i="6"/>
  <c r="G254" i="6"/>
  <c r="A255" i="6"/>
  <c r="B255" i="6"/>
  <c r="C255" i="6"/>
  <c r="D255" i="6"/>
  <c r="E255" i="6"/>
  <c r="F255" i="6"/>
  <c r="G255" i="6"/>
  <c r="A256" i="6"/>
  <c r="B256" i="6"/>
  <c r="C256" i="6"/>
  <c r="D256" i="6"/>
  <c r="E256" i="6"/>
  <c r="F256" i="6"/>
  <c r="G256" i="6"/>
  <c r="A257" i="6"/>
  <c r="B257" i="6"/>
  <c r="C257" i="6"/>
  <c r="D257" i="6"/>
  <c r="E257" i="6"/>
  <c r="F257" i="6"/>
  <c r="G257" i="6"/>
  <c r="A258" i="6"/>
  <c r="B258" i="6"/>
  <c r="C258" i="6"/>
  <c r="D258" i="6"/>
  <c r="E258" i="6"/>
  <c r="F258" i="6"/>
  <c r="G258" i="6"/>
  <c r="A259" i="6"/>
  <c r="B259" i="6"/>
  <c r="C259" i="6"/>
  <c r="D259" i="6"/>
  <c r="E259" i="6"/>
  <c r="F259" i="6"/>
  <c r="G259" i="6"/>
  <c r="A260" i="6"/>
  <c r="B260" i="6"/>
  <c r="C260" i="6"/>
  <c r="D260" i="6"/>
  <c r="E260" i="6"/>
  <c r="F260" i="6"/>
  <c r="G260" i="6"/>
  <c r="A261" i="6"/>
  <c r="B261" i="6"/>
  <c r="C261" i="6"/>
  <c r="D261" i="6"/>
  <c r="E261" i="6"/>
  <c r="F261" i="6"/>
  <c r="G261" i="6"/>
  <c r="A262" i="6"/>
  <c r="B262" i="6"/>
  <c r="C262" i="6"/>
  <c r="D262" i="6"/>
  <c r="E262" i="6"/>
  <c r="F262" i="6"/>
  <c r="G262" i="6"/>
  <c r="A263" i="6"/>
  <c r="B263" i="6"/>
  <c r="C263" i="6"/>
  <c r="D263" i="6"/>
  <c r="E263" i="6"/>
  <c r="F263" i="6"/>
  <c r="G263" i="6"/>
  <c r="A264" i="6"/>
  <c r="B264" i="6"/>
  <c r="C264" i="6"/>
  <c r="D264" i="6"/>
  <c r="E264" i="6"/>
  <c r="F264" i="6"/>
  <c r="G264" i="6"/>
  <c r="A265" i="6"/>
  <c r="B265" i="6"/>
  <c r="C265" i="6"/>
  <c r="D265" i="6"/>
  <c r="E265" i="6"/>
  <c r="F265" i="6"/>
  <c r="G265" i="6"/>
  <c r="A266" i="6"/>
  <c r="B266" i="6"/>
  <c r="C266" i="6"/>
  <c r="D266" i="6"/>
  <c r="E266" i="6"/>
  <c r="F266" i="6"/>
  <c r="G266" i="6"/>
  <c r="A267" i="6"/>
  <c r="B267" i="6"/>
  <c r="C267" i="6"/>
  <c r="D267" i="6"/>
  <c r="E267" i="6"/>
  <c r="F267" i="6"/>
  <c r="G267" i="6"/>
  <c r="A268" i="6"/>
  <c r="B268" i="6"/>
  <c r="C268" i="6"/>
  <c r="D268" i="6"/>
  <c r="E268" i="6"/>
  <c r="F268" i="6"/>
  <c r="G268" i="6"/>
  <c r="A269" i="6"/>
  <c r="B269" i="6"/>
  <c r="C269" i="6"/>
  <c r="D269" i="6"/>
  <c r="E269" i="6"/>
  <c r="F269" i="6"/>
  <c r="G269" i="6"/>
  <c r="A270" i="6"/>
  <c r="B270" i="6"/>
  <c r="C270" i="6"/>
  <c r="D270" i="6"/>
  <c r="E270" i="6"/>
  <c r="F270" i="6"/>
  <c r="G270" i="6"/>
  <c r="A271" i="6"/>
  <c r="B271" i="6"/>
  <c r="C271" i="6"/>
  <c r="D271" i="6"/>
  <c r="E271" i="6"/>
  <c r="F271" i="6"/>
  <c r="G271" i="6"/>
  <c r="A272" i="6"/>
  <c r="B272" i="6"/>
  <c r="C272" i="6"/>
  <c r="D272" i="6"/>
  <c r="E272" i="6"/>
  <c r="F272" i="6"/>
  <c r="G272" i="6"/>
  <c r="A273" i="6"/>
  <c r="B273" i="6"/>
  <c r="C273" i="6"/>
  <c r="D273" i="6"/>
  <c r="E273" i="6"/>
  <c r="F273" i="6"/>
  <c r="G273" i="6"/>
  <c r="A274" i="6"/>
  <c r="B274" i="6"/>
  <c r="C274" i="6"/>
  <c r="D274" i="6"/>
  <c r="E274" i="6"/>
  <c r="F274" i="6"/>
  <c r="G274" i="6"/>
  <c r="A275" i="6"/>
  <c r="B275" i="6"/>
  <c r="C275" i="6"/>
  <c r="D275" i="6"/>
  <c r="E275" i="6"/>
  <c r="F275" i="6"/>
  <c r="G275" i="6"/>
  <c r="A276" i="6"/>
  <c r="B276" i="6"/>
  <c r="C276" i="6"/>
  <c r="D276" i="6"/>
  <c r="E276" i="6"/>
  <c r="F276" i="6"/>
  <c r="G276" i="6"/>
  <c r="A277" i="6"/>
  <c r="B277" i="6"/>
  <c r="C277" i="6"/>
  <c r="D277" i="6"/>
  <c r="E277" i="6"/>
  <c r="F277" i="6"/>
  <c r="G277" i="6"/>
  <c r="A278" i="6"/>
  <c r="B278" i="6"/>
  <c r="C278" i="6"/>
  <c r="D278" i="6"/>
  <c r="E278" i="6"/>
  <c r="F278" i="6"/>
  <c r="G278" i="6"/>
  <c r="A279" i="6"/>
  <c r="B279" i="6"/>
  <c r="C279" i="6"/>
  <c r="D279" i="6"/>
  <c r="E279" i="6"/>
  <c r="F279" i="6"/>
  <c r="G279" i="6"/>
  <c r="A280" i="6"/>
  <c r="B280" i="6"/>
  <c r="C280" i="6"/>
  <c r="D280" i="6"/>
  <c r="E280" i="6"/>
  <c r="F280" i="6"/>
  <c r="G280" i="6"/>
  <c r="A281" i="6"/>
  <c r="B281" i="6"/>
  <c r="C281" i="6"/>
  <c r="D281" i="6"/>
  <c r="E281" i="6"/>
  <c r="F281" i="6"/>
  <c r="G281" i="6"/>
  <c r="A282" i="6"/>
  <c r="B282" i="6"/>
  <c r="C282" i="6"/>
  <c r="D282" i="6"/>
  <c r="E282" i="6"/>
  <c r="F282" i="6"/>
  <c r="G282" i="6"/>
  <c r="A283" i="6"/>
  <c r="B283" i="6"/>
  <c r="C283" i="6"/>
  <c r="D283" i="6"/>
  <c r="E283" i="6"/>
  <c r="F283" i="6"/>
  <c r="G283" i="6"/>
  <c r="A284" i="6"/>
  <c r="B284" i="6"/>
  <c r="C284" i="6"/>
  <c r="D284" i="6"/>
  <c r="E284" i="6"/>
  <c r="F284" i="6"/>
  <c r="G284" i="6"/>
  <c r="A285" i="6"/>
  <c r="B285" i="6"/>
  <c r="C285" i="6"/>
  <c r="D285" i="6"/>
  <c r="E285" i="6"/>
  <c r="F285" i="6"/>
  <c r="G285" i="6"/>
  <c r="A286" i="6"/>
  <c r="B286" i="6"/>
  <c r="C286" i="6"/>
  <c r="D286" i="6"/>
  <c r="E286" i="6"/>
  <c r="F286" i="6"/>
  <c r="G286" i="6"/>
  <c r="A287" i="6"/>
  <c r="B287" i="6"/>
  <c r="C287" i="6"/>
  <c r="D287" i="6"/>
  <c r="E287" i="6"/>
  <c r="F287" i="6"/>
  <c r="G287" i="6"/>
  <c r="A288" i="6"/>
  <c r="B288" i="6"/>
  <c r="C288" i="6"/>
  <c r="D288" i="6"/>
  <c r="E288" i="6"/>
  <c r="F288" i="6"/>
  <c r="G288" i="6"/>
  <c r="A289" i="6"/>
  <c r="B289" i="6"/>
  <c r="C289" i="6"/>
  <c r="D289" i="6"/>
  <c r="E289" i="6"/>
  <c r="F289" i="6"/>
  <c r="G289" i="6"/>
  <c r="A290" i="6"/>
  <c r="B290" i="6"/>
  <c r="C290" i="6"/>
  <c r="D290" i="6"/>
  <c r="E290" i="6"/>
  <c r="F290" i="6"/>
  <c r="G290" i="6"/>
  <c r="A291" i="6"/>
  <c r="B291" i="6"/>
  <c r="C291" i="6"/>
  <c r="D291" i="6"/>
  <c r="E291" i="6"/>
  <c r="F291" i="6"/>
  <c r="G291" i="6"/>
  <c r="A292" i="6"/>
  <c r="B292" i="6"/>
  <c r="C292" i="6"/>
  <c r="D292" i="6"/>
  <c r="E292" i="6"/>
  <c r="F292" i="6"/>
  <c r="G292" i="6"/>
  <c r="A293" i="6"/>
  <c r="B293" i="6"/>
  <c r="C293" i="6"/>
  <c r="D293" i="6"/>
  <c r="E293" i="6"/>
  <c r="F293" i="6"/>
  <c r="G293" i="6"/>
  <c r="A294" i="6"/>
  <c r="B294" i="6"/>
  <c r="C294" i="6"/>
  <c r="D294" i="6"/>
  <c r="E294" i="6"/>
  <c r="F294" i="6"/>
  <c r="G294" i="6"/>
  <c r="A295" i="6"/>
  <c r="B295" i="6"/>
  <c r="C295" i="6"/>
  <c r="D295" i="6"/>
  <c r="E295" i="6"/>
  <c r="F295" i="6"/>
  <c r="G295" i="6"/>
  <c r="A296" i="6"/>
  <c r="B296" i="6"/>
  <c r="C296" i="6"/>
  <c r="D296" i="6"/>
  <c r="E296" i="6"/>
  <c r="F296" i="6"/>
  <c r="G296" i="6"/>
  <c r="A297" i="6"/>
  <c r="B297" i="6"/>
  <c r="C297" i="6"/>
  <c r="D297" i="6"/>
  <c r="E297" i="6"/>
  <c r="F297" i="6"/>
  <c r="G297" i="6"/>
  <c r="A298" i="6"/>
  <c r="B298" i="6"/>
  <c r="C298" i="6"/>
  <c r="D298" i="6"/>
  <c r="E298" i="6"/>
  <c r="F298" i="6"/>
  <c r="G298" i="6"/>
  <c r="A299" i="6"/>
  <c r="B299" i="6"/>
  <c r="C299" i="6"/>
  <c r="D299" i="6"/>
  <c r="E299" i="6"/>
  <c r="F299" i="6"/>
  <c r="G299" i="6"/>
  <c r="A300" i="6"/>
  <c r="B300" i="6"/>
  <c r="C300" i="6"/>
  <c r="D300" i="6"/>
  <c r="E300" i="6"/>
  <c r="F300" i="6"/>
  <c r="G300" i="6"/>
  <c r="A301" i="6"/>
  <c r="B301" i="6"/>
  <c r="C301" i="6"/>
  <c r="D301" i="6"/>
  <c r="E301" i="6"/>
  <c r="F301" i="6"/>
  <c r="G301" i="6"/>
  <c r="A302" i="6"/>
  <c r="B302" i="6"/>
  <c r="C302" i="6"/>
  <c r="D302" i="6"/>
  <c r="E302" i="6"/>
  <c r="F302" i="6"/>
  <c r="G302" i="6"/>
  <c r="A303" i="6"/>
  <c r="B303" i="6"/>
  <c r="C303" i="6"/>
  <c r="D303" i="6"/>
  <c r="E303" i="6"/>
  <c r="F303" i="6"/>
  <c r="G303" i="6"/>
  <c r="A304" i="6"/>
  <c r="B304" i="6"/>
  <c r="C304" i="6"/>
  <c r="D304" i="6"/>
  <c r="E304" i="6"/>
  <c r="F304" i="6"/>
  <c r="G304" i="6"/>
  <c r="A305" i="6"/>
  <c r="B305" i="6"/>
  <c r="C305" i="6"/>
  <c r="D305" i="6"/>
  <c r="E305" i="6"/>
  <c r="F305" i="6"/>
  <c r="G305" i="6"/>
  <c r="A306" i="6"/>
  <c r="B306" i="6"/>
  <c r="C306" i="6"/>
  <c r="D306" i="6"/>
  <c r="E306" i="6"/>
  <c r="F306" i="6"/>
  <c r="G306" i="6"/>
  <c r="A307" i="6"/>
  <c r="B307" i="6"/>
  <c r="C307" i="6"/>
  <c r="D307" i="6"/>
  <c r="E307" i="6"/>
  <c r="F307" i="6"/>
  <c r="G307" i="6"/>
  <c r="A308" i="6"/>
  <c r="B308" i="6"/>
  <c r="C308" i="6"/>
  <c r="D308" i="6"/>
  <c r="E308" i="6"/>
  <c r="F308" i="6"/>
  <c r="G308" i="6"/>
  <c r="A309" i="6"/>
  <c r="B309" i="6"/>
  <c r="C309" i="6"/>
  <c r="D309" i="6"/>
  <c r="E309" i="6"/>
  <c r="F309" i="6"/>
  <c r="G309" i="6"/>
  <c r="A310" i="6"/>
  <c r="B310" i="6"/>
  <c r="C310" i="6"/>
  <c r="D310" i="6"/>
  <c r="E310" i="6"/>
  <c r="F310" i="6"/>
  <c r="G310" i="6"/>
  <c r="A311" i="6"/>
  <c r="B311" i="6"/>
  <c r="C311" i="6"/>
  <c r="D311" i="6"/>
  <c r="E311" i="6"/>
  <c r="F311" i="6"/>
  <c r="G311" i="6"/>
  <c r="A312" i="6"/>
  <c r="B312" i="6"/>
  <c r="C312" i="6"/>
  <c r="D312" i="6"/>
  <c r="E312" i="6"/>
  <c r="F312" i="6"/>
  <c r="G312" i="6"/>
  <c r="A313" i="6"/>
  <c r="B313" i="6"/>
  <c r="C313" i="6"/>
  <c r="D313" i="6"/>
  <c r="E313" i="6"/>
  <c r="F313" i="6"/>
  <c r="G313" i="6"/>
  <c r="A314" i="6"/>
  <c r="B314" i="6"/>
  <c r="C314" i="6"/>
  <c r="D314" i="6"/>
  <c r="E314" i="6"/>
  <c r="F314" i="6"/>
  <c r="G314" i="6"/>
  <c r="A315" i="6"/>
  <c r="B315" i="6"/>
  <c r="C315" i="6"/>
  <c r="D315" i="6"/>
  <c r="E315" i="6"/>
  <c r="F315" i="6"/>
  <c r="G315" i="6"/>
  <c r="A316" i="6"/>
  <c r="B316" i="6"/>
  <c r="C316" i="6"/>
  <c r="D316" i="6"/>
  <c r="E316" i="6"/>
  <c r="F316" i="6"/>
  <c r="G316" i="6"/>
  <c r="A317" i="6"/>
  <c r="B317" i="6"/>
  <c r="C317" i="6"/>
  <c r="D317" i="6"/>
  <c r="E317" i="6"/>
  <c r="F317" i="6"/>
  <c r="G317" i="6"/>
  <c r="A318" i="6"/>
  <c r="B318" i="6"/>
  <c r="C318" i="6"/>
  <c r="D318" i="6"/>
  <c r="E318" i="6"/>
  <c r="F318" i="6"/>
  <c r="G318" i="6"/>
  <c r="A319" i="6"/>
  <c r="B319" i="6"/>
  <c r="C319" i="6"/>
  <c r="D319" i="6"/>
  <c r="E319" i="6"/>
  <c r="F319" i="6"/>
  <c r="G319" i="6"/>
  <c r="A320" i="6"/>
  <c r="B320" i="6"/>
  <c r="C320" i="6"/>
  <c r="D320" i="6"/>
  <c r="E320" i="6"/>
  <c r="F320" i="6"/>
  <c r="G320" i="6"/>
  <c r="A321" i="6"/>
  <c r="B321" i="6"/>
  <c r="C321" i="6"/>
  <c r="D321" i="6"/>
  <c r="E321" i="6"/>
  <c r="F321" i="6"/>
  <c r="G321" i="6"/>
  <c r="A322" i="6"/>
  <c r="B322" i="6"/>
  <c r="C322" i="6"/>
  <c r="D322" i="6"/>
  <c r="E322" i="6"/>
  <c r="F322" i="6"/>
  <c r="G322" i="6"/>
  <c r="A323" i="6"/>
  <c r="B323" i="6"/>
  <c r="C323" i="6"/>
  <c r="D323" i="6"/>
  <c r="E323" i="6"/>
  <c r="F323" i="6"/>
  <c r="G323" i="6"/>
  <c r="A324" i="6"/>
  <c r="B324" i="6"/>
  <c r="C324" i="6"/>
  <c r="D324" i="6"/>
  <c r="E324" i="6"/>
  <c r="F324" i="6"/>
  <c r="G324" i="6"/>
  <c r="A325" i="6"/>
  <c r="B325" i="6"/>
  <c r="C325" i="6"/>
  <c r="D325" i="6"/>
  <c r="E325" i="6"/>
  <c r="F325" i="6"/>
  <c r="G325" i="6"/>
  <c r="A326" i="6"/>
  <c r="B326" i="6"/>
  <c r="C326" i="6"/>
  <c r="D326" i="6"/>
  <c r="E326" i="6"/>
  <c r="F326" i="6"/>
  <c r="G326" i="6"/>
  <c r="A327" i="6"/>
  <c r="B327" i="6"/>
  <c r="C327" i="6"/>
  <c r="D327" i="6"/>
  <c r="E327" i="6"/>
  <c r="F327" i="6"/>
  <c r="G327" i="6"/>
  <c r="A328" i="6"/>
  <c r="B328" i="6"/>
  <c r="C328" i="6"/>
  <c r="D328" i="6"/>
  <c r="E328" i="6"/>
  <c r="F328" i="6"/>
  <c r="G328" i="6"/>
  <c r="A329" i="6"/>
  <c r="B329" i="6"/>
  <c r="C329" i="6"/>
  <c r="D329" i="6"/>
  <c r="E329" i="6"/>
  <c r="F329" i="6"/>
  <c r="G329" i="6"/>
  <c r="A330" i="6"/>
  <c r="B330" i="6"/>
  <c r="C330" i="6"/>
  <c r="D330" i="6"/>
  <c r="E330" i="6"/>
  <c r="F330" i="6"/>
  <c r="G330" i="6"/>
  <c r="A331" i="6"/>
  <c r="B331" i="6"/>
  <c r="C331" i="6"/>
  <c r="D331" i="6"/>
  <c r="E331" i="6"/>
  <c r="F331" i="6"/>
  <c r="G331" i="6"/>
  <c r="A332" i="6"/>
  <c r="B332" i="6"/>
  <c r="C332" i="6"/>
  <c r="D332" i="6"/>
  <c r="E332" i="6"/>
  <c r="F332" i="6"/>
  <c r="G332" i="6"/>
  <c r="A333" i="6"/>
  <c r="B333" i="6"/>
  <c r="C333" i="6"/>
  <c r="D333" i="6"/>
  <c r="E333" i="6"/>
  <c r="F333" i="6"/>
  <c r="G333" i="6"/>
  <c r="A334" i="6"/>
  <c r="B334" i="6"/>
  <c r="C334" i="6"/>
  <c r="D334" i="6"/>
  <c r="E334" i="6"/>
  <c r="F334" i="6"/>
  <c r="G334" i="6"/>
  <c r="A335" i="6"/>
  <c r="B335" i="6"/>
  <c r="C335" i="6"/>
  <c r="D335" i="6"/>
  <c r="E335" i="6"/>
  <c r="F335" i="6"/>
  <c r="G335" i="6"/>
  <c r="A336" i="6"/>
  <c r="B336" i="6"/>
  <c r="C336" i="6"/>
  <c r="D336" i="6"/>
  <c r="E336" i="6"/>
  <c r="F336" i="6"/>
  <c r="G336" i="6"/>
  <c r="A337" i="6"/>
  <c r="B337" i="6"/>
  <c r="C337" i="6"/>
  <c r="D337" i="6"/>
  <c r="E337" i="6"/>
  <c r="F337" i="6"/>
  <c r="G337" i="6"/>
  <c r="A338" i="6"/>
  <c r="B338" i="6"/>
  <c r="C338" i="6"/>
  <c r="D338" i="6"/>
  <c r="E338" i="6"/>
  <c r="F338" i="6"/>
  <c r="G338" i="6"/>
  <c r="A339" i="6"/>
  <c r="B339" i="6"/>
  <c r="C339" i="6"/>
  <c r="D339" i="6"/>
  <c r="E339" i="6"/>
  <c r="F339" i="6"/>
  <c r="G339" i="6"/>
  <c r="A340" i="6"/>
  <c r="B340" i="6"/>
  <c r="C340" i="6"/>
  <c r="D340" i="6"/>
  <c r="E340" i="6"/>
  <c r="F340" i="6"/>
  <c r="G340" i="6"/>
  <c r="A341" i="6"/>
  <c r="B341" i="6"/>
  <c r="C341" i="6"/>
  <c r="D341" i="6"/>
  <c r="E341" i="6"/>
  <c r="F341" i="6"/>
  <c r="G341" i="6"/>
  <c r="A342" i="6"/>
  <c r="B342" i="6"/>
  <c r="C342" i="6"/>
  <c r="D342" i="6"/>
  <c r="E342" i="6"/>
  <c r="F342" i="6"/>
  <c r="G342" i="6"/>
  <c r="A343" i="6"/>
  <c r="B343" i="6"/>
  <c r="C343" i="6"/>
  <c r="D343" i="6"/>
  <c r="E343" i="6"/>
  <c r="F343" i="6"/>
  <c r="G343" i="6"/>
  <c r="A344" i="6"/>
  <c r="B344" i="6"/>
  <c r="C344" i="6"/>
  <c r="D344" i="6"/>
  <c r="E344" i="6"/>
  <c r="F344" i="6"/>
  <c r="G344" i="6"/>
  <c r="A345" i="6"/>
  <c r="B345" i="6"/>
  <c r="C345" i="6"/>
  <c r="D345" i="6"/>
  <c r="E345" i="6"/>
  <c r="F345" i="6"/>
  <c r="G345" i="6"/>
  <c r="A346" i="6"/>
  <c r="B346" i="6"/>
  <c r="C346" i="6"/>
  <c r="D346" i="6"/>
  <c r="E346" i="6"/>
  <c r="F346" i="6"/>
  <c r="G346" i="6"/>
  <c r="A347" i="6"/>
  <c r="B347" i="6"/>
  <c r="C347" i="6"/>
  <c r="D347" i="6"/>
  <c r="E347" i="6"/>
  <c r="F347" i="6"/>
  <c r="G347" i="6"/>
  <c r="A348" i="6"/>
  <c r="B348" i="6"/>
  <c r="C348" i="6"/>
  <c r="D348" i="6"/>
  <c r="E348" i="6"/>
  <c r="F348" i="6"/>
  <c r="G348" i="6"/>
  <c r="A349" i="6"/>
  <c r="B349" i="6"/>
  <c r="C349" i="6"/>
  <c r="D349" i="6"/>
  <c r="E349" i="6"/>
  <c r="F349" i="6"/>
  <c r="G349" i="6"/>
  <c r="A350" i="6"/>
  <c r="B350" i="6"/>
  <c r="C350" i="6"/>
  <c r="D350" i="6"/>
  <c r="E350" i="6"/>
  <c r="F350" i="6"/>
  <c r="G350" i="6"/>
  <c r="A351" i="6"/>
  <c r="B351" i="6"/>
  <c r="C351" i="6"/>
  <c r="D351" i="6"/>
  <c r="E351" i="6"/>
  <c r="F351" i="6"/>
  <c r="G351" i="6"/>
  <c r="A352" i="6"/>
  <c r="B352" i="6"/>
  <c r="C352" i="6"/>
  <c r="D352" i="6"/>
  <c r="E352" i="6"/>
  <c r="F352" i="6"/>
  <c r="G352" i="6"/>
  <c r="A353" i="6"/>
  <c r="B353" i="6"/>
  <c r="C353" i="6"/>
  <c r="D353" i="6"/>
  <c r="E353" i="6"/>
  <c r="F353" i="6"/>
  <c r="G353" i="6"/>
  <c r="A354" i="6"/>
  <c r="B354" i="6"/>
  <c r="C354" i="6"/>
  <c r="D354" i="6"/>
  <c r="E354" i="6"/>
  <c r="F354" i="6"/>
  <c r="G354" i="6"/>
  <c r="A355" i="6"/>
  <c r="B355" i="6"/>
  <c r="C355" i="6"/>
  <c r="D355" i="6"/>
  <c r="E355" i="6"/>
  <c r="F355" i="6"/>
  <c r="G355" i="6"/>
  <c r="A356" i="6"/>
  <c r="B356" i="6"/>
  <c r="C356" i="6"/>
  <c r="D356" i="6"/>
  <c r="E356" i="6"/>
  <c r="F356" i="6"/>
  <c r="G356" i="6"/>
  <c r="A357" i="6"/>
  <c r="B357" i="6"/>
  <c r="C357" i="6"/>
  <c r="D357" i="6"/>
  <c r="E357" i="6"/>
  <c r="F357" i="6"/>
  <c r="G357" i="6"/>
  <c r="A358" i="6"/>
  <c r="B358" i="6"/>
  <c r="C358" i="6"/>
  <c r="D358" i="6"/>
  <c r="E358" i="6"/>
  <c r="F358" i="6"/>
  <c r="G358" i="6"/>
  <c r="A359" i="6"/>
  <c r="B359" i="6"/>
  <c r="C359" i="6"/>
  <c r="D359" i="6"/>
  <c r="E359" i="6"/>
  <c r="F359" i="6"/>
  <c r="G359" i="6"/>
  <c r="A360" i="6"/>
  <c r="B360" i="6"/>
  <c r="C360" i="6"/>
  <c r="D360" i="6"/>
  <c r="E360" i="6"/>
  <c r="F360" i="6"/>
  <c r="G360" i="6"/>
  <c r="A361" i="6"/>
  <c r="B361" i="6"/>
  <c r="C361" i="6"/>
  <c r="D361" i="6"/>
  <c r="E361" i="6"/>
  <c r="F361" i="6"/>
  <c r="G361" i="6"/>
  <c r="A362" i="6"/>
  <c r="B362" i="6"/>
  <c r="C362" i="6"/>
  <c r="D362" i="6"/>
  <c r="E362" i="6"/>
  <c r="F362" i="6"/>
  <c r="G362" i="6"/>
  <c r="A363" i="6"/>
  <c r="B363" i="6"/>
  <c r="C363" i="6"/>
  <c r="D363" i="6"/>
  <c r="E363" i="6"/>
  <c r="F363" i="6"/>
  <c r="G363" i="6"/>
  <c r="A364" i="6"/>
  <c r="B364" i="6"/>
  <c r="C364" i="6"/>
  <c r="D364" i="6"/>
  <c r="E364" i="6"/>
  <c r="F364" i="6"/>
  <c r="G364" i="6"/>
  <c r="A365" i="6"/>
  <c r="B365" i="6"/>
  <c r="C365" i="6"/>
  <c r="D365" i="6"/>
  <c r="E365" i="6"/>
  <c r="F365" i="6"/>
  <c r="G365" i="6"/>
  <c r="A366" i="6"/>
  <c r="B366" i="6"/>
  <c r="C366" i="6"/>
  <c r="D366" i="6"/>
  <c r="E366" i="6"/>
  <c r="F366" i="6"/>
  <c r="G366" i="6"/>
  <c r="A367" i="6"/>
  <c r="B367" i="6"/>
  <c r="C367" i="6"/>
  <c r="D367" i="6"/>
  <c r="E367" i="6"/>
  <c r="F367" i="6"/>
  <c r="G367" i="6"/>
  <c r="A368" i="6"/>
  <c r="B368" i="6"/>
  <c r="C368" i="6"/>
  <c r="D368" i="6"/>
  <c r="E368" i="6"/>
  <c r="F368" i="6"/>
  <c r="G368" i="6"/>
  <c r="A369" i="6"/>
  <c r="B369" i="6"/>
  <c r="C369" i="6"/>
  <c r="D369" i="6"/>
  <c r="E369" i="6"/>
  <c r="F369" i="6"/>
  <c r="G369" i="6"/>
  <c r="A370" i="6"/>
  <c r="B370" i="6"/>
  <c r="C370" i="6"/>
  <c r="D370" i="6"/>
  <c r="E370" i="6"/>
  <c r="F370" i="6"/>
  <c r="G370" i="6"/>
  <c r="A371" i="6"/>
  <c r="B371" i="6"/>
  <c r="C371" i="6"/>
  <c r="D371" i="6"/>
  <c r="E371" i="6"/>
  <c r="F371" i="6"/>
  <c r="G371" i="6"/>
  <c r="A372" i="6"/>
  <c r="B372" i="6"/>
  <c r="C372" i="6"/>
  <c r="D372" i="6"/>
  <c r="E372" i="6"/>
  <c r="F372" i="6"/>
  <c r="G372" i="6"/>
  <c r="A373" i="6"/>
  <c r="B373" i="6"/>
  <c r="C373" i="6"/>
  <c r="D373" i="6"/>
  <c r="E373" i="6"/>
  <c r="F373" i="6"/>
  <c r="G373" i="6"/>
  <c r="A374" i="6"/>
  <c r="B374" i="6"/>
  <c r="C374" i="6"/>
  <c r="D374" i="6"/>
  <c r="E374" i="6"/>
  <c r="F374" i="6"/>
  <c r="G374" i="6"/>
  <c r="A375" i="6"/>
  <c r="B375" i="6"/>
  <c r="C375" i="6"/>
  <c r="D375" i="6"/>
  <c r="E375" i="6"/>
  <c r="F375" i="6"/>
  <c r="G375" i="6"/>
  <c r="A376" i="6"/>
  <c r="B376" i="6"/>
  <c r="C376" i="6"/>
  <c r="D376" i="6"/>
  <c r="E376" i="6"/>
  <c r="F376" i="6"/>
  <c r="G376" i="6"/>
  <c r="A377" i="6"/>
  <c r="B377" i="6"/>
  <c r="C377" i="6"/>
  <c r="D377" i="6"/>
  <c r="E377" i="6"/>
  <c r="F377" i="6"/>
  <c r="G377" i="6"/>
  <c r="A378" i="6"/>
  <c r="B378" i="6"/>
  <c r="C378" i="6"/>
  <c r="D378" i="6"/>
  <c r="E378" i="6"/>
  <c r="F378" i="6"/>
  <c r="G378" i="6"/>
  <c r="A379" i="6"/>
  <c r="B379" i="6"/>
  <c r="C379" i="6"/>
  <c r="D379" i="6"/>
  <c r="E379" i="6"/>
  <c r="F379" i="6"/>
  <c r="G379" i="6"/>
  <c r="A380" i="6"/>
  <c r="B380" i="6"/>
  <c r="C380" i="6"/>
  <c r="D380" i="6"/>
  <c r="E380" i="6"/>
  <c r="F380" i="6"/>
  <c r="G380" i="6"/>
  <c r="A381" i="6"/>
  <c r="B381" i="6"/>
  <c r="C381" i="6"/>
  <c r="D381" i="6"/>
  <c r="E381" i="6"/>
  <c r="F381" i="6"/>
  <c r="G381" i="6"/>
  <c r="A382" i="6"/>
  <c r="B382" i="6"/>
  <c r="C382" i="6"/>
  <c r="D382" i="6"/>
  <c r="E382" i="6"/>
  <c r="F382" i="6"/>
  <c r="G382" i="6"/>
  <c r="A383" i="6"/>
  <c r="B383" i="6"/>
  <c r="C383" i="6"/>
  <c r="D383" i="6"/>
  <c r="E383" i="6"/>
  <c r="F383" i="6"/>
  <c r="G383" i="6"/>
  <c r="A384" i="6"/>
  <c r="B384" i="6"/>
  <c r="C384" i="6"/>
  <c r="D384" i="6"/>
  <c r="E384" i="6"/>
  <c r="F384" i="6"/>
  <c r="G384" i="6"/>
  <c r="A385" i="6"/>
  <c r="B385" i="6"/>
  <c r="C385" i="6"/>
  <c r="D385" i="6"/>
  <c r="E385" i="6"/>
  <c r="F385" i="6"/>
  <c r="G385" i="6"/>
  <c r="A386" i="6"/>
  <c r="B386" i="6"/>
  <c r="C386" i="6"/>
  <c r="D386" i="6"/>
  <c r="E386" i="6"/>
  <c r="F386" i="6"/>
  <c r="G386" i="6"/>
  <c r="A387" i="6"/>
  <c r="B387" i="6"/>
  <c r="C387" i="6"/>
  <c r="D387" i="6"/>
  <c r="E387" i="6"/>
  <c r="F387" i="6"/>
  <c r="G387" i="6"/>
  <c r="A388" i="6"/>
  <c r="B388" i="6"/>
  <c r="C388" i="6"/>
  <c r="D388" i="6"/>
  <c r="E388" i="6"/>
  <c r="F388" i="6"/>
  <c r="G388" i="6"/>
  <c r="A389" i="6"/>
  <c r="B389" i="6"/>
  <c r="C389" i="6"/>
  <c r="D389" i="6"/>
  <c r="E389" i="6"/>
  <c r="F389" i="6"/>
  <c r="G389" i="6"/>
  <c r="A390" i="6"/>
  <c r="B390" i="6"/>
  <c r="C390" i="6"/>
  <c r="D390" i="6"/>
  <c r="E390" i="6"/>
  <c r="F390" i="6"/>
  <c r="G390" i="6"/>
  <c r="A391" i="6"/>
  <c r="B391" i="6"/>
  <c r="C391" i="6"/>
  <c r="D391" i="6"/>
  <c r="E391" i="6"/>
  <c r="F391" i="6"/>
  <c r="G391" i="6"/>
  <c r="A392" i="6"/>
  <c r="B392" i="6"/>
  <c r="C392" i="6"/>
  <c r="D392" i="6"/>
  <c r="E392" i="6"/>
  <c r="F392" i="6"/>
  <c r="G392" i="6"/>
  <c r="A393" i="6"/>
  <c r="B393" i="6"/>
  <c r="C393" i="6"/>
  <c r="D393" i="6"/>
  <c r="E393" i="6"/>
  <c r="F393" i="6"/>
  <c r="G393" i="6"/>
  <c r="A394" i="6"/>
  <c r="B394" i="6"/>
  <c r="C394" i="6"/>
  <c r="D394" i="6"/>
  <c r="E394" i="6"/>
  <c r="F394" i="6"/>
  <c r="G394" i="6"/>
  <c r="A395" i="6"/>
  <c r="B395" i="6"/>
  <c r="C395" i="6"/>
  <c r="D395" i="6"/>
  <c r="E395" i="6"/>
  <c r="F395" i="6"/>
  <c r="G395" i="6"/>
  <c r="A396" i="6"/>
  <c r="B396" i="6"/>
  <c r="C396" i="6"/>
  <c r="D396" i="6"/>
  <c r="E396" i="6"/>
  <c r="F396" i="6"/>
  <c r="G396" i="6"/>
  <c r="A397" i="6"/>
  <c r="B397" i="6"/>
  <c r="C397" i="6"/>
  <c r="D397" i="6"/>
  <c r="E397" i="6"/>
  <c r="F397" i="6"/>
  <c r="G397" i="6"/>
  <c r="A398" i="6"/>
  <c r="B398" i="6"/>
  <c r="C398" i="6"/>
  <c r="D398" i="6"/>
  <c r="E398" i="6"/>
  <c r="F398" i="6"/>
  <c r="G398" i="6"/>
  <c r="A399" i="6"/>
  <c r="B399" i="6"/>
  <c r="C399" i="6"/>
  <c r="D399" i="6"/>
  <c r="E399" i="6"/>
  <c r="F399" i="6"/>
  <c r="G399" i="6"/>
  <c r="A400" i="6"/>
  <c r="B400" i="6"/>
  <c r="C400" i="6"/>
  <c r="D400" i="6"/>
  <c r="E400" i="6"/>
  <c r="F400" i="6"/>
  <c r="G400" i="6"/>
  <c r="A401" i="6"/>
  <c r="B401" i="6"/>
  <c r="C401" i="6"/>
  <c r="D401" i="6"/>
  <c r="E401" i="6"/>
  <c r="F401" i="6"/>
  <c r="G401" i="6"/>
  <c r="A402" i="6"/>
  <c r="B402" i="6"/>
  <c r="C402" i="6"/>
  <c r="D402" i="6"/>
  <c r="E402" i="6"/>
  <c r="F402" i="6"/>
  <c r="G402" i="6"/>
  <c r="A403" i="6"/>
  <c r="B403" i="6"/>
  <c r="C403" i="6"/>
  <c r="D403" i="6"/>
  <c r="E403" i="6"/>
  <c r="F403" i="6"/>
  <c r="G403" i="6"/>
  <c r="A404" i="6"/>
  <c r="B404" i="6"/>
  <c r="C404" i="6"/>
  <c r="D404" i="6"/>
  <c r="E404" i="6"/>
  <c r="F404" i="6"/>
  <c r="G404" i="6"/>
  <c r="A405" i="6"/>
  <c r="B405" i="6"/>
  <c r="C405" i="6"/>
  <c r="D405" i="6"/>
  <c r="E405" i="6"/>
  <c r="F405" i="6"/>
  <c r="G405" i="6"/>
  <c r="A406" i="6"/>
  <c r="B406" i="6"/>
  <c r="C406" i="6"/>
  <c r="D406" i="6"/>
  <c r="E406" i="6"/>
  <c r="F406" i="6"/>
  <c r="G406" i="6"/>
  <c r="A407" i="6"/>
  <c r="B407" i="6"/>
  <c r="C407" i="6"/>
  <c r="D407" i="6"/>
  <c r="E407" i="6"/>
  <c r="F407" i="6"/>
  <c r="G407" i="6"/>
  <c r="A408" i="6"/>
  <c r="B408" i="6"/>
  <c r="C408" i="6"/>
  <c r="D408" i="6"/>
  <c r="E408" i="6"/>
  <c r="F408" i="6"/>
  <c r="G408" i="6"/>
  <c r="A409" i="6"/>
  <c r="B409" i="6"/>
  <c r="C409" i="6"/>
  <c r="D409" i="6"/>
  <c r="E409" i="6"/>
  <c r="F409" i="6"/>
  <c r="G409" i="6"/>
  <c r="A410" i="6"/>
  <c r="B410" i="6"/>
  <c r="C410" i="6"/>
  <c r="D410" i="6"/>
  <c r="E410" i="6"/>
  <c r="F410" i="6"/>
  <c r="G410" i="6"/>
  <c r="A411" i="6"/>
  <c r="B411" i="6"/>
  <c r="C411" i="6"/>
  <c r="D411" i="6"/>
  <c r="E411" i="6"/>
  <c r="F411" i="6"/>
  <c r="G411" i="6"/>
  <c r="A412" i="6"/>
  <c r="B412" i="6"/>
  <c r="C412" i="6"/>
  <c r="D412" i="6"/>
  <c r="E412" i="6"/>
  <c r="F412" i="6"/>
  <c r="G412" i="6"/>
  <c r="A413" i="6"/>
  <c r="B413" i="6"/>
  <c r="C413" i="6"/>
  <c r="D413" i="6"/>
  <c r="E413" i="6"/>
  <c r="F413" i="6"/>
  <c r="G413" i="6"/>
  <c r="A414" i="6"/>
  <c r="B414" i="6"/>
  <c r="C414" i="6"/>
  <c r="D414" i="6"/>
  <c r="E414" i="6"/>
  <c r="F414" i="6"/>
  <c r="G414" i="6"/>
  <c r="A415" i="6"/>
  <c r="B415" i="6"/>
  <c r="C415" i="6"/>
  <c r="D415" i="6"/>
  <c r="E415" i="6"/>
  <c r="F415" i="6"/>
  <c r="G415" i="6"/>
  <c r="A416" i="6"/>
  <c r="B416" i="6"/>
  <c r="C416" i="6"/>
  <c r="D416" i="6"/>
  <c r="E416" i="6"/>
  <c r="F416" i="6"/>
  <c r="G416" i="6"/>
  <c r="A417" i="6"/>
  <c r="B417" i="6"/>
  <c r="C417" i="6"/>
  <c r="D417" i="6"/>
  <c r="E417" i="6"/>
  <c r="F417" i="6"/>
  <c r="G417" i="6"/>
  <c r="A418" i="6"/>
  <c r="B418" i="6"/>
  <c r="C418" i="6"/>
  <c r="D418" i="6"/>
  <c r="E418" i="6"/>
  <c r="F418" i="6"/>
  <c r="G418" i="6"/>
  <c r="A419" i="6"/>
  <c r="B419" i="6"/>
  <c r="C419" i="6"/>
  <c r="D419" i="6"/>
  <c r="E419" i="6"/>
  <c r="F419" i="6"/>
  <c r="G419" i="6"/>
  <c r="A420" i="6"/>
  <c r="B420" i="6"/>
  <c r="C420" i="6"/>
  <c r="D420" i="6"/>
  <c r="E420" i="6"/>
  <c r="F420" i="6"/>
  <c r="G420" i="6"/>
  <c r="A421" i="6"/>
  <c r="B421" i="6"/>
  <c r="C421" i="6"/>
  <c r="D421" i="6"/>
  <c r="E421" i="6"/>
  <c r="F421" i="6"/>
  <c r="G421" i="6"/>
  <c r="A422" i="6"/>
  <c r="B422" i="6"/>
  <c r="C422" i="6"/>
  <c r="D422" i="6"/>
  <c r="E422" i="6"/>
  <c r="F422" i="6"/>
  <c r="G422" i="6"/>
  <c r="A423" i="6"/>
  <c r="B423" i="6"/>
  <c r="C423" i="6"/>
  <c r="D423" i="6"/>
  <c r="E423" i="6"/>
  <c r="F423" i="6"/>
  <c r="G423" i="6"/>
  <c r="A424" i="6"/>
  <c r="B424" i="6"/>
  <c r="C424" i="6"/>
  <c r="D424" i="6"/>
  <c r="E424" i="6"/>
  <c r="F424" i="6"/>
  <c r="G424" i="6"/>
  <c r="A425" i="6"/>
  <c r="B425" i="6"/>
  <c r="C425" i="6"/>
  <c r="D425" i="6"/>
  <c r="E425" i="6"/>
  <c r="F425" i="6"/>
  <c r="G425" i="6"/>
  <c r="A426" i="6"/>
  <c r="B426" i="6"/>
  <c r="C426" i="6"/>
  <c r="D426" i="6"/>
  <c r="E426" i="6"/>
  <c r="F426" i="6"/>
  <c r="G426" i="6"/>
  <c r="A427" i="6"/>
  <c r="B427" i="6"/>
  <c r="C427" i="6"/>
  <c r="D427" i="6"/>
  <c r="E427" i="6"/>
  <c r="F427" i="6"/>
  <c r="G427" i="6"/>
  <c r="A428" i="6"/>
  <c r="B428" i="6"/>
  <c r="C428" i="6"/>
  <c r="D428" i="6"/>
  <c r="E428" i="6"/>
  <c r="F428" i="6"/>
  <c r="G428" i="6"/>
  <c r="A429" i="6"/>
  <c r="B429" i="6"/>
  <c r="C429" i="6"/>
  <c r="D429" i="6"/>
  <c r="E429" i="6"/>
  <c r="F429" i="6"/>
  <c r="G429" i="6"/>
  <c r="A430" i="6"/>
  <c r="B430" i="6"/>
  <c r="C430" i="6"/>
  <c r="D430" i="6"/>
  <c r="E430" i="6"/>
  <c r="F430" i="6"/>
  <c r="G430" i="6"/>
  <c r="A431" i="6"/>
  <c r="B431" i="6"/>
  <c r="C431" i="6"/>
  <c r="D431" i="6"/>
  <c r="E431" i="6"/>
  <c r="F431" i="6"/>
  <c r="G431" i="6"/>
  <c r="A432" i="6"/>
  <c r="B432" i="6"/>
  <c r="C432" i="6"/>
  <c r="D432" i="6"/>
  <c r="E432" i="6"/>
  <c r="F432" i="6"/>
  <c r="G432" i="6"/>
  <c r="A433" i="6"/>
  <c r="B433" i="6"/>
  <c r="C433" i="6"/>
  <c r="D433" i="6"/>
  <c r="E433" i="6"/>
  <c r="F433" i="6"/>
  <c r="G433" i="6"/>
  <c r="A434" i="6"/>
  <c r="B434" i="6"/>
  <c r="C434" i="6"/>
  <c r="D434" i="6"/>
  <c r="E434" i="6"/>
  <c r="F434" i="6"/>
  <c r="G434" i="6"/>
  <c r="A435" i="6"/>
  <c r="B435" i="6"/>
  <c r="C435" i="6"/>
  <c r="D435" i="6"/>
  <c r="E435" i="6"/>
  <c r="F435" i="6"/>
  <c r="G435" i="6"/>
  <c r="A436" i="6"/>
  <c r="B436" i="6"/>
  <c r="C436" i="6"/>
  <c r="D436" i="6"/>
  <c r="E436" i="6"/>
  <c r="F436" i="6"/>
  <c r="G436" i="6"/>
  <c r="A437" i="6"/>
  <c r="B437" i="6"/>
  <c r="C437" i="6"/>
  <c r="D437" i="6"/>
  <c r="E437" i="6"/>
  <c r="F437" i="6"/>
  <c r="G437" i="6"/>
  <c r="A438" i="6"/>
  <c r="B438" i="6"/>
  <c r="C438" i="6"/>
  <c r="D438" i="6"/>
  <c r="E438" i="6"/>
  <c r="F438" i="6"/>
  <c r="G438" i="6"/>
  <c r="A439" i="6"/>
  <c r="B439" i="6"/>
  <c r="C439" i="6"/>
  <c r="D439" i="6"/>
  <c r="E439" i="6"/>
  <c r="F439" i="6"/>
  <c r="G439" i="6"/>
  <c r="A440" i="6"/>
  <c r="B440" i="6"/>
  <c r="C440" i="6"/>
  <c r="D440" i="6"/>
  <c r="E440" i="6"/>
  <c r="F440" i="6"/>
  <c r="G440" i="6"/>
  <c r="A441" i="6"/>
  <c r="B441" i="6"/>
  <c r="C441" i="6"/>
  <c r="D441" i="6"/>
  <c r="E441" i="6"/>
  <c r="F441" i="6"/>
  <c r="G441" i="6"/>
  <c r="A442" i="6"/>
  <c r="B442" i="6"/>
  <c r="C442" i="6"/>
  <c r="D442" i="6"/>
  <c r="E442" i="6"/>
  <c r="F442" i="6"/>
  <c r="G442" i="6"/>
  <c r="A443" i="6"/>
  <c r="B443" i="6"/>
  <c r="C443" i="6"/>
  <c r="D443" i="6"/>
  <c r="E443" i="6"/>
  <c r="F443" i="6"/>
  <c r="G443" i="6"/>
  <c r="A444" i="6"/>
  <c r="B444" i="6"/>
  <c r="C444" i="6"/>
  <c r="D444" i="6"/>
  <c r="E444" i="6"/>
  <c r="F444" i="6"/>
  <c r="G444" i="6"/>
  <c r="A445" i="6"/>
  <c r="B445" i="6"/>
  <c r="C445" i="6"/>
  <c r="D445" i="6"/>
  <c r="E445" i="6"/>
  <c r="F445" i="6"/>
  <c r="G445" i="6"/>
  <c r="A446" i="6"/>
  <c r="B446" i="6"/>
  <c r="C446" i="6"/>
  <c r="D446" i="6"/>
  <c r="E446" i="6"/>
  <c r="F446" i="6"/>
  <c r="G446" i="6"/>
  <c r="A447" i="6"/>
  <c r="B447" i="6"/>
  <c r="C447" i="6"/>
  <c r="D447" i="6"/>
  <c r="E447" i="6"/>
  <c r="F447" i="6"/>
  <c r="G447" i="6"/>
  <c r="A448" i="6"/>
  <c r="B448" i="6"/>
  <c r="C448" i="6"/>
  <c r="D448" i="6"/>
  <c r="E448" i="6"/>
  <c r="F448" i="6"/>
  <c r="G448" i="6"/>
  <c r="A449" i="6"/>
  <c r="B449" i="6"/>
  <c r="C449" i="6"/>
  <c r="D449" i="6"/>
  <c r="E449" i="6"/>
  <c r="F449" i="6"/>
  <c r="G449" i="6"/>
  <c r="A450" i="6"/>
  <c r="B450" i="6"/>
  <c r="C450" i="6"/>
  <c r="D450" i="6"/>
  <c r="E450" i="6"/>
  <c r="F450" i="6"/>
  <c r="G450" i="6"/>
  <c r="A451" i="6"/>
  <c r="B451" i="6"/>
  <c r="C451" i="6"/>
  <c r="D451" i="6"/>
  <c r="E451" i="6"/>
  <c r="F451" i="6"/>
  <c r="G451" i="6"/>
  <c r="A452" i="6"/>
  <c r="B452" i="6"/>
  <c r="C452" i="6"/>
  <c r="D452" i="6"/>
  <c r="E452" i="6"/>
  <c r="F452" i="6"/>
  <c r="G452" i="6"/>
  <c r="A453" i="6"/>
  <c r="B453" i="6"/>
  <c r="C453" i="6"/>
  <c r="D453" i="6"/>
  <c r="E453" i="6"/>
  <c r="F453" i="6"/>
  <c r="G453" i="6"/>
  <c r="A454" i="6"/>
  <c r="B454" i="6"/>
  <c r="C454" i="6"/>
  <c r="D454" i="6"/>
  <c r="E454" i="6"/>
  <c r="F454" i="6"/>
  <c r="G454" i="6"/>
  <c r="A455" i="6"/>
  <c r="B455" i="6"/>
  <c r="C455" i="6"/>
  <c r="D455" i="6"/>
  <c r="E455" i="6"/>
  <c r="F455" i="6"/>
  <c r="G455" i="6"/>
  <c r="A456" i="6"/>
  <c r="B456" i="6"/>
  <c r="C456" i="6"/>
  <c r="D456" i="6"/>
  <c r="E456" i="6"/>
  <c r="F456" i="6"/>
  <c r="G456" i="6"/>
  <c r="A457" i="6"/>
  <c r="B457" i="6"/>
  <c r="C457" i="6"/>
  <c r="D457" i="6"/>
  <c r="E457" i="6"/>
  <c r="F457" i="6"/>
  <c r="G457" i="6"/>
  <c r="A458" i="6"/>
  <c r="B458" i="6"/>
  <c r="C458" i="6"/>
  <c r="D458" i="6"/>
  <c r="E458" i="6"/>
  <c r="F458" i="6"/>
  <c r="G458" i="6"/>
  <c r="A459" i="6"/>
  <c r="B459" i="6"/>
  <c r="C459" i="6"/>
  <c r="D459" i="6"/>
  <c r="E459" i="6"/>
  <c r="F459" i="6"/>
  <c r="G459" i="6"/>
  <c r="A460" i="6"/>
  <c r="B460" i="6"/>
  <c r="C460" i="6"/>
  <c r="D460" i="6"/>
  <c r="E460" i="6"/>
  <c r="F460" i="6"/>
  <c r="G460" i="6"/>
  <c r="A461" i="6"/>
  <c r="B461" i="6"/>
  <c r="C461" i="6"/>
  <c r="D461" i="6"/>
  <c r="E461" i="6"/>
  <c r="F461" i="6"/>
  <c r="G461" i="6"/>
  <c r="A462" i="6"/>
  <c r="B462" i="6"/>
  <c r="C462" i="6"/>
  <c r="D462" i="6"/>
  <c r="E462" i="6"/>
  <c r="F462" i="6"/>
  <c r="G462" i="6"/>
  <c r="A463" i="6"/>
  <c r="B463" i="6"/>
  <c r="C463" i="6"/>
  <c r="D463" i="6"/>
  <c r="E463" i="6"/>
  <c r="F463" i="6"/>
  <c r="G463" i="6"/>
  <c r="A464" i="6"/>
  <c r="B464" i="6"/>
  <c r="C464" i="6"/>
  <c r="D464" i="6"/>
  <c r="E464" i="6"/>
  <c r="F464" i="6"/>
  <c r="G464" i="6"/>
  <c r="A465" i="6"/>
  <c r="B465" i="6"/>
  <c r="C465" i="6"/>
  <c r="D465" i="6"/>
  <c r="E465" i="6"/>
  <c r="F465" i="6"/>
  <c r="G465" i="6"/>
  <c r="A466" i="6"/>
  <c r="B466" i="6"/>
  <c r="C466" i="6"/>
  <c r="D466" i="6"/>
  <c r="E466" i="6"/>
  <c r="F466" i="6"/>
  <c r="G466" i="6"/>
  <c r="A467" i="6"/>
  <c r="B467" i="6"/>
  <c r="C467" i="6"/>
  <c r="D467" i="6"/>
  <c r="E467" i="6"/>
  <c r="F467" i="6"/>
  <c r="G467" i="6"/>
  <c r="A468" i="6"/>
  <c r="B468" i="6"/>
  <c r="C468" i="6"/>
  <c r="D468" i="6"/>
  <c r="E468" i="6"/>
  <c r="F468" i="6"/>
  <c r="G468" i="6"/>
  <c r="A469" i="6"/>
  <c r="B469" i="6"/>
  <c r="C469" i="6"/>
  <c r="D469" i="6"/>
  <c r="E469" i="6"/>
  <c r="F469" i="6"/>
  <c r="G469" i="6"/>
  <c r="A470" i="6"/>
  <c r="B470" i="6"/>
  <c r="C470" i="6"/>
  <c r="D470" i="6"/>
  <c r="E470" i="6"/>
  <c r="F470" i="6"/>
  <c r="G470" i="6"/>
  <c r="A471" i="6"/>
  <c r="B471" i="6"/>
  <c r="C471" i="6"/>
  <c r="D471" i="6"/>
  <c r="E471" i="6"/>
  <c r="F471" i="6"/>
  <c r="G471" i="6"/>
  <c r="A472" i="6"/>
  <c r="B472" i="6"/>
  <c r="C472" i="6"/>
  <c r="D472" i="6"/>
  <c r="E472" i="6"/>
  <c r="F472" i="6"/>
  <c r="G472" i="6"/>
  <c r="A473" i="6"/>
  <c r="B473" i="6"/>
  <c r="C473" i="6"/>
  <c r="D473" i="6"/>
  <c r="E473" i="6"/>
  <c r="F473" i="6"/>
  <c r="G473" i="6"/>
  <c r="A474" i="6"/>
  <c r="B474" i="6"/>
  <c r="C474" i="6"/>
  <c r="D474" i="6"/>
  <c r="E474" i="6"/>
  <c r="F474" i="6"/>
  <c r="G474" i="6"/>
  <c r="A475" i="6"/>
  <c r="B475" i="6"/>
  <c r="C475" i="6"/>
  <c r="D475" i="6"/>
  <c r="E475" i="6"/>
  <c r="F475" i="6"/>
  <c r="G475" i="6"/>
  <c r="A476" i="6"/>
  <c r="B476" i="6"/>
  <c r="C476" i="6"/>
  <c r="D476" i="6"/>
  <c r="E476" i="6"/>
  <c r="F476" i="6"/>
  <c r="G476" i="6"/>
  <c r="A477" i="6"/>
  <c r="B477" i="6"/>
  <c r="C477" i="6"/>
  <c r="D477" i="6"/>
  <c r="E477" i="6"/>
  <c r="F477" i="6"/>
  <c r="G477" i="6"/>
  <c r="A478" i="6"/>
  <c r="B478" i="6"/>
  <c r="C478" i="6"/>
  <c r="D478" i="6"/>
  <c r="E478" i="6"/>
  <c r="F478" i="6"/>
  <c r="G478" i="6"/>
  <c r="A479" i="6"/>
  <c r="B479" i="6"/>
  <c r="C479" i="6"/>
  <c r="D479" i="6"/>
  <c r="E479" i="6"/>
  <c r="F479" i="6"/>
  <c r="G479" i="6"/>
  <c r="A480" i="6"/>
  <c r="B480" i="6"/>
  <c r="C480" i="6"/>
  <c r="D480" i="6"/>
  <c r="E480" i="6"/>
  <c r="F480" i="6"/>
  <c r="G480" i="6"/>
  <c r="A481" i="6"/>
  <c r="B481" i="6"/>
  <c r="C481" i="6"/>
  <c r="D481" i="6"/>
  <c r="E481" i="6"/>
  <c r="F481" i="6"/>
  <c r="G481" i="6"/>
  <c r="A482" i="6"/>
  <c r="B482" i="6"/>
  <c r="C482" i="6"/>
  <c r="D482" i="6"/>
  <c r="E482" i="6"/>
  <c r="F482" i="6"/>
  <c r="G482" i="6"/>
  <c r="A483" i="6"/>
  <c r="B483" i="6"/>
  <c r="C483" i="6"/>
  <c r="D483" i="6"/>
  <c r="E483" i="6"/>
  <c r="F483" i="6"/>
  <c r="G483" i="6"/>
  <c r="A484" i="6"/>
  <c r="B484" i="6"/>
  <c r="C484" i="6"/>
  <c r="D484" i="6"/>
  <c r="E484" i="6"/>
  <c r="F484" i="6"/>
  <c r="G484" i="6"/>
  <c r="A485" i="6"/>
  <c r="B485" i="6"/>
  <c r="C485" i="6"/>
  <c r="D485" i="6"/>
  <c r="E485" i="6"/>
  <c r="F485" i="6"/>
  <c r="G485" i="6"/>
  <c r="A486" i="6"/>
  <c r="B486" i="6"/>
  <c r="C486" i="6"/>
  <c r="D486" i="6"/>
  <c r="E486" i="6"/>
  <c r="F486" i="6"/>
  <c r="G486" i="6"/>
  <c r="A487" i="6"/>
  <c r="B487" i="6"/>
  <c r="C487" i="6"/>
  <c r="D487" i="6"/>
  <c r="E487" i="6"/>
  <c r="F487" i="6"/>
  <c r="G487" i="6"/>
  <c r="A488" i="6"/>
  <c r="B488" i="6"/>
  <c r="C488" i="6"/>
  <c r="D488" i="6"/>
  <c r="E488" i="6"/>
  <c r="F488" i="6"/>
  <c r="G488" i="6"/>
  <c r="A489" i="6"/>
  <c r="B489" i="6"/>
  <c r="C489" i="6"/>
  <c r="D489" i="6"/>
  <c r="E489" i="6"/>
  <c r="F489" i="6"/>
  <c r="G489" i="6"/>
  <c r="A490" i="6"/>
  <c r="B490" i="6"/>
  <c r="C490" i="6"/>
  <c r="D490" i="6"/>
  <c r="E490" i="6"/>
  <c r="F490" i="6"/>
  <c r="G490" i="6"/>
  <c r="A491" i="6"/>
  <c r="B491" i="6"/>
  <c r="C491" i="6"/>
  <c r="D491" i="6"/>
  <c r="E491" i="6"/>
  <c r="F491" i="6"/>
  <c r="G491" i="6"/>
  <c r="A492" i="6"/>
  <c r="B492" i="6"/>
  <c r="C492" i="6"/>
  <c r="D492" i="6"/>
  <c r="E492" i="6"/>
  <c r="F492" i="6"/>
  <c r="G492" i="6"/>
  <c r="B2" i="5" l="1"/>
  <c r="S1" i="5" l="1"/>
  <c r="F11" i="6"/>
  <c r="J7" i="5" l="1"/>
  <c r="M7" i="5"/>
  <c r="M5" i="5"/>
  <c r="J5" i="5"/>
  <c r="B7" i="5"/>
  <c r="C5" i="5"/>
  <c r="B5" i="5"/>
  <c r="A3" i="6" l="1"/>
  <c r="B3" i="6"/>
  <c r="C3" i="6"/>
  <c r="D3" i="6"/>
  <c r="E3" i="6"/>
  <c r="F3" i="6"/>
  <c r="G3" i="6"/>
  <c r="A4" i="6"/>
  <c r="B4" i="6"/>
  <c r="C4" i="6"/>
  <c r="D4" i="6"/>
  <c r="E4" i="6"/>
  <c r="F4" i="6"/>
  <c r="G4" i="6"/>
  <c r="A5" i="6"/>
  <c r="B5" i="6"/>
  <c r="C5" i="6"/>
  <c r="D5" i="6"/>
  <c r="E5" i="6"/>
  <c r="F5" i="6"/>
  <c r="G5" i="6"/>
  <c r="A6" i="6"/>
  <c r="B6" i="6"/>
  <c r="C6" i="6"/>
  <c r="D6" i="6"/>
  <c r="E6" i="6"/>
  <c r="F6" i="6"/>
  <c r="G6" i="6"/>
  <c r="A7" i="6"/>
  <c r="B7" i="6"/>
  <c r="C7" i="6"/>
  <c r="D7" i="6"/>
  <c r="E7" i="6"/>
  <c r="F7" i="6"/>
  <c r="G7" i="6"/>
  <c r="A8" i="6"/>
  <c r="B8" i="6"/>
  <c r="C8" i="6"/>
  <c r="D8" i="6"/>
  <c r="E8" i="6"/>
  <c r="F8" i="6"/>
  <c r="G8" i="6"/>
  <c r="A9" i="6"/>
  <c r="B9" i="6"/>
  <c r="C9" i="6"/>
  <c r="D9" i="6"/>
  <c r="E9" i="6"/>
  <c r="F9" i="6"/>
  <c r="G9" i="6"/>
  <c r="A10" i="6"/>
  <c r="B10" i="6"/>
  <c r="C10" i="6"/>
  <c r="D10" i="6"/>
  <c r="E10" i="6"/>
  <c r="F10" i="6"/>
  <c r="G10" i="6"/>
  <c r="A11" i="6"/>
  <c r="B11" i="6"/>
  <c r="C11" i="6"/>
  <c r="D11" i="6"/>
  <c r="E11" i="6"/>
  <c r="G11" i="6"/>
  <c r="A12" i="6"/>
  <c r="B12" i="6"/>
  <c r="C12" i="6"/>
  <c r="D12" i="6"/>
  <c r="E12" i="6"/>
  <c r="F12" i="6"/>
  <c r="G12" i="6"/>
  <c r="A13" i="6"/>
  <c r="B13" i="6"/>
  <c r="C13" i="6"/>
  <c r="D13" i="6"/>
  <c r="E13" i="6"/>
  <c r="F13" i="6"/>
  <c r="G13" i="6"/>
  <c r="A14" i="6"/>
  <c r="B14" i="6"/>
  <c r="C14" i="6"/>
  <c r="D14" i="6"/>
  <c r="E14" i="6"/>
  <c r="F14" i="6"/>
  <c r="G14" i="6"/>
  <c r="A15" i="6"/>
  <c r="B15" i="6"/>
  <c r="C15" i="6"/>
  <c r="D15" i="6"/>
  <c r="E15" i="6"/>
  <c r="F15" i="6"/>
  <c r="G15" i="6"/>
  <c r="A16" i="6"/>
  <c r="B16" i="6"/>
  <c r="C16" i="6"/>
  <c r="D16" i="6"/>
  <c r="E16" i="6"/>
  <c r="F16" i="6"/>
  <c r="G16" i="6"/>
  <c r="A17" i="6"/>
  <c r="B17" i="6"/>
  <c r="C17" i="6"/>
  <c r="D17" i="6"/>
  <c r="E17" i="6"/>
  <c r="F17" i="6"/>
  <c r="G17" i="6"/>
  <c r="A18" i="6"/>
  <c r="B18" i="6"/>
  <c r="C18" i="6"/>
  <c r="D18" i="6"/>
  <c r="E18" i="6"/>
  <c r="F18" i="6"/>
  <c r="G18" i="6"/>
  <c r="A19" i="6"/>
  <c r="B19" i="6"/>
  <c r="C19" i="6"/>
  <c r="D19" i="6"/>
  <c r="E19" i="6"/>
  <c r="F19" i="6"/>
  <c r="G19" i="6"/>
  <c r="A20" i="6"/>
  <c r="B20" i="6"/>
  <c r="C20" i="6"/>
  <c r="D20" i="6"/>
  <c r="E20" i="6"/>
  <c r="F20" i="6"/>
  <c r="G20" i="6"/>
  <c r="A21" i="6"/>
  <c r="B21" i="6"/>
  <c r="C21" i="6"/>
  <c r="D21" i="6"/>
  <c r="E21" i="6"/>
  <c r="F21" i="6"/>
  <c r="G21" i="6"/>
  <c r="A22" i="6"/>
  <c r="B22" i="6"/>
  <c r="C22" i="6"/>
  <c r="D22" i="6"/>
  <c r="E22" i="6"/>
  <c r="F22" i="6"/>
  <c r="G22" i="6"/>
  <c r="A23" i="6"/>
  <c r="B23" i="6"/>
  <c r="C23" i="6"/>
  <c r="D23" i="6"/>
  <c r="E23" i="6"/>
  <c r="F23" i="6"/>
  <c r="G23" i="6"/>
  <c r="A24" i="6"/>
  <c r="B24" i="6"/>
  <c r="C24" i="6"/>
  <c r="D24" i="6"/>
  <c r="E24" i="6"/>
  <c r="F24" i="6"/>
  <c r="G24" i="6"/>
  <c r="A25" i="6"/>
  <c r="B25" i="6"/>
  <c r="C25" i="6"/>
  <c r="D25" i="6"/>
  <c r="E25" i="6"/>
  <c r="F25" i="6"/>
  <c r="G25" i="6"/>
  <c r="A26" i="6"/>
  <c r="B26" i="6"/>
  <c r="C26" i="6"/>
  <c r="D26" i="6"/>
  <c r="E26" i="6"/>
  <c r="F26" i="6"/>
  <c r="G26" i="6"/>
  <c r="A27" i="6"/>
  <c r="B27" i="6"/>
  <c r="C27" i="6"/>
  <c r="D27" i="6"/>
  <c r="E27" i="6"/>
  <c r="F27" i="6"/>
  <c r="G27" i="6"/>
  <c r="A28" i="6"/>
  <c r="B28" i="6"/>
  <c r="C28" i="6"/>
  <c r="D28" i="6"/>
  <c r="E28" i="6"/>
  <c r="F28" i="6"/>
  <c r="G28" i="6"/>
  <c r="A29" i="6"/>
  <c r="B29" i="6"/>
  <c r="C29" i="6"/>
  <c r="D29" i="6"/>
  <c r="E29" i="6"/>
  <c r="F29" i="6"/>
  <c r="G29" i="6"/>
  <c r="A30" i="6"/>
  <c r="B30" i="6"/>
  <c r="C30" i="6"/>
  <c r="D30" i="6"/>
  <c r="E30" i="6"/>
  <c r="F30" i="6"/>
  <c r="G30" i="6"/>
  <c r="A31" i="6"/>
  <c r="B31" i="6"/>
  <c r="C31" i="6"/>
  <c r="D31" i="6"/>
  <c r="E31" i="6"/>
  <c r="F31" i="6"/>
  <c r="G31" i="6"/>
  <c r="A32" i="6"/>
  <c r="B32" i="6"/>
  <c r="C32" i="6"/>
  <c r="D32" i="6"/>
  <c r="E32" i="6"/>
  <c r="F32" i="6"/>
  <c r="G32" i="6"/>
  <c r="A33" i="6"/>
  <c r="B33" i="6"/>
  <c r="C33" i="6"/>
  <c r="D33" i="6"/>
  <c r="E33" i="6"/>
  <c r="F33" i="6"/>
  <c r="G33" i="6"/>
  <c r="A34" i="6"/>
  <c r="B34" i="6"/>
  <c r="C34" i="6"/>
  <c r="D34" i="6"/>
  <c r="E34" i="6"/>
  <c r="F34" i="6"/>
  <c r="G34" i="6"/>
  <c r="A35" i="6"/>
  <c r="B35" i="6"/>
  <c r="C35" i="6"/>
  <c r="D35" i="6"/>
  <c r="E35" i="6"/>
  <c r="F35" i="6"/>
  <c r="G35" i="6"/>
  <c r="A36" i="6"/>
  <c r="B36" i="6"/>
  <c r="C36" i="6"/>
  <c r="D36" i="6"/>
  <c r="E36" i="6"/>
  <c r="F36" i="6"/>
  <c r="G36" i="6"/>
  <c r="A37" i="6"/>
  <c r="B37" i="6"/>
  <c r="C37" i="6"/>
  <c r="D37" i="6"/>
  <c r="E37" i="6"/>
  <c r="F37" i="6"/>
  <c r="G37" i="6"/>
  <c r="A38" i="6"/>
  <c r="B38" i="6"/>
  <c r="C38" i="6"/>
  <c r="D38" i="6"/>
  <c r="E38" i="6"/>
  <c r="F38" i="6"/>
  <c r="G38" i="6"/>
  <c r="A39" i="6"/>
  <c r="B39" i="6"/>
  <c r="C39" i="6"/>
  <c r="D39" i="6"/>
  <c r="E39" i="6"/>
  <c r="F39" i="6"/>
  <c r="G39" i="6"/>
  <c r="A40" i="6"/>
  <c r="B40" i="6"/>
  <c r="C40" i="6"/>
  <c r="D40" i="6"/>
  <c r="E40" i="6"/>
  <c r="F40" i="6"/>
  <c r="G40" i="6"/>
  <c r="A41" i="6"/>
  <c r="B41" i="6"/>
  <c r="C41" i="6"/>
  <c r="D41" i="6"/>
  <c r="E41" i="6"/>
  <c r="F41" i="6"/>
  <c r="G41" i="6"/>
  <c r="A42" i="6"/>
  <c r="B42" i="6"/>
  <c r="C42" i="6"/>
  <c r="D42" i="6"/>
  <c r="E42" i="6"/>
  <c r="F42" i="6"/>
  <c r="G42" i="6"/>
  <c r="A43" i="6"/>
  <c r="B43" i="6"/>
  <c r="C43" i="6"/>
  <c r="D43" i="6"/>
  <c r="E43" i="6"/>
  <c r="F43" i="6"/>
  <c r="G43" i="6"/>
  <c r="A44" i="6"/>
  <c r="B44" i="6"/>
  <c r="C44" i="6"/>
  <c r="D44" i="6"/>
  <c r="E44" i="6"/>
  <c r="F44" i="6"/>
  <c r="G44" i="6"/>
  <c r="A45" i="6"/>
  <c r="B45" i="6"/>
  <c r="C45" i="6"/>
  <c r="D45" i="6"/>
  <c r="E45" i="6"/>
  <c r="F45" i="6"/>
  <c r="G45" i="6"/>
  <c r="A46" i="6"/>
  <c r="B46" i="6"/>
  <c r="C46" i="6"/>
  <c r="D46" i="6"/>
  <c r="E46" i="6"/>
  <c r="F46" i="6"/>
  <c r="G46" i="6"/>
  <c r="A47" i="6"/>
  <c r="B47" i="6"/>
  <c r="C47" i="6"/>
  <c r="D47" i="6"/>
  <c r="E47" i="6"/>
  <c r="F47" i="6"/>
  <c r="G47" i="6"/>
  <c r="A48" i="6"/>
  <c r="B48" i="6"/>
  <c r="C48" i="6"/>
  <c r="D48" i="6"/>
  <c r="E48" i="6"/>
  <c r="F48" i="6"/>
  <c r="G48" i="6"/>
  <c r="A49" i="6"/>
  <c r="B49" i="6"/>
  <c r="C49" i="6"/>
  <c r="D49" i="6"/>
  <c r="E49" i="6"/>
  <c r="F49" i="6"/>
  <c r="G49" i="6"/>
  <c r="A50" i="6"/>
  <c r="B50" i="6"/>
  <c r="C50" i="6"/>
  <c r="D50" i="6"/>
  <c r="E50" i="6"/>
  <c r="F50" i="6"/>
  <c r="G50" i="6"/>
  <c r="A51" i="6"/>
  <c r="B51" i="6"/>
  <c r="C51" i="6"/>
  <c r="D51" i="6"/>
  <c r="E51" i="6"/>
  <c r="F51" i="6"/>
  <c r="G51" i="6"/>
  <c r="A52" i="6"/>
  <c r="B52" i="6"/>
  <c r="C52" i="6"/>
  <c r="D52" i="6"/>
  <c r="E52" i="6"/>
  <c r="F52" i="6"/>
  <c r="G52" i="6"/>
  <c r="A53" i="6"/>
  <c r="B53" i="6"/>
  <c r="C53" i="6"/>
  <c r="D53" i="6"/>
  <c r="E53" i="6"/>
  <c r="F53" i="6"/>
  <c r="G53" i="6"/>
  <c r="A54" i="6"/>
  <c r="B54" i="6"/>
  <c r="C54" i="6"/>
  <c r="D54" i="6"/>
  <c r="E54" i="6"/>
  <c r="F54" i="6"/>
  <c r="G54" i="6"/>
  <c r="A55" i="6"/>
  <c r="B55" i="6"/>
  <c r="C55" i="6"/>
  <c r="D55" i="6"/>
  <c r="E55" i="6"/>
  <c r="F55" i="6"/>
  <c r="G55" i="6"/>
  <c r="A56" i="6"/>
  <c r="B56" i="6"/>
  <c r="C56" i="6"/>
  <c r="D56" i="6"/>
  <c r="E56" i="6"/>
  <c r="F56" i="6"/>
  <c r="G56" i="6"/>
  <c r="A57" i="6"/>
  <c r="B57" i="6"/>
  <c r="C57" i="6"/>
  <c r="D57" i="6"/>
  <c r="E57" i="6"/>
  <c r="F57" i="6"/>
  <c r="G57" i="6"/>
  <c r="A58" i="6"/>
  <c r="B58" i="6"/>
  <c r="C58" i="6"/>
  <c r="D58" i="6"/>
  <c r="E58" i="6"/>
  <c r="F58" i="6"/>
  <c r="G58" i="6"/>
  <c r="A59" i="6"/>
  <c r="B59" i="6"/>
  <c r="C59" i="6"/>
  <c r="D59" i="6"/>
  <c r="E59" i="6"/>
  <c r="F59" i="6"/>
  <c r="G59" i="6"/>
  <c r="A60" i="6"/>
  <c r="B60" i="6"/>
  <c r="C60" i="6"/>
  <c r="D60" i="6"/>
  <c r="E60" i="6"/>
  <c r="F60" i="6"/>
  <c r="G60" i="6"/>
  <c r="A61" i="6"/>
  <c r="B61" i="6"/>
  <c r="C61" i="6"/>
  <c r="D61" i="6"/>
  <c r="E61" i="6"/>
  <c r="F61" i="6"/>
  <c r="G61" i="6"/>
  <c r="A62" i="6"/>
  <c r="B62" i="6"/>
  <c r="C62" i="6"/>
  <c r="D62" i="6"/>
  <c r="E62" i="6"/>
  <c r="F62" i="6"/>
  <c r="G62" i="6"/>
  <c r="A63" i="6"/>
  <c r="B63" i="6"/>
  <c r="C63" i="6"/>
  <c r="D63" i="6"/>
  <c r="E63" i="6"/>
  <c r="F63" i="6"/>
  <c r="G63" i="6"/>
  <c r="A64" i="6"/>
  <c r="B64" i="6"/>
  <c r="C64" i="6"/>
  <c r="D64" i="6"/>
  <c r="E64" i="6"/>
  <c r="F64" i="6"/>
  <c r="G64" i="6"/>
  <c r="A65" i="6"/>
  <c r="B65" i="6"/>
  <c r="C65" i="6"/>
  <c r="D65" i="6"/>
  <c r="E65" i="6"/>
  <c r="F65" i="6"/>
  <c r="G65" i="6"/>
  <c r="A66" i="6"/>
  <c r="B66" i="6"/>
  <c r="C66" i="6"/>
  <c r="D66" i="6"/>
  <c r="E66" i="6"/>
  <c r="F66" i="6"/>
  <c r="G66" i="6"/>
  <c r="A67" i="6"/>
  <c r="B67" i="6"/>
  <c r="C67" i="6"/>
  <c r="D67" i="6"/>
  <c r="E67" i="6"/>
  <c r="F67" i="6"/>
  <c r="G67" i="6"/>
  <c r="A68" i="6"/>
  <c r="B68" i="6"/>
  <c r="C68" i="6"/>
  <c r="D68" i="6"/>
  <c r="E68" i="6"/>
  <c r="F68" i="6"/>
  <c r="G68" i="6"/>
  <c r="A69" i="6"/>
  <c r="B69" i="6"/>
  <c r="C69" i="6"/>
  <c r="D69" i="6"/>
  <c r="E69" i="6"/>
  <c r="F69" i="6"/>
  <c r="G69" i="6"/>
  <c r="A70" i="6"/>
  <c r="B70" i="6"/>
  <c r="C70" i="6"/>
  <c r="D70" i="6"/>
  <c r="E70" i="6"/>
  <c r="F70" i="6"/>
  <c r="G70" i="6"/>
  <c r="A71" i="6"/>
  <c r="B71" i="6"/>
  <c r="C71" i="6"/>
  <c r="D71" i="6"/>
  <c r="E71" i="6"/>
  <c r="F71" i="6"/>
  <c r="G71" i="6"/>
  <c r="A72" i="6"/>
  <c r="B72" i="6"/>
  <c r="C72" i="6"/>
  <c r="D72" i="6"/>
  <c r="E72" i="6"/>
  <c r="F72" i="6"/>
  <c r="G72" i="6"/>
  <c r="A73" i="6"/>
  <c r="B73" i="6"/>
  <c r="C73" i="6"/>
  <c r="D73" i="6"/>
  <c r="E73" i="6"/>
  <c r="F73" i="6"/>
  <c r="G73" i="6"/>
  <c r="A74" i="6"/>
  <c r="B74" i="6"/>
  <c r="C74" i="6"/>
  <c r="D74" i="6"/>
  <c r="E74" i="6"/>
  <c r="F74" i="6"/>
  <c r="G74" i="6"/>
  <c r="A75" i="6"/>
  <c r="B75" i="6"/>
  <c r="C75" i="6"/>
  <c r="D75" i="6"/>
  <c r="E75" i="6"/>
  <c r="F75" i="6"/>
  <c r="G75" i="6"/>
  <c r="A76" i="6"/>
  <c r="B76" i="6"/>
  <c r="C76" i="6"/>
  <c r="D76" i="6"/>
  <c r="E76" i="6"/>
  <c r="F76" i="6"/>
  <c r="G76" i="6"/>
  <c r="A77" i="6"/>
  <c r="B77" i="6"/>
  <c r="C77" i="6"/>
  <c r="D77" i="6"/>
  <c r="E77" i="6"/>
  <c r="F77" i="6"/>
  <c r="G77" i="6"/>
  <c r="A78" i="6"/>
  <c r="B78" i="6"/>
  <c r="C78" i="6"/>
  <c r="D78" i="6"/>
  <c r="E78" i="6"/>
  <c r="F78" i="6"/>
  <c r="G78" i="6"/>
  <c r="A79" i="6"/>
  <c r="B79" i="6"/>
  <c r="C79" i="6"/>
  <c r="D79" i="6"/>
  <c r="E79" i="6"/>
  <c r="F79" i="6"/>
  <c r="G79" i="6"/>
  <c r="A80" i="6"/>
  <c r="B80" i="6"/>
  <c r="C80" i="6"/>
  <c r="D80" i="6"/>
  <c r="E80" i="6"/>
  <c r="F80" i="6"/>
  <c r="G80" i="6"/>
  <c r="A81" i="6"/>
  <c r="B81" i="6"/>
  <c r="C81" i="6"/>
  <c r="D81" i="6"/>
  <c r="E81" i="6"/>
  <c r="F81" i="6"/>
  <c r="G81" i="6"/>
  <c r="A82" i="6"/>
  <c r="B82" i="6"/>
  <c r="C82" i="6"/>
  <c r="D82" i="6"/>
  <c r="E82" i="6"/>
  <c r="F82" i="6"/>
  <c r="G82" i="6"/>
  <c r="A83" i="6"/>
  <c r="B83" i="6"/>
  <c r="C83" i="6"/>
  <c r="D83" i="6"/>
  <c r="E83" i="6"/>
  <c r="F83" i="6"/>
  <c r="G83" i="6"/>
  <c r="A84" i="6"/>
  <c r="B84" i="6"/>
  <c r="C84" i="6"/>
  <c r="D84" i="6"/>
  <c r="E84" i="6"/>
  <c r="F84" i="6"/>
  <c r="G84" i="6"/>
  <c r="A85" i="6"/>
  <c r="B85" i="6"/>
  <c r="C85" i="6"/>
  <c r="D85" i="6"/>
  <c r="E85" i="6"/>
  <c r="F85" i="6"/>
  <c r="G85" i="6"/>
  <c r="A86" i="6"/>
  <c r="B86" i="6"/>
  <c r="C86" i="6"/>
  <c r="D86" i="6"/>
  <c r="E86" i="6"/>
  <c r="F86" i="6"/>
  <c r="G86" i="6"/>
  <c r="A87" i="6"/>
  <c r="B87" i="6"/>
  <c r="C87" i="6"/>
  <c r="D87" i="6"/>
  <c r="E87" i="6"/>
  <c r="F87" i="6"/>
  <c r="G87" i="6"/>
  <c r="A88" i="6"/>
  <c r="B88" i="6"/>
  <c r="C88" i="6"/>
  <c r="D88" i="6"/>
  <c r="E88" i="6"/>
  <c r="F88" i="6"/>
  <c r="G88" i="6"/>
  <c r="A89" i="6"/>
  <c r="B89" i="6"/>
  <c r="C89" i="6"/>
  <c r="D89" i="6"/>
  <c r="E89" i="6"/>
  <c r="F89" i="6"/>
  <c r="G89" i="6"/>
  <c r="A90" i="6"/>
  <c r="B90" i="6"/>
  <c r="C90" i="6"/>
  <c r="D90" i="6"/>
  <c r="E90" i="6"/>
  <c r="F90" i="6"/>
  <c r="G90" i="6"/>
  <c r="A91" i="6"/>
  <c r="B91" i="6"/>
  <c r="C91" i="6"/>
  <c r="D91" i="6"/>
  <c r="E91" i="6"/>
  <c r="F91" i="6"/>
  <c r="G91" i="6"/>
  <c r="A92" i="6"/>
  <c r="B92" i="6"/>
  <c r="C92" i="6"/>
  <c r="D92" i="6"/>
  <c r="E92" i="6"/>
  <c r="F92" i="6"/>
  <c r="G92" i="6"/>
  <c r="A93" i="6"/>
  <c r="B93" i="6"/>
  <c r="C93" i="6"/>
  <c r="D93" i="6"/>
  <c r="E93" i="6"/>
  <c r="F93" i="6"/>
  <c r="G93" i="6"/>
  <c r="A94" i="6"/>
  <c r="B94" i="6"/>
  <c r="C94" i="6"/>
  <c r="D94" i="6"/>
  <c r="E94" i="6"/>
  <c r="F94" i="6"/>
  <c r="G94" i="6"/>
  <c r="A95" i="6"/>
  <c r="B95" i="6"/>
  <c r="C95" i="6"/>
  <c r="D95" i="6"/>
  <c r="E95" i="6"/>
  <c r="F95" i="6"/>
  <c r="G95" i="6"/>
  <c r="A96" i="6"/>
  <c r="B96" i="6"/>
  <c r="C96" i="6"/>
  <c r="D96" i="6"/>
  <c r="E96" i="6"/>
  <c r="F96" i="6"/>
  <c r="G96" i="6"/>
  <c r="A97" i="6"/>
  <c r="B97" i="6"/>
  <c r="C97" i="6"/>
  <c r="D97" i="6"/>
  <c r="E97" i="6"/>
  <c r="F97" i="6"/>
  <c r="G97" i="6"/>
  <c r="A98" i="6"/>
  <c r="B98" i="6"/>
  <c r="C98" i="6"/>
  <c r="D98" i="6"/>
  <c r="E98" i="6"/>
  <c r="F98" i="6"/>
  <c r="G98" i="6"/>
  <c r="A99" i="6"/>
  <c r="B99" i="6"/>
  <c r="C99" i="6"/>
  <c r="D99" i="6"/>
  <c r="E99" i="6"/>
  <c r="F99" i="6"/>
  <c r="G99" i="6"/>
  <c r="A100" i="6"/>
  <c r="B100" i="6"/>
  <c r="C100" i="6"/>
  <c r="D100" i="6"/>
  <c r="E100" i="6"/>
  <c r="F100" i="6"/>
  <c r="G100" i="6"/>
  <c r="A101" i="6"/>
  <c r="B101" i="6"/>
  <c r="C101" i="6"/>
  <c r="D101" i="6"/>
  <c r="E101" i="6"/>
  <c r="F101" i="6"/>
  <c r="G101" i="6"/>
  <c r="A102" i="6"/>
  <c r="B102" i="6"/>
  <c r="C102" i="6"/>
  <c r="D102" i="6"/>
  <c r="E102" i="6"/>
  <c r="F102" i="6"/>
  <c r="G102" i="6"/>
  <c r="A103" i="6"/>
  <c r="B103" i="6"/>
  <c r="C103" i="6"/>
  <c r="D103" i="6"/>
  <c r="E103" i="6"/>
  <c r="F103" i="6"/>
  <c r="G103" i="6"/>
  <c r="A104" i="6"/>
  <c r="B104" i="6"/>
  <c r="C104" i="6"/>
  <c r="D104" i="6"/>
  <c r="E104" i="6"/>
  <c r="F104" i="6"/>
  <c r="G104" i="6"/>
  <c r="A105" i="6"/>
  <c r="B105" i="6"/>
  <c r="C105" i="6"/>
  <c r="D105" i="6"/>
  <c r="E105" i="6"/>
  <c r="F105" i="6"/>
  <c r="G105" i="6"/>
  <c r="A106" i="6"/>
  <c r="B106" i="6"/>
  <c r="C106" i="6"/>
  <c r="D106" i="6"/>
  <c r="E106" i="6"/>
  <c r="F106" i="6"/>
  <c r="G106" i="6"/>
  <c r="A107" i="6"/>
  <c r="B107" i="6"/>
  <c r="C107" i="6"/>
  <c r="D107" i="6"/>
  <c r="E107" i="6"/>
  <c r="F107" i="6"/>
  <c r="G107" i="6"/>
  <c r="A108" i="6"/>
  <c r="B108" i="6"/>
  <c r="C108" i="6"/>
  <c r="D108" i="6"/>
  <c r="E108" i="6"/>
  <c r="F108" i="6"/>
  <c r="G108" i="6"/>
  <c r="A109" i="6"/>
  <c r="B109" i="6"/>
  <c r="C109" i="6"/>
  <c r="D109" i="6"/>
  <c r="E109" i="6"/>
  <c r="F109" i="6"/>
  <c r="G109" i="6"/>
  <c r="A110" i="6"/>
  <c r="B110" i="6"/>
  <c r="C110" i="6"/>
  <c r="D110" i="6"/>
  <c r="E110" i="6"/>
  <c r="F110" i="6"/>
  <c r="G110" i="6"/>
  <c r="A111" i="6"/>
  <c r="B111" i="6"/>
  <c r="C111" i="6"/>
  <c r="D111" i="6"/>
  <c r="E111" i="6"/>
  <c r="F111" i="6"/>
  <c r="G111" i="6"/>
  <c r="A112" i="6"/>
  <c r="B112" i="6"/>
  <c r="C112" i="6"/>
  <c r="D112" i="6"/>
  <c r="E112" i="6"/>
  <c r="F112" i="6"/>
  <c r="G112" i="6"/>
  <c r="A113" i="6"/>
  <c r="B113" i="6"/>
  <c r="C113" i="6"/>
  <c r="D113" i="6"/>
  <c r="E113" i="6"/>
  <c r="F113" i="6"/>
  <c r="G113" i="6"/>
  <c r="A114" i="6"/>
  <c r="B114" i="6"/>
  <c r="C114" i="6"/>
  <c r="D114" i="6"/>
  <c r="E114" i="6"/>
  <c r="F114" i="6"/>
  <c r="G114" i="6"/>
  <c r="A115" i="6"/>
  <c r="B115" i="6"/>
  <c r="C115" i="6"/>
  <c r="D115" i="6"/>
  <c r="E115" i="6"/>
  <c r="F115" i="6"/>
  <c r="G115" i="6"/>
  <c r="A116" i="6"/>
  <c r="B116" i="6"/>
  <c r="C116" i="6"/>
  <c r="D116" i="6"/>
  <c r="E116" i="6"/>
  <c r="F116" i="6"/>
  <c r="G116" i="6"/>
  <c r="A117" i="6"/>
  <c r="B117" i="6"/>
  <c r="C117" i="6"/>
  <c r="D117" i="6"/>
  <c r="E117" i="6"/>
  <c r="F117" i="6"/>
  <c r="G117" i="6"/>
  <c r="A118" i="6"/>
  <c r="B118" i="6"/>
  <c r="C118" i="6"/>
  <c r="D118" i="6"/>
  <c r="E118" i="6"/>
  <c r="F118" i="6"/>
  <c r="G118" i="6"/>
  <c r="A119" i="6"/>
  <c r="B119" i="6"/>
  <c r="C119" i="6"/>
  <c r="D119" i="6"/>
  <c r="E119" i="6"/>
  <c r="F119" i="6"/>
  <c r="G119" i="6"/>
  <c r="A120" i="6"/>
  <c r="B120" i="6"/>
  <c r="C120" i="6"/>
  <c r="D120" i="6"/>
  <c r="E120" i="6"/>
  <c r="F120" i="6"/>
  <c r="G120" i="6"/>
  <c r="A121" i="6"/>
  <c r="B121" i="6"/>
  <c r="C121" i="6"/>
  <c r="D121" i="6"/>
  <c r="E121" i="6"/>
  <c r="F121" i="6"/>
  <c r="G121" i="6"/>
  <c r="A122" i="6"/>
  <c r="B122" i="6"/>
  <c r="C122" i="6"/>
  <c r="D122" i="6"/>
  <c r="E122" i="6"/>
  <c r="F122" i="6"/>
  <c r="G122" i="6"/>
  <c r="A123" i="6"/>
  <c r="B123" i="6"/>
  <c r="C123" i="6"/>
  <c r="D123" i="6"/>
  <c r="E123" i="6"/>
  <c r="F123" i="6"/>
  <c r="G123" i="6"/>
  <c r="A124" i="6"/>
  <c r="B124" i="6"/>
  <c r="C124" i="6"/>
  <c r="D124" i="6"/>
  <c r="E124" i="6"/>
  <c r="F124" i="6"/>
  <c r="G124" i="6"/>
  <c r="A125" i="6"/>
  <c r="B125" i="6"/>
  <c r="C125" i="6"/>
  <c r="D125" i="6"/>
  <c r="E125" i="6"/>
  <c r="F125" i="6"/>
  <c r="G125" i="6"/>
  <c r="A126" i="6"/>
  <c r="B126" i="6"/>
  <c r="C126" i="6"/>
  <c r="D126" i="6"/>
  <c r="E126" i="6"/>
  <c r="F126" i="6"/>
  <c r="G126" i="6"/>
  <c r="A127" i="6"/>
  <c r="B127" i="6"/>
  <c r="C127" i="6"/>
  <c r="D127" i="6"/>
  <c r="E127" i="6"/>
  <c r="F127" i="6"/>
  <c r="G127" i="6"/>
  <c r="A128" i="6"/>
  <c r="B128" i="6"/>
  <c r="C128" i="6"/>
  <c r="D128" i="6"/>
  <c r="E128" i="6"/>
  <c r="F128" i="6"/>
  <c r="G128" i="6"/>
  <c r="A129" i="6"/>
  <c r="B129" i="6"/>
  <c r="C129" i="6"/>
  <c r="D129" i="6"/>
  <c r="E129" i="6"/>
  <c r="F129" i="6"/>
  <c r="G129" i="6"/>
  <c r="A130" i="6"/>
  <c r="B130" i="6"/>
  <c r="C130" i="6"/>
  <c r="D130" i="6"/>
  <c r="E130" i="6"/>
  <c r="F130" i="6"/>
  <c r="G130" i="6"/>
  <c r="A131" i="6"/>
  <c r="B131" i="6"/>
  <c r="C131" i="6"/>
  <c r="D131" i="6"/>
  <c r="E131" i="6"/>
  <c r="F131" i="6"/>
  <c r="G131" i="6"/>
  <c r="A132" i="6"/>
  <c r="B132" i="6"/>
  <c r="C132" i="6"/>
  <c r="D132" i="6"/>
  <c r="E132" i="6"/>
  <c r="F132" i="6"/>
  <c r="G132" i="6"/>
  <c r="A133" i="6"/>
  <c r="B133" i="6"/>
  <c r="C133" i="6"/>
  <c r="D133" i="6"/>
  <c r="E133" i="6"/>
  <c r="F133" i="6"/>
  <c r="G133" i="6"/>
  <c r="A134" i="6"/>
  <c r="B134" i="6"/>
  <c r="C134" i="6"/>
  <c r="D134" i="6"/>
  <c r="E134" i="6"/>
  <c r="F134" i="6"/>
  <c r="G134" i="6"/>
  <c r="A135" i="6"/>
  <c r="B135" i="6"/>
  <c r="C135" i="6"/>
  <c r="D135" i="6"/>
  <c r="E135" i="6"/>
  <c r="F135" i="6"/>
  <c r="G135" i="6"/>
  <c r="A136" i="6"/>
  <c r="B136" i="6"/>
  <c r="C136" i="6"/>
  <c r="D136" i="6"/>
  <c r="E136" i="6"/>
  <c r="F136" i="6"/>
  <c r="G136" i="6"/>
  <c r="A137" i="6"/>
  <c r="B137" i="6"/>
  <c r="C137" i="6"/>
  <c r="D137" i="6"/>
  <c r="E137" i="6"/>
  <c r="F137" i="6"/>
  <c r="G137" i="6"/>
  <c r="A138" i="6"/>
  <c r="B138" i="6"/>
  <c r="C138" i="6"/>
  <c r="D138" i="6"/>
  <c r="E138" i="6"/>
  <c r="F138" i="6"/>
  <c r="G138" i="6"/>
  <c r="A139" i="6"/>
  <c r="B139" i="6"/>
  <c r="C139" i="6"/>
  <c r="D139" i="6"/>
  <c r="E139" i="6"/>
  <c r="F139" i="6"/>
  <c r="G139" i="6"/>
  <c r="A140" i="6"/>
  <c r="B140" i="6"/>
  <c r="C140" i="6"/>
  <c r="D140" i="6"/>
  <c r="E140" i="6"/>
  <c r="F140" i="6"/>
  <c r="G140" i="6"/>
  <c r="A141" i="6"/>
  <c r="B141" i="6"/>
  <c r="C141" i="6"/>
  <c r="D141" i="6"/>
  <c r="E141" i="6"/>
  <c r="F141" i="6"/>
  <c r="G141" i="6"/>
  <c r="A142" i="6"/>
  <c r="B142" i="6"/>
  <c r="C142" i="6"/>
  <c r="D142" i="6"/>
  <c r="E142" i="6"/>
  <c r="F142" i="6"/>
  <c r="G142" i="6"/>
  <c r="A143" i="6"/>
  <c r="B143" i="6"/>
  <c r="C143" i="6"/>
  <c r="D143" i="6"/>
  <c r="E143" i="6"/>
  <c r="F143" i="6"/>
  <c r="G143" i="6"/>
  <c r="A144" i="6"/>
  <c r="B144" i="6"/>
  <c r="C144" i="6"/>
  <c r="D144" i="6"/>
  <c r="E144" i="6"/>
  <c r="F144" i="6"/>
  <c r="G144" i="6"/>
  <c r="A145" i="6"/>
  <c r="B145" i="6"/>
  <c r="C145" i="6"/>
  <c r="D145" i="6"/>
  <c r="E145" i="6"/>
  <c r="F145" i="6"/>
  <c r="G145" i="6"/>
  <c r="A146" i="6"/>
  <c r="B146" i="6"/>
  <c r="C146" i="6"/>
  <c r="D146" i="6"/>
  <c r="E146" i="6"/>
  <c r="F146" i="6"/>
  <c r="G146" i="6"/>
  <c r="A147" i="6"/>
  <c r="B147" i="6"/>
  <c r="C147" i="6"/>
  <c r="D147" i="6"/>
  <c r="E147" i="6"/>
  <c r="F147" i="6"/>
  <c r="G147" i="6"/>
  <c r="A148" i="6"/>
  <c r="B148" i="6"/>
  <c r="C148" i="6"/>
  <c r="D148" i="6"/>
  <c r="E148" i="6"/>
  <c r="F148" i="6"/>
  <c r="G148" i="6"/>
  <c r="A149" i="6"/>
  <c r="B149" i="6"/>
  <c r="C149" i="6"/>
  <c r="D149" i="6"/>
  <c r="E149" i="6"/>
  <c r="F149" i="6"/>
  <c r="G149" i="6"/>
  <c r="A150" i="6"/>
  <c r="B150" i="6"/>
  <c r="C150" i="6"/>
  <c r="D150" i="6"/>
  <c r="E150" i="6"/>
  <c r="F150" i="6"/>
  <c r="G150" i="6"/>
  <c r="A151" i="6"/>
  <c r="B151" i="6"/>
  <c r="C151" i="6"/>
  <c r="D151" i="6"/>
  <c r="E151" i="6"/>
  <c r="F151" i="6"/>
  <c r="G151" i="6"/>
  <c r="A152" i="6"/>
  <c r="B152" i="6"/>
  <c r="C152" i="6"/>
  <c r="D152" i="6"/>
  <c r="E152" i="6"/>
  <c r="F152" i="6"/>
  <c r="G152" i="6"/>
  <c r="A153" i="6"/>
  <c r="B153" i="6"/>
  <c r="C153" i="6"/>
  <c r="D153" i="6"/>
  <c r="E153" i="6"/>
  <c r="F153" i="6"/>
  <c r="G153" i="6"/>
  <c r="A154" i="6"/>
  <c r="B154" i="6"/>
  <c r="C154" i="6"/>
  <c r="D154" i="6"/>
  <c r="E154" i="6"/>
  <c r="F154" i="6"/>
  <c r="G154" i="6"/>
  <c r="A155" i="6"/>
  <c r="B155" i="6"/>
  <c r="C155" i="6"/>
  <c r="D155" i="6"/>
  <c r="E155" i="6"/>
  <c r="F155" i="6"/>
  <c r="G155" i="6"/>
  <c r="A156" i="6"/>
  <c r="B156" i="6"/>
  <c r="C156" i="6"/>
  <c r="D156" i="6"/>
  <c r="E156" i="6"/>
  <c r="F156" i="6"/>
  <c r="G156" i="6"/>
  <c r="A157" i="6"/>
  <c r="B157" i="6"/>
  <c r="C157" i="6"/>
  <c r="D157" i="6"/>
  <c r="E157" i="6"/>
  <c r="F157" i="6"/>
  <c r="G157" i="6"/>
  <c r="A158" i="6"/>
  <c r="B158" i="6"/>
  <c r="C158" i="6"/>
  <c r="D158" i="6"/>
  <c r="E158" i="6"/>
  <c r="F158" i="6"/>
  <c r="G158" i="6"/>
  <c r="A159" i="6"/>
  <c r="B159" i="6"/>
  <c r="C159" i="6"/>
  <c r="D159" i="6"/>
  <c r="E159" i="6"/>
  <c r="F159" i="6"/>
  <c r="G159" i="6"/>
  <c r="A160" i="6"/>
  <c r="B160" i="6"/>
  <c r="C160" i="6"/>
  <c r="D160" i="6"/>
  <c r="E160" i="6"/>
  <c r="F160" i="6"/>
  <c r="G160" i="6"/>
  <c r="A161" i="6"/>
  <c r="B161" i="6"/>
  <c r="C161" i="6"/>
  <c r="D161" i="6"/>
  <c r="E161" i="6"/>
  <c r="F161" i="6"/>
  <c r="G161" i="6"/>
  <c r="A162" i="6"/>
  <c r="B162" i="6"/>
  <c r="C162" i="6"/>
  <c r="D162" i="6"/>
  <c r="E162" i="6"/>
  <c r="F162" i="6"/>
  <c r="G162" i="6"/>
  <c r="A163" i="6"/>
  <c r="B163" i="6"/>
  <c r="C163" i="6"/>
  <c r="D163" i="6"/>
  <c r="E163" i="6"/>
  <c r="F163" i="6"/>
  <c r="G163" i="6"/>
  <c r="A164" i="6"/>
  <c r="B164" i="6"/>
  <c r="C164" i="6"/>
  <c r="D164" i="6"/>
  <c r="E164" i="6"/>
  <c r="F164" i="6"/>
  <c r="G164" i="6"/>
  <c r="A165" i="6"/>
  <c r="B165" i="6"/>
  <c r="C165" i="6"/>
  <c r="D165" i="6"/>
  <c r="E165" i="6"/>
  <c r="F165" i="6"/>
  <c r="G165" i="6"/>
  <c r="A166" i="6"/>
  <c r="B166" i="6"/>
  <c r="C166" i="6"/>
  <c r="D166" i="6"/>
  <c r="E166" i="6"/>
  <c r="F166" i="6"/>
  <c r="G166" i="6"/>
  <c r="A167" i="6"/>
  <c r="B167" i="6"/>
  <c r="C167" i="6"/>
  <c r="D167" i="6"/>
  <c r="E167" i="6"/>
  <c r="F167" i="6"/>
  <c r="G167" i="6"/>
  <c r="A168" i="6"/>
  <c r="B168" i="6"/>
  <c r="C168" i="6"/>
  <c r="D168" i="6"/>
  <c r="E168" i="6"/>
  <c r="F168" i="6"/>
  <c r="G168" i="6"/>
  <c r="A169" i="6"/>
  <c r="B169" i="6"/>
  <c r="C169" i="6"/>
  <c r="D169" i="6"/>
  <c r="E169" i="6"/>
  <c r="F169" i="6"/>
  <c r="G169" i="6"/>
  <c r="A170" i="6"/>
  <c r="B170" i="6"/>
  <c r="C170" i="6"/>
  <c r="D170" i="6"/>
  <c r="E170" i="6"/>
  <c r="F170" i="6"/>
  <c r="G170" i="6"/>
  <c r="A171" i="6"/>
  <c r="B171" i="6"/>
  <c r="C171" i="6"/>
  <c r="D171" i="6"/>
  <c r="E171" i="6"/>
  <c r="F171" i="6"/>
  <c r="G171" i="6"/>
  <c r="A172" i="6"/>
  <c r="B172" i="6"/>
  <c r="C172" i="6"/>
  <c r="D172" i="6"/>
  <c r="E172" i="6"/>
  <c r="F172" i="6"/>
  <c r="G172" i="6"/>
  <c r="A173" i="6"/>
  <c r="B173" i="6"/>
  <c r="C173" i="6"/>
  <c r="D173" i="6"/>
  <c r="E173" i="6"/>
  <c r="F173" i="6"/>
  <c r="G173" i="6"/>
  <c r="A174" i="6"/>
  <c r="B174" i="6"/>
  <c r="C174" i="6"/>
  <c r="D174" i="6"/>
  <c r="E174" i="6"/>
  <c r="F174" i="6"/>
  <c r="G174" i="6"/>
  <c r="A175" i="6"/>
  <c r="B175" i="6"/>
  <c r="C175" i="6"/>
  <c r="D175" i="6"/>
  <c r="E175" i="6"/>
  <c r="F175" i="6"/>
  <c r="G175" i="6"/>
  <c r="A176" i="6"/>
  <c r="B176" i="6"/>
  <c r="C176" i="6"/>
  <c r="D176" i="6"/>
  <c r="E176" i="6"/>
  <c r="F176" i="6"/>
  <c r="G176" i="6"/>
  <c r="A177" i="6"/>
  <c r="B177" i="6"/>
  <c r="C177" i="6"/>
  <c r="D177" i="6"/>
  <c r="E177" i="6"/>
  <c r="F177" i="6"/>
  <c r="G177" i="6"/>
  <c r="A178" i="6"/>
  <c r="B178" i="6"/>
  <c r="C178" i="6"/>
  <c r="D178" i="6"/>
  <c r="E178" i="6"/>
  <c r="F178" i="6"/>
  <c r="G178" i="6"/>
  <c r="A179" i="6"/>
  <c r="B179" i="6"/>
  <c r="C179" i="6"/>
  <c r="D179" i="6"/>
  <c r="E179" i="6"/>
  <c r="F179" i="6"/>
  <c r="G179" i="6"/>
  <c r="A180" i="6"/>
  <c r="B180" i="6"/>
  <c r="C180" i="6"/>
  <c r="D180" i="6"/>
  <c r="E180" i="6"/>
  <c r="F180" i="6"/>
  <c r="G180" i="6"/>
  <c r="A181" i="6"/>
  <c r="B181" i="6"/>
  <c r="C181" i="6"/>
  <c r="D181" i="6"/>
  <c r="E181" i="6"/>
  <c r="F181" i="6"/>
  <c r="G181" i="6"/>
  <c r="A182" i="6"/>
  <c r="B182" i="6"/>
  <c r="C182" i="6"/>
  <c r="D182" i="6"/>
  <c r="E182" i="6"/>
  <c r="F182" i="6"/>
  <c r="G182" i="6"/>
  <c r="A183" i="6"/>
  <c r="B183" i="6"/>
  <c r="C183" i="6"/>
  <c r="D183" i="6"/>
  <c r="E183" i="6"/>
  <c r="F183" i="6"/>
  <c r="G183" i="6"/>
  <c r="A184" i="6"/>
  <c r="B184" i="6"/>
  <c r="C184" i="6"/>
  <c r="D184" i="6"/>
  <c r="E184" i="6"/>
  <c r="F184" i="6"/>
  <c r="G184" i="6"/>
  <c r="A185" i="6"/>
  <c r="B185" i="6"/>
  <c r="C185" i="6"/>
  <c r="D185" i="6"/>
  <c r="E185" i="6"/>
  <c r="F185" i="6"/>
  <c r="G185" i="6"/>
  <c r="A186" i="6"/>
  <c r="B186" i="6"/>
  <c r="C186" i="6"/>
  <c r="D186" i="6"/>
  <c r="E186" i="6"/>
  <c r="F186" i="6"/>
  <c r="G186" i="6"/>
  <c r="A187" i="6"/>
  <c r="B187" i="6"/>
  <c r="C187" i="6"/>
  <c r="D187" i="6"/>
  <c r="E187" i="6"/>
  <c r="F187" i="6"/>
  <c r="G187" i="6"/>
  <c r="A188" i="6"/>
  <c r="B188" i="6"/>
  <c r="C188" i="6"/>
  <c r="D188" i="6"/>
  <c r="E188" i="6"/>
  <c r="F188" i="6"/>
  <c r="G188" i="6"/>
  <c r="A189" i="6"/>
  <c r="B189" i="6"/>
  <c r="C189" i="6"/>
  <c r="D189" i="6"/>
  <c r="E189" i="6"/>
  <c r="F189" i="6"/>
  <c r="G189" i="6"/>
  <c r="A190" i="6"/>
  <c r="B190" i="6"/>
  <c r="C190" i="6"/>
  <c r="D190" i="6"/>
  <c r="E190" i="6"/>
  <c r="F190" i="6"/>
  <c r="G190" i="6"/>
  <c r="A191" i="6"/>
  <c r="B191" i="6"/>
  <c r="C191" i="6"/>
  <c r="D191" i="6"/>
  <c r="E191" i="6"/>
  <c r="F191" i="6"/>
  <c r="G191" i="6"/>
  <c r="A192" i="6"/>
  <c r="B192" i="6"/>
  <c r="C192" i="6"/>
  <c r="D192" i="6"/>
  <c r="E192" i="6"/>
  <c r="F192" i="6"/>
  <c r="G192" i="6"/>
  <c r="A193" i="6"/>
  <c r="B193" i="6"/>
  <c r="C193" i="6"/>
  <c r="D193" i="6"/>
  <c r="E193" i="6"/>
  <c r="F193" i="6"/>
  <c r="G193" i="6"/>
  <c r="A194" i="6"/>
  <c r="B194" i="6"/>
  <c r="C194" i="6"/>
  <c r="D194" i="6"/>
  <c r="E194" i="6"/>
  <c r="F194" i="6"/>
  <c r="G194" i="6"/>
  <c r="A195" i="6"/>
  <c r="B195" i="6"/>
  <c r="C195" i="6"/>
  <c r="D195" i="6"/>
  <c r="E195" i="6"/>
  <c r="F195" i="6"/>
  <c r="G195" i="6"/>
  <c r="C2" i="6"/>
  <c r="B2" i="6"/>
  <c r="A2" i="6"/>
  <c r="D2" i="6"/>
  <c r="G2" i="6"/>
  <c r="F2" i="6"/>
  <c r="E2" i="6"/>
  <c r="S2" i="5" l="1"/>
  <c r="J8" i="1" l="1"/>
  <c r="R8" i="5"/>
  <c r="G2" i="8" l="1"/>
  <c r="F2" i="8"/>
  <c r="E2" i="8"/>
  <c r="D2" i="8"/>
  <c r="C2" i="8"/>
  <c r="B2" i="8"/>
  <c r="A2" i="8"/>
</calcChain>
</file>

<file path=xl/comments1.xml><?xml version="1.0" encoding="utf-8"?>
<comments xmlns="http://schemas.openxmlformats.org/spreadsheetml/2006/main">
  <authors>
    <author>Quinn, Cameron</author>
    <author>Boyer, Ross</author>
  </authors>
  <commentList>
    <comment ref="Q46" authorId="0" shapeId="0">
      <text>
        <r>
          <rPr>
            <sz val="9"/>
            <color indexed="81"/>
            <rFont val="Tahoma"/>
            <family val="2"/>
          </rPr>
          <t>4-digit fund subsidiary is required.</t>
        </r>
      </text>
    </comment>
    <comment ref="Q47" authorId="0" shapeId="0">
      <text>
        <r>
          <rPr>
            <sz val="9"/>
            <color indexed="81"/>
            <rFont val="Tahoma"/>
            <family val="2"/>
          </rPr>
          <t>4-digit agency/department code is required.</t>
        </r>
      </text>
    </comment>
    <comment ref="Q48" authorId="1" shapeId="0">
      <text>
        <r>
          <rPr>
            <sz val="9"/>
            <color indexed="81"/>
            <rFont val="Tahoma"/>
            <family val="2"/>
          </rPr>
          <t>5 digit subsidiary required:  0 + accounts receivable code.</t>
        </r>
      </text>
    </comment>
    <comment ref="Q51" authorId="1" shapeId="0">
      <text>
        <r>
          <rPr>
            <sz val="9"/>
            <color indexed="81"/>
            <rFont val="Tahoma"/>
            <family val="2"/>
          </rPr>
          <t xml:space="preserve">4-digit fund subsidiary is required. </t>
        </r>
      </text>
    </comment>
    <comment ref="Q52" authorId="1" shapeId="0">
      <text>
        <r>
          <rPr>
            <sz val="9"/>
            <color indexed="81"/>
            <rFont val="Tahoma"/>
            <family val="2"/>
          </rPr>
          <t xml:space="preserve">4-digit agency/department code is required. </t>
        </r>
      </text>
    </comment>
    <comment ref="Q74" authorId="0" shapeId="0">
      <text>
        <r>
          <rPr>
            <sz val="9"/>
            <color indexed="81"/>
            <rFont val="Tahoma"/>
            <family val="2"/>
          </rPr>
          <t>4-digit fund subsidiary is required.</t>
        </r>
      </text>
    </comment>
    <comment ref="Q75" authorId="0" shapeId="0">
      <text>
        <r>
          <rPr>
            <sz val="9"/>
            <color indexed="81"/>
            <rFont val="Tahoma"/>
            <family val="2"/>
          </rPr>
          <t>4-digit agency/department code is required.</t>
        </r>
      </text>
    </comment>
    <comment ref="Q76" authorId="1" shapeId="0">
      <text>
        <r>
          <rPr>
            <sz val="9"/>
            <color indexed="81"/>
            <rFont val="Tahoma"/>
            <family val="2"/>
          </rPr>
          <t>5 digit subsidiary required:  0 + accounts receivable code.</t>
        </r>
      </text>
    </comment>
    <comment ref="Q79" authorId="1" shapeId="0">
      <text>
        <r>
          <rPr>
            <sz val="9"/>
            <color indexed="81"/>
            <rFont val="Tahoma"/>
            <family val="2"/>
          </rPr>
          <t xml:space="preserve">4-digit fund subsidiary is required. </t>
        </r>
      </text>
    </comment>
    <comment ref="Q80" authorId="1" shapeId="0">
      <text>
        <r>
          <rPr>
            <sz val="9"/>
            <color indexed="81"/>
            <rFont val="Tahoma"/>
            <family val="2"/>
          </rPr>
          <t xml:space="preserve">4-digit agency/department code is required. </t>
        </r>
      </text>
    </comment>
    <comment ref="N120" authorId="0" shapeId="0">
      <text>
        <r>
          <rPr>
            <sz val="9"/>
            <color indexed="81"/>
            <rFont val="Tahoma"/>
            <family val="2"/>
          </rPr>
          <t>Requires a seven-digit fund number for F type accounts.</t>
        </r>
      </text>
    </comment>
    <comment ref="P120" authorId="0" shapeId="0">
      <text>
        <r>
          <rPr>
            <sz val="9"/>
            <color indexed="81"/>
            <rFont val="Tahoma"/>
            <family val="2"/>
          </rPr>
          <t>For revenue accounts, requires a 0.</t>
        </r>
      </text>
    </comment>
    <comment ref="Q120" authorId="0" shapeId="0">
      <text>
        <r>
          <rPr>
            <sz val="9"/>
            <color indexed="81"/>
            <rFont val="Tahoma"/>
            <family val="2"/>
          </rPr>
          <t>For revenue accounts, requires a 6-digit account number.</t>
        </r>
      </text>
    </comment>
    <comment ref="N135" authorId="0" shapeId="0">
      <text>
        <r>
          <rPr>
            <sz val="9"/>
            <color indexed="81"/>
            <rFont val="Tahoma"/>
            <family val="2"/>
          </rPr>
          <t>Requires a seven-digit fund number for F type accounts.</t>
        </r>
      </text>
    </comment>
    <comment ref="P135" authorId="0" shapeId="0">
      <text>
        <r>
          <rPr>
            <sz val="9"/>
            <color indexed="81"/>
            <rFont val="Tahoma"/>
            <family val="2"/>
          </rPr>
          <t>For revenue accounts, requires a 0.</t>
        </r>
      </text>
    </comment>
    <comment ref="Q135" authorId="0" shapeId="0">
      <text>
        <r>
          <rPr>
            <sz val="9"/>
            <color indexed="81"/>
            <rFont val="Tahoma"/>
            <family val="2"/>
          </rPr>
          <t>For revenue accounts, requires a 6-digit account number.</t>
        </r>
      </text>
    </comment>
  </commentList>
</comments>
</file>

<file path=xl/comments2.xml><?xml version="1.0" encoding="utf-8"?>
<comments xmlns="http://schemas.openxmlformats.org/spreadsheetml/2006/main">
  <authors>
    <author>Quinn, Cameron</author>
    <author>Boyer, Ross</author>
  </authors>
  <commentList>
    <comment ref="I19" authorId="0" shapeId="0">
      <text>
        <r>
          <rPr>
            <sz val="9"/>
            <color indexed="81"/>
            <rFont val="Tahoma"/>
            <family val="2"/>
          </rPr>
          <t>4-digit fund subsidiary is required.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>4-digit agency/department code is required.</t>
        </r>
      </text>
    </comment>
    <comment ref="I21" authorId="1" shapeId="0">
      <text>
        <r>
          <rPr>
            <sz val="9"/>
            <color indexed="81"/>
            <rFont val="Tahoma"/>
            <family val="2"/>
          </rPr>
          <t>5 digit subsidiary required:  0 + accounts receivable code.</t>
        </r>
      </text>
    </comment>
    <comment ref="I24" authorId="1" shapeId="0">
      <text>
        <r>
          <rPr>
            <sz val="9"/>
            <color indexed="81"/>
            <rFont val="Tahoma"/>
            <family val="2"/>
          </rPr>
          <t xml:space="preserve">4-digit fund subsidiary is required. </t>
        </r>
      </text>
    </comment>
    <comment ref="I25" authorId="1" shapeId="0">
      <text>
        <r>
          <rPr>
            <sz val="9"/>
            <color indexed="81"/>
            <rFont val="Tahoma"/>
            <family val="2"/>
          </rPr>
          <t xml:space="preserve">4-digit agency/department code is required. </t>
        </r>
      </text>
    </comment>
  </commentList>
</comments>
</file>

<file path=xl/comments3.xml><?xml version="1.0" encoding="utf-8"?>
<comments xmlns="http://schemas.openxmlformats.org/spreadsheetml/2006/main">
  <authors>
    <author>Quinn, Cameron</author>
  </authors>
  <commentList>
    <comment ref="N9" authorId="0" shapeId="0">
      <text>
        <r>
          <rPr>
            <sz val="9"/>
            <color indexed="81"/>
            <rFont val="Tahoma"/>
            <family val="2"/>
          </rPr>
          <t>Requires a seven-digit fund number for F type accounts.</t>
        </r>
      </text>
    </comment>
    <comment ref="P9" authorId="0" shapeId="0">
      <text>
        <r>
          <rPr>
            <sz val="9"/>
            <color indexed="81"/>
            <rFont val="Tahoma"/>
            <family val="2"/>
          </rPr>
          <t>For revenue accounts, requires a 0.</t>
        </r>
      </text>
    </comment>
    <comment ref="Q9" authorId="0" shapeId="0">
      <text>
        <r>
          <rPr>
            <sz val="9"/>
            <color indexed="81"/>
            <rFont val="Tahoma"/>
            <family val="2"/>
          </rPr>
          <t>For revenue accounts, requires a 6-digit account number.</t>
        </r>
      </text>
    </comment>
  </commentList>
</comments>
</file>

<file path=xl/comments4.xml><?xml version="1.0" encoding="utf-8"?>
<comments xmlns="http://schemas.openxmlformats.org/spreadsheetml/2006/main">
  <authors>
    <author>dparker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The accounts preprinted below have a normal debit balance unless otherwise noted.</t>
        </r>
      </text>
    </comment>
  </commentList>
</comments>
</file>

<file path=xl/sharedStrings.xml><?xml version="1.0" encoding="utf-8"?>
<sst xmlns="http://schemas.openxmlformats.org/spreadsheetml/2006/main" count="1456" uniqueCount="226">
  <si>
    <t>ACCOUNT TITLE</t>
  </si>
  <si>
    <t>AMOUNT</t>
  </si>
  <si>
    <t>1110</t>
  </si>
  <si>
    <t>1130</t>
  </si>
  <si>
    <t>1190</t>
  </si>
  <si>
    <t>1311</t>
  </si>
  <si>
    <t>1312</t>
  </si>
  <si>
    <t>1313</t>
  </si>
  <si>
    <t>1319</t>
  </si>
  <si>
    <t>1410</t>
  </si>
  <si>
    <t>1420</t>
  </si>
  <si>
    <t>Telephone Number</t>
  </si>
  <si>
    <t>Email Address</t>
  </si>
  <si>
    <t>Name of Contact Person, Title</t>
  </si>
  <si>
    <t>1600</t>
  </si>
  <si>
    <t>1710</t>
  </si>
  <si>
    <t>3010</t>
  </si>
  <si>
    <t>GENERAL CASH</t>
  </si>
  <si>
    <t>REVOLVING FUND CASH</t>
  </si>
  <si>
    <t>CASH ON HAND</t>
  </si>
  <si>
    <t>ACCOUNTS RECEIVABLE–ABATEMENTS</t>
  </si>
  <si>
    <t>ACCOUNTS RECEIVABLE–REIMBURSEMENTS</t>
  </si>
  <si>
    <t>ACCOUNTS RECEIVABLE–REVENUE</t>
  </si>
  <si>
    <t>ACCOUNTS RECEIVABLE–OTHER</t>
  </si>
  <si>
    <t>DUE FROM OTHER FUNDS</t>
  </si>
  <si>
    <t>DUE FROM OTHER APPROPRIATIONS</t>
  </si>
  <si>
    <t>PROVISION FOR DEFERRED RECEIVABLES (CREDIT BAL)</t>
  </si>
  <si>
    <t>EXPENSE ADVANCES</t>
  </si>
  <si>
    <t>ACCOUNTS PAYABLE</t>
  </si>
  <si>
    <t>DUE TO OTHER FUNDS</t>
  </si>
  <si>
    <t>DUE TO LOCAL GOVERNMENT</t>
  </si>
  <si>
    <t>REIMBURSEMENTS COLLECTED IN ADVANCE</t>
  </si>
  <si>
    <t>3114</t>
  </si>
  <si>
    <t>3115</t>
  </si>
  <si>
    <t>3220</t>
  </si>
  <si>
    <t>3420</t>
  </si>
  <si>
    <t>0602</t>
  </si>
  <si>
    <t>APPROPRIATION AND REVENUE ACCOUNT TITLES</t>
  </si>
  <si>
    <t>FY</t>
  </si>
  <si>
    <t>M</t>
  </si>
  <si>
    <t>CAT</t>
  </si>
  <si>
    <t>PGM</t>
  </si>
  <si>
    <t>ELE</t>
  </si>
  <si>
    <t>COMP</t>
  </si>
  <si>
    <t>TASK</t>
  </si>
  <si>
    <t>T</t>
  </si>
  <si>
    <t>B</t>
  </si>
  <si>
    <t>SCO</t>
  </si>
  <si>
    <t>REVENUE/
OBJECT</t>
  </si>
  <si>
    <t>SOURCE
FUND</t>
  </si>
  <si>
    <t>REF/
ITEM</t>
  </si>
  <si>
    <t>DUE TO OTHER APPROPRIATIONS</t>
  </si>
  <si>
    <r>
      <rPr>
        <b/>
        <sz val="1"/>
        <rFont val="Arial"/>
        <family val="2"/>
      </rPr>
      <t xml:space="preserve"> </t>
    </r>
    <r>
      <rPr>
        <b/>
        <sz val="8"/>
        <rFont val="Arial"/>
        <family val="2"/>
      </rPr>
      <t>DC</t>
    </r>
  </si>
  <si>
    <r>
      <rPr>
        <b/>
        <sz val="1"/>
        <rFont val="Arial"/>
        <family val="2"/>
      </rPr>
      <t xml:space="preserve"> </t>
    </r>
    <r>
      <rPr>
        <b/>
        <sz val="7"/>
        <rFont val="Arial"/>
        <family val="2"/>
      </rPr>
      <t>DC</t>
    </r>
  </si>
  <si>
    <t>Fund Number</t>
  </si>
  <si>
    <t>Fund Name</t>
  </si>
  <si>
    <t>Agency Number</t>
  </si>
  <si>
    <t>Agency Name</t>
  </si>
  <si>
    <t>ACCOUNT</t>
  </si>
  <si>
    <t>GLEnc</t>
  </si>
  <si>
    <t>GLAccountTitle</t>
  </si>
  <si>
    <t>GLEncDC</t>
  </si>
  <si>
    <t>GLACCOUNT</t>
  </si>
  <si>
    <t>GLAccountSub</t>
  </si>
  <si>
    <t>GLAMOUNT</t>
  </si>
  <si>
    <t>DetTitle</t>
  </si>
  <si>
    <t>DetEnc</t>
  </si>
  <si>
    <t>DetEncDC</t>
  </si>
  <si>
    <t>GLDC</t>
  </si>
  <si>
    <t>REF</t>
  </si>
  <si>
    <t>DetAMOUNT</t>
  </si>
  <si>
    <t>DetDC</t>
  </si>
  <si>
    <t>AgencyNumber</t>
  </si>
  <si>
    <t>AgencyName</t>
  </si>
  <si>
    <t>FundNumber</t>
  </si>
  <si>
    <t>FundName</t>
  </si>
  <si>
    <t>Contact</t>
  </si>
  <si>
    <t>PhoneNumber</t>
  </si>
  <si>
    <t>Email</t>
  </si>
  <si>
    <t>Detail</t>
  </si>
  <si>
    <t>GL</t>
  </si>
  <si>
    <t>Det/GL</t>
  </si>
  <si>
    <t>Amount Debit = Credit?</t>
  </si>
  <si>
    <t>1315</t>
  </si>
  <si>
    <t>1380</t>
  </si>
  <si>
    <t>CONTINGENT RECEIVABLE</t>
  </si>
  <si>
    <t>ACCOUNTS RECEIVABLE--DISHONORED CHECKS</t>
  </si>
  <si>
    <t>3230</t>
  </si>
  <si>
    <t>3290</t>
  </si>
  <si>
    <t>LIABILITY FOR LOCAL SALES TAX</t>
  </si>
  <si>
    <t>DUE TO OTHER GOVT ENTITIES</t>
  </si>
  <si>
    <t>UNCLEARED COLLECTIONS</t>
  </si>
  <si>
    <t>3730</t>
  </si>
  <si>
    <t>PREPAYMENTS TO ARCHITECTURE REVOLVING FUND (DEBIT BAL)</t>
  </si>
  <si>
    <t>1730</t>
  </si>
  <si>
    <t>RESERVE FOR ARCHITECTURE REVOLVING FUND</t>
  </si>
  <si>
    <t>5330</t>
  </si>
  <si>
    <t>Revision</t>
  </si>
  <si>
    <t>Check here for Revision</t>
  </si>
  <si>
    <t>D</t>
  </si>
  <si>
    <t>001</t>
  </si>
  <si>
    <t>R</t>
  </si>
  <si>
    <t>0014</t>
  </si>
  <si>
    <t>C</t>
  </si>
  <si>
    <t>01380</t>
  </si>
  <si>
    <t>0001</t>
  </si>
  <si>
    <t>1749 + 1750 = 5330</t>
  </si>
  <si>
    <t>1730.9729 = 5330.9729</t>
  </si>
  <si>
    <t>1730.0602 = 5330.0602</t>
  </si>
  <si>
    <t>2500 = 4050</t>
  </si>
  <si>
    <t>2170 = 5370</t>
  </si>
  <si>
    <t>GL is 4 digit number</t>
  </si>
  <si>
    <t>No 3400 or 3500</t>
  </si>
  <si>
    <t>GL 2125  0 amount</t>
  </si>
  <si>
    <t>GLs Must Be Debit</t>
  </si>
  <si>
    <t>GLs Must Be Credit</t>
  </si>
  <si>
    <t>Negative Number</t>
  </si>
  <si>
    <t>5 digit Subsid</t>
  </si>
  <si>
    <t>4 digit Subsid</t>
  </si>
  <si>
    <t>Decimal more than 2 digits (if error, blank</t>
  </si>
  <si>
    <t>Amount must be numeric value</t>
  </si>
  <si>
    <t>Accrual Must Exceed Enc</t>
  </si>
  <si>
    <t>Amount has D/C</t>
  </si>
  <si>
    <t>No 1730.0512 or 1730.0666</t>
  </si>
  <si>
    <t>Errors</t>
  </si>
  <si>
    <t>June 30, 2023</t>
  </si>
  <si>
    <t>Enc Must be Numberic</t>
  </si>
  <si>
    <t>No accrual Cat 95 96 98 99</t>
  </si>
  <si>
    <t>Cat 97</t>
  </si>
  <si>
    <t>Reimb 7 digit fund</t>
  </si>
  <si>
    <t>Enter the fund number.</t>
  </si>
  <si>
    <t>Fund Name:</t>
  </si>
  <si>
    <t>Enter the Fund Name. It is ok if the name is longer than the space provided.</t>
  </si>
  <si>
    <t>Enter the 4 digit BU number.</t>
  </si>
  <si>
    <t>Enter the BU Name. It is ok if the name is longer than the space provided.</t>
  </si>
  <si>
    <t>Check here for Revision:</t>
  </si>
  <si>
    <t>Account Title:</t>
  </si>
  <si>
    <t>Enter the GL Account title. It is ok if the name is longer than the space provided.</t>
  </si>
  <si>
    <t>Below is an example of a good submission:</t>
  </si>
  <si>
    <t>General Fund</t>
  </si>
  <si>
    <t>0840</t>
  </si>
  <si>
    <t>State Controller's Office</t>
  </si>
  <si>
    <r>
      <t xml:space="preserve">Below is an example </t>
    </r>
    <r>
      <rPr>
        <b/>
        <sz val="11"/>
        <color rgb="FFFF0000"/>
        <rFont val="Calibri"/>
        <family val="2"/>
        <scheme val="minor"/>
      </rPr>
      <t>WITH errors</t>
    </r>
    <r>
      <rPr>
        <b/>
        <sz val="11"/>
        <color theme="1"/>
        <rFont val="Calibri"/>
        <family val="2"/>
        <scheme val="minor"/>
      </rPr>
      <t xml:space="preserve"> that need to be fixed. You will see the errors are highlighted:</t>
    </r>
  </si>
  <si>
    <t xml:space="preserve">1390 and 1600 subsidiaries must be 5 digits starting with a 0. </t>
  </si>
  <si>
    <t>Below are instructions for the Footnotes tab:</t>
  </si>
  <si>
    <t>Footnotes:</t>
  </si>
  <si>
    <t>Below is an example of what a good submission looks like:</t>
  </si>
  <si>
    <t>Name of Contact Person, Title:</t>
  </si>
  <si>
    <t>Enter the name of the contact person and title. It is ok if the name and title are longer than the space provided.</t>
  </si>
  <si>
    <t>Telephone Number:</t>
  </si>
  <si>
    <t>Email Address:</t>
  </si>
  <si>
    <t>Amount Debits = Credits?:</t>
  </si>
  <si>
    <t xml:space="preserve">This box makes sure your Amount debits equal your credits. </t>
  </si>
  <si>
    <t>DC:</t>
  </si>
  <si>
    <t>Account:</t>
  </si>
  <si>
    <t>Enter the 4 digit account number in the left box and the subsidiary in the right if applicable.</t>
  </si>
  <si>
    <t>Amount:</t>
  </si>
  <si>
    <t>Enter the amount. Make sure the amount is a positive number with only 2 decimal places.</t>
  </si>
  <si>
    <t>10</t>
  </si>
  <si>
    <t>0</t>
  </si>
  <si>
    <t>300140</t>
  </si>
  <si>
    <t>State Worker, Accounting Chief</t>
  </si>
  <si>
    <t>916-555-1234</t>
  </si>
  <si>
    <t>StateWorker@sco.ca.gov</t>
  </si>
  <si>
    <t xml:space="preserve">GL 1110 must be a debit value. </t>
  </si>
  <si>
    <t>FY:</t>
  </si>
  <si>
    <t>M:</t>
  </si>
  <si>
    <t>REF/ITEM</t>
  </si>
  <si>
    <t>CAT:</t>
  </si>
  <si>
    <t>PGM:</t>
  </si>
  <si>
    <t>ELE:</t>
  </si>
  <si>
    <t>TASK:</t>
  </si>
  <si>
    <t>T:</t>
  </si>
  <si>
    <t>SOURCE FUND:</t>
  </si>
  <si>
    <t>B:</t>
  </si>
  <si>
    <t>SCO:</t>
  </si>
  <si>
    <t>REVENUE/OBJECT:</t>
  </si>
  <si>
    <t>AMOUNT:</t>
  </si>
  <si>
    <t>Enter the 2 digit Category.</t>
  </si>
  <si>
    <t>Enter the 3 digit Element.</t>
  </si>
  <si>
    <t>Enter the 2 digit Program.</t>
  </si>
  <si>
    <t>Enter the 3 digit Task.</t>
  </si>
  <si>
    <t>Enter the 1 digit Block code.</t>
  </si>
  <si>
    <t>Enter the leading 0 here for the Revenue/Object.</t>
  </si>
  <si>
    <t>Enter the accrual amount.</t>
  </si>
  <si>
    <t>Enter a D for debit or a C for credit  amount.</t>
  </si>
  <si>
    <t>Enter the Reference or Item Number.</t>
  </si>
  <si>
    <t>Enter the 4 digit Fiscal Year.</t>
  </si>
  <si>
    <t>Enter the Appropriation or Revenue Account title. It is ok if the name is longer than the space provided.</t>
  </si>
  <si>
    <t>APPROPRIATION AND 
REVENUE ACCOUNT TITLES:</t>
  </si>
  <si>
    <t>No Zero Value</t>
  </si>
  <si>
    <t>1600 1390 must be =less than subsid</t>
  </si>
  <si>
    <t>Enter the contact person telephone number.</t>
  </si>
  <si>
    <t>Enter the contact person email address.</t>
  </si>
  <si>
    <t>Agency Number:</t>
  </si>
  <si>
    <t>Agency Name:</t>
  </si>
  <si>
    <t>Fund Number:</t>
  </si>
  <si>
    <t>SCO use only.</t>
  </si>
  <si>
    <t>Enter the account type (D,F,T, or R).</t>
  </si>
  <si>
    <t>Enter a 4 digit fund number with a 3 digit sub-fund number for each reimbursement account.</t>
  </si>
  <si>
    <t>Enter the 6 digit code for each receipt account.</t>
  </si>
  <si>
    <t xml:space="preserve">REPORT NO. 3 Form 576 A </t>
  </si>
  <si>
    <t xml:space="preserve">REPORT NO. 3 Form 576 B </t>
  </si>
  <si>
    <t>Report 3 Instructions</t>
  </si>
  <si>
    <t>Do not include any footnotes in the Report 3 tabs. Please place any footnotes in the Footnotes tab.</t>
  </si>
  <si>
    <t>This is for you to put footnotes for abnormal accruals. Do not put footnotes on the Report 3 tabs.</t>
  </si>
  <si>
    <t>Below are instructions for the Report 3 Detail (576 B) tab:</t>
  </si>
  <si>
    <t>Do not unlock or alter the tab Report 3 GLs (576 A) or Report 3 Detail (576 B) in any way. They have been locked and any alterations will require you to send another file.</t>
  </si>
  <si>
    <t>Below are instructions for each column in the Report 3 GLs (576 A) tab:</t>
  </si>
  <si>
    <t>This is automatically copied from the Report 3 GLs (576 A) tab.</t>
  </si>
  <si>
    <t>REPORT NO. 3 Form 576 B</t>
  </si>
  <si>
    <t xml:space="preserve">   Adjustments to Controller's Accounts</t>
  </si>
  <si>
    <t>Adjustments to Controller's Accounts</t>
  </si>
  <si>
    <t>Check this box if this Report 3 is a revision. The amount must be the difference between the original amount reported and the correct amount.</t>
  </si>
  <si>
    <r>
      <rPr>
        <sz val="10"/>
        <rFont val="Arial"/>
        <family val="2"/>
      </rPr>
      <t xml:space="preserve">Please refer to </t>
    </r>
    <r>
      <rPr>
        <u/>
        <sz val="10"/>
        <color theme="10"/>
        <rFont val="Arial"/>
        <family val="2"/>
      </rPr>
      <t>SCO Procedure Manual</t>
    </r>
    <r>
      <rPr>
        <sz val="10"/>
        <rFont val="Arial"/>
        <family val="2"/>
      </rPr>
      <t xml:space="preserve"> for detailed instructions.</t>
    </r>
  </si>
  <si>
    <t>R Type Needs Rev/Obj</t>
  </si>
  <si>
    <t>1600 &amp; 1390 subsid must be 013, 014, 0r 015</t>
  </si>
  <si>
    <t>Account Type Req</t>
  </si>
  <si>
    <t>F</t>
  </si>
  <si>
    <t>If you submit a revision, error message regarding debit/credit value may not apply.  It’s ok to submit with that error.</t>
  </si>
  <si>
    <t>1410 3114 &lt;&gt; fund</t>
  </si>
  <si>
    <t>1420 3315 = agy</t>
  </si>
  <si>
    <t xml:space="preserve">Account type is required. </t>
  </si>
  <si>
    <t>Clear all errors before submitting.</t>
  </si>
  <si>
    <t xml:space="preserve">For every amount, the D/C column must have a D or C. </t>
  </si>
  <si>
    <t>Version 5.5.23.2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</si>
</sst>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b/>
      <sz val="1"/>
      <name val="Arial"/>
      <family val="2"/>
    </font>
    <font>
      <u/>
      <sz val="10"/>
      <color theme="10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Arial"/>
      <family val="2"/>
    </font>
    <font>
      <b/>
      <sz val="20"/>
      <name val="Arial"/>
      <family val="2"/>
    </font>
    <font>
      <u/>
      <sz val="11"/>
      <color theme="1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0" fontId="20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286">
    <xf numFmtId="0" fontId="0" fillId="0" borderId="0" xfId="0"/>
    <xf numFmtId="0" fontId="14" fillId="0" borderId="0" xfId="0" applyFont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2" borderId="3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1" applyAlignment="1">
      <alignment vertical="center"/>
    </xf>
    <xf numFmtId="0" fontId="14" fillId="2" borderId="3" xfId="1" applyFill="1" applyBorder="1" applyAlignment="1">
      <alignment vertical="center"/>
    </xf>
    <xf numFmtId="0" fontId="16" fillId="0" borderId="1" xfId="1" applyFont="1" applyBorder="1" applyAlignment="1" applyProtection="1">
      <alignment horizontal="center" vertical="center"/>
      <protection locked="0"/>
    </xf>
    <xf numFmtId="49" fontId="16" fillId="0" borderId="1" xfId="1" applyNumberFormat="1" applyFont="1" applyBorder="1" applyAlignment="1" applyProtection="1">
      <alignment horizontal="center" vertical="center"/>
      <protection locked="0"/>
    </xf>
    <xf numFmtId="49" fontId="16" fillId="3" borderId="1" xfId="1" applyNumberFormat="1" applyFont="1" applyFill="1" applyBorder="1" applyAlignment="1" applyProtection="1">
      <alignment horizontal="center" vertical="center"/>
      <protection locked="0"/>
    </xf>
    <xf numFmtId="4" fontId="16" fillId="0" borderId="1" xfId="1" applyNumberFormat="1" applyFont="1" applyBorder="1" applyAlignment="1" applyProtection="1">
      <alignment horizontal="right" vertical="center"/>
      <protection locked="0"/>
    </xf>
    <xf numFmtId="0" fontId="16" fillId="2" borderId="3" xfId="1" applyFont="1" applyFill="1" applyBorder="1" applyAlignment="1">
      <alignment vertical="center"/>
    </xf>
    <xf numFmtId="0" fontId="16" fillId="0" borderId="0" xfId="1" applyFont="1" applyAlignment="1">
      <alignment vertical="center"/>
    </xf>
    <xf numFmtId="0" fontId="14" fillId="2" borderId="0" xfId="1" applyFill="1" applyAlignment="1">
      <alignment vertical="center"/>
    </xf>
    <xf numFmtId="49" fontId="16" fillId="0" borderId="1" xfId="0" applyNumberFormat="1" applyFont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 applyProtection="1">
      <alignment horizontal="center" vertical="center"/>
      <protection locked="0"/>
    </xf>
    <xf numFmtId="49" fontId="16" fillId="2" borderId="1" xfId="1" applyNumberFormat="1" applyFont="1" applyFill="1" applyBorder="1" applyAlignment="1" applyProtection="1">
      <alignment horizontal="center" vertical="center"/>
      <protection locked="0"/>
    </xf>
    <xf numFmtId="0" fontId="14" fillId="2" borderId="6" xfId="1" applyFill="1" applyBorder="1"/>
    <xf numFmtId="0" fontId="14" fillId="2" borderId="4" xfId="1" applyFill="1" applyBorder="1"/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2" borderId="3" xfId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10" fillId="2" borderId="6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9" fontId="17" fillId="0" borderId="1" xfId="0" applyNumberFormat="1" applyFont="1" applyBorder="1" applyAlignment="1">
      <alignment vertical="center"/>
    </xf>
    <xf numFmtId="49" fontId="16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4" fillId="0" borderId="6" xfId="1" applyBorder="1" applyAlignment="1">
      <alignment vertical="center"/>
    </xf>
    <xf numFmtId="49" fontId="16" fillId="2" borderId="0" xfId="1" applyNumberFormat="1" applyFont="1" applyFill="1" applyAlignment="1">
      <alignment vertical="center"/>
    </xf>
    <xf numFmtId="0" fontId="8" fillId="2" borderId="6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4" fillId="0" borderId="6" xfId="0" applyFont="1" applyBorder="1" applyAlignment="1">
      <alignment vertical="center"/>
    </xf>
    <xf numFmtId="49" fontId="13" fillId="2" borderId="8" xfId="1" applyNumberFormat="1" applyFont="1" applyFill="1" applyBorder="1" applyAlignment="1">
      <alignment vertical="center"/>
    </xf>
    <xf numFmtId="49" fontId="13" fillId="2" borderId="7" xfId="1" applyNumberFormat="1" applyFont="1" applyFill="1" applyBorder="1" applyAlignment="1">
      <alignment vertical="center"/>
    </xf>
    <xf numFmtId="49" fontId="13" fillId="2" borderId="11" xfId="1" applyNumberFormat="1" applyFont="1" applyFill="1" applyBorder="1" applyAlignment="1">
      <alignment vertical="center"/>
    </xf>
    <xf numFmtId="0" fontId="14" fillId="2" borderId="9" xfId="1" applyFill="1" applyBorder="1" applyAlignment="1">
      <alignment vertical="center"/>
    </xf>
    <xf numFmtId="49" fontId="16" fillId="2" borderId="0" xfId="1" applyNumberFormat="1" applyFont="1" applyFill="1" applyAlignment="1">
      <alignment horizontal="right" vertical="center"/>
    </xf>
    <xf numFmtId="0" fontId="15" fillId="2" borderId="0" xfId="1" applyFont="1" applyFill="1" applyAlignment="1">
      <alignment horizontal="right" vertical="center"/>
    </xf>
    <xf numFmtId="0" fontId="14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49" fontId="0" fillId="0" borderId="0" xfId="0" applyNumberFormat="1"/>
    <xf numFmtId="0" fontId="10" fillId="2" borderId="12" xfId="1" applyFont="1" applyFill="1" applyBorder="1" applyAlignment="1">
      <alignment vertical="center"/>
    </xf>
    <xf numFmtId="0" fontId="10" fillId="2" borderId="10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49" fontId="13" fillId="2" borderId="13" xfId="1" applyNumberFormat="1" applyFont="1" applyFill="1" applyBorder="1" applyAlignment="1">
      <alignment vertical="center"/>
    </xf>
    <xf numFmtId="0" fontId="14" fillId="0" borderId="13" xfId="1" applyBorder="1" applyAlignment="1">
      <alignment vertical="center"/>
    </xf>
    <xf numFmtId="49" fontId="13" fillId="2" borderId="10" xfId="1" applyNumberFormat="1" applyFont="1" applyFill="1" applyBorder="1" applyAlignment="1">
      <alignment vertical="center"/>
    </xf>
    <xf numFmtId="0" fontId="10" fillId="2" borderId="12" xfId="1" applyFont="1" applyFill="1" applyBorder="1"/>
    <xf numFmtId="0" fontId="14" fillId="0" borderId="10" xfId="1" applyBorder="1" applyAlignment="1">
      <alignment vertical="center"/>
    </xf>
    <xf numFmtId="0" fontId="10" fillId="2" borderId="10" xfId="1" applyFont="1" applyFill="1" applyBorder="1"/>
    <xf numFmtId="0" fontId="10" fillId="2" borderId="13" xfId="1" applyFont="1" applyFill="1" applyBorder="1"/>
    <xf numFmtId="0" fontId="16" fillId="2" borderId="12" xfId="1" applyFont="1" applyFill="1" applyBorder="1" applyAlignment="1" applyProtection="1">
      <alignment horizontal="left" vertical="center"/>
      <protection locked="0"/>
    </xf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vertical="center" textRotation="255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49" fontId="13" fillId="2" borderId="0" xfId="1" applyNumberFormat="1" applyFont="1" applyFill="1" applyAlignment="1">
      <alignment vertical="center"/>
    </xf>
    <xf numFmtId="49" fontId="13" fillId="2" borderId="3" xfId="1" applyNumberFormat="1" applyFont="1" applyFill="1" applyBorder="1" applyAlignment="1">
      <alignment horizontal="left" vertical="center"/>
    </xf>
    <xf numFmtId="49" fontId="13" fillId="2" borderId="1" xfId="1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49" fontId="13" fillId="2" borderId="1" xfId="1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49" fontId="13" fillId="2" borderId="1" xfId="0" applyNumberFormat="1" applyFont="1" applyFill="1" applyBorder="1" applyAlignment="1" applyProtection="1">
      <alignment vertical="center"/>
      <protection locked="0"/>
    </xf>
    <xf numFmtId="4" fontId="16" fillId="0" borderId="1" xfId="0" applyNumberFormat="1" applyFont="1" applyBorder="1" applyAlignment="1" applyProtection="1">
      <alignment horizontal="right" vertical="center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0" fontId="12" fillId="2" borderId="12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vertical="center"/>
    </xf>
    <xf numFmtId="49" fontId="12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/>
    </xf>
    <xf numFmtId="49" fontId="12" fillId="3" borderId="1" xfId="1" applyNumberFormat="1" applyFont="1" applyFill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vertical="center" textRotation="255"/>
    </xf>
    <xf numFmtId="49" fontId="12" fillId="0" borderId="14" xfId="1" applyNumberFormat="1" applyFont="1" applyBorder="1" applyAlignment="1">
      <alignment horizontal="center" vertical="center"/>
    </xf>
    <xf numFmtId="0" fontId="22" fillId="2" borderId="2" xfId="0" applyFont="1" applyFill="1" applyBorder="1" applyAlignment="1">
      <alignment vertical="center"/>
    </xf>
    <xf numFmtId="0" fontId="23" fillId="2" borderId="5" xfId="1" applyFont="1" applyFill="1" applyBorder="1" applyAlignment="1">
      <alignment vertical="center"/>
    </xf>
    <xf numFmtId="0" fontId="23" fillId="2" borderId="2" xfId="1" applyFont="1" applyFill="1" applyBorder="1" applyAlignment="1">
      <alignment vertical="center"/>
    </xf>
    <xf numFmtId="0" fontId="24" fillId="2" borderId="2" xfId="1" applyFont="1" applyFill="1" applyBorder="1" applyAlignment="1">
      <alignment vertical="center"/>
    </xf>
    <xf numFmtId="0" fontId="22" fillId="2" borderId="2" xfId="1" applyFont="1" applyFill="1" applyBorder="1" applyAlignment="1">
      <alignment vertical="center"/>
    </xf>
    <xf numFmtId="0" fontId="23" fillId="0" borderId="0" xfId="1" applyFont="1" applyAlignment="1">
      <alignment vertical="center"/>
    </xf>
    <xf numFmtId="0" fontId="14" fillId="0" borderId="12" xfId="0" applyFont="1" applyBorder="1" applyAlignment="1" applyProtection="1">
      <alignment vertical="center"/>
      <protection locked="0"/>
    </xf>
    <xf numFmtId="49" fontId="13" fillId="2" borderId="7" xfId="0" applyNumberFormat="1" applyFont="1" applyFill="1" applyBorder="1" applyAlignment="1" applyProtection="1">
      <alignment vertical="center"/>
      <protection locked="0"/>
    </xf>
    <xf numFmtId="49" fontId="13" fillId="2" borderId="11" xfId="0" applyNumberFormat="1" applyFont="1" applyFill="1" applyBorder="1" applyAlignment="1" applyProtection="1">
      <alignment vertical="center"/>
      <protection locked="0"/>
    </xf>
    <xf numFmtId="49" fontId="21" fillId="0" borderId="15" xfId="0" applyNumberFormat="1" applyFont="1" applyBorder="1" applyAlignment="1" applyProtection="1">
      <alignment horizontal="left" vertical="top" indent="2" shrinkToFit="1"/>
      <protection locked="0"/>
    </xf>
    <xf numFmtId="2" fontId="0" fillId="0" borderId="0" xfId="0" applyNumberFormat="1"/>
    <xf numFmtId="2" fontId="12" fillId="0" borderId="1" xfId="1" applyNumberFormat="1" applyFont="1" applyBorder="1" applyAlignment="1">
      <alignment horizontal="center" vertical="center"/>
    </xf>
    <xf numFmtId="2" fontId="12" fillId="2" borderId="1" xfId="1" applyNumberFormat="1" applyFont="1" applyFill="1" applyBorder="1" applyAlignment="1">
      <alignment vertical="center"/>
    </xf>
    <xf numFmtId="0" fontId="25" fillId="2" borderId="6" xfId="0" applyFont="1" applyFill="1" applyBorder="1" applyAlignment="1">
      <alignment vertical="center"/>
    </xf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horizontal="right" vertical="center"/>
    </xf>
    <xf numFmtId="49" fontId="16" fillId="5" borderId="0" xfId="0" applyNumberFormat="1" applyFont="1" applyFill="1" applyAlignment="1">
      <alignment vertical="center"/>
    </xf>
    <xf numFmtId="0" fontId="14" fillId="5" borderId="0" xfId="1" applyFill="1" applyAlignment="1">
      <alignment vertical="center"/>
    </xf>
    <xf numFmtId="0" fontId="15" fillId="5" borderId="0" xfId="1" applyFont="1" applyFill="1" applyAlignment="1">
      <alignment vertical="center"/>
    </xf>
    <xf numFmtId="0" fontId="14" fillId="5" borderId="0" xfId="0" applyFont="1" applyFill="1" applyAlignment="1">
      <alignment horizontal="left" vertical="center"/>
    </xf>
    <xf numFmtId="49" fontId="14" fillId="2" borderId="8" xfId="0" applyNumberFormat="1" applyFont="1" applyFill="1" applyBorder="1" applyAlignment="1" applyProtection="1">
      <alignment vertical="center"/>
      <protection locked="0"/>
    </xf>
    <xf numFmtId="0" fontId="16" fillId="0" borderId="12" xfId="1" applyFont="1" applyBorder="1" applyAlignment="1" applyProtection="1">
      <alignment horizontal="center" vertical="center"/>
      <protection locked="0"/>
    </xf>
    <xf numFmtId="0" fontId="14" fillId="2" borderId="14" xfId="1" applyFill="1" applyBorder="1" applyAlignment="1">
      <alignment vertical="center"/>
    </xf>
    <xf numFmtId="49" fontId="27" fillId="0" borderId="0" xfId="0" applyNumberFormat="1" applyFont="1" applyFill="1" applyBorder="1"/>
    <xf numFmtId="49" fontId="21" fillId="0" borderId="15" xfId="0" applyNumberFormat="1" applyFont="1" applyBorder="1" applyAlignment="1" applyProtection="1">
      <alignment horizontal="center" vertical="top" shrinkToFit="1"/>
      <protection locked="0"/>
    </xf>
    <xf numFmtId="0" fontId="25" fillId="0" borderId="8" xfId="0" applyFont="1" applyBorder="1" applyAlignment="1">
      <alignment vertical="center"/>
    </xf>
    <xf numFmtId="0" fontId="7" fillId="0" borderId="0" xfId="3"/>
    <xf numFmtId="0" fontId="28" fillId="0" borderId="0" xfId="3" applyFont="1" applyAlignment="1" applyProtection="1"/>
    <xf numFmtId="0" fontId="32" fillId="0" borderId="0" xfId="0" applyFont="1"/>
    <xf numFmtId="4" fontId="16" fillId="0" borderId="9" xfId="0" applyNumberFormat="1" applyFont="1" applyBorder="1" applyAlignment="1" applyProtection="1">
      <alignment horizontal="right" vertical="center"/>
      <protection locked="0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49" fontId="16" fillId="0" borderId="9" xfId="0" applyNumberFormat="1" applyFont="1" applyBorder="1" applyAlignment="1">
      <alignment horizontal="center" vertical="center"/>
    </xf>
    <xf numFmtId="49" fontId="16" fillId="4" borderId="9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textRotation="255"/>
    </xf>
    <xf numFmtId="0" fontId="31" fillId="0" borderId="16" xfId="0" applyFont="1" applyBorder="1" applyAlignment="1">
      <alignment horizontal="center" vertical="center"/>
    </xf>
    <xf numFmtId="49" fontId="31" fillId="2" borderId="9" xfId="0" applyNumberFormat="1" applyFont="1" applyFill="1" applyBorder="1" applyAlignment="1" applyProtection="1">
      <alignment horizontal="center" vertical="center"/>
      <protection locked="0"/>
    </xf>
    <xf numFmtId="49" fontId="28" fillId="0" borderId="6" xfId="3" applyNumberFormat="1" applyFont="1" applyBorder="1" applyAlignment="1" applyProtection="1">
      <alignment horizontal="left"/>
    </xf>
    <xf numFmtId="0" fontId="31" fillId="0" borderId="8" xfId="0" applyFont="1" applyBorder="1" applyAlignment="1">
      <alignment vertical="center"/>
    </xf>
    <xf numFmtId="0" fontId="0" fillId="0" borderId="0" xfId="0" applyProtection="1">
      <protection locked="0"/>
    </xf>
    <xf numFmtId="49" fontId="28" fillId="0" borderId="0" xfId="3" applyNumberFormat="1" applyFont="1" applyAlignment="1" applyProtection="1">
      <alignment horizontal="left"/>
    </xf>
    <xf numFmtId="0" fontId="25" fillId="2" borderId="5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0" fontId="14" fillId="0" borderId="6" xfId="0" applyFont="1" applyBorder="1" applyAlignment="1" applyProtection="1">
      <alignment vertical="center"/>
    </xf>
    <xf numFmtId="0" fontId="15" fillId="2" borderId="6" xfId="0" applyFont="1" applyFill="1" applyBorder="1" applyAlignment="1" applyProtection="1">
      <alignment vertical="center"/>
    </xf>
    <xf numFmtId="0" fontId="7" fillId="0" borderId="6" xfId="3" applyBorder="1" applyProtection="1"/>
    <xf numFmtId="0" fontId="15" fillId="2" borderId="4" xfId="0" applyFont="1" applyFill="1" applyBorder="1" applyAlignment="1" applyProtection="1">
      <alignment horizontal="right" vertical="center"/>
    </xf>
    <xf numFmtId="0" fontId="14" fillId="2" borderId="2" xfId="0" applyFont="1" applyFill="1" applyBorder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7" fillId="0" borderId="0" xfId="3" applyProtection="1"/>
    <xf numFmtId="0" fontId="14" fillId="0" borderId="8" xfId="0" applyFont="1" applyBorder="1" applyAlignment="1" applyProtection="1">
      <alignment vertical="center"/>
    </xf>
    <xf numFmtId="49" fontId="16" fillId="2" borderId="0" xfId="0" applyNumberFormat="1" applyFont="1" applyFill="1" applyAlignment="1" applyProtection="1">
      <alignment vertical="center"/>
    </xf>
    <xf numFmtId="49" fontId="16" fillId="2" borderId="11" xfId="0" applyNumberFormat="1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49" fontId="13" fillId="2" borderId="1" xfId="0" applyNumberFormat="1" applyFont="1" applyFill="1" applyBorder="1" applyAlignment="1" applyProtection="1">
      <alignment vertical="center"/>
    </xf>
    <xf numFmtId="0" fontId="14" fillId="0" borderId="14" xfId="0" applyFont="1" applyBorder="1" applyAlignment="1" applyProtection="1">
      <alignment horizontal="right" vertical="center"/>
    </xf>
    <xf numFmtId="0" fontId="14" fillId="0" borderId="14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center" vertical="center" textRotation="255"/>
    </xf>
    <xf numFmtId="0" fontId="31" fillId="0" borderId="1" xfId="0" applyFont="1" applyBorder="1" applyAlignment="1" applyProtection="1">
      <alignment horizontal="center" vertical="center"/>
    </xf>
    <xf numFmtId="0" fontId="31" fillId="0" borderId="8" xfId="0" applyFont="1" applyBorder="1" applyAlignment="1" applyProtection="1">
      <alignment vertical="center"/>
    </xf>
    <xf numFmtId="49" fontId="16" fillId="0" borderId="1" xfId="0" applyNumberFormat="1" applyFont="1" applyBorder="1" applyAlignment="1" applyProtection="1">
      <alignment horizontal="center" vertical="center"/>
    </xf>
    <xf numFmtId="49" fontId="16" fillId="4" borderId="1" xfId="0" applyNumberFormat="1" applyFont="1" applyFill="1" applyBorder="1" applyAlignment="1" applyProtection="1">
      <alignment horizontal="center" vertical="center"/>
    </xf>
    <xf numFmtId="4" fontId="16" fillId="0" borderId="1" xfId="0" applyNumberFormat="1" applyFont="1" applyBorder="1" applyAlignment="1" applyProtection="1">
      <alignment horizontal="right" vertical="center"/>
    </xf>
    <xf numFmtId="0" fontId="14" fillId="0" borderId="1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23" fillId="2" borderId="5" xfId="1" applyFont="1" applyFill="1" applyBorder="1" applyAlignment="1" applyProtection="1">
      <alignment vertical="center"/>
    </xf>
    <xf numFmtId="0" fontId="25" fillId="2" borderId="6" xfId="0" applyFont="1" applyFill="1" applyBorder="1" applyAlignment="1" applyProtection="1">
      <alignment vertical="center"/>
    </xf>
    <xf numFmtId="0" fontId="14" fillId="2" borderId="6" xfId="1" applyFill="1" applyBorder="1" applyProtection="1"/>
    <xf numFmtId="0" fontId="15" fillId="2" borderId="4" xfId="1" applyFont="1" applyFill="1" applyBorder="1" applyAlignment="1" applyProtection="1">
      <alignment horizontal="right" vertical="center"/>
    </xf>
    <xf numFmtId="0" fontId="0" fillId="0" borderId="0" xfId="0" applyProtection="1"/>
    <xf numFmtId="0" fontId="23" fillId="2" borderId="2" xfId="1" applyFont="1" applyFill="1" applyBorder="1" applyAlignment="1" applyProtection="1">
      <alignment vertical="center"/>
    </xf>
    <xf numFmtId="0" fontId="8" fillId="2" borderId="0" xfId="1" applyFont="1" applyFill="1" applyAlignment="1" applyProtection="1">
      <alignment vertical="center"/>
    </xf>
    <xf numFmtId="0" fontId="14" fillId="2" borderId="0" xfId="1" applyFill="1" applyAlignment="1" applyProtection="1">
      <alignment vertical="center"/>
    </xf>
    <xf numFmtId="0" fontId="14" fillId="0" borderId="0" xfId="1" applyAlignment="1" applyProtection="1">
      <alignment vertical="center"/>
    </xf>
    <xf numFmtId="0" fontId="15" fillId="2" borderId="0" xfId="1" applyFont="1" applyFill="1" applyAlignment="1" applyProtection="1">
      <alignment vertical="center"/>
    </xf>
    <xf numFmtId="49" fontId="16" fillId="2" borderId="3" xfId="1" applyNumberFormat="1" applyFont="1" applyFill="1" applyBorder="1" applyAlignment="1" applyProtection="1">
      <alignment horizontal="right" vertical="center"/>
    </xf>
    <xf numFmtId="0" fontId="14" fillId="5" borderId="0" xfId="1" applyFill="1" applyAlignment="1" applyProtection="1">
      <alignment vertical="center"/>
    </xf>
    <xf numFmtId="0" fontId="14" fillId="5" borderId="0" xfId="0" applyFont="1" applyFill="1" applyAlignment="1" applyProtection="1">
      <alignment horizontal="left" vertical="center"/>
    </xf>
    <xf numFmtId="0" fontId="15" fillId="5" borderId="0" xfId="1" applyFont="1" applyFill="1" applyAlignment="1" applyProtection="1">
      <alignment vertical="center"/>
    </xf>
    <xf numFmtId="49" fontId="16" fillId="2" borderId="0" xfId="1" applyNumberFormat="1" applyFont="1" applyFill="1" applyAlignment="1" applyProtection="1">
      <alignment vertical="center"/>
    </xf>
    <xf numFmtId="0" fontId="14" fillId="0" borderId="11" xfId="1" applyBorder="1" applyAlignment="1" applyProtection="1">
      <alignment vertical="center"/>
    </xf>
    <xf numFmtId="0" fontId="10" fillId="2" borderId="1" xfId="1" applyFont="1" applyFill="1" applyBorder="1" applyAlignment="1" applyProtection="1">
      <alignment vertical="center"/>
    </xf>
    <xf numFmtId="0" fontId="10" fillId="2" borderId="10" xfId="1" applyFont="1" applyFill="1" applyBorder="1" applyAlignment="1" applyProtection="1">
      <alignment vertical="center"/>
    </xf>
    <xf numFmtId="0" fontId="10" fillId="2" borderId="13" xfId="1" applyFont="1" applyFill="1" applyBorder="1" applyAlignment="1" applyProtection="1">
      <alignment vertical="center"/>
    </xf>
    <xf numFmtId="0" fontId="10" fillId="2" borderId="12" xfId="1" applyFont="1" applyFill="1" applyBorder="1" applyAlignment="1" applyProtection="1">
      <alignment vertical="center"/>
    </xf>
    <xf numFmtId="0" fontId="14" fillId="0" borderId="13" xfId="1" applyBorder="1" applyAlignment="1" applyProtection="1">
      <alignment vertical="center"/>
    </xf>
    <xf numFmtId="0" fontId="24" fillId="2" borderId="2" xfId="1" applyFont="1" applyFill="1" applyBorder="1" applyAlignment="1" applyProtection="1">
      <alignment vertical="center"/>
    </xf>
    <xf numFmtId="49" fontId="13" fillId="2" borderId="1" xfId="1" applyNumberFormat="1" applyFont="1" applyFill="1" applyBorder="1" applyAlignment="1" applyProtection="1">
      <alignment vertical="center"/>
    </xf>
    <xf numFmtId="49" fontId="13" fillId="2" borderId="7" xfId="1" applyNumberFormat="1" applyFont="1" applyFill="1" applyBorder="1" applyAlignment="1" applyProtection="1">
      <alignment vertical="center"/>
    </xf>
    <xf numFmtId="49" fontId="13" fillId="2" borderId="11" xfId="1" applyNumberFormat="1" applyFont="1" applyFill="1" applyBorder="1" applyAlignment="1" applyProtection="1">
      <alignment vertical="center"/>
    </xf>
    <xf numFmtId="49" fontId="13" fillId="2" borderId="8" xfId="1" applyNumberFormat="1" applyFont="1" applyFill="1" applyBorder="1" applyAlignment="1" applyProtection="1">
      <alignment vertical="center"/>
    </xf>
    <xf numFmtId="49" fontId="13" fillId="2" borderId="10" xfId="1" applyNumberFormat="1" applyFont="1" applyFill="1" applyBorder="1" applyAlignment="1" applyProtection="1">
      <alignment vertical="center"/>
    </xf>
    <xf numFmtId="49" fontId="13" fillId="2" borderId="13" xfId="1" applyNumberFormat="1" applyFont="1" applyFill="1" applyBorder="1" applyAlignment="1" applyProtection="1">
      <alignment vertical="center"/>
    </xf>
    <xf numFmtId="0" fontId="10" fillId="2" borderId="12" xfId="1" applyFont="1" applyFill="1" applyBorder="1" applyProtection="1"/>
    <xf numFmtId="0" fontId="14" fillId="0" borderId="10" xfId="1" applyBorder="1" applyAlignment="1" applyProtection="1">
      <alignment vertical="center"/>
    </xf>
    <xf numFmtId="0" fontId="10" fillId="2" borderId="10" xfId="1" applyFont="1" applyFill="1" applyBorder="1" applyProtection="1"/>
    <xf numFmtId="0" fontId="10" fillId="2" borderId="13" xfId="1" applyFont="1" applyFill="1" applyBorder="1" applyProtection="1"/>
    <xf numFmtId="0" fontId="14" fillId="0" borderId="1" xfId="0" applyFont="1" applyBorder="1" applyAlignment="1" applyProtection="1">
      <alignment horizontal="right" vertical="center"/>
    </xf>
    <xf numFmtId="49" fontId="13" fillId="2" borderId="0" xfId="1" applyNumberFormat="1" applyFont="1" applyFill="1" applyAlignment="1" applyProtection="1">
      <alignment vertical="center"/>
    </xf>
    <xf numFmtId="49" fontId="13" fillId="2" borderId="0" xfId="1" applyNumberFormat="1" applyFont="1" applyFill="1" applyAlignment="1" applyProtection="1">
      <alignment horizontal="left" vertical="center"/>
    </xf>
    <xf numFmtId="49" fontId="13" fillId="2" borderId="1" xfId="1" applyNumberFormat="1" applyFont="1" applyFill="1" applyBorder="1" applyAlignment="1" applyProtection="1">
      <alignment horizontal="left" vertical="center"/>
    </xf>
    <xf numFmtId="49" fontId="13" fillId="2" borderId="3" xfId="1" applyNumberFormat="1" applyFont="1" applyFill="1" applyBorder="1" applyAlignment="1" applyProtection="1">
      <alignment horizontal="left" vertical="center"/>
    </xf>
    <xf numFmtId="0" fontId="12" fillId="2" borderId="12" xfId="1" applyFont="1" applyFill="1" applyBorder="1" applyAlignment="1" applyProtection="1">
      <alignment horizontal="center" vertical="center" wrapText="1"/>
    </xf>
    <xf numFmtId="0" fontId="12" fillId="0" borderId="1" xfId="1" applyFont="1" applyBorder="1" applyAlignment="1" applyProtection="1">
      <alignment vertical="center"/>
    </xf>
    <xf numFmtId="0" fontId="12" fillId="0" borderId="1" xfId="1" applyFont="1" applyBorder="1" applyAlignment="1" applyProtection="1">
      <alignment vertical="center" textRotation="255"/>
    </xf>
    <xf numFmtId="0" fontId="12" fillId="0" borderId="1" xfId="1" applyFont="1" applyBorder="1" applyAlignment="1" applyProtection="1">
      <alignment horizontal="center" vertical="center"/>
    </xf>
    <xf numFmtId="0" fontId="12" fillId="0" borderId="1" xfId="1" applyFont="1" applyBorder="1" applyAlignment="1" applyProtection="1">
      <alignment horizontal="center" vertical="center" wrapText="1"/>
    </xf>
    <xf numFmtId="0" fontId="25" fillId="0" borderId="8" xfId="0" applyFont="1" applyBorder="1" applyAlignment="1" applyProtection="1">
      <alignment vertical="center"/>
    </xf>
    <xf numFmtId="0" fontId="22" fillId="2" borderId="2" xfId="1" applyFont="1" applyFill="1" applyBorder="1" applyAlignment="1" applyProtection="1">
      <alignment vertical="center"/>
    </xf>
    <xf numFmtId="0" fontId="16" fillId="2" borderId="12" xfId="1" applyFont="1" applyFill="1" applyBorder="1" applyAlignment="1" applyProtection="1">
      <alignment horizontal="left" vertical="center"/>
    </xf>
    <xf numFmtId="4" fontId="16" fillId="2" borderId="12" xfId="1" applyNumberFormat="1" applyFont="1" applyFill="1" applyBorder="1" applyAlignment="1" applyProtection="1">
      <alignment horizontal="center" vertical="center"/>
    </xf>
    <xf numFmtId="0" fontId="16" fillId="2" borderId="1" xfId="1" applyFont="1" applyFill="1" applyBorder="1" applyAlignment="1" applyProtection="1">
      <alignment horizontal="center" vertical="center"/>
    </xf>
    <xf numFmtId="49" fontId="16" fillId="2" borderId="1" xfId="1" applyNumberFormat="1" applyFont="1" applyFill="1" applyBorder="1" applyAlignment="1" applyProtection="1">
      <alignment horizontal="center" vertical="center"/>
    </xf>
    <xf numFmtId="49" fontId="16" fillId="3" borderId="1" xfId="1" applyNumberFormat="1" applyFont="1" applyFill="1" applyBorder="1" applyAlignment="1" applyProtection="1">
      <alignment horizontal="center" vertical="center"/>
    </xf>
    <xf numFmtId="49" fontId="16" fillId="0" borderId="1" xfId="1" applyNumberFormat="1" applyFont="1" applyBorder="1" applyAlignment="1" applyProtection="1">
      <alignment horizontal="center" vertical="center"/>
    </xf>
    <xf numFmtId="4" fontId="16" fillId="0" borderId="1" xfId="1" applyNumberFormat="1" applyFont="1" applyBorder="1" applyAlignment="1" applyProtection="1">
      <alignment horizontal="right" vertical="center"/>
    </xf>
    <xf numFmtId="0" fontId="16" fillId="0" borderId="1" xfId="1" applyFont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right" vertical="center"/>
    </xf>
    <xf numFmtId="4" fontId="16" fillId="0" borderId="1" xfId="0" applyNumberFormat="1" applyFont="1" applyBorder="1" applyAlignment="1" applyProtection="1">
      <alignment horizontal="right" vertical="center"/>
    </xf>
    <xf numFmtId="49" fontId="34" fillId="2" borderId="0" xfId="1" applyNumberFormat="1" applyFont="1" applyFill="1" applyAlignment="1">
      <alignment horizontal="left" vertical="center"/>
    </xf>
    <xf numFmtId="4" fontId="16" fillId="0" borderId="1" xfId="0" quotePrefix="1" applyNumberFormat="1" applyFont="1" applyBorder="1" applyAlignment="1" applyProtection="1">
      <alignment horizontal="right" vertical="center"/>
    </xf>
    <xf numFmtId="4" fontId="16" fillId="0" borderId="9" xfId="0" applyNumberFormat="1" applyFont="1" applyBorder="1" applyAlignment="1" applyProtection="1">
      <alignment horizontal="right" vertical="center"/>
    </xf>
    <xf numFmtId="49" fontId="16" fillId="0" borderId="9" xfId="0" applyNumberFormat="1" applyFont="1" applyBorder="1" applyAlignment="1" applyProtection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49" fontId="28" fillId="0" borderId="0" xfId="3" applyNumberFormat="1" applyFont="1" applyAlignment="1" applyProtection="1">
      <alignment horizontal="left"/>
    </xf>
    <xf numFmtId="0" fontId="0" fillId="0" borderId="0" xfId="0" applyAlignment="1" applyProtection="1">
      <alignment horizontal="center"/>
    </xf>
    <xf numFmtId="49" fontId="13" fillId="2" borderId="12" xfId="1" applyNumberFormat="1" applyFont="1" applyFill="1" applyBorder="1" applyAlignment="1" applyProtection="1">
      <alignment horizontal="left" vertical="center"/>
    </xf>
    <xf numFmtId="49" fontId="13" fillId="2" borderId="10" xfId="1" applyNumberFormat="1" applyFont="1" applyFill="1" applyBorder="1" applyAlignment="1" applyProtection="1">
      <alignment horizontal="left" vertical="center"/>
    </xf>
    <xf numFmtId="49" fontId="13" fillId="2" borderId="13" xfId="1" applyNumberFormat="1" applyFont="1" applyFill="1" applyBorder="1" applyAlignment="1" applyProtection="1">
      <alignment horizontal="left" vertical="center"/>
    </xf>
    <xf numFmtId="0" fontId="6" fillId="0" borderId="0" xfId="3" applyFont="1" applyAlignment="1" applyProtection="1">
      <alignment horizontal="left"/>
    </xf>
    <xf numFmtId="0" fontId="7" fillId="0" borderId="0" xfId="3" applyAlignment="1" applyProtection="1">
      <alignment horizontal="left"/>
    </xf>
    <xf numFmtId="49" fontId="28" fillId="0" borderId="0" xfId="3" applyNumberFormat="1" applyFont="1" applyFill="1" applyBorder="1" applyAlignment="1" applyProtection="1">
      <alignment horizontal="right"/>
    </xf>
    <xf numFmtId="0" fontId="4" fillId="0" borderId="0" xfId="3" applyFont="1" applyAlignment="1" applyProtection="1">
      <alignment horizontal="left"/>
    </xf>
    <xf numFmtId="0" fontId="3" fillId="0" borderId="0" xfId="3" applyFont="1" applyAlignment="1" applyProtection="1">
      <alignment horizontal="left"/>
    </xf>
    <xf numFmtId="49" fontId="28" fillId="0" borderId="0" xfId="3" applyNumberFormat="1" applyFont="1" applyBorder="1" applyAlignment="1" applyProtection="1">
      <alignment horizontal="right"/>
    </xf>
    <xf numFmtId="49" fontId="28" fillId="0" borderId="0" xfId="3" applyNumberFormat="1" applyFont="1" applyBorder="1" applyAlignment="1" applyProtection="1">
      <alignment horizontal="right" wrapText="1"/>
    </xf>
    <xf numFmtId="0" fontId="14" fillId="0" borderId="1" xfId="0" applyFont="1" applyBorder="1" applyAlignment="1" applyProtection="1">
      <alignment horizontal="left" vertical="center"/>
    </xf>
    <xf numFmtId="0" fontId="14" fillId="0" borderId="1" xfId="0" applyFont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/>
    </xf>
    <xf numFmtId="0" fontId="7" fillId="0" borderId="0" xfId="3" applyAlignment="1" applyProtection="1">
      <alignment horizontal="center"/>
    </xf>
    <xf numFmtId="0" fontId="28" fillId="0" borderId="0" xfId="3" applyFont="1" applyAlignment="1" applyProtection="1">
      <alignment horizontal="left"/>
    </xf>
    <xf numFmtId="4" fontId="16" fillId="0" borderId="1" xfId="0" applyNumberFormat="1" applyFont="1" applyBorder="1" applyAlignment="1" applyProtection="1">
      <alignment horizontal="right" vertical="center"/>
    </xf>
    <xf numFmtId="0" fontId="31" fillId="0" borderId="1" xfId="0" applyFont="1" applyBorder="1" applyAlignment="1" applyProtection="1">
      <alignment horizontal="center" vertical="center"/>
    </xf>
    <xf numFmtId="49" fontId="31" fillId="0" borderId="1" xfId="0" applyNumberFormat="1" applyFont="1" applyBorder="1" applyAlignment="1" applyProtection="1">
      <alignment horizontal="center" vertical="center"/>
    </xf>
    <xf numFmtId="0" fontId="29" fillId="0" borderId="0" xfId="3" applyFont="1" applyAlignment="1" applyProtection="1">
      <alignment horizontal="center"/>
    </xf>
    <xf numFmtId="0" fontId="28" fillId="0" borderId="0" xfId="3" applyFont="1" applyAlignment="1" applyProtection="1">
      <alignment horizontal="center"/>
    </xf>
    <xf numFmtId="49" fontId="16" fillId="2" borderId="0" xfId="0" applyNumberFormat="1" applyFont="1" applyFill="1" applyBorder="1" applyAlignment="1" applyProtection="1">
      <alignment horizontal="right" vertical="center"/>
    </xf>
    <xf numFmtId="0" fontId="16" fillId="2" borderId="3" xfId="0" applyNumberFormat="1" applyFont="1" applyFill="1" applyBorder="1" applyAlignment="1" applyProtection="1">
      <alignment horizontal="right" vertical="center"/>
    </xf>
    <xf numFmtId="0" fontId="14" fillId="5" borderId="0" xfId="0" applyFont="1" applyFill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left" vertical="center"/>
    </xf>
    <xf numFmtId="49" fontId="31" fillId="2" borderId="1" xfId="0" applyNumberFormat="1" applyFont="1" applyFill="1" applyBorder="1" applyAlignment="1" applyProtection="1">
      <alignment horizontal="left" vertical="center"/>
    </xf>
    <xf numFmtId="49" fontId="13" fillId="2" borderId="1" xfId="0" applyNumberFormat="1" applyFont="1" applyFill="1" applyBorder="1" applyAlignment="1" applyProtection="1">
      <alignment horizontal="left" vertical="center"/>
    </xf>
    <xf numFmtId="49" fontId="31" fillId="2" borderId="12" xfId="0" applyNumberFormat="1" applyFont="1" applyFill="1" applyBorder="1" applyAlignment="1" applyProtection="1">
      <alignment horizontal="left" vertical="center"/>
    </xf>
    <xf numFmtId="49" fontId="31" fillId="2" borderId="10" xfId="0" applyNumberFormat="1" applyFont="1" applyFill="1" applyBorder="1" applyAlignment="1" applyProtection="1">
      <alignment horizontal="left" vertical="center"/>
    </xf>
    <xf numFmtId="49" fontId="31" fillId="2" borderId="13" xfId="0" applyNumberFormat="1" applyFont="1" applyFill="1" applyBorder="1" applyAlignment="1" applyProtection="1">
      <alignment horizontal="left" vertical="center"/>
    </xf>
    <xf numFmtId="49" fontId="31" fillId="2" borderId="12" xfId="0" applyNumberFormat="1" applyFont="1" applyFill="1" applyBorder="1" applyAlignment="1" applyProtection="1">
      <alignment horizontal="center" vertical="center"/>
    </xf>
    <xf numFmtId="49" fontId="31" fillId="2" borderId="10" xfId="0" applyNumberFormat="1" applyFont="1" applyFill="1" applyBorder="1" applyAlignment="1" applyProtection="1">
      <alignment horizontal="center" vertical="center"/>
    </xf>
    <xf numFmtId="49" fontId="31" fillId="2" borderId="13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right" vertical="center"/>
    </xf>
    <xf numFmtId="0" fontId="31" fillId="0" borderId="1" xfId="0" applyFont="1" applyBorder="1" applyAlignment="1" applyProtection="1">
      <alignment horizontal="left" vertical="center"/>
    </xf>
    <xf numFmtId="0" fontId="5" fillId="0" borderId="0" xfId="3" applyFont="1" applyAlignment="1" applyProtection="1">
      <alignment horizontal="left"/>
    </xf>
    <xf numFmtId="0" fontId="1" fillId="0" borderId="0" xfId="3" applyFont="1" applyAlignment="1" applyProtection="1">
      <alignment horizontal="left"/>
    </xf>
    <xf numFmtId="0" fontId="2" fillId="0" borderId="0" xfId="3" applyFont="1" applyAlignment="1" applyProtection="1">
      <alignment horizontal="left"/>
    </xf>
    <xf numFmtId="0" fontId="20" fillId="0" borderId="0" xfId="2" applyAlignment="1">
      <alignment horizontal="left"/>
    </xf>
    <xf numFmtId="0" fontId="29" fillId="0" borderId="0" xfId="3" applyFont="1" applyBorder="1" applyAlignment="1" applyProtection="1">
      <alignment horizontal="left"/>
    </xf>
    <xf numFmtId="0" fontId="5" fillId="0" borderId="0" xfId="3" applyFont="1" applyAlignment="1" applyProtection="1">
      <alignment horizontal="left" vertical="top"/>
    </xf>
    <xf numFmtId="0" fontId="7" fillId="0" borderId="0" xfId="3" applyAlignment="1" applyProtection="1">
      <alignment horizontal="left" vertical="top"/>
    </xf>
    <xf numFmtId="49" fontId="31" fillId="0" borderId="17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49" fontId="31" fillId="2" borderId="12" xfId="0" applyNumberFormat="1" applyFont="1" applyFill="1" applyBorder="1" applyAlignment="1" applyProtection="1">
      <alignment horizontal="left" vertical="center"/>
      <protection locked="0"/>
    </xf>
    <xf numFmtId="49" fontId="31" fillId="2" borderId="10" xfId="0" applyNumberFormat="1" applyFont="1" applyFill="1" applyBorder="1" applyAlignment="1" applyProtection="1">
      <alignment horizontal="left" vertical="center"/>
      <protection locked="0"/>
    </xf>
    <xf numFmtId="49" fontId="31" fillId="2" borderId="13" xfId="0" applyNumberFormat="1" applyFont="1" applyFill="1" applyBorder="1" applyAlignment="1" applyProtection="1">
      <alignment horizontal="left" vertical="center"/>
      <protection locked="0"/>
    </xf>
    <xf numFmtId="49" fontId="16" fillId="2" borderId="0" xfId="0" applyNumberFormat="1" applyFont="1" applyFill="1" applyAlignment="1" applyProtection="1">
      <alignment horizontal="right" vertical="center"/>
      <protection locked="0"/>
    </xf>
    <xf numFmtId="49" fontId="31" fillId="2" borderId="8" xfId="0" applyNumberFormat="1" applyFont="1" applyFill="1" applyBorder="1" applyAlignment="1" applyProtection="1">
      <alignment horizontal="left" vertical="center"/>
      <protection locked="0"/>
    </xf>
    <xf numFmtId="49" fontId="31" fillId="2" borderId="7" xfId="0" applyNumberFormat="1" applyFont="1" applyFill="1" applyBorder="1" applyAlignment="1" applyProtection="1">
      <alignment horizontal="left" vertical="center"/>
      <protection locked="0"/>
    </xf>
    <xf numFmtId="49" fontId="31" fillId="2" borderId="11" xfId="0" applyNumberFormat="1" applyFont="1" applyFill="1" applyBorder="1" applyAlignment="1" applyProtection="1">
      <alignment horizontal="left" vertical="center"/>
      <protection locked="0"/>
    </xf>
    <xf numFmtId="49" fontId="33" fillId="2" borderId="12" xfId="2" applyNumberFormat="1" applyFont="1" applyFill="1" applyBorder="1" applyAlignment="1" applyProtection="1">
      <alignment horizontal="left" vertical="center"/>
      <protection locked="0"/>
    </xf>
    <xf numFmtId="0" fontId="14" fillId="0" borderId="12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8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49" fontId="13" fillId="2" borderId="12" xfId="1" applyNumberFormat="1" applyFont="1" applyFill="1" applyBorder="1" applyAlignment="1">
      <alignment horizontal="left" vertical="center"/>
    </xf>
    <xf numFmtId="49" fontId="13" fillId="2" borderId="10" xfId="1" applyNumberFormat="1" applyFont="1" applyFill="1" applyBorder="1" applyAlignment="1">
      <alignment horizontal="left" vertical="center"/>
    </xf>
    <xf numFmtId="49" fontId="13" fillId="2" borderId="13" xfId="1" applyNumberFormat="1" applyFont="1" applyFill="1" applyBorder="1" applyAlignment="1">
      <alignment horizontal="left" vertical="center"/>
    </xf>
  </cellXfs>
  <cellStyles count="5">
    <cellStyle name="Comma 2" xfId="4"/>
    <cellStyle name="Hyperlink" xfId="2" builtinId="8"/>
    <cellStyle name="Normal" xfId="0" builtinId="0"/>
    <cellStyle name="Normal 2" xfId="1"/>
    <cellStyle name="Normal 3" xfId="3"/>
  </cellStyles>
  <dxfs count="19">
    <dxf>
      <font>
        <color rgb="FFFF0000"/>
      </font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Rpt3AgencyInfo!$H$2" lockText="1" noThreeD="1"/>
</file>

<file path=xl/ctrlProps/ctrlProp2.xml><?xml version="1.0" encoding="utf-8"?>
<formControlPr xmlns="http://schemas.microsoft.com/office/spreadsheetml/2009/9/main" objectType="CheckBox" fmlaLink="Rpt3AgencyInfo!$H$2" lockText="1" noThreeD="1"/>
</file>

<file path=xl/ctrlProps/ctrlProp3.xml><?xml version="1.0" encoding="utf-8"?>
<formControlPr xmlns="http://schemas.microsoft.com/office/spreadsheetml/2009/9/main" objectType="CheckBox" fmlaLink="Rpt3AgencyInfo!$H$2" lockText="1" noThreeD="1"/>
</file>

<file path=xl/ctrlProps/ctrlProp4.xml><?xml version="1.0" encoding="utf-8"?>
<formControlPr xmlns="http://schemas.microsoft.com/office/spreadsheetml/2009/9/main" objectType="CheckBox" fmlaLink="Rpt3AgencyInfo!$H$2" lockText="1" noThreeD="1"/>
</file>

<file path=xl/ctrlProps/ctrlProp5.xml><?xml version="1.0" encoding="utf-8"?>
<formControlPr xmlns="http://schemas.microsoft.com/office/spreadsheetml/2009/9/main" objectType="CheckBox" fmlaLink="Rpt3AgencyInfo!$H$2" lockText="1" noThreeD="1"/>
</file>

<file path=xl/ctrlProps/ctrlProp6.xml><?xml version="1.0" encoding="utf-8"?>
<formControlPr xmlns="http://schemas.microsoft.com/office/spreadsheetml/2009/9/main" objectType="CheckBox" fmlaLink="Rpt3AgencyInfo!$H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28</xdr:row>
          <xdr:rowOff>200025</xdr:rowOff>
        </xdr:from>
        <xdr:to>
          <xdr:col>13</xdr:col>
          <xdr:colOff>600075</xdr:colOff>
          <xdr:row>30</xdr:row>
          <xdr:rowOff>66675</xdr:rowOff>
        </xdr:to>
        <xdr:sp macro="" textlink="">
          <xdr:nvSpPr>
            <xdr:cNvPr id="13323" name="Check Box 11" descr="Check this box if this Report 1 is a revision.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112</xdr:row>
          <xdr:rowOff>209550</xdr:rowOff>
        </xdr:from>
        <xdr:to>
          <xdr:col>14</xdr:col>
          <xdr:colOff>9525</xdr:colOff>
          <xdr:row>114</xdr:row>
          <xdr:rowOff>76200</xdr:rowOff>
        </xdr:to>
        <xdr:sp macro="" textlink="">
          <xdr:nvSpPr>
            <xdr:cNvPr id="13329" name="Check Box 17" descr="Check this box if this Report 1 is a revision.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56</xdr:row>
          <xdr:rowOff>200025</xdr:rowOff>
        </xdr:from>
        <xdr:to>
          <xdr:col>13</xdr:col>
          <xdr:colOff>600075</xdr:colOff>
          <xdr:row>58</xdr:row>
          <xdr:rowOff>66675</xdr:rowOff>
        </xdr:to>
        <xdr:sp macro="" textlink="">
          <xdr:nvSpPr>
            <xdr:cNvPr id="13339" name="Check Box 27" descr="Check this box if this Report 1 is a revision." hidden="1">
              <a:extLst>
                <a:ext uri="{63B3BB69-23CF-44E3-9099-C40C66FF867C}">
                  <a14:compatExt spid="_x0000_s13339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127</xdr:row>
          <xdr:rowOff>209550</xdr:rowOff>
        </xdr:from>
        <xdr:to>
          <xdr:col>14</xdr:col>
          <xdr:colOff>9525</xdr:colOff>
          <xdr:row>129</xdr:row>
          <xdr:rowOff>76200</xdr:rowOff>
        </xdr:to>
        <xdr:sp macro="" textlink="">
          <xdr:nvSpPr>
            <xdr:cNvPr id="13355" name="Check Box 43" descr="Check this box if this Report 1 is a revision." hidden="1">
              <a:extLst>
                <a:ext uri="{63B3BB69-23CF-44E3-9099-C40C66FF867C}">
                  <a14:compatExt spid="_x0000_s1335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133350</xdr:rowOff>
        </xdr:from>
        <xdr:to>
          <xdr:col>7</xdr:col>
          <xdr:colOff>257175</xdr:colOff>
          <xdr:row>3</xdr:row>
          <xdr:rowOff>38100</xdr:rowOff>
        </xdr:to>
        <xdr:sp macro="" textlink="">
          <xdr:nvSpPr>
            <xdr:cNvPr id="1050" name="Check Box 26" descr="Check this box if this Report 1 is a revision.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1</xdr:row>
          <xdr:rowOff>133350</xdr:rowOff>
        </xdr:from>
        <xdr:to>
          <xdr:col>14</xdr:col>
          <xdr:colOff>9525</xdr:colOff>
          <xdr:row>3</xdr:row>
          <xdr:rowOff>38100</xdr:rowOff>
        </xdr:to>
        <xdr:sp macro="" textlink="">
          <xdr:nvSpPr>
            <xdr:cNvPr id="6145" name="Check Box 1" descr="Check this box if this Report 1 is a revision.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sconet.ca.gov\Data\Documents%20and%20Settings\adavis\Local%20Settings\Temporary%20Internet%20Files\OLK9\TC-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71 AB"/>
      <sheetName val="571 D"/>
      <sheetName val="571 AB (2)"/>
      <sheetName val="571 AB (3)"/>
      <sheetName val="571 AB (4)"/>
      <sheetName val="571 AB (5)"/>
      <sheetName val="571-C"/>
      <sheetName val="TC-24"/>
      <sheetName val="TC-71"/>
      <sheetName val="Calcul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co.ca.gov/Files-ARD/BudLeg/Procedure_Manual.pdf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47"/>
  <sheetViews>
    <sheetView workbookViewId="0">
      <selection sqref="A1:T1"/>
    </sheetView>
  </sheetViews>
  <sheetFormatPr defaultRowHeight="15" x14ac:dyDescent="0.25"/>
  <cols>
    <col min="1" max="1" width="2.7109375" style="161" customWidth="1"/>
    <col min="2" max="2" width="17.85546875" style="161" customWidth="1"/>
    <col min="3" max="3" width="18.5703125" style="161" customWidth="1"/>
    <col min="4" max="4" width="2.85546875" style="161" customWidth="1"/>
    <col min="5" max="5" width="6" style="161" customWidth="1"/>
    <col min="6" max="6" width="2.28515625" style="161" customWidth="1"/>
    <col min="7" max="7" width="6.85546875" style="161" customWidth="1"/>
    <col min="8" max="8" width="4.5703125" style="161" bestFit="1" customWidth="1"/>
    <col min="9" max="9" width="4.85546875" style="161" customWidth="1"/>
    <col min="10" max="10" width="5.7109375" style="161" customWidth="1"/>
    <col min="11" max="11" width="5.7109375" style="161" bestFit="1" customWidth="1"/>
    <col min="12" max="12" width="5.7109375" style="161" customWidth="1"/>
    <col min="13" max="13" width="2.7109375" style="161" customWidth="1"/>
    <col min="14" max="14" width="10" style="161" customWidth="1"/>
    <col min="15" max="16" width="2.7109375" style="161" customWidth="1"/>
    <col min="17" max="17" width="10" style="161" customWidth="1"/>
    <col min="18" max="18" width="19.140625" style="161" customWidth="1"/>
    <col min="19" max="19" width="2.85546875" style="161" customWidth="1"/>
    <col min="20" max="20" width="94.28515625" style="161" customWidth="1"/>
    <col min="21" max="16384" width="9.140625" style="118"/>
  </cols>
  <sheetData>
    <row r="1" spans="1:20" ht="21" x14ac:dyDescent="0.35">
      <c r="A1" s="238" t="s">
        <v>203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</row>
    <row r="2" spans="1:20" ht="15" customHeight="1" x14ac:dyDescent="0.25">
      <c r="A2" s="239" t="str">
        <f>'Report 3 GLs (576 A)'!B2</f>
        <v>Version 5.5.23.2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1:20" ht="15" customHeight="1" x14ac:dyDescent="0.25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</row>
    <row r="4" spans="1:20" x14ac:dyDescent="0.25">
      <c r="A4" s="234" t="s">
        <v>207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</row>
    <row r="5" spans="1:20" x14ac:dyDescent="0.25">
      <c r="A5" s="234" t="s">
        <v>204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</row>
    <row r="6" spans="1:20" ht="15" customHeight="1" x14ac:dyDescent="0.25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</row>
    <row r="7" spans="1:20" x14ac:dyDescent="0.25">
      <c r="A7" s="234" t="s">
        <v>223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</row>
    <row r="8" spans="1:20" x14ac:dyDescent="0.25">
      <c r="A8" s="234" t="s">
        <v>219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</row>
    <row r="9" spans="1:20" x14ac:dyDescent="0.25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</row>
    <row r="10" spans="1:20" x14ac:dyDescent="0.25">
      <c r="A10" s="234" t="s">
        <v>208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</row>
    <row r="11" spans="1:20" x14ac:dyDescent="0.25">
      <c r="A11" s="239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</row>
    <row r="12" spans="1:20" x14ac:dyDescent="0.25">
      <c r="A12" s="228" t="s">
        <v>194</v>
      </c>
      <c r="B12" s="228"/>
      <c r="C12" s="228"/>
      <c r="D12" s="224" t="s">
        <v>133</v>
      </c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</row>
    <row r="13" spans="1:20" x14ac:dyDescent="0.25">
      <c r="A13" s="228" t="s">
        <v>195</v>
      </c>
      <c r="B13" s="228"/>
      <c r="C13" s="228"/>
      <c r="D13" s="224" t="s">
        <v>134</v>
      </c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</row>
    <row r="14" spans="1:20" x14ac:dyDescent="0.25">
      <c r="A14" s="228" t="s">
        <v>196</v>
      </c>
      <c r="B14" s="228"/>
      <c r="C14" s="228"/>
      <c r="D14" s="224" t="s">
        <v>130</v>
      </c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</row>
    <row r="15" spans="1:20" x14ac:dyDescent="0.25">
      <c r="A15" s="228" t="s">
        <v>131</v>
      </c>
      <c r="B15" s="228"/>
      <c r="C15" s="228"/>
      <c r="D15" s="224" t="s">
        <v>132</v>
      </c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</row>
    <row r="16" spans="1:20" x14ac:dyDescent="0.25">
      <c r="A16" s="228" t="s">
        <v>147</v>
      </c>
      <c r="B16" s="228"/>
      <c r="C16" s="228"/>
      <c r="D16" s="224" t="s">
        <v>148</v>
      </c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</row>
    <row r="17" spans="1:20" x14ac:dyDescent="0.25">
      <c r="A17" s="228" t="s">
        <v>149</v>
      </c>
      <c r="B17" s="228"/>
      <c r="C17" s="228"/>
      <c r="D17" s="254" t="s">
        <v>192</v>
      </c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</row>
    <row r="18" spans="1:20" x14ac:dyDescent="0.25">
      <c r="A18" s="228" t="s">
        <v>150</v>
      </c>
      <c r="B18" s="228"/>
      <c r="C18" s="228"/>
      <c r="D18" s="254" t="s">
        <v>193</v>
      </c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</row>
    <row r="19" spans="1:20" x14ac:dyDescent="0.25">
      <c r="A19" s="228" t="s">
        <v>135</v>
      </c>
      <c r="B19" s="228"/>
      <c r="C19" s="228"/>
      <c r="D19" s="255" t="s">
        <v>213</v>
      </c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</row>
    <row r="20" spans="1:20" x14ac:dyDescent="0.25">
      <c r="A20" s="228" t="s">
        <v>151</v>
      </c>
      <c r="B20" s="228"/>
      <c r="C20" s="228"/>
      <c r="D20" s="224" t="s">
        <v>152</v>
      </c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</row>
    <row r="21" spans="1:20" x14ac:dyDescent="0.25">
      <c r="A21" s="228" t="s">
        <v>136</v>
      </c>
      <c r="B21" s="228"/>
      <c r="C21" s="228"/>
      <c r="D21" s="224" t="s">
        <v>137</v>
      </c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</row>
    <row r="22" spans="1:20" x14ac:dyDescent="0.25">
      <c r="A22" s="228" t="s">
        <v>154</v>
      </c>
      <c r="B22" s="228"/>
      <c r="C22" s="228"/>
      <c r="D22" s="224" t="s">
        <v>155</v>
      </c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</row>
    <row r="23" spans="1:20" x14ac:dyDescent="0.25">
      <c r="A23" s="228" t="s">
        <v>156</v>
      </c>
      <c r="B23" s="228"/>
      <c r="C23" s="228"/>
      <c r="D23" s="224" t="s">
        <v>157</v>
      </c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</row>
    <row r="24" spans="1:20" x14ac:dyDescent="0.25">
      <c r="A24" s="228" t="s">
        <v>153</v>
      </c>
      <c r="B24" s="228"/>
      <c r="C24" s="228"/>
      <c r="D24" s="256" t="s">
        <v>185</v>
      </c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</row>
    <row r="25" spans="1:20" x14ac:dyDescent="0.25">
      <c r="A25" s="239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</row>
    <row r="26" spans="1:20" x14ac:dyDescent="0.25">
      <c r="A26" s="218" t="s">
        <v>138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</row>
    <row r="27" spans="1:20" x14ac:dyDescent="0.25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</row>
    <row r="28" spans="1:20" ht="20.25" x14ac:dyDescent="0.25">
      <c r="A28" s="131"/>
      <c r="B28" s="132" t="s">
        <v>201</v>
      </c>
      <c r="C28" s="133"/>
      <c r="D28" s="133"/>
      <c r="E28" s="133"/>
      <c r="F28" s="134"/>
      <c r="G28" s="135"/>
      <c r="H28" s="135"/>
      <c r="I28" s="135"/>
      <c r="J28" s="135"/>
      <c r="K28" s="136"/>
      <c r="L28" s="128"/>
      <c r="M28" s="128"/>
      <c r="N28" s="128"/>
      <c r="O28" s="128"/>
      <c r="P28" s="128"/>
      <c r="Q28" s="128"/>
      <c r="R28" s="128"/>
      <c r="S28" s="137" t="s">
        <v>211</v>
      </c>
      <c r="T28" s="131"/>
    </row>
    <row r="29" spans="1:20" ht="20.25" x14ac:dyDescent="0.25">
      <c r="A29" s="131"/>
      <c r="B29" s="138" t="str">
        <f>'Report 3 GLs (576 A)'!$B$2</f>
        <v>Version 5.5.23.2</v>
      </c>
      <c r="C29" s="139"/>
      <c r="D29" s="139"/>
      <c r="E29" s="139"/>
      <c r="F29" s="140"/>
      <c r="G29" s="140"/>
      <c r="H29" s="140"/>
      <c r="I29" s="140"/>
      <c r="J29" s="141"/>
      <c r="K29" s="139"/>
      <c r="L29" s="139"/>
      <c r="M29" s="139"/>
      <c r="N29" s="139"/>
      <c r="O29" s="139"/>
      <c r="P29" s="139"/>
      <c r="Q29" s="139"/>
      <c r="R29" s="240" t="str">
        <f>'Report 3 GLs (576 A)'!J2</f>
        <v>June 30, 2023</v>
      </c>
      <c r="S29" s="241"/>
      <c r="T29" s="131"/>
    </row>
    <row r="30" spans="1:20" x14ac:dyDescent="0.25">
      <c r="A30" s="131"/>
      <c r="B30" s="142"/>
      <c r="C30" s="139"/>
      <c r="D30" s="139"/>
      <c r="E30" s="139"/>
      <c r="F30" s="143"/>
      <c r="G30" s="143"/>
      <c r="H30" s="143"/>
      <c r="I30" s="143"/>
      <c r="J30" s="242" t="s">
        <v>98</v>
      </c>
      <c r="K30" s="242"/>
      <c r="L30" s="242"/>
      <c r="M30" s="242"/>
      <c r="N30" s="242"/>
      <c r="O30" s="143"/>
      <c r="P30" s="143"/>
      <c r="Q30" s="143"/>
      <c r="R30" s="143"/>
      <c r="S30" s="144"/>
      <c r="T30" s="131"/>
    </row>
    <row r="31" spans="1:20" x14ac:dyDescent="0.25">
      <c r="A31" s="131"/>
      <c r="B31" s="145" t="s">
        <v>56</v>
      </c>
      <c r="C31" s="243" t="s">
        <v>57</v>
      </c>
      <c r="D31" s="243"/>
      <c r="E31" s="243"/>
      <c r="F31" s="243"/>
      <c r="G31" s="243"/>
      <c r="H31" s="243"/>
      <c r="I31" s="243"/>
      <c r="J31" s="243" t="s">
        <v>54</v>
      </c>
      <c r="K31" s="243"/>
      <c r="L31" s="243"/>
      <c r="M31" s="243" t="s">
        <v>55</v>
      </c>
      <c r="N31" s="243"/>
      <c r="O31" s="243"/>
      <c r="P31" s="243"/>
      <c r="Q31" s="243"/>
      <c r="R31" s="243"/>
      <c r="S31" s="243"/>
      <c r="T31" s="131"/>
    </row>
    <row r="32" spans="1:20" ht="15.75" x14ac:dyDescent="0.25">
      <c r="A32" s="131"/>
      <c r="B32" s="146" t="s">
        <v>140</v>
      </c>
      <c r="C32" s="244" t="s">
        <v>141</v>
      </c>
      <c r="D32" s="244"/>
      <c r="E32" s="244"/>
      <c r="F32" s="244"/>
      <c r="G32" s="244"/>
      <c r="H32" s="244"/>
      <c r="I32" s="244"/>
      <c r="J32" s="245" t="s">
        <v>105</v>
      </c>
      <c r="K32" s="245"/>
      <c r="L32" s="245"/>
      <c r="M32" s="244" t="s">
        <v>139</v>
      </c>
      <c r="N32" s="244"/>
      <c r="O32" s="244"/>
      <c r="P32" s="244"/>
      <c r="Q32" s="244"/>
      <c r="R32" s="244"/>
      <c r="S32" s="244"/>
      <c r="T32" s="141"/>
    </row>
    <row r="33" spans="1:16384" x14ac:dyDescent="0.25">
      <c r="A33" s="131"/>
      <c r="B33" s="243" t="s">
        <v>13</v>
      </c>
      <c r="C33" s="243"/>
      <c r="D33" s="243"/>
      <c r="E33" s="243"/>
      <c r="F33" s="243"/>
      <c r="G33" s="243"/>
      <c r="H33" s="243"/>
      <c r="I33" s="243" t="s">
        <v>11</v>
      </c>
      <c r="J33" s="243"/>
      <c r="K33" s="243"/>
      <c r="L33" s="243"/>
      <c r="M33" s="243" t="s">
        <v>12</v>
      </c>
      <c r="N33" s="243"/>
      <c r="O33" s="243"/>
      <c r="P33" s="243"/>
      <c r="Q33" s="243"/>
      <c r="R33" s="243"/>
      <c r="S33" s="243"/>
      <c r="T33" s="131"/>
    </row>
    <row r="34" spans="1:16384" ht="24" customHeight="1" x14ac:dyDescent="0.25">
      <c r="A34" s="131"/>
      <c r="B34" s="246" t="s">
        <v>161</v>
      </c>
      <c r="C34" s="247"/>
      <c r="D34" s="247"/>
      <c r="E34" s="247"/>
      <c r="F34" s="247"/>
      <c r="G34" s="247"/>
      <c r="H34" s="248"/>
      <c r="I34" s="249" t="s">
        <v>162</v>
      </c>
      <c r="J34" s="250"/>
      <c r="K34" s="250"/>
      <c r="L34" s="251"/>
      <c r="M34" s="220" t="s">
        <v>163</v>
      </c>
      <c r="N34" s="221"/>
      <c r="O34" s="221"/>
      <c r="P34" s="221"/>
      <c r="Q34" s="221"/>
      <c r="R34" s="221"/>
      <c r="S34" s="222"/>
      <c r="T34" s="131"/>
    </row>
    <row r="35" spans="1:16384" x14ac:dyDescent="0.25">
      <c r="A35" s="131"/>
      <c r="B35" s="252"/>
      <c r="C35" s="252"/>
      <c r="D35" s="252"/>
      <c r="E35" s="252"/>
      <c r="F35" s="252"/>
      <c r="G35" s="252"/>
      <c r="H35" s="252"/>
      <c r="I35" s="249"/>
      <c r="J35" s="250"/>
      <c r="K35" s="250"/>
      <c r="L35" s="251"/>
      <c r="M35" s="131"/>
      <c r="N35" s="131"/>
      <c r="O35" s="131"/>
      <c r="P35" s="131"/>
      <c r="Q35" s="147" t="s">
        <v>82</v>
      </c>
      <c r="R35" s="148" t="b">
        <v>1</v>
      </c>
      <c r="S35" s="148"/>
      <c r="T35" s="131"/>
    </row>
    <row r="36" spans="1:16384" ht="29.25" x14ac:dyDescent="0.25">
      <c r="A36" s="131"/>
      <c r="B36" s="253" t="s">
        <v>0</v>
      </c>
      <c r="C36" s="253"/>
      <c r="D36" s="253"/>
      <c r="E36" s="253"/>
      <c r="F36" s="253"/>
      <c r="G36" s="253"/>
      <c r="H36" s="253"/>
      <c r="I36" s="236"/>
      <c r="J36" s="236"/>
      <c r="K36" s="236"/>
      <c r="L36" s="236"/>
      <c r="M36" s="149"/>
      <c r="N36" s="237" t="s">
        <v>58</v>
      </c>
      <c r="O36" s="237"/>
      <c r="P36" s="237"/>
      <c r="Q36" s="237"/>
      <c r="R36" s="150" t="s">
        <v>1</v>
      </c>
      <c r="S36" s="149" t="s">
        <v>52</v>
      </c>
      <c r="T36" s="151" t="s">
        <v>124</v>
      </c>
    </row>
    <row r="37" spans="1:16384" x14ac:dyDescent="0.25">
      <c r="A37" s="131"/>
      <c r="B37" s="230" t="s">
        <v>17</v>
      </c>
      <c r="C37" s="230"/>
      <c r="D37" s="230"/>
      <c r="E37" s="230"/>
      <c r="F37" s="230"/>
      <c r="G37" s="230"/>
      <c r="H37" s="230"/>
      <c r="I37" s="231"/>
      <c r="J37" s="231"/>
      <c r="K37" s="231"/>
      <c r="L37" s="231"/>
      <c r="M37" s="152"/>
      <c r="N37" s="232" t="s">
        <v>2</v>
      </c>
      <c r="O37" s="232"/>
      <c r="P37" s="232"/>
      <c r="Q37" s="153"/>
      <c r="R37" s="154"/>
      <c r="S37" s="152"/>
      <c r="T37" s="131"/>
    </row>
    <row r="38" spans="1:16384" x14ac:dyDescent="0.25">
      <c r="A38" s="131"/>
      <c r="B38" s="230" t="s">
        <v>18</v>
      </c>
      <c r="C38" s="230"/>
      <c r="D38" s="230"/>
      <c r="E38" s="230"/>
      <c r="F38" s="230"/>
      <c r="G38" s="230"/>
      <c r="H38" s="230"/>
      <c r="I38" s="231"/>
      <c r="J38" s="231"/>
      <c r="K38" s="231"/>
      <c r="L38" s="231"/>
      <c r="M38" s="152"/>
      <c r="N38" s="232" t="s">
        <v>3</v>
      </c>
      <c r="O38" s="232"/>
      <c r="P38" s="232"/>
      <c r="Q38" s="153"/>
      <c r="R38" s="154"/>
      <c r="S38" s="152"/>
      <c r="T38" s="131"/>
    </row>
    <row r="39" spans="1:16384" x14ac:dyDescent="0.25">
      <c r="A39" s="131"/>
      <c r="B39" s="230" t="s">
        <v>19</v>
      </c>
      <c r="C39" s="230"/>
      <c r="D39" s="230"/>
      <c r="E39" s="230"/>
      <c r="F39" s="230"/>
      <c r="G39" s="230"/>
      <c r="H39" s="230"/>
      <c r="I39" s="231"/>
      <c r="J39" s="231"/>
      <c r="K39" s="231"/>
      <c r="L39" s="231"/>
      <c r="M39" s="152"/>
      <c r="N39" s="232" t="s">
        <v>4</v>
      </c>
      <c r="O39" s="232"/>
      <c r="P39" s="232"/>
      <c r="Q39" s="153"/>
      <c r="R39" s="154"/>
      <c r="S39" s="152"/>
      <c r="T39" s="131"/>
    </row>
    <row r="40" spans="1:16384" x14ac:dyDescent="0.25">
      <c r="A40" s="131"/>
      <c r="B40" s="230" t="s">
        <v>20</v>
      </c>
      <c r="C40" s="230"/>
      <c r="D40" s="230"/>
      <c r="E40" s="230"/>
      <c r="F40" s="230"/>
      <c r="G40" s="230"/>
      <c r="H40" s="230"/>
      <c r="I40" s="231"/>
      <c r="J40" s="231"/>
      <c r="K40" s="231"/>
      <c r="L40" s="231"/>
      <c r="M40" s="152"/>
      <c r="N40" s="232" t="s">
        <v>5</v>
      </c>
      <c r="O40" s="232"/>
      <c r="P40" s="232"/>
      <c r="Q40" s="153"/>
      <c r="R40" s="154"/>
      <c r="S40" s="152"/>
      <c r="T40" s="131"/>
    </row>
    <row r="41" spans="1:16384" x14ac:dyDescent="0.25">
      <c r="A41" s="131"/>
      <c r="B41" s="230" t="s">
        <v>21</v>
      </c>
      <c r="C41" s="230"/>
      <c r="D41" s="230"/>
      <c r="E41" s="230"/>
      <c r="F41" s="230"/>
      <c r="G41" s="230"/>
      <c r="H41" s="230"/>
      <c r="I41" s="231"/>
      <c r="J41" s="231"/>
      <c r="K41" s="231"/>
      <c r="L41" s="231"/>
      <c r="M41" s="152"/>
      <c r="N41" s="232" t="s">
        <v>6</v>
      </c>
      <c r="O41" s="232"/>
      <c r="P41" s="232"/>
      <c r="Q41" s="153"/>
      <c r="R41" s="154"/>
      <c r="S41" s="152"/>
      <c r="T41" s="131"/>
    </row>
    <row r="42" spans="1:16384" x14ac:dyDescent="0.25">
      <c r="A42" s="131"/>
      <c r="B42" s="230" t="s">
        <v>22</v>
      </c>
      <c r="C42" s="230"/>
      <c r="D42" s="230"/>
      <c r="E42" s="230"/>
      <c r="F42" s="230"/>
      <c r="G42" s="230"/>
      <c r="H42" s="230"/>
      <c r="I42" s="231"/>
      <c r="J42" s="231"/>
      <c r="K42" s="231"/>
      <c r="L42" s="231"/>
      <c r="M42" s="152"/>
      <c r="N42" s="232" t="s">
        <v>7</v>
      </c>
      <c r="O42" s="232"/>
      <c r="P42" s="232"/>
      <c r="Q42" s="153"/>
      <c r="R42" s="154"/>
      <c r="S42" s="152"/>
      <c r="T42" s="131"/>
    </row>
    <row r="43" spans="1:16384" x14ac:dyDescent="0.25">
      <c r="A43" s="131"/>
      <c r="B43" s="230" t="s">
        <v>86</v>
      </c>
      <c r="C43" s="230"/>
      <c r="D43" s="230"/>
      <c r="E43" s="230"/>
      <c r="F43" s="230"/>
      <c r="G43" s="230"/>
      <c r="H43" s="230"/>
      <c r="I43" s="231"/>
      <c r="J43" s="231"/>
      <c r="K43" s="231"/>
      <c r="L43" s="231"/>
      <c r="M43" s="152"/>
      <c r="N43" s="232" t="s">
        <v>83</v>
      </c>
      <c r="O43" s="232"/>
      <c r="P43" s="232"/>
      <c r="Q43" s="153"/>
      <c r="R43" s="154"/>
      <c r="S43" s="152"/>
      <c r="T43" s="131"/>
    </row>
    <row r="44" spans="1:16384" x14ac:dyDescent="0.25">
      <c r="A44" s="131"/>
      <c r="B44" s="230" t="s">
        <v>23</v>
      </c>
      <c r="C44" s="230"/>
      <c r="D44" s="230"/>
      <c r="E44" s="230"/>
      <c r="F44" s="230"/>
      <c r="G44" s="230"/>
      <c r="H44" s="230"/>
      <c r="I44" s="231"/>
      <c r="J44" s="231"/>
      <c r="K44" s="231"/>
      <c r="L44" s="231"/>
      <c r="M44" s="152"/>
      <c r="N44" s="232" t="s">
        <v>8</v>
      </c>
      <c r="O44" s="232"/>
      <c r="P44" s="232"/>
      <c r="Q44" s="153"/>
      <c r="R44" s="154"/>
      <c r="S44" s="152"/>
      <c r="T44" s="131"/>
    </row>
    <row r="45" spans="1:16384" x14ac:dyDescent="0.25">
      <c r="A45" s="131"/>
      <c r="B45" s="230" t="s">
        <v>85</v>
      </c>
      <c r="C45" s="230"/>
      <c r="D45" s="230"/>
      <c r="E45" s="230"/>
      <c r="F45" s="230"/>
      <c r="G45" s="230"/>
      <c r="H45" s="230"/>
      <c r="I45" s="231"/>
      <c r="J45" s="231"/>
      <c r="K45" s="231"/>
      <c r="L45" s="231"/>
      <c r="M45" s="152"/>
      <c r="N45" s="232" t="s">
        <v>84</v>
      </c>
      <c r="O45" s="232"/>
      <c r="P45" s="232"/>
      <c r="Q45" s="153"/>
      <c r="R45" s="154">
        <v>1000</v>
      </c>
      <c r="S45" s="152" t="s">
        <v>99</v>
      </c>
      <c r="T45" s="131"/>
    </row>
    <row r="46" spans="1:16384" x14ac:dyDescent="0.25">
      <c r="A46" s="119"/>
      <c r="B46" s="230" t="s">
        <v>24</v>
      </c>
      <c r="C46" s="230"/>
      <c r="D46" s="230"/>
      <c r="E46" s="230"/>
      <c r="F46" s="230"/>
      <c r="G46" s="230"/>
      <c r="H46" s="230"/>
      <c r="I46" s="231"/>
      <c r="J46" s="231"/>
      <c r="K46" s="231"/>
      <c r="L46" s="231"/>
      <c r="M46" s="152"/>
      <c r="N46" s="232" t="s">
        <v>9</v>
      </c>
      <c r="O46" s="232"/>
      <c r="P46" s="232"/>
      <c r="Q46" s="152" t="s">
        <v>102</v>
      </c>
      <c r="R46" s="154">
        <v>500</v>
      </c>
      <c r="S46" s="152" t="s">
        <v>99</v>
      </c>
      <c r="T46" s="141"/>
    </row>
    <row r="47" spans="1:16384" x14ac:dyDescent="0.25">
      <c r="A47" s="119"/>
      <c r="B47" s="230" t="s">
        <v>25</v>
      </c>
      <c r="C47" s="230"/>
      <c r="D47" s="230"/>
      <c r="E47" s="230"/>
      <c r="F47" s="230"/>
      <c r="G47" s="230"/>
      <c r="H47" s="230"/>
      <c r="I47" s="231"/>
      <c r="J47" s="231"/>
      <c r="K47" s="231"/>
      <c r="L47" s="231"/>
      <c r="M47" s="152"/>
      <c r="N47" s="232" t="s">
        <v>10</v>
      </c>
      <c r="O47" s="232"/>
      <c r="P47" s="232"/>
      <c r="Q47" s="152" t="s">
        <v>140</v>
      </c>
      <c r="R47" s="154">
        <v>1000</v>
      </c>
      <c r="S47" s="152" t="s">
        <v>99</v>
      </c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19"/>
      <c r="DV47" s="119"/>
      <c r="DW47" s="119"/>
      <c r="DX47" s="119"/>
      <c r="DY47" s="119"/>
      <c r="DZ47" s="119"/>
      <c r="EA47" s="119"/>
      <c r="EB47" s="119"/>
      <c r="EC47" s="119"/>
      <c r="ED47" s="119"/>
      <c r="EE47" s="119"/>
      <c r="EF47" s="119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19"/>
      <c r="FF47" s="119"/>
      <c r="FG47" s="119"/>
      <c r="FH47" s="119"/>
      <c r="FI47" s="119"/>
      <c r="FJ47" s="119"/>
      <c r="FK47" s="119"/>
      <c r="FL47" s="119"/>
      <c r="FM47" s="119"/>
      <c r="FN47" s="119"/>
      <c r="FO47" s="119"/>
      <c r="FP47" s="119"/>
      <c r="FQ47" s="119"/>
      <c r="FR47" s="119"/>
      <c r="FS47" s="119"/>
      <c r="FT47" s="119"/>
      <c r="FU47" s="119"/>
      <c r="FV47" s="119"/>
      <c r="FW47" s="119"/>
      <c r="FX47" s="119"/>
      <c r="FY47" s="119"/>
      <c r="FZ47" s="119"/>
      <c r="GA47" s="119"/>
      <c r="GB47" s="119"/>
      <c r="GC47" s="119"/>
      <c r="GD47" s="119"/>
      <c r="GE47" s="119"/>
      <c r="GF47" s="119"/>
      <c r="GG47" s="119"/>
      <c r="GH47" s="119"/>
      <c r="GI47" s="119"/>
      <c r="GJ47" s="119"/>
      <c r="GK47" s="119"/>
      <c r="GL47" s="119"/>
      <c r="GM47" s="119"/>
      <c r="GN47" s="119"/>
      <c r="GO47" s="119"/>
      <c r="GP47" s="119"/>
      <c r="GQ47" s="119"/>
      <c r="GR47" s="119"/>
      <c r="GS47" s="119"/>
      <c r="GT47" s="119"/>
      <c r="GU47" s="119"/>
      <c r="GV47" s="119"/>
      <c r="GW47" s="119"/>
      <c r="GX47" s="119"/>
      <c r="GY47" s="119"/>
      <c r="GZ47" s="119"/>
      <c r="HA47" s="119"/>
      <c r="HB47" s="119"/>
      <c r="HC47" s="119"/>
      <c r="HD47" s="119"/>
      <c r="HE47" s="119"/>
      <c r="HF47" s="119"/>
      <c r="HG47" s="119"/>
      <c r="HH47" s="119"/>
      <c r="HI47" s="119"/>
      <c r="HJ47" s="119"/>
      <c r="HK47" s="119"/>
      <c r="HL47" s="119"/>
      <c r="HM47" s="119"/>
      <c r="HN47" s="119"/>
      <c r="HO47" s="119"/>
      <c r="HP47" s="119"/>
      <c r="HQ47" s="119"/>
      <c r="HR47" s="119"/>
      <c r="HS47" s="119"/>
      <c r="HT47" s="119"/>
      <c r="HU47" s="119"/>
      <c r="HV47" s="119"/>
      <c r="HW47" s="119"/>
      <c r="HX47" s="119"/>
      <c r="HY47" s="119"/>
      <c r="HZ47" s="119"/>
      <c r="IA47" s="119"/>
      <c r="IB47" s="119"/>
      <c r="IC47" s="119"/>
      <c r="ID47" s="119"/>
      <c r="IE47" s="119"/>
      <c r="IF47" s="119"/>
      <c r="IG47" s="119"/>
      <c r="IH47" s="119"/>
      <c r="II47" s="119"/>
      <c r="IJ47" s="119"/>
      <c r="IK47" s="119"/>
      <c r="IL47" s="119"/>
      <c r="IM47" s="119"/>
      <c r="IN47" s="119"/>
      <c r="IO47" s="119"/>
      <c r="IP47" s="119"/>
      <c r="IQ47" s="119"/>
      <c r="IR47" s="119"/>
      <c r="IS47" s="119"/>
      <c r="IT47" s="119"/>
      <c r="IU47" s="119"/>
      <c r="IV47" s="119"/>
      <c r="IW47" s="119"/>
      <c r="IX47" s="119"/>
      <c r="IY47" s="119"/>
      <c r="IZ47" s="119"/>
      <c r="JA47" s="119"/>
      <c r="JB47" s="119"/>
      <c r="JC47" s="119"/>
      <c r="JD47" s="119"/>
      <c r="JE47" s="119"/>
      <c r="JF47" s="119"/>
      <c r="JG47" s="119"/>
      <c r="JH47" s="119"/>
      <c r="JI47" s="119"/>
      <c r="JJ47" s="119"/>
      <c r="JK47" s="119"/>
      <c r="JL47" s="119"/>
      <c r="JM47" s="119"/>
      <c r="JN47" s="119"/>
      <c r="JO47" s="119"/>
      <c r="JP47" s="119"/>
      <c r="JQ47" s="119"/>
      <c r="JR47" s="119"/>
      <c r="JS47" s="119"/>
      <c r="JT47" s="119"/>
      <c r="JU47" s="119"/>
      <c r="JV47" s="119"/>
      <c r="JW47" s="119"/>
      <c r="JX47" s="119"/>
      <c r="JY47" s="119"/>
      <c r="JZ47" s="119"/>
      <c r="KA47" s="119"/>
      <c r="KB47" s="119"/>
      <c r="KC47" s="119"/>
      <c r="KD47" s="119"/>
      <c r="KE47" s="119"/>
      <c r="KF47" s="119"/>
      <c r="KG47" s="119"/>
      <c r="KH47" s="119"/>
      <c r="KI47" s="119"/>
      <c r="KJ47" s="119"/>
      <c r="KK47" s="119"/>
      <c r="KL47" s="119"/>
      <c r="KM47" s="119"/>
      <c r="KN47" s="119"/>
      <c r="KO47" s="119"/>
      <c r="KP47" s="119"/>
      <c r="KQ47" s="119"/>
      <c r="KR47" s="119"/>
      <c r="KS47" s="119"/>
      <c r="KT47" s="119"/>
      <c r="KU47" s="119"/>
      <c r="KV47" s="119"/>
      <c r="KW47" s="119"/>
      <c r="KX47" s="119"/>
      <c r="KY47" s="119"/>
      <c r="KZ47" s="119"/>
      <c r="LA47" s="119"/>
      <c r="LB47" s="119"/>
      <c r="LC47" s="119"/>
      <c r="LD47" s="119"/>
      <c r="LE47" s="119"/>
      <c r="LF47" s="119"/>
      <c r="LG47" s="119"/>
      <c r="LH47" s="119"/>
      <c r="LI47" s="119"/>
      <c r="LJ47" s="119"/>
      <c r="LK47" s="119"/>
      <c r="LL47" s="119"/>
      <c r="LM47" s="119"/>
      <c r="LN47" s="119"/>
      <c r="LO47" s="119"/>
      <c r="LP47" s="119"/>
      <c r="LQ47" s="119"/>
      <c r="LR47" s="119"/>
      <c r="LS47" s="119"/>
      <c r="LT47" s="119"/>
      <c r="LU47" s="119"/>
      <c r="LV47" s="119"/>
      <c r="LW47" s="119"/>
      <c r="LX47" s="119"/>
      <c r="LY47" s="119"/>
      <c r="LZ47" s="119"/>
      <c r="MA47" s="119"/>
      <c r="MB47" s="119"/>
      <c r="MC47" s="119"/>
      <c r="MD47" s="119"/>
      <c r="ME47" s="119"/>
      <c r="MF47" s="119"/>
      <c r="MG47" s="119"/>
      <c r="MH47" s="119"/>
      <c r="MI47" s="119"/>
      <c r="MJ47" s="119"/>
      <c r="MK47" s="119"/>
      <c r="ML47" s="119"/>
      <c r="MM47" s="119"/>
      <c r="MN47" s="119"/>
      <c r="MO47" s="119"/>
      <c r="MP47" s="119"/>
      <c r="MQ47" s="119"/>
      <c r="MR47" s="119"/>
      <c r="MS47" s="119"/>
      <c r="MT47" s="119"/>
      <c r="MU47" s="119"/>
      <c r="MV47" s="119"/>
      <c r="MW47" s="119"/>
      <c r="MX47" s="119"/>
      <c r="MY47" s="119"/>
      <c r="MZ47" s="119"/>
      <c r="NA47" s="119"/>
      <c r="NB47" s="119"/>
      <c r="NC47" s="119"/>
      <c r="ND47" s="119"/>
      <c r="NE47" s="119"/>
      <c r="NF47" s="119"/>
      <c r="NG47" s="119"/>
      <c r="NH47" s="119"/>
      <c r="NI47" s="119"/>
      <c r="NJ47" s="119"/>
      <c r="NK47" s="119"/>
      <c r="NL47" s="119"/>
      <c r="NM47" s="119"/>
      <c r="NN47" s="119"/>
      <c r="NO47" s="119"/>
      <c r="NP47" s="119"/>
      <c r="NQ47" s="119"/>
      <c r="NR47" s="119"/>
      <c r="NS47" s="119"/>
      <c r="NT47" s="119"/>
      <c r="NU47" s="119"/>
      <c r="NV47" s="119"/>
      <c r="NW47" s="119"/>
      <c r="NX47" s="119"/>
      <c r="NY47" s="119"/>
      <c r="NZ47" s="119"/>
      <c r="OA47" s="119"/>
      <c r="OB47" s="119"/>
      <c r="OC47" s="119"/>
      <c r="OD47" s="119"/>
      <c r="OE47" s="119"/>
      <c r="OF47" s="119"/>
      <c r="OG47" s="119"/>
      <c r="OH47" s="119"/>
      <c r="OI47" s="119"/>
      <c r="OJ47" s="119"/>
      <c r="OK47" s="119"/>
      <c r="OL47" s="119"/>
      <c r="OM47" s="119"/>
      <c r="ON47" s="119"/>
      <c r="OO47" s="119"/>
      <c r="OP47" s="119"/>
      <c r="OQ47" s="119"/>
      <c r="OR47" s="119"/>
      <c r="OS47" s="119"/>
      <c r="OT47" s="119"/>
      <c r="OU47" s="119"/>
      <c r="OV47" s="119"/>
      <c r="OW47" s="119"/>
      <c r="OX47" s="119"/>
      <c r="OY47" s="119"/>
      <c r="OZ47" s="119"/>
      <c r="PA47" s="119"/>
      <c r="PB47" s="119"/>
      <c r="PC47" s="119"/>
      <c r="PD47" s="119"/>
      <c r="PE47" s="119"/>
      <c r="PF47" s="119"/>
      <c r="PG47" s="119"/>
      <c r="PH47" s="119"/>
      <c r="PI47" s="119"/>
      <c r="PJ47" s="119"/>
      <c r="PK47" s="119"/>
      <c r="PL47" s="119"/>
      <c r="PM47" s="119"/>
      <c r="PN47" s="119"/>
      <c r="PO47" s="119"/>
      <c r="PP47" s="119"/>
      <c r="PQ47" s="119"/>
      <c r="PR47" s="119"/>
      <c r="PS47" s="119"/>
      <c r="PT47" s="119"/>
      <c r="PU47" s="119"/>
      <c r="PV47" s="119"/>
      <c r="PW47" s="119"/>
      <c r="PX47" s="119"/>
      <c r="PY47" s="119"/>
      <c r="PZ47" s="119"/>
      <c r="QA47" s="119"/>
      <c r="QB47" s="119"/>
      <c r="QC47" s="119"/>
      <c r="QD47" s="119"/>
      <c r="QE47" s="119"/>
      <c r="QF47" s="119"/>
      <c r="QG47" s="119"/>
      <c r="QH47" s="119"/>
      <c r="QI47" s="119"/>
      <c r="QJ47" s="119"/>
      <c r="QK47" s="119"/>
      <c r="QL47" s="119"/>
      <c r="QM47" s="119"/>
      <c r="QN47" s="119"/>
      <c r="QO47" s="119"/>
      <c r="QP47" s="119"/>
      <c r="QQ47" s="119"/>
      <c r="QR47" s="119"/>
      <c r="QS47" s="119"/>
      <c r="QT47" s="119"/>
      <c r="QU47" s="119"/>
      <c r="QV47" s="119"/>
      <c r="QW47" s="119"/>
      <c r="QX47" s="119"/>
      <c r="QY47" s="119"/>
      <c r="QZ47" s="119"/>
      <c r="RA47" s="119"/>
      <c r="RB47" s="119"/>
      <c r="RC47" s="119"/>
      <c r="RD47" s="119"/>
      <c r="RE47" s="119"/>
      <c r="RF47" s="119"/>
      <c r="RG47" s="119"/>
      <c r="RH47" s="119"/>
      <c r="RI47" s="119"/>
      <c r="RJ47" s="119"/>
      <c r="RK47" s="119"/>
      <c r="RL47" s="119"/>
      <c r="RM47" s="119"/>
      <c r="RN47" s="119"/>
      <c r="RO47" s="119"/>
      <c r="RP47" s="119"/>
      <c r="RQ47" s="119"/>
      <c r="RR47" s="119"/>
      <c r="RS47" s="119"/>
      <c r="RT47" s="119"/>
      <c r="RU47" s="119"/>
      <c r="RV47" s="119"/>
      <c r="RW47" s="119"/>
      <c r="RX47" s="119"/>
      <c r="RY47" s="119"/>
      <c r="RZ47" s="119"/>
      <c r="SA47" s="119"/>
      <c r="SB47" s="119"/>
      <c r="SC47" s="119"/>
      <c r="SD47" s="119"/>
      <c r="SE47" s="119"/>
      <c r="SF47" s="119"/>
      <c r="SG47" s="119"/>
      <c r="SH47" s="119"/>
      <c r="SI47" s="119"/>
      <c r="SJ47" s="119"/>
      <c r="SK47" s="119"/>
      <c r="SL47" s="119"/>
      <c r="SM47" s="119"/>
      <c r="SN47" s="119"/>
      <c r="SO47" s="119"/>
      <c r="SP47" s="119"/>
      <c r="SQ47" s="119"/>
      <c r="SR47" s="119"/>
      <c r="SS47" s="119"/>
      <c r="ST47" s="119"/>
      <c r="SU47" s="119"/>
      <c r="SV47" s="119"/>
      <c r="SW47" s="119"/>
      <c r="SX47" s="119"/>
      <c r="SY47" s="119"/>
      <c r="SZ47" s="119"/>
      <c r="TA47" s="119"/>
      <c r="TB47" s="119"/>
      <c r="TC47" s="119"/>
      <c r="TD47" s="119"/>
      <c r="TE47" s="119"/>
      <c r="TF47" s="119"/>
      <c r="TG47" s="119"/>
      <c r="TH47" s="119"/>
      <c r="TI47" s="119"/>
      <c r="TJ47" s="119"/>
      <c r="TK47" s="119"/>
      <c r="TL47" s="119"/>
      <c r="TM47" s="119"/>
      <c r="TN47" s="119"/>
      <c r="TO47" s="119"/>
      <c r="TP47" s="119"/>
      <c r="TQ47" s="119"/>
      <c r="TR47" s="119"/>
      <c r="TS47" s="119"/>
      <c r="TT47" s="119"/>
      <c r="TU47" s="119"/>
      <c r="TV47" s="119"/>
      <c r="TW47" s="119"/>
      <c r="TX47" s="119"/>
      <c r="TY47" s="119"/>
      <c r="TZ47" s="119"/>
      <c r="UA47" s="119"/>
      <c r="UB47" s="119"/>
      <c r="UC47" s="119"/>
      <c r="UD47" s="119"/>
      <c r="UE47" s="119"/>
      <c r="UF47" s="119"/>
      <c r="UG47" s="119"/>
      <c r="UH47" s="119"/>
      <c r="UI47" s="119"/>
      <c r="UJ47" s="119"/>
      <c r="UK47" s="119"/>
      <c r="UL47" s="119"/>
      <c r="UM47" s="119"/>
      <c r="UN47" s="119"/>
      <c r="UO47" s="119"/>
      <c r="UP47" s="119"/>
      <c r="UQ47" s="119"/>
      <c r="UR47" s="119"/>
      <c r="US47" s="119"/>
      <c r="UT47" s="119"/>
      <c r="UU47" s="119"/>
      <c r="UV47" s="119"/>
      <c r="UW47" s="119"/>
      <c r="UX47" s="119"/>
      <c r="UY47" s="119"/>
      <c r="UZ47" s="119"/>
      <c r="VA47" s="119"/>
      <c r="VB47" s="119"/>
      <c r="VC47" s="119"/>
      <c r="VD47" s="119"/>
      <c r="VE47" s="119"/>
      <c r="VF47" s="119"/>
      <c r="VG47" s="119"/>
      <c r="VH47" s="119"/>
      <c r="VI47" s="119"/>
      <c r="VJ47" s="119"/>
      <c r="VK47" s="119"/>
      <c r="VL47" s="119"/>
      <c r="VM47" s="119"/>
      <c r="VN47" s="119"/>
      <c r="VO47" s="119"/>
      <c r="VP47" s="119"/>
      <c r="VQ47" s="119"/>
      <c r="VR47" s="119"/>
      <c r="VS47" s="119"/>
      <c r="VT47" s="119"/>
      <c r="VU47" s="119"/>
      <c r="VV47" s="119"/>
      <c r="VW47" s="119"/>
      <c r="VX47" s="119"/>
      <c r="VY47" s="119"/>
      <c r="VZ47" s="119"/>
      <c r="WA47" s="119"/>
      <c r="WB47" s="119"/>
      <c r="WC47" s="119"/>
      <c r="WD47" s="119"/>
      <c r="WE47" s="119"/>
      <c r="WF47" s="119"/>
      <c r="WG47" s="119"/>
      <c r="WH47" s="119"/>
      <c r="WI47" s="119"/>
      <c r="WJ47" s="119"/>
      <c r="WK47" s="119"/>
      <c r="WL47" s="119"/>
      <c r="WM47" s="119"/>
      <c r="WN47" s="119"/>
      <c r="WO47" s="119"/>
      <c r="WP47" s="119"/>
      <c r="WQ47" s="119"/>
      <c r="WR47" s="119"/>
      <c r="WS47" s="119"/>
      <c r="WT47" s="119"/>
      <c r="WU47" s="119"/>
      <c r="WV47" s="119"/>
      <c r="WW47" s="119"/>
      <c r="WX47" s="119"/>
      <c r="WY47" s="119"/>
      <c r="WZ47" s="119"/>
      <c r="XA47" s="119"/>
      <c r="XB47" s="119"/>
      <c r="XC47" s="119"/>
      <c r="XD47" s="119"/>
      <c r="XE47" s="119"/>
      <c r="XF47" s="119"/>
      <c r="XG47" s="119"/>
      <c r="XH47" s="119"/>
      <c r="XI47" s="119"/>
      <c r="XJ47" s="119"/>
      <c r="XK47" s="119"/>
      <c r="XL47" s="119"/>
      <c r="XM47" s="119"/>
      <c r="XN47" s="119"/>
      <c r="XO47" s="119"/>
      <c r="XP47" s="119"/>
      <c r="XQ47" s="119"/>
      <c r="XR47" s="119"/>
      <c r="XS47" s="119"/>
      <c r="XT47" s="119"/>
      <c r="XU47" s="119"/>
      <c r="XV47" s="119"/>
      <c r="XW47" s="119"/>
      <c r="XX47" s="119"/>
      <c r="XY47" s="119"/>
      <c r="XZ47" s="119"/>
      <c r="YA47" s="119"/>
      <c r="YB47" s="119"/>
      <c r="YC47" s="119"/>
      <c r="YD47" s="119"/>
      <c r="YE47" s="119"/>
      <c r="YF47" s="119"/>
      <c r="YG47" s="119"/>
      <c r="YH47" s="119"/>
      <c r="YI47" s="119"/>
      <c r="YJ47" s="119"/>
      <c r="YK47" s="119"/>
      <c r="YL47" s="119"/>
      <c r="YM47" s="119"/>
      <c r="YN47" s="119"/>
      <c r="YO47" s="119"/>
      <c r="YP47" s="119"/>
      <c r="YQ47" s="119"/>
      <c r="YR47" s="119"/>
      <c r="YS47" s="119"/>
      <c r="YT47" s="119"/>
      <c r="YU47" s="119"/>
      <c r="YV47" s="119"/>
      <c r="YW47" s="119"/>
      <c r="YX47" s="119"/>
      <c r="YY47" s="119"/>
      <c r="YZ47" s="119"/>
      <c r="ZA47" s="119"/>
      <c r="ZB47" s="119"/>
      <c r="ZC47" s="119"/>
      <c r="ZD47" s="119"/>
      <c r="ZE47" s="119"/>
      <c r="ZF47" s="119"/>
      <c r="ZG47" s="119"/>
      <c r="ZH47" s="119"/>
      <c r="ZI47" s="119"/>
      <c r="ZJ47" s="119"/>
      <c r="ZK47" s="119"/>
      <c r="ZL47" s="119"/>
      <c r="ZM47" s="119"/>
      <c r="ZN47" s="119"/>
      <c r="ZO47" s="119"/>
      <c r="ZP47" s="119"/>
      <c r="ZQ47" s="119"/>
      <c r="ZR47" s="119"/>
      <c r="ZS47" s="119"/>
      <c r="ZT47" s="119"/>
      <c r="ZU47" s="119"/>
      <c r="ZV47" s="119"/>
      <c r="ZW47" s="119"/>
      <c r="ZX47" s="119"/>
      <c r="ZY47" s="119"/>
      <c r="ZZ47" s="119"/>
      <c r="AAA47" s="119"/>
      <c r="AAB47" s="119"/>
      <c r="AAC47" s="119"/>
      <c r="AAD47" s="119"/>
      <c r="AAE47" s="119"/>
      <c r="AAF47" s="119"/>
      <c r="AAG47" s="119"/>
      <c r="AAH47" s="119"/>
      <c r="AAI47" s="119"/>
      <c r="AAJ47" s="119"/>
      <c r="AAK47" s="119"/>
      <c r="AAL47" s="119"/>
      <c r="AAM47" s="119"/>
      <c r="AAN47" s="119"/>
      <c r="AAO47" s="119"/>
      <c r="AAP47" s="119"/>
      <c r="AAQ47" s="119"/>
      <c r="AAR47" s="119"/>
      <c r="AAS47" s="119"/>
      <c r="AAT47" s="119"/>
      <c r="AAU47" s="119"/>
      <c r="AAV47" s="119"/>
      <c r="AAW47" s="119"/>
      <c r="AAX47" s="119"/>
      <c r="AAY47" s="119"/>
      <c r="AAZ47" s="119"/>
      <c r="ABA47" s="119"/>
      <c r="ABB47" s="119"/>
      <c r="ABC47" s="119"/>
      <c r="ABD47" s="119"/>
      <c r="ABE47" s="119"/>
      <c r="ABF47" s="119"/>
      <c r="ABG47" s="119"/>
      <c r="ABH47" s="119"/>
      <c r="ABI47" s="119"/>
      <c r="ABJ47" s="119"/>
      <c r="ABK47" s="119"/>
      <c r="ABL47" s="119"/>
      <c r="ABM47" s="119"/>
      <c r="ABN47" s="119"/>
      <c r="ABO47" s="119"/>
      <c r="ABP47" s="119"/>
      <c r="ABQ47" s="119"/>
      <c r="ABR47" s="119"/>
      <c r="ABS47" s="119"/>
      <c r="ABT47" s="119"/>
      <c r="ABU47" s="119"/>
      <c r="ABV47" s="119"/>
      <c r="ABW47" s="119"/>
      <c r="ABX47" s="119"/>
      <c r="ABY47" s="119"/>
      <c r="ABZ47" s="119"/>
      <c r="ACA47" s="119"/>
      <c r="ACB47" s="119"/>
      <c r="ACC47" s="119"/>
      <c r="ACD47" s="119"/>
      <c r="ACE47" s="119"/>
      <c r="ACF47" s="119"/>
      <c r="ACG47" s="119"/>
      <c r="ACH47" s="119"/>
      <c r="ACI47" s="119"/>
      <c r="ACJ47" s="119"/>
      <c r="ACK47" s="119"/>
      <c r="ACL47" s="119"/>
      <c r="ACM47" s="119"/>
      <c r="ACN47" s="119"/>
      <c r="ACO47" s="119"/>
      <c r="ACP47" s="119"/>
      <c r="ACQ47" s="119"/>
      <c r="ACR47" s="119"/>
      <c r="ACS47" s="119"/>
      <c r="ACT47" s="119"/>
      <c r="ACU47" s="119"/>
      <c r="ACV47" s="119"/>
      <c r="ACW47" s="119"/>
      <c r="ACX47" s="119"/>
      <c r="ACY47" s="119"/>
      <c r="ACZ47" s="119"/>
      <c r="ADA47" s="119"/>
      <c r="ADB47" s="119"/>
      <c r="ADC47" s="119"/>
      <c r="ADD47" s="119"/>
      <c r="ADE47" s="119"/>
      <c r="ADF47" s="119"/>
      <c r="ADG47" s="119"/>
      <c r="ADH47" s="119"/>
      <c r="ADI47" s="119"/>
      <c r="ADJ47" s="119"/>
      <c r="ADK47" s="119"/>
      <c r="ADL47" s="119"/>
      <c r="ADM47" s="119"/>
      <c r="ADN47" s="119"/>
      <c r="ADO47" s="119"/>
      <c r="ADP47" s="119"/>
      <c r="ADQ47" s="119"/>
      <c r="ADR47" s="119"/>
      <c r="ADS47" s="119"/>
      <c r="ADT47" s="119"/>
      <c r="ADU47" s="119"/>
      <c r="ADV47" s="119"/>
      <c r="ADW47" s="119"/>
      <c r="ADX47" s="119"/>
      <c r="ADY47" s="119"/>
      <c r="ADZ47" s="119"/>
      <c r="AEA47" s="119"/>
      <c r="AEB47" s="119"/>
      <c r="AEC47" s="119"/>
      <c r="AED47" s="119"/>
      <c r="AEE47" s="119"/>
      <c r="AEF47" s="119"/>
      <c r="AEG47" s="119"/>
      <c r="AEH47" s="119"/>
      <c r="AEI47" s="119"/>
      <c r="AEJ47" s="119"/>
      <c r="AEK47" s="119"/>
      <c r="AEL47" s="119"/>
      <c r="AEM47" s="119"/>
      <c r="AEN47" s="119"/>
      <c r="AEO47" s="119"/>
      <c r="AEP47" s="119"/>
      <c r="AEQ47" s="119"/>
      <c r="AER47" s="119"/>
      <c r="AES47" s="119"/>
      <c r="AET47" s="119"/>
      <c r="AEU47" s="119"/>
      <c r="AEV47" s="119"/>
      <c r="AEW47" s="119"/>
      <c r="AEX47" s="119"/>
      <c r="AEY47" s="119"/>
      <c r="AEZ47" s="119"/>
      <c r="AFA47" s="119"/>
      <c r="AFB47" s="119"/>
      <c r="AFC47" s="119"/>
      <c r="AFD47" s="119"/>
      <c r="AFE47" s="119"/>
      <c r="AFF47" s="119"/>
      <c r="AFG47" s="119"/>
      <c r="AFH47" s="119"/>
      <c r="AFI47" s="119"/>
      <c r="AFJ47" s="119"/>
      <c r="AFK47" s="119"/>
      <c r="AFL47" s="119"/>
      <c r="AFM47" s="119"/>
      <c r="AFN47" s="119"/>
      <c r="AFO47" s="119"/>
      <c r="AFP47" s="119"/>
      <c r="AFQ47" s="119"/>
      <c r="AFR47" s="119"/>
      <c r="AFS47" s="119"/>
      <c r="AFT47" s="119"/>
      <c r="AFU47" s="119"/>
      <c r="AFV47" s="119"/>
      <c r="AFW47" s="119"/>
      <c r="AFX47" s="119"/>
      <c r="AFY47" s="119"/>
      <c r="AFZ47" s="119"/>
      <c r="AGA47" s="119"/>
      <c r="AGB47" s="119"/>
      <c r="AGC47" s="119"/>
      <c r="AGD47" s="119"/>
      <c r="AGE47" s="119"/>
      <c r="AGF47" s="119"/>
      <c r="AGG47" s="119"/>
      <c r="AGH47" s="119"/>
      <c r="AGI47" s="119"/>
      <c r="AGJ47" s="119"/>
      <c r="AGK47" s="119"/>
      <c r="AGL47" s="119"/>
      <c r="AGM47" s="119"/>
      <c r="AGN47" s="119"/>
      <c r="AGO47" s="119"/>
      <c r="AGP47" s="119"/>
      <c r="AGQ47" s="119"/>
      <c r="AGR47" s="119"/>
      <c r="AGS47" s="119"/>
      <c r="AGT47" s="119"/>
      <c r="AGU47" s="119"/>
      <c r="AGV47" s="119"/>
      <c r="AGW47" s="119"/>
      <c r="AGX47" s="119"/>
      <c r="AGY47" s="119"/>
      <c r="AGZ47" s="119"/>
      <c r="AHA47" s="119"/>
      <c r="AHB47" s="119"/>
      <c r="AHC47" s="119"/>
      <c r="AHD47" s="119"/>
      <c r="AHE47" s="119"/>
      <c r="AHF47" s="119"/>
      <c r="AHG47" s="119"/>
      <c r="AHH47" s="119"/>
      <c r="AHI47" s="119"/>
      <c r="AHJ47" s="119"/>
      <c r="AHK47" s="119"/>
      <c r="AHL47" s="119"/>
      <c r="AHM47" s="119"/>
      <c r="AHN47" s="119"/>
      <c r="AHO47" s="119"/>
      <c r="AHP47" s="119"/>
      <c r="AHQ47" s="119"/>
      <c r="AHR47" s="119"/>
      <c r="AHS47" s="119"/>
      <c r="AHT47" s="119"/>
      <c r="AHU47" s="119"/>
      <c r="AHV47" s="119"/>
      <c r="AHW47" s="119"/>
      <c r="AHX47" s="119"/>
      <c r="AHY47" s="119"/>
      <c r="AHZ47" s="119"/>
      <c r="AIA47" s="119"/>
      <c r="AIB47" s="119"/>
      <c r="AIC47" s="119"/>
      <c r="AID47" s="119"/>
      <c r="AIE47" s="119"/>
      <c r="AIF47" s="119"/>
      <c r="AIG47" s="119"/>
      <c r="AIH47" s="119"/>
      <c r="AII47" s="119"/>
      <c r="AIJ47" s="119"/>
      <c r="AIK47" s="119"/>
      <c r="AIL47" s="119"/>
      <c r="AIM47" s="119"/>
      <c r="AIN47" s="119"/>
      <c r="AIO47" s="119"/>
      <c r="AIP47" s="119"/>
      <c r="AIQ47" s="119"/>
      <c r="AIR47" s="119"/>
      <c r="AIS47" s="119"/>
      <c r="AIT47" s="119"/>
      <c r="AIU47" s="119"/>
      <c r="AIV47" s="119"/>
      <c r="AIW47" s="119"/>
      <c r="AIX47" s="119"/>
      <c r="AIY47" s="119"/>
      <c r="AIZ47" s="119"/>
      <c r="AJA47" s="119"/>
      <c r="AJB47" s="119"/>
      <c r="AJC47" s="119"/>
      <c r="AJD47" s="119"/>
      <c r="AJE47" s="119"/>
      <c r="AJF47" s="119"/>
      <c r="AJG47" s="119"/>
      <c r="AJH47" s="119"/>
      <c r="AJI47" s="119"/>
      <c r="AJJ47" s="119"/>
      <c r="AJK47" s="119"/>
      <c r="AJL47" s="119"/>
      <c r="AJM47" s="119"/>
      <c r="AJN47" s="119"/>
      <c r="AJO47" s="119"/>
      <c r="AJP47" s="119"/>
      <c r="AJQ47" s="119"/>
      <c r="AJR47" s="119"/>
      <c r="AJS47" s="119"/>
      <c r="AJT47" s="119"/>
      <c r="AJU47" s="119"/>
      <c r="AJV47" s="119"/>
      <c r="AJW47" s="119"/>
      <c r="AJX47" s="119"/>
      <c r="AJY47" s="119"/>
      <c r="AJZ47" s="119"/>
      <c r="AKA47" s="119"/>
      <c r="AKB47" s="119"/>
      <c r="AKC47" s="119"/>
      <c r="AKD47" s="119"/>
      <c r="AKE47" s="119"/>
      <c r="AKF47" s="119"/>
      <c r="AKG47" s="119"/>
      <c r="AKH47" s="119"/>
      <c r="AKI47" s="119"/>
      <c r="AKJ47" s="119"/>
      <c r="AKK47" s="119"/>
      <c r="AKL47" s="119"/>
      <c r="AKM47" s="119"/>
      <c r="AKN47" s="119"/>
      <c r="AKO47" s="119"/>
      <c r="AKP47" s="119"/>
      <c r="AKQ47" s="119"/>
      <c r="AKR47" s="119"/>
      <c r="AKS47" s="119"/>
      <c r="AKT47" s="119"/>
      <c r="AKU47" s="119"/>
      <c r="AKV47" s="119"/>
      <c r="AKW47" s="119"/>
      <c r="AKX47" s="119"/>
      <c r="AKY47" s="119"/>
      <c r="AKZ47" s="119"/>
      <c r="ALA47" s="119"/>
      <c r="ALB47" s="119"/>
      <c r="ALC47" s="119"/>
      <c r="ALD47" s="119"/>
      <c r="ALE47" s="119"/>
      <c r="ALF47" s="119"/>
      <c r="ALG47" s="119"/>
      <c r="ALH47" s="119"/>
      <c r="ALI47" s="119"/>
      <c r="ALJ47" s="119"/>
      <c r="ALK47" s="119"/>
      <c r="ALL47" s="119"/>
      <c r="ALM47" s="119"/>
      <c r="ALN47" s="119"/>
      <c r="ALO47" s="119"/>
      <c r="ALP47" s="119"/>
      <c r="ALQ47" s="119"/>
      <c r="ALR47" s="119"/>
      <c r="ALS47" s="119"/>
      <c r="ALT47" s="119"/>
      <c r="ALU47" s="119"/>
      <c r="ALV47" s="119"/>
      <c r="ALW47" s="119"/>
      <c r="ALX47" s="119"/>
      <c r="ALY47" s="119"/>
      <c r="ALZ47" s="119"/>
      <c r="AMA47" s="119"/>
      <c r="AMB47" s="119"/>
      <c r="AMC47" s="119"/>
      <c r="AMD47" s="119"/>
      <c r="AME47" s="119"/>
      <c r="AMF47" s="119"/>
      <c r="AMG47" s="119"/>
      <c r="AMH47" s="119"/>
      <c r="AMI47" s="119"/>
      <c r="AMJ47" s="119"/>
      <c r="AMK47" s="119"/>
      <c r="AML47" s="119"/>
      <c r="AMM47" s="119"/>
      <c r="AMN47" s="119"/>
      <c r="AMO47" s="119"/>
      <c r="AMP47" s="119"/>
      <c r="AMQ47" s="119"/>
      <c r="AMR47" s="119"/>
      <c r="AMS47" s="119"/>
      <c r="AMT47" s="119"/>
      <c r="AMU47" s="119"/>
      <c r="AMV47" s="119"/>
      <c r="AMW47" s="119"/>
      <c r="AMX47" s="119"/>
      <c r="AMY47" s="119"/>
      <c r="AMZ47" s="119"/>
      <c r="ANA47" s="119"/>
      <c r="ANB47" s="119"/>
      <c r="ANC47" s="119"/>
      <c r="AND47" s="119"/>
      <c r="ANE47" s="119"/>
      <c r="ANF47" s="119"/>
      <c r="ANG47" s="119"/>
      <c r="ANH47" s="119"/>
      <c r="ANI47" s="119"/>
      <c r="ANJ47" s="119"/>
      <c r="ANK47" s="119"/>
      <c r="ANL47" s="119"/>
      <c r="ANM47" s="119"/>
      <c r="ANN47" s="119"/>
      <c r="ANO47" s="119"/>
      <c r="ANP47" s="119"/>
      <c r="ANQ47" s="119"/>
      <c r="ANR47" s="119"/>
      <c r="ANS47" s="119"/>
      <c r="ANT47" s="119"/>
      <c r="ANU47" s="119"/>
      <c r="ANV47" s="119"/>
      <c r="ANW47" s="119"/>
      <c r="ANX47" s="119"/>
      <c r="ANY47" s="119"/>
      <c r="ANZ47" s="119"/>
      <c r="AOA47" s="119"/>
      <c r="AOB47" s="119"/>
      <c r="AOC47" s="119"/>
      <c r="AOD47" s="119"/>
      <c r="AOE47" s="119"/>
      <c r="AOF47" s="119"/>
      <c r="AOG47" s="119"/>
      <c r="AOH47" s="119"/>
      <c r="AOI47" s="119"/>
      <c r="AOJ47" s="119"/>
      <c r="AOK47" s="119"/>
      <c r="AOL47" s="119"/>
      <c r="AOM47" s="119"/>
      <c r="AON47" s="119"/>
      <c r="AOO47" s="119"/>
      <c r="AOP47" s="119"/>
      <c r="AOQ47" s="119"/>
      <c r="AOR47" s="119"/>
      <c r="AOS47" s="119"/>
      <c r="AOT47" s="119"/>
      <c r="AOU47" s="119"/>
      <c r="AOV47" s="119"/>
      <c r="AOW47" s="119"/>
      <c r="AOX47" s="119"/>
      <c r="AOY47" s="119"/>
      <c r="AOZ47" s="119"/>
      <c r="APA47" s="119"/>
      <c r="APB47" s="119"/>
      <c r="APC47" s="119"/>
      <c r="APD47" s="119"/>
      <c r="APE47" s="119"/>
      <c r="APF47" s="119"/>
      <c r="APG47" s="119"/>
      <c r="APH47" s="119"/>
      <c r="API47" s="119"/>
      <c r="APJ47" s="119"/>
      <c r="APK47" s="119"/>
      <c r="APL47" s="119"/>
      <c r="APM47" s="119"/>
      <c r="APN47" s="119"/>
      <c r="APO47" s="119"/>
      <c r="APP47" s="119"/>
      <c r="APQ47" s="119"/>
      <c r="APR47" s="119"/>
      <c r="APS47" s="119"/>
      <c r="APT47" s="119"/>
      <c r="APU47" s="119"/>
      <c r="APV47" s="119"/>
      <c r="APW47" s="119"/>
      <c r="APX47" s="119"/>
      <c r="APY47" s="119"/>
      <c r="APZ47" s="119"/>
      <c r="AQA47" s="119"/>
      <c r="AQB47" s="119"/>
      <c r="AQC47" s="119"/>
      <c r="AQD47" s="119"/>
      <c r="AQE47" s="119"/>
      <c r="AQF47" s="119"/>
      <c r="AQG47" s="119"/>
      <c r="AQH47" s="119"/>
      <c r="AQI47" s="119"/>
      <c r="AQJ47" s="119"/>
      <c r="AQK47" s="119"/>
      <c r="AQL47" s="119"/>
      <c r="AQM47" s="119"/>
      <c r="AQN47" s="119"/>
      <c r="AQO47" s="119"/>
      <c r="AQP47" s="119"/>
      <c r="AQQ47" s="119"/>
      <c r="AQR47" s="119"/>
      <c r="AQS47" s="119"/>
      <c r="AQT47" s="119"/>
      <c r="AQU47" s="119"/>
      <c r="AQV47" s="119"/>
      <c r="AQW47" s="119"/>
      <c r="AQX47" s="119"/>
      <c r="AQY47" s="119"/>
      <c r="AQZ47" s="119"/>
      <c r="ARA47" s="119"/>
      <c r="ARB47" s="119"/>
      <c r="ARC47" s="119"/>
      <c r="ARD47" s="119"/>
      <c r="ARE47" s="119"/>
      <c r="ARF47" s="119"/>
      <c r="ARG47" s="119"/>
      <c r="ARH47" s="119"/>
      <c r="ARI47" s="119"/>
      <c r="ARJ47" s="119"/>
      <c r="ARK47" s="119"/>
      <c r="ARL47" s="119"/>
      <c r="ARM47" s="119"/>
      <c r="ARN47" s="119"/>
      <c r="ARO47" s="119"/>
      <c r="ARP47" s="119"/>
      <c r="ARQ47" s="119"/>
      <c r="ARR47" s="119"/>
      <c r="ARS47" s="119"/>
      <c r="ART47" s="119"/>
      <c r="ARU47" s="119"/>
      <c r="ARV47" s="119"/>
      <c r="ARW47" s="119"/>
      <c r="ARX47" s="119"/>
      <c r="ARY47" s="119"/>
      <c r="ARZ47" s="119"/>
      <c r="ASA47" s="119"/>
      <c r="ASB47" s="119"/>
      <c r="ASC47" s="119"/>
      <c r="ASD47" s="119"/>
      <c r="ASE47" s="119"/>
      <c r="ASF47" s="119"/>
      <c r="ASG47" s="119"/>
      <c r="ASH47" s="119"/>
      <c r="ASI47" s="119"/>
      <c r="ASJ47" s="119"/>
      <c r="ASK47" s="119"/>
      <c r="ASL47" s="119"/>
      <c r="ASM47" s="119"/>
      <c r="ASN47" s="119"/>
      <c r="ASO47" s="119"/>
      <c r="ASP47" s="119"/>
      <c r="ASQ47" s="119"/>
      <c r="ASR47" s="119"/>
      <c r="ASS47" s="119"/>
      <c r="AST47" s="119"/>
      <c r="ASU47" s="119"/>
      <c r="ASV47" s="119"/>
      <c r="ASW47" s="119"/>
      <c r="ASX47" s="119"/>
      <c r="ASY47" s="119"/>
      <c r="ASZ47" s="119"/>
      <c r="ATA47" s="119"/>
      <c r="ATB47" s="119"/>
      <c r="ATC47" s="119"/>
      <c r="ATD47" s="119"/>
      <c r="ATE47" s="119"/>
      <c r="ATF47" s="119"/>
      <c r="ATG47" s="119"/>
      <c r="ATH47" s="119"/>
      <c r="ATI47" s="119"/>
      <c r="ATJ47" s="119"/>
      <c r="ATK47" s="119"/>
      <c r="ATL47" s="119"/>
      <c r="ATM47" s="119"/>
      <c r="ATN47" s="119"/>
      <c r="ATO47" s="119"/>
      <c r="ATP47" s="119"/>
      <c r="ATQ47" s="119"/>
      <c r="ATR47" s="119"/>
      <c r="ATS47" s="119"/>
      <c r="ATT47" s="119"/>
      <c r="ATU47" s="119"/>
      <c r="ATV47" s="119"/>
      <c r="ATW47" s="119"/>
      <c r="ATX47" s="119"/>
      <c r="ATY47" s="119"/>
      <c r="ATZ47" s="119"/>
      <c r="AUA47" s="119"/>
      <c r="AUB47" s="119"/>
      <c r="AUC47" s="119"/>
      <c r="AUD47" s="119"/>
      <c r="AUE47" s="119"/>
      <c r="AUF47" s="119"/>
      <c r="AUG47" s="119"/>
      <c r="AUH47" s="119"/>
      <c r="AUI47" s="119"/>
      <c r="AUJ47" s="119"/>
      <c r="AUK47" s="119"/>
      <c r="AUL47" s="119"/>
      <c r="AUM47" s="119"/>
      <c r="AUN47" s="119"/>
      <c r="AUO47" s="119"/>
      <c r="AUP47" s="119"/>
      <c r="AUQ47" s="119"/>
      <c r="AUR47" s="119"/>
      <c r="AUS47" s="119"/>
      <c r="AUT47" s="119"/>
      <c r="AUU47" s="119"/>
      <c r="AUV47" s="119"/>
      <c r="AUW47" s="119"/>
      <c r="AUX47" s="119"/>
      <c r="AUY47" s="119"/>
      <c r="AUZ47" s="119"/>
      <c r="AVA47" s="119"/>
      <c r="AVB47" s="119"/>
      <c r="AVC47" s="119"/>
      <c r="AVD47" s="119"/>
      <c r="AVE47" s="119"/>
      <c r="AVF47" s="119"/>
      <c r="AVG47" s="119"/>
      <c r="AVH47" s="119"/>
      <c r="AVI47" s="119"/>
      <c r="AVJ47" s="119"/>
      <c r="AVK47" s="119"/>
      <c r="AVL47" s="119"/>
      <c r="AVM47" s="119"/>
      <c r="AVN47" s="119"/>
      <c r="AVO47" s="119"/>
      <c r="AVP47" s="119"/>
      <c r="AVQ47" s="119"/>
      <c r="AVR47" s="119"/>
      <c r="AVS47" s="119"/>
      <c r="AVT47" s="119"/>
      <c r="AVU47" s="119"/>
      <c r="AVV47" s="119"/>
      <c r="AVW47" s="119"/>
      <c r="AVX47" s="119"/>
      <c r="AVY47" s="119"/>
      <c r="AVZ47" s="119"/>
      <c r="AWA47" s="119"/>
      <c r="AWB47" s="119"/>
      <c r="AWC47" s="119"/>
      <c r="AWD47" s="119"/>
      <c r="AWE47" s="119"/>
      <c r="AWF47" s="119"/>
      <c r="AWG47" s="119"/>
      <c r="AWH47" s="119"/>
      <c r="AWI47" s="119"/>
      <c r="AWJ47" s="119"/>
      <c r="AWK47" s="119"/>
      <c r="AWL47" s="119"/>
      <c r="AWM47" s="119"/>
      <c r="AWN47" s="119"/>
      <c r="AWO47" s="119"/>
      <c r="AWP47" s="119"/>
      <c r="AWQ47" s="119"/>
      <c r="AWR47" s="119"/>
      <c r="AWS47" s="119"/>
      <c r="AWT47" s="119"/>
      <c r="AWU47" s="119"/>
      <c r="AWV47" s="119"/>
      <c r="AWW47" s="119"/>
      <c r="AWX47" s="119"/>
      <c r="AWY47" s="119"/>
      <c r="AWZ47" s="119"/>
      <c r="AXA47" s="119"/>
      <c r="AXB47" s="119"/>
      <c r="AXC47" s="119"/>
      <c r="AXD47" s="119"/>
      <c r="AXE47" s="119"/>
      <c r="AXF47" s="119"/>
      <c r="AXG47" s="119"/>
      <c r="AXH47" s="119"/>
      <c r="AXI47" s="119"/>
      <c r="AXJ47" s="119"/>
      <c r="AXK47" s="119"/>
      <c r="AXL47" s="119"/>
      <c r="AXM47" s="119"/>
      <c r="AXN47" s="119"/>
      <c r="AXO47" s="119"/>
      <c r="AXP47" s="119"/>
      <c r="AXQ47" s="119"/>
      <c r="AXR47" s="119"/>
      <c r="AXS47" s="119"/>
      <c r="AXT47" s="119"/>
      <c r="AXU47" s="119"/>
      <c r="AXV47" s="119"/>
      <c r="AXW47" s="119"/>
      <c r="AXX47" s="119"/>
      <c r="AXY47" s="119"/>
      <c r="AXZ47" s="119"/>
      <c r="AYA47" s="119"/>
      <c r="AYB47" s="119"/>
      <c r="AYC47" s="119"/>
      <c r="AYD47" s="119"/>
      <c r="AYE47" s="119"/>
      <c r="AYF47" s="119"/>
      <c r="AYG47" s="119"/>
      <c r="AYH47" s="119"/>
      <c r="AYI47" s="119"/>
      <c r="AYJ47" s="119"/>
      <c r="AYK47" s="119"/>
      <c r="AYL47" s="119"/>
      <c r="AYM47" s="119"/>
      <c r="AYN47" s="119"/>
      <c r="AYO47" s="119"/>
      <c r="AYP47" s="119"/>
      <c r="AYQ47" s="119"/>
      <c r="AYR47" s="119"/>
      <c r="AYS47" s="119"/>
      <c r="AYT47" s="119"/>
      <c r="AYU47" s="119"/>
      <c r="AYV47" s="119"/>
      <c r="AYW47" s="119"/>
      <c r="AYX47" s="119"/>
      <c r="AYY47" s="119"/>
      <c r="AYZ47" s="119"/>
      <c r="AZA47" s="119"/>
      <c r="AZB47" s="119"/>
      <c r="AZC47" s="119"/>
      <c r="AZD47" s="119"/>
      <c r="AZE47" s="119"/>
      <c r="AZF47" s="119"/>
      <c r="AZG47" s="119"/>
      <c r="AZH47" s="119"/>
      <c r="AZI47" s="119"/>
      <c r="AZJ47" s="119"/>
      <c r="AZK47" s="119"/>
      <c r="AZL47" s="119"/>
      <c r="AZM47" s="119"/>
      <c r="AZN47" s="119"/>
      <c r="AZO47" s="119"/>
      <c r="AZP47" s="119"/>
      <c r="AZQ47" s="119"/>
      <c r="AZR47" s="119"/>
      <c r="AZS47" s="119"/>
      <c r="AZT47" s="119"/>
      <c r="AZU47" s="119"/>
      <c r="AZV47" s="119"/>
      <c r="AZW47" s="119"/>
      <c r="AZX47" s="119"/>
      <c r="AZY47" s="119"/>
      <c r="AZZ47" s="119"/>
      <c r="BAA47" s="119"/>
      <c r="BAB47" s="119"/>
      <c r="BAC47" s="119"/>
      <c r="BAD47" s="119"/>
      <c r="BAE47" s="119"/>
      <c r="BAF47" s="119"/>
      <c r="BAG47" s="119"/>
      <c r="BAH47" s="119"/>
      <c r="BAI47" s="119"/>
      <c r="BAJ47" s="119"/>
      <c r="BAK47" s="119"/>
      <c r="BAL47" s="119"/>
      <c r="BAM47" s="119"/>
      <c r="BAN47" s="119"/>
      <c r="BAO47" s="119"/>
      <c r="BAP47" s="119"/>
      <c r="BAQ47" s="119"/>
      <c r="BAR47" s="119"/>
      <c r="BAS47" s="119"/>
      <c r="BAT47" s="119"/>
      <c r="BAU47" s="119"/>
      <c r="BAV47" s="119"/>
      <c r="BAW47" s="119"/>
      <c r="BAX47" s="119"/>
      <c r="BAY47" s="119"/>
      <c r="BAZ47" s="119"/>
      <c r="BBA47" s="119"/>
      <c r="BBB47" s="119"/>
      <c r="BBC47" s="119"/>
      <c r="BBD47" s="119"/>
      <c r="BBE47" s="119"/>
      <c r="BBF47" s="119"/>
      <c r="BBG47" s="119"/>
      <c r="BBH47" s="119"/>
      <c r="BBI47" s="119"/>
      <c r="BBJ47" s="119"/>
      <c r="BBK47" s="119"/>
      <c r="BBL47" s="119"/>
      <c r="BBM47" s="119"/>
      <c r="BBN47" s="119"/>
      <c r="BBO47" s="119"/>
      <c r="BBP47" s="119"/>
      <c r="BBQ47" s="119"/>
      <c r="BBR47" s="119"/>
      <c r="BBS47" s="119"/>
      <c r="BBT47" s="119"/>
      <c r="BBU47" s="119"/>
      <c r="BBV47" s="119"/>
      <c r="BBW47" s="119"/>
      <c r="BBX47" s="119"/>
      <c r="BBY47" s="119"/>
      <c r="BBZ47" s="119"/>
      <c r="BCA47" s="119"/>
      <c r="BCB47" s="119"/>
      <c r="BCC47" s="119"/>
      <c r="BCD47" s="119"/>
      <c r="BCE47" s="119"/>
      <c r="BCF47" s="119"/>
      <c r="BCG47" s="119"/>
      <c r="BCH47" s="119"/>
      <c r="BCI47" s="119"/>
      <c r="BCJ47" s="119"/>
      <c r="BCK47" s="119"/>
      <c r="BCL47" s="119"/>
      <c r="BCM47" s="119"/>
      <c r="BCN47" s="119"/>
      <c r="BCO47" s="119"/>
      <c r="BCP47" s="119"/>
      <c r="BCQ47" s="119"/>
      <c r="BCR47" s="119"/>
      <c r="BCS47" s="119"/>
      <c r="BCT47" s="119"/>
      <c r="BCU47" s="119"/>
      <c r="BCV47" s="119"/>
      <c r="BCW47" s="119"/>
      <c r="BCX47" s="119"/>
      <c r="BCY47" s="119"/>
      <c r="BCZ47" s="119"/>
      <c r="BDA47" s="119"/>
      <c r="BDB47" s="119"/>
      <c r="BDC47" s="119"/>
      <c r="BDD47" s="119"/>
      <c r="BDE47" s="119"/>
      <c r="BDF47" s="119"/>
      <c r="BDG47" s="119"/>
      <c r="BDH47" s="119"/>
      <c r="BDI47" s="119"/>
      <c r="BDJ47" s="119"/>
      <c r="BDK47" s="119"/>
      <c r="BDL47" s="119"/>
      <c r="BDM47" s="119"/>
      <c r="BDN47" s="119"/>
      <c r="BDO47" s="119"/>
      <c r="BDP47" s="119"/>
      <c r="BDQ47" s="119"/>
      <c r="BDR47" s="119"/>
      <c r="BDS47" s="119"/>
      <c r="BDT47" s="119"/>
      <c r="BDU47" s="119"/>
      <c r="BDV47" s="119"/>
      <c r="BDW47" s="119"/>
      <c r="BDX47" s="119"/>
      <c r="BDY47" s="119"/>
      <c r="BDZ47" s="119"/>
      <c r="BEA47" s="119"/>
      <c r="BEB47" s="119"/>
      <c r="BEC47" s="119"/>
      <c r="BED47" s="119"/>
      <c r="BEE47" s="119"/>
      <c r="BEF47" s="119"/>
      <c r="BEG47" s="119"/>
      <c r="BEH47" s="119"/>
      <c r="BEI47" s="119"/>
      <c r="BEJ47" s="119"/>
      <c r="BEK47" s="119"/>
      <c r="BEL47" s="119"/>
      <c r="BEM47" s="119"/>
      <c r="BEN47" s="119"/>
      <c r="BEO47" s="119"/>
      <c r="BEP47" s="119"/>
      <c r="BEQ47" s="119"/>
      <c r="BER47" s="119"/>
      <c r="BES47" s="119"/>
      <c r="BET47" s="119"/>
      <c r="BEU47" s="119"/>
      <c r="BEV47" s="119"/>
      <c r="BEW47" s="119"/>
      <c r="BEX47" s="119"/>
      <c r="BEY47" s="119"/>
      <c r="BEZ47" s="119"/>
      <c r="BFA47" s="119"/>
      <c r="BFB47" s="119"/>
      <c r="BFC47" s="119"/>
      <c r="BFD47" s="119"/>
      <c r="BFE47" s="119"/>
      <c r="BFF47" s="119"/>
      <c r="BFG47" s="119"/>
      <c r="BFH47" s="119"/>
      <c r="BFI47" s="119"/>
      <c r="BFJ47" s="119"/>
      <c r="BFK47" s="119"/>
      <c r="BFL47" s="119"/>
      <c r="BFM47" s="119"/>
      <c r="BFN47" s="119"/>
      <c r="BFO47" s="119"/>
      <c r="BFP47" s="119"/>
      <c r="BFQ47" s="119"/>
      <c r="BFR47" s="119"/>
      <c r="BFS47" s="119"/>
      <c r="BFT47" s="119"/>
      <c r="BFU47" s="119"/>
      <c r="BFV47" s="119"/>
      <c r="BFW47" s="119"/>
      <c r="BFX47" s="119"/>
      <c r="BFY47" s="119"/>
      <c r="BFZ47" s="119"/>
      <c r="BGA47" s="119"/>
      <c r="BGB47" s="119"/>
      <c r="BGC47" s="119"/>
      <c r="BGD47" s="119"/>
      <c r="BGE47" s="119"/>
      <c r="BGF47" s="119"/>
      <c r="BGG47" s="119"/>
      <c r="BGH47" s="119"/>
      <c r="BGI47" s="119"/>
      <c r="BGJ47" s="119"/>
      <c r="BGK47" s="119"/>
      <c r="BGL47" s="119"/>
      <c r="BGM47" s="119"/>
      <c r="BGN47" s="119"/>
      <c r="BGO47" s="119"/>
      <c r="BGP47" s="119"/>
      <c r="BGQ47" s="119"/>
      <c r="BGR47" s="119"/>
      <c r="BGS47" s="119"/>
      <c r="BGT47" s="119"/>
      <c r="BGU47" s="119"/>
      <c r="BGV47" s="119"/>
      <c r="BGW47" s="119"/>
      <c r="BGX47" s="119"/>
      <c r="BGY47" s="119"/>
      <c r="BGZ47" s="119"/>
      <c r="BHA47" s="119"/>
      <c r="BHB47" s="119"/>
      <c r="BHC47" s="119"/>
      <c r="BHD47" s="119"/>
      <c r="BHE47" s="119"/>
      <c r="BHF47" s="119"/>
      <c r="BHG47" s="119"/>
      <c r="BHH47" s="119"/>
      <c r="BHI47" s="119"/>
      <c r="BHJ47" s="119"/>
      <c r="BHK47" s="119"/>
      <c r="BHL47" s="119"/>
      <c r="BHM47" s="119"/>
      <c r="BHN47" s="119"/>
      <c r="BHO47" s="119"/>
      <c r="BHP47" s="119"/>
      <c r="BHQ47" s="119"/>
      <c r="BHR47" s="119"/>
      <c r="BHS47" s="119"/>
      <c r="BHT47" s="119"/>
      <c r="BHU47" s="119"/>
      <c r="BHV47" s="119"/>
      <c r="BHW47" s="119"/>
      <c r="BHX47" s="119"/>
      <c r="BHY47" s="119"/>
      <c r="BHZ47" s="119"/>
      <c r="BIA47" s="119"/>
      <c r="BIB47" s="119"/>
      <c r="BIC47" s="119"/>
      <c r="BID47" s="119"/>
      <c r="BIE47" s="119"/>
      <c r="BIF47" s="119"/>
      <c r="BIG47" s="119"/>
      <c r="BIH47" s="119"/>
      <c r="BII47" s="119"/>
      <c r="BIJ47" s="119"/>
      <c r="BIK47" s="119"/>
      <c r="BIL47" s="119"/>
      <c r="BIM47" s="119"/>
      <c r="BIN47" s="119"/>
      <c r="BIO47" s="119"/>
      <c r="BIP47" s="119"/>
      <c r="BIQ47" s="119"/>
      <c r="BIR47" s="119"/>
      <c r="BIS47" s="119"/>
      <c r="BIT47" s="119"/>
      <c r="BIU47" s="119"/>
      <c r="BIV47" s="119"/>
      <c r="BIW47" s="119"/>
      <c r="BIX47" s="119"/>
      <c r="BIY47" s="119"/>
      <c r="BIZ47" s="119"/>
      <c r="BJA47" s="119"/>
      <c r="BJB47" s="119"/>
      <c r="BJC47" s="119"/>
      <c r="BJD47" s="119"/>
      <c r="BJE47" s="119"/>
      <c r="BJF47" s="119"/>
      <c r="BJG47" s="119"/>
      <c r="BJH47" s="119"/>
      <c r="BJI47" s="119"/>
      <c r="BJJ47" s="119"/>
      <c r="BJK47" s="119"/>
      <c r="BJL47" s="119"/>
      <c r="BJM47" s="119"/>
      <c r="BJN47" s="119"/>
      <c r="BJO47" s="119"/>
      <c r="BJP47" s="119"/>
      <c r="BJQ47" s="119"/>
      <c r="BJR47" s="119"/>
      <c r="BJS47" s="119"/>
      <c r="BJT47" s="119"/>
      <c r="BJU47" s="119"/>
      <c r="BJV47" s="119"/>
      <c r="BJW47" s="119"/>
      <c r="BJX47" s="119"/>
      <c r="BJY47" s="119"/>
      <c r="BJZ47" s="119"/>
      <c r="BKA47" s="119"/>
      <c r="BKB47" s="119"/>
      <c r="BKC47" s="119"/>
      <c r="BKD47" s="119"/>
      <c r="BKE47" s="119"/>
      <c r="BKF47" s="119"/>
      <c r="BKG47" s="119"/>
      <c r="BKH47" s="119"/>
      <c r="BKI47" s="119"/>
      <c r="BKJ47" s="119"/>
      <c r="BKK47" s="119"/>
      <c r="BKL47" s="119"/>
      <c r="BKM47" s="119"/>
      <c r="BKN47" s="119"/>
      <c r="BKO47" s="119"/>
      <c r="BKP47" s="119"/>
      <c r="BKQ47" s="119"/>
      <c r="BKR47" s="119"/>
      <c r="BKS47" s="119"/>
      <c r="BKT47" s="119"/>
      <c r="BKU47" s="119"/>
      <c r="BKV47" s="119"/>
      <c r="BKW47" s="119"/>
      <c r="BKX47" s="119"/>
      <c r="BKY47" s="119"/>
      <c r="BKZ47" s="119"/>
      <c r="BLA47" s="119"/>
      <c r="BLB47" s="119"/>
      <c r="BLC47" s="119"/>
      <c r="BLD47" s="119"/>
      <c r="BLE47" s="119"/>
      <c r="BLF47" s="119"/>
      <c r="BLG47" s="119"/>
      <c r="BLH47" s="119"/>
      <c r="BLI47" s="119"/>
      <c r="BLJ47" s="119"/>
      <c r="BLK47" s="119"/>
      <c r="BLL47" s="119"/>
      <c r="BLM47" s="119"/>
      <c r="BLN47" s="119"/>
      <c r="BLO47" s="119"/>
      <c r="BLP47" s="119"/>
      <c r="BLQ47" s="119"/>
      <c r="BLR47" s="119"/>
      <c r="BLS47" s="119"/>
      <c r="BLT47" s="119"/>
      <c r="BLU47" s="119"/>
      <c r="BLV47" s="119"/>
      <c r="BLW47" s="119"/>
      <c r="BLX47" s="119"/>
      <c r="BLY47" s="119"/>
      <c r="BLZ47" s="119"/>
      <c r="BMA47" s="119"/>
      <c r="BMB47" s="119"/>
      <c r="BMC47" s="119"/>
      <c r="BMD47" s="119"/>
      <c r="BME47" s="119"/>
      <c r="BMF47" s="119"/>
      <c r="BMG47" s="119"/>
      <c r="BMH47" s="119"/>
      <c r="BMI47" s="119"/>
      <c r="BMJ47" s="119"/>
      <c r="BMK47" s="119"/>
      <c r="BML47" s="119"/>
      <c r="BMM47" s="119"/>
      <c r="BMN47" s="119"/>
      <c r="BMO47" s="119"/>
      <c r="BMP47" s="119"/>
      <c r="BMQ47" s="119"/>
      <c r="BMR47" s="119"/>
      <c r="BMS47" s="119"/>
      <c r="BMT47" s="119"/>
      <c r="BMU47" s="119"/>
      <c r="BMV47" s="119"/>
      <c r="BMW47" s="119"/>
      <c r="BMX47" s="119"/>
      <c r="BMY47" s="119"/>
      <c r="BMZ47" s="119"/>
      <c r="BNA47" s="119"/>
      <c r="BNB47" s="119"/>
      <c r="BNC47" s="119"/>
      <c r="BND47" s="119"/>
      <c r="BNE47" s="119"/>
      <c r="BNF47" s="119"/>
      <c r="BNG47" s="119"/>
      <c r="BNH47" s="119"/>
      <c r="BNI47" s="119"/>
      <c r="BNJ47" s="119"/>
      <c r="BNK47" s="119"/>
      <c r="BNL47" s="119"/>
      <c r="BNM47" s="119"/>
      <c r="BNN47" s="119"/>
      <c r="BNO47" s="119"/>
      <c r="BNP47" s="119"/>
      <c r="BNQ47" s="119"/>
      <c r="BNR47" s="119"/>
      <c r="BNS47" s="119"/>
      <c r="BNT47" s="119"/>
      <c r="BNU47" s="119"/>
      <c r="BNV47" s="119"/>
      <c r="BNW47" s="119"/>
      <c r="BNX47" s="119"/>
      <c r="BNY47" s="119"/>
      <c r="BNZ47" s="119"/>
      <c r="BOA47" s="119"/>
      <c r="BOB47" s="119"/>
      <c r="BOC47" s="119"/>
      <c r="BOD47" s="119"/>
      <c r="BOE47" s="119"/>
      <c r="BOF47" s="119"/>
      <c r="BOG47" s="119"/>
      <c r="BOH47" s="119"/>
      <c r="BOI47" s="119"/>
      <c r="BOJ47" s="119"/>
      <c r="BOK47" s="119"/>
      <c r="BOL47" s="119"/>
      <c r="BOM47" s="119"/>
      <c r="BON47" s="119"/>
      <c r="BOO47" s="119"/>
      <c r="BOP47" s="119"/>
      <c r="BOQ47" s="119"/>
      <c r="BOR47" s="119"/>
      <c r="BOS47" s="119"/>
      <c r="BOT47" s="119"/>
      <c r="BOU47" s="119"/>
      <c r="BOV47" s="119"/>
      <c r="BOW47" s="119"/>
      <c r="BOX47" s="119"/>
      <c r="BOY47" s="119"/>
      <c r="BOZ47" s="119"/>
      <c r="BPA47" s="119"/>
      <c r="BPB47" s="119"/>
      <c r="BPC47" s="119"/>
      <c r="BPD47" s="119"/>
      <c r="BPE47" s="119"/>
      <c r="BPF47" s="119"/>
      <c r="BPG47" s="119"/>
      <c r="BPH47" s="119"/>
      <c r="BPI47" s="119"/>
      <c r="BPJ47" s="119"/>
      <c r="BPK47" s="119"/>
      <c r="BPL47" s="119"/>
      <c r="BPM47" s="119"/>
      <c r="BPN47" s="119"/>
      <c r="BPO47" s="119"/>
      <c r="BPP47" s="119"/>
      <c r="BPQ47" s="119"/>
      <c r="BPR47" s="119"/>
      <c r="BPS47" s="119"/>
      <c r="BPT47" s="119"/>
      <c r="BPU47" s="119"/>
      <c r="BPV47" s="119"/>
      <c r="BPW47" s="119"/>
      <c r="BPX47" s="119"/>
      <c r="BPY47" s="119"/>
      <c r="BPZ47" s="119"/>
      <c r="BQA47" s="119"/>
      <c r="BQB47" s="119"/>
      <c r="BQC47" s="119"/>
      <c r="BQD47" s="119"/>
      <c r="BQE47" s="119"/>
      <c r="BQF47" s="119"/>
      <c r="BQG47" s="119"/>
      <c r="BQH47" s="119"/>
      <c r="BQI47" s="119"/>
      <c r="BQJ47" s="119"/>
      <c r="BQK47" s="119"/>
      <c r="BQL47" s="119"/>
      <c r="BQM47" s="119"/>
      <c r="BQN47" s="119"/>
      <c r="BQO47" s="119"/>
      <c r="BQP47" s="119"/>
      <c r="BQQ47" s="119"/>
      <c r="BQR47" s="119"/>
      <c r="BQS47" s="119"/>
      <c r="BQT47" s="119"/>
      <c r="BQU47" s="119"/>
      <c r="BQV47" s="119"/>
      <c r="BQW47" s="119"/>
      <c r="BQX47" s="119"/>
      <c r="BQY47" s="119"/>
      <c r="BQZ47" s="119"/>
      <c r="BRA47" s="119"/>
      <c r="BRB47" s="119"/>
      <c r="BRC47" s="119"/>
      <c r="BRD47" s="119"/>
      <c r="BRE47" s="119"/>
      <c r="BRF47" s="119"/>
      <c r="BRG47" s="119"/>
      <c r="BRH47" s="119"/>
      <c r="BRI47" s="119"/>
      <c r="BRJ47" s="119"/>
      <c r="BRK47" s="119"/>
      <c r="BRL47" s="119"/>
      <c r="BRM47" s="119"/>
      <c r="BRN47" s="119"/>
      <c r="BRO47" s="119"/>
      <c r="BRP47" s="119"/>
      <c r="BRQ47" s="119"/>
      <c r="BRR47" s="119"/>
      <c r="BRS47" s="119"/>
      <c r="BRT47" s="119"/>
      <c r="BRU47" s="119"/>
      <c r="BRV47" s="119"/>
      <c r="BRW47" s="119"/>
      <c r="BRX47" s="119"/>
      <c r="BRY47" s="119"/>
      <c r="BRZ47" s="119"/>
      <c r="BSA47" s="119"/>
      <c r="BSB47" s="119"/>
      <c r="BSC47" s="119"/>
      <c r="BSD47" s="119"/>
      <c r="BSE47" s="119"/>
      <c r="BSF47" s="119"/>
      <c r="BSG47" s="119"/>
      <c r="BSH47" s="119"/>
      <c r="BSI47" s="119"/>
      <c r="BSJ47" s="119"/>
      <c r="BSK47" s="119"/>
      <c r="BSL47" s="119"/>
      <c r="BSM47" s="119"/>
      <c r="BSN47" s="119"/>
      <c r="BSO47" s="119"/>
      <c r="BSP47" s="119"/>
      <c r="BSQ47" s="119"/>
      <c r="BSR47" s="119"/>
      <c r="BSS47" s="119"/>
      <c r="BST47" s="119"/>
      <c r="BSU47" s="119"/>
      <c r="BSV47" s="119"/>
      <c r="BSW47" s="119"/>
      <c r="BSX47" s="119"/>
      <c r="BSY47" s="119"/>
      <c r="BSZ47" s="119"/>
      <c r="BTA47" s="119"/>
      <c r="BTB47" s="119"/>
      <c r="BTC47" s="119"/>
      <c r="BTD47" s="119"/>
      <c r="BTE47" s="119"/>
      <c r="BTF47" s="119"/>
      <c r="BTG47" s="119"/>
      <c r="BTH47" s="119"/>
      <c r="BTI47" s="119"/>
      <c r="BTJ47" s="119"/>
      <c r="BTK47" s="119"/>
      <c r="BTL47" s="119"/>
      <c r="BTM47" s="119"/>
      <c r="BTN47" s="119"/>
      <c r="BTO47" s="119"/>
      <c r="BTP47" s="119"/>
      <c r="BTQ47" s="119"/>
      <c r="BTR47" s="119"/>
      <c r="BTS47" s="119"/>
      <c r="BTT47" s="119"/>
      <c r="BTU47" s="119"/>
      <c r="BTV47" s="119"/>
      <c r="BTW47" s="119"/>
      <c r="BTX47" s="119"/>
      <c r="BTY47" s="119"/>
      <c r="BTZ47" s="119"/>
      <c r="BUA47" s="119"/>
      <c r="BUB47" s="119"/>
      <c r="BUC47" s="119"/>
      <c r="BUD47" s="119"/>
      <c r="BUE47" s="119"/>
      <c r="BUF47" s="119"/>
      <c r="BUG47" s="119"/>
      <c r="BUH47" s="119"/>
      <c r="BUI47" s="119"/>
      <c r="BUJ47" s="119"/>
      <c r="BUK47" s="119"/>
      <c r="BUL47" s="119"/>
      <c r="BUM47" s="119"/>
      <c r="BUN47" s="119"/>
      <c r="BUO47" s="119"/>
      <c r="BUP47" s="119"/>
      <c r="BUQ47" s="119"/>
      <c r="BUR47" s="119"/>
      <c r="BUS47" s="119"/>
      <c r="BUT47" s="119"/>
      <c r="BUU47" s="119"/>
      <c r="BUV47" s="119"/>
      <c r="BUW47" s="119"/>
      <c r="BUX47" s="119"/>
      <c r="BUY47" s="119"/>
      <c r="BUZ47" s="119"/>
      <c r="BVA47" s="119"/>
      <c r="BVB47" s="119"/>
      <c r="BVC47" s="119"/>
      <c r="BVD47" s="119"/>
      <c r="BVE47" s="119"/>
      <c r="BVF47" s="119"/>
      <c r="BVG47" s="119"/>
      <c r="BVH47" s="119"/>
      <c r="BVI47" s="119"/>
      <c r="BVJ47" s="119"/>
      <c r="BVK47" s="119"/>
      <c r="BVL47" s="119"/>
      <c r="BVM47" s="119"/>
      <c r="BVN47" s="119"/>
      <c r="BVO47" s="119"/>
      <c r="BVP47" s="119"/>
      <c r="BVQ47" s="119"/>
      <c r="BVR47" s="119"/>
      <c r="BVS47" s="119"/>
      <c r="BVT47" s="119"/>
      <c r="BVU47" s="119"/>
      <c r="BVV47" s="119"/>
      <c r="BVW47" s="119"/>
      <c r="BVX47" s="119"/>
      <c r="BVY47" s="119"/>
      <c r="BVZ47" s="119"/>
      <c r="BWA47" s="119"/>
      <c r="BWB47" s="119"/>
      <c r="BWC47" s="119"/>
      <c r="BWD47" s="119"/>
      <c r="BWE47" s="119"/>
      <c r="BWF47" s="119"/>
      <c r="BWG47" s="119"/>
      <c r="BWH47" s="119"/>
      <c r="BWI47" s="119"/>
      <c r="BWJ47" s="119"/>
      <c r="BWK47" s="119"/>
      <c r="BWL47" s="119"/>
      <c r="BWM47" s="119"/>
      <c r="BWN47" s="119"/>
      <c r="BWO47" s="119"/>
      <c r="BWP47" s="119"/>
      <c r="BWQ47" s="119"/>
      <c r="BWR47" s="119"/>
      <c r="BWS47" s="119"/>
      <c r="BWT47" s="119"/>
      <c r="BWU47" s="119"/>
      <c r="BWV47" s="119"/>
      <c r="BWW47" s="119"/>
      <c r="BWX47" s="119"/>
      <c r="BWY47" s="119"/>
      <c r="BWZ47" s="119"/>
      <c r="BXA47" s="119"/>
      <c r="BXB47" s="119"/>
      <c r="BXC47" s="119"/>
      <c r="BXD47" s="119"/>
      <c r="BXE47" s="119"/>
      <c r="BXF47" s="119"/>
      <c r="BXG47" s="119"/>
      <c r="BXH47" s="119"/>
      <c r="BXI47" s="119"/>
      <c r="BXJ47" s="119"/>
      <c r="BXK47" s="119"/>
      <c r="BXL47" s="119"/>
      <c r="BXM47" s="119"/>
      <c r="BXN47" s="119"/>
      <c r="BXO47" s="119"/>
      <c r="BXP47" s="119"/>
      <c r="BXQ47" s="119"/>
      <c r="BXR47" s="119"/>
      <c r="BXS47" s="119"/>
      <c r="BXT47" s="119"/>
      <c r="BXU47" s="119"/>
      <c r="BXV47" s="119"/>
      <c r="BXW47" s="119"/>
      <c r="BXX47" s="119"/>
      <c r="BXY47" s="119"/>
      <c r="BXZ47" s="119"/>
      <c r="BYA47" s="119"/>
      <c r="BYB47" s="119"/>
      <c r="BYC47" s="119"/>
      <c r="BYD47" s="119"/>
      <c r="BYE47" s="119"/>
      <c r="BYF47" s="119"/>
      <c r="BYG47" s="119"/>
      <c r="BYH47" s="119"/>
      <c r="BYI47" s="119"/>
      <c r="BYJ47" s="119"/>
      <c r="BYK47" s="119"/>
      <c r="BYL47" s="119"/>
      <c r="BYM47" s="119"/>
      <c r="BYN47" s="119"/>
      <c r="BYO47" s="119"/>
      <c r="BYP47" s="119"/>
      <c r="BYQ47" s="119"/>
      <c r="BYR47" s="119"/>
      <c r="BYS47" s="119"/>
      <c r="BYT47" s="119"/>
      <c r="BYU47" s="119"/>
      <c r="BYV47" s="119"/>
      <c r="BYW47" s="119"/>
      <c r="BYX47" s="119"/>
      <c r="BYY47" s="119"/>
      <c r="BYZ47" s="119"/>
      <c r="BZA47" s="119"/>
      <c r="BZB47" s="119"/>
      <c r="BZC47" s="119"/>
      <c r="BZD47" s="119"/>
      <c r="BZE47" s="119"/>
      <c r="BZF47" s="119"/>
      <c r="BZG47" s="119"/>
      <c r="BZH47" s="119"/>
      <c r="BZI47" s="119"/>
      <c r="BZJ47" s="119"/>
      <c r="BZK47" s="119"/>
      <c r="BZL47" s="119"/>
      <c r="BZM47" s="119"/>
      <c r="BZN47" s="119"/>
      <c r="BZO47" s="119"/>
      <c r="BZP47" s="119"/>
      <c r="BZQ47" s="119"/>
      <c r="BZR47" s="119"/>
      <c r="BZS47" s="119"/>
      <c r="BZT47" s="119"/>
      <c r="BZU47" s="119"/>
      <c r="BZV47" s="119"/>
      <c r="BZW47" s="119"/>
      <c r="BZX47" s="119"/>
      <c r="BZY47" s="119"/>
      <c r="BZZ47" s="119"/>
      <c r="CAA47" s="119"/>
      <c r="CAB47" s="119"/>
      <c r="CAC47" s="119"/>
      <c r="CAD47" s="119"/>
      <c r="CAE47" s="119"/>
      <c r="CAF47" s="119"/>
      <c r="CAG47" s="119"/>
      <c r="CAH47" s="119"/>
      <c r="CAI47" s="119"/>
      <c r="CAJ47" s="119"/>
      <c r="CAK47" s="119"/>
      <c r="CAL47" s="119"/>
      <c r="CAM47" s="119"/>
      <c r="CAN47" s="119"/>
      <c r="CAO47" s="119"/>
      <c r="CAP47" s="119"/>
      <c r="CAQ47" s="119"/>
      <c r="CAR47" s="119"/>
      <c r="CAS47" s="119"/>
      <c r="CAT47" s="119"/>
      <c r="CAU47" s="119"/>
      <c r="CAV47" s="119"/>
      <c r="CAW47" s="119"/>
      <c r="CAX47" s="119"/>
      <c r="CAY47" s="119"/>
      <c r="CAZ47" s="119"/>
      <c r="CBA47" s="119"/>
      <c r="CBB47" s="119"/>
      <c r="CBC47" s="119"/>
      <c r="CBD47" s="119"/>
      <c r="CBE47" s="119"/>
      <c r="CBF47" s="119"/>
      <c r="CBG47" s="119"/>
      <c r="CBH47" s="119"/>
      <c r="CBI47" s="119"/>
      <c r="CBJ47" s="119"/>
      <c r="CBK47" s="119"/>
      <c r="CBL47" s="119"/>
      <c r="CBM47" s="119"/>
      <c r="CBN47" s="119"/>
      <c r="CBO47" s="119"/>
      <c r="CBP47" s="119"/>
      <c r="CBQ47" s="119"/>
      <c r="CBR47" s="119"/>
      <c r="CBS47" s="119"/>
      <c r="CBT47" s="119"/>
      <c r="CBU47" s="119"/>
      <c r="CBV47" s="119"/>
      <c r="CBW47" s="119"/>
      <c r="CBX47" s="119"/>
      <c r="CBY47" s="119"/>
      <c r="CBZ47" s="119"/>
      <c r="CCA47" s="119"/>
      <c r="CCB47" s="119"/>
      <c r="CCC47" s="119"/>
      <c r="CCD47" s="119"/>
      <c r="CCE47" s="119"/>
      <c r="CCF47" s="119"/>
      <c r="CCG47" s="119"/>
      <c r="CCH47" s="119"/>
      <c r="CCI47" s="119"/>
      <c r="CCJ47" s="119"/>
      <c r="CCK47" s="119"/>
      <c r="CCL47" s="119"/>
      <c r="CCM47" s="119"/>
      <c r="CCN47" s="119"/>
      <c r="CCO47" s="119"/>
      <c r="CCP47" s="119"/>
      <c r="CCQ47" s="119"/>
      <c r="CCR47" s="119"/>
      <c r="CCS47" s="119"/>
      <c r="CCT47" s="119"/>
      <c r="CCU47" s="119"/>
      <c r="CCV47" s="119"/>
      <c r="CCW47" s="119"/>
      <c r="CCX47" s="119"/>
      <c r="CCY47" s="119"/>
      <c r="CCZ47" s="119"/>
      <c r="CDA47" s="119"/>
      <c r="CDB47" s="119"/>
      <c r="CDC47" s="119"/>
      <c r="CDD47" s="119"/>
      <c r="CDE47" s="119"/>
      <c r="CDF47" s="119"/>
      <c r="CDG47" s="119"/>
      <c r="CDH47" s="119"/>
      <c r="CDI47" s="119"/>
      <c r="CDJ47" s="119"/>
      <c r="CDK47" s="119"/>
      <c r="CDL47" s="119"/>
      <c r="CDM47" s="119"/>
      <c r="CDN47" s="119"/>
      <c r="CDO47" s="119"/>
      <c r="CDP47" s="119"/>
      <c r="CDQ47" s="119"/>
      <c r="CDR47" s="119"/>
      <c r="CDS47" s="119"/>
      <c r="CDT47" s="119"/>
      <c r="CDU47" s="119"/>
      <c r="CDV47" s="119"/>
      <c r="CDW47" s="119"/>
      <c r="CDX47" s="119"/>
      <c r="CDY47" s="119"/>
      <c r="CDZ47" s="119"/>
      <c r="CEA47" s="119"/>
      <c r="CEB47" s="119"/>
      <c r="CEC47" s="119"/>
      <c r="CED47" s="119"/>
      <c r="CEE47" s="119"/>
      <c r="CEF47" s="119"/>
      <c r="CEG47" s="119"/>
      <c r="CEH47" s="119"/>
      <c r="CEI47" s="119"/>
      <c r="CEJ47" s="119"/>
      <c r="CEK47" s="119"/>
      <c r="CEL47" s="119"/>
      <c r="CEM47" s="119"/>
      <c r="CEN47" s="119"/>
      <c r="CEO47" s="119"/>
      <c r="CEP47" s="119"/>
      <c r="CEQ47" s="119"/>
      <c r="CER47" s="119"/>
      <c r="CES47" s="119"/>
      <c r="CET47" s="119"/>
      <c r="CEU47" s="119"/>
      <c r="CEV47" s="119"/>
      <c r="CEW47" s="119"/>
      <c r="CEX47" s="119"/>
      <c r="CEY47" s="119"/>
      <c r="CEZ47" s="119"/>
      <c r="CFA47" s="119"/>
      <c r="CFB47" s="119"/>
      <c r="CFC47" s="119"/>
      <c r="CFD47" s="119"/>
      <c r="CFE47" s="119"/>
      <c r="CFF47" s="119"/>
      <c r="CFG47" s="119"/>
      <c r="CFH47" s="119"/>
      <c r="CFI47" s="119"/>
      <c r="CFJ47" s="119"/>
      <c r="CFK47" s="119"/>
      <c r="CFL47" s="119"/>
      <c r="CFM47" s="119"/>
      <c r="CFN47" s="119"/>
      <c r="CFO47" s="119"/>
      <c r="CFP47" s="119"/>
      <c r="CFQ47" s="119"/>
      <c r="CFR47" s="119"/>
      <c r="CFS47" s="119"/>
      <c r="CFT47" s="119"/>
      <c r="CFU47" s="119"/>
      <c r="CFV47" s="119"/>
      <c r="CFW47" s="119"/>
      <c r="CFX47" s="119"/>
      <c r="CFY47" s="119"/>
      <c r="CFZ47" s="119"/>
      <c r="CGA47" s="119"/>
      <c r="CGB47" s="119"/>
      <c r="CGC47" s="119"/>
      <c r="CGD47" s="119"/>
      <c r="CGE47" s="119"/>
      <c r="CGF47" s="119"/>
      <c r="CGG47" s="119"/>
      <c r="CGH47" s="119"/>
      <c r="CGI47" s="119"/>
      <c r="CGJ47" s="119"/>
      <c r="CGK47" s="119"/>
      <c r="CGL47" s="119"/>
      <c r="CGM47" s="119"/>
      <c r="CGN47" s="119"/>
      <c r="CGO47" s="119"/>
      <c r="CGP47" s="119"/>
      <c r="CGQ47" s="119"/>
      <c r="CGR47" s="119"/>
      <c r="CGS47" s="119"/>
      <c r="CGT47" s="119"/>
      <c r="CGU47" s="119"/>
      <c r="CGV47" s="119"/>
      <c r="CGW47" s="119"/>
      <c r="CGX47" s="119"/>
      <c r="CGY47" s="119"/>
      <c r="CGZ47" s="119"/>
      <c r="CHA47" s="119"/>
      <c r="CHB47" s="119"/>
      <c r="CHC47" s="119"/>
      <c r="CHD47" s="119"/>
      <c r="CHE47" s="119"/>
      <c r="CHF47" s="119"/>
      <c r="CHG47" s="119"/>
      <c r="CHH47" s="119"/>
      <c r="CHI47" s="119"/>
      <c r="CHJ47" s="119"/>
      <c r="CHK47" s="119"/>
      <c r="CHL47" s="119"/>
      <c r="CHM47" s="119"/>
      <c r="CHN47" s="119"/>
      <c r="CHO47" s="119"/>
      <c r="CHP47" s="119"/>
      <c r="CHQ47" s="119"/>
      <c r="CHR47" s="119"/>
      <c r="CHS47" s="119"/>
      <c r="CHT47" s="119"/>
      <c r="CHU47" s="119"/>
      <c r="CHV47" s="119"/>
      <c r="CHW47" s="119"/>
      <c r="CHX47" s="119"/>
      <c r="CHY47" s="119"/>
      <c r="CHZ47" s="119"/>
      <c r="CIA47" s="119"/>
      <c r="CIB47" s="119"/>
      <c r="CIC47" s="119"/>
      <c r="CID47" s="119"/>
      <c r="CIE47" s="119"/>
      <c r="CIF47" s="119"/>
      <c r="CIG47" s="119"/>
      <c r="CIH47" s="119"/>
      <c r="CII47" s="119"/>
      <c r="CIJ47" s="119"/>
      <c r="CIK47" s="119"/>
      <c r="CIL47" s="119"/>
      <c r="CIM47" s="119"/>
      <c r="CIN47" s="119"/>
      <c r="CIO47" s="119"/>
      <c r="CIP47" s="119"/>
      <c r="CIQ47" s="119"/>
      <c r="CIR47" s="119"/>
      <c r="CIS47" s="119"/>
      <c r="CIT47" s="119"/>
      <c r="CIU47" s="119"/>
      <c r="CIV47" s="119"/>
      <c r="CIW47" s="119"/>
      <c r="CIX47" s="119"/>
      <c r="CIY47" s="119"/>
      <c r="CIZ47" s="119"/>
      <c r="CJA47" s="119"/>
      <c r="CJB47" s="119"/>
      <c r="CJC47" s="119"/>
      <c r="CJD47" s="119"/>
      <c r="CJE47" s="119"/>
      <c r="CJF47" s="119"/>
      <c r="CJG47" s="119"/>
      <c r="CJH47" s="119"/>
      <c r="CJI47" s="119"/>
      <c r="CJJ47" s="119"/>
      <c r="CJK47" s="119"/>
      <c r="CJL47" s="119"/>
      <c r="CJM47" s="119"/>
      <c r="CJN47" s="119"/>
      <c r="CJO47" s="119"/>
      <c r="CJP47" s="119"/>
      <c r="CJQ47" s="119"/>
      <c r="CJR47" s="119"/>
      <c r="CJS47" s="119"/>
      <c r="CJT47" s="119"/>
      <c r="CJU47" s="119"/>
      <c r="CJV47" s="119"/>
      <c r="CJW47" s="119"/>
      <c r="CJX47" s="119"/>
      <c r="CJY47" s="119"/>
      <c r="CJZ47" s="119"/>
      <c r="CKA47" s="119"/>
      <c r="CKB47" s="119"/>
      <c r="CKC47" s="119"/>
      <c r="CKD47" s="119"/>
      <c r="CKE47" s="119"/>
      <c r="CKF47" s="119"/>
      <c r="CKG47" s="119"/>
      <c r="CKH47" s="119"/>
      <c r="CKI47" s="119"/>
      <c r="CKJ47" s="119"/>
      <c r="CKK47" s="119"/>
      <c r="CKL47" s="119"/>
      <c r="CKM47" s="119"/>
      <c r="CKN47" s="119"/>
      <c r="CKO47" s="119"/>
      <c r="CKP47" s="119"/>
      <c r="CKQ47" s="119"/>
      <c r="CKR47" s="119"/>
      <c r="CKS47" s="119"/>
      <c r="CKT47" s="119"/>
      <c r="CKU47" s="119"/>
      <c r="CKV47" s="119"/>
      <c r="CKW47" s="119"/>
      <c r="CKX47" s="119"/>
      <c r="CKY47" s="119"/>
      <c r="CKZ47" s="119"/>
      <c r="CLA47" s="119"/>
      <c r="CLB47" s="119"/>
      <c r="CLC47" s="119"/>
      <c r="CLD47" s="119"/>
      <c r="CLE47" s="119"/>
      <c r="CLF47" s="119"/>
      <c r="CLG47" s="119"/>
      <c r="CLH47" s="119"/>
      <c r="CLI47" s="119"/>
      <c r="CLJ47" s="119"/>
      <c r="CLK47" s="119"/>
      <c r="CLL47" s="119"/>
      <c r="CLM47" s="119"/>
      <c r="CLN47" s="119"/>
      <c r="CLO47" s="119"/>
      <c r="CLP47" s="119"/>
      <c r="CLQ47" s="119"/>
      <c r="CLR47" s="119"/>
      <c r="CLS47" s="119"/>
      <c r="CLT47" s="119"/>
      <c r="CLU47" s="119"/>
      <c r="CLV47" s="119"/>
      <c r="CLW47" s="119"/>
      <c r="CLX47" s="119"/>
      <c r="CLY47" s="119"/>
      <c r="CLZ47" s="119"/>
      <c r="CMA47" s="119"/>
      <c r="CMB47" s="119"/>
      <c r="CMC47" s="119"/>
      <c r="CMD47" s="119"/>
      <c r="CME47" s="119"/>
      <c r="CMF47" s="119"/>
      <c r="CMG47" s="119"/>
      <c r="CMH47" s="119"/>
      <c r="CMI47" s="119"/>
      <c r="CMJ47" s="119"/>
      <c r="CMK47" s="119"/>
      <c r="CML47" s="119"/>
      <c r="CMM47" s="119"/>
      <c r="CMN47" s="119"/>
      <c r="CMO47" s="119"/>
      <c r="CMP47" s="119"/>
      <c r="CMQ47" s="119"/>
      <c r="CMR47" s="119"/>
      <c r="CMS47" s="119"/>
      <c r="CMT47" s="119"/>
      <c r="CMU47" s="119"/>
      <c r="CMV47" s="119"/>
      <c r="CMW47" s="119"/>
      <c r="CMX47" s="119"/>
      <c r="CMY47" s="119"/>
      <c r="CMZ47" s="119"/>
      <c r="CNA47" s="119"/>
      <c r="CNB47" s="119"/>
      <c r="CNC47" s="119"/>
      <c r="CND47" s="119"/>
      <c r="CNE47" s="119"/>
      <c r="CNF47" s="119"/>
      <c r="CNG47" s="119"/>
      <c r="CNH47" s="119"/>
      <c r="CNI47" s="119"/>
      <c r="CNJ47" s="119"/>
      <c r="CNK47" s="119"/>
      <c r="CNL47" s="119"/>
      <c r="CNM47" s="119"/>
      <c r="CNN47" s="119"/>
      <c r="CNO47" s="119"/>
      <c r="CNP47" s="119"/>
      <c r="CNQ47" s="119"/>
      <c r="CNR47" s="119"/>
      <c r="CNS47" s="119"/>
      <c r="CNT47" s="119"/>
      <c r="CNU47" s="119"/>
      <c r="CNV47" s="119"/>
      <c r="CNW47" s="119"/>
      <c r="CNX47" s="119"/>
      <c r="CNY47" s="119"/>
      <c r="CNZ47" s="119"/>
      <c r="COA47" s="119"/>
      <c r="COB47" s="119"/>
      <c r="COC47" s="119"/>
      <c r="COD47" s="119"/>
      <c r="COE47" s="119"/>
      <c r="COF47" s="119"/>
      <c r="COG47" s="119"/>
      <c r="COH47" s="119"/>
      <c r="COI47" s="119"/>
      <c r="COJ47" s="119"/>
      <c r="COK47" s="119"/>
      <c r="COL47" s="119"/>
      <c r="COM47" s="119"/>
      <c r="CON47" s="119"/>
      <c r="COO47" s="119"/>
      <c r="COP47" s="119"/>
      <c r="COQ47" s="119"/>
      <c r="COR47" s="119"/>
      <c r="COS47" s="119"/>
      <c r="COT47" s="119"/>
      <c r="COU47" s="119"/>
      <c r="COV47" s="119"/>
      <c r="COW47" s="119"/>
      <c r="COX47" s="119"/>
      <c r="COY47" s="119"/>
      <c r="COZ47" s="119"/>
      <c r="CPA47" s="119"/>
      <c r="CPB47" s="119"/>
      <c r="CPC47" s="119"/>
      <c r="CPD47" s="119"/>
      <c r="CPE47" s="119"/>
      <c r="CPF47" s="119"/>
      <c r="CPG47" s="119"/>
      <c r="CPH47" s="119"/>
      <c r="CPI47" s="119"/>
      <c r="CPJ47" s="119"/>
      <c r="CPK47" s="119"/>
      <c r="CPL47" s="119"/>
      <c r="CPM47" s="119"/>
      <c r="CPN47" s="119"/>
      <c r="CPO47" s="119"/>
      <c r="CPP47" s="119"/>
      <c r="CPQ47" s="119"/>
      <c r="CPR47" s="119"/>
      <c r="CPS47" s="119"/>
      <c r="CPT47" s="119"/>
      <c r="CPU47" s="119"/>
      <c r="CPV47" s="119"/>
      <c r="CPW47" s="119"/>
      <c r="CPX47" s="119"/>
      <c r="CPY47" s="119"/>
      <c r="CPZ47" s="119"/>
      <c r="CQA47" s="119"/>
      <c r="CQB47" s="119"/>
      <c r="CQC47" s="119"/>
      <c r="CQD47" s="119"/>
      <c r="CQE47" s="119"/>
      <c r="CQF47" s="119"/>
      <c r="CQG47" s="119"/>
      <c r="CQH47" s="119"/>
      <c r="CQI47" s="119"/>
      <c r="CQJ47" s="119"/>
      <c r="CQK47" s="119"/>
      <c r="CQL47" s="119"/>
      <c r="CQM47" s="119"/>
      <c r="CQN47" s="119"/>
      <c r="CQO47" s="119"/>
      <c r="CQP47" s="119"/>
      <c r="CQQ47" s="119"/>
      <c r="CQR47" s="119"/>
      <c r="CQS47" s="119"/>
      <c r="CQT47" s="119"/>
      <c r="CQU47" s="119"/>
      <c r="CQV47" s="119"/>
      <c r="CQW47" s="119"/>
      <c r="CQX47" s="119"/>
      <c r="CQY47" s="119"/>
      <c r="CQZ47" s="119"/>
      <c r="CRA47" s="119"/>
      <c r="CRB47" s="119"/>
      <c r="CRC47" s="119"/>
      <c r="CRD47" s="119"/>
      <c r="CRE47" s="119"/>
      <c r="CRF47" s="119"/>
      <c r="CRG47" s="119"/>
      <c r="CRH47" s="119"/>
      <c r="CRI47" s="119"/>
      <c r="CRJ47" s="119"/>
      <c r="CRK47" s="119"/>
      <c r="CRL47" s="119"/>
      <c r="CRM47" s="119"/>
      <c r="CRN47" s="119"/>
      <c r="CRO47" s="119"/>
      <c r="CRP47" s="119"/>
      <c r="CRQ47" s="119"/>
      <c r="CRR47" s="119"/>
      <c r="CRS47" s="119"/>
      <c r="CRT47" s="119"/>
      <c r="CRU47" s="119"/>
      <c r="CRV47" s="119"/>
      <c r="CRW47" s="119"/>
      <c r="CRX47" s="119"/>
      <c r="CRY47" s="119"/>
      <c r="CRZ47" s="119"/>
      <c r="CSA47" s="119"/>
      <c r="CSB47" s="119"/>
      <c r="CSC47" s="119"/>
      <c r="CSD47" s="119"/>
      <c r="CSE47" s="119"/>
      <c r="CSF47" s="119"/>
      <c r="CSG47" s="119"/>
      <c r="CSH47" s="119"/>
      <c r="CSI47" s="119"/>
      <c r="CSJ47" s="119"/>
      <c r="CSK47" s="119"/>
      <c r="CSL47" s="119"/>
      <c r="CSM47" s="119"/>
      <c r="CSN47" s="119"/>
      <c r="CSO47" s="119"/>
      <c r="CSP47" s="119"/>
      <c r="CSQ47" s="119"/>
      <c r="CSR47" s="119"/>
      <c r="CSS47" s="119"/>
      <c r="CST47" s="119"/>
      <c r="CSU47" s="119"/>
      <c r="CSV47" s="119"/>
      <c r="CSW47" s="119"/>
      <c r="CSX47" s="119"/>
      <c r="CSY47" s="119"/>
      <c r="CSZ47" s="119"/>
      <c r="CTA47" s="119"/>
      <c r="CTB47" s="119"/>
      <c r="CTC47" s="119"/>
      <c r="CTD47" s="119"/>
      <c r="CTE47" s="119"/>
      <c r="CTF47" s="119"/>
      <c r="CTG47" s="119"/>
      <c r="CTH47" s="119"/>
      <c r="CTI47" s="119"/>
      <c r="CTJ47" s="119"/>
      <c r="CTK47" s="119"/>
      <c r="CTL47" s="119"/>
      <c r="CTM47" s="119"/>
      <c r="CTN47" s="119"/>
      <c r="CTO47" s="119"/>
      <c r="CTP47" s="119"/>
      <c r="CTQ47" s="119"/>
      <c r="CTR47" s="119"/>
      <c r="CTS47" s="119"/>
      <c r="CTT47" s="119"/>
      <c r="CTU47" s="119"/>
      <c r="CTV47" s="119"/>
      <c r="CTW47" s="119"/>
      <c r="CTX47" s="119"/>
      <c r="CTY47" s="119"/>
      <c r="CTZ47" s="119"/>
      <c r="CUA47" s="119"/>
      <c r="CUB47" s="119"/>
      <c r="CUC47" s="119"/>
      <c r="CUD47" s="119"/>
      <c r="CUE47" s="119"/>
      <c r="CUF47" s="119"/>
      <c r="CUG47" s="119"/>
      <c r="CUH47" s="119"/>
      <c r="CUI47" s="119"/>
      <c r="CUJ47" s="119"/>
      <c r="CUK47" s="119"/>
      <c r="CUL47" s="119"/>
      <c r="CUM47" s="119"/>
      <c r="CUN47" s="119"/>
      <c r="CUO47" s="119"/>
      <c r="CUP47" s="119"/>
      <c r="CUQ47" s="119"/>
      <c r="CUR47" s="119"/>
      <c r="CUS47" s="119"/>
      <c r="CUT47" s="119"/>
      <c r="CUU47" s="119"/>
      <c r="CUV47" s="119"/>
      <c r="CUW47" s="119"/>
      <c r="CUX47" s="119"/>
      <c r="CUY47" s="119"/>
      <c r="CUZ47" s="119"/>
      <c r="CVA47" s="119"/>
      <c r="CVB47" s="119"/>
      <c r="CVC47" s="119"/>
      <c r="CVD47" s="119"/>
      <c r="CVE47" s="119"/>
      <c r="CVF47" s="119"/>
      <c r="CVG47" s="119"/>
      <c r="CVH47" s="119"/>
      <c r="CVI47" s="119"/>
      <c r="CVJ47" s="119"/>
      <c r="CVK47" s="119"/>
      <c r="CVL47" s="119"/>
      <c r="CVM47" s="119"/>
      <c r="CVN47" s="119"/>
      <c r="CVO47" s="119"/>
      <c r="CVP47" s="119"/>
      <c r="CVQ47" s="119"/>
      <c r="CVR47" s="119"/>
      <c r="CVS47" s="119"/>
      <c r="CVT47" s="119"/>
      <c r="CVU47" s="119"/>
      <c r="CVV47" s="119"/>
      <c r="CVW47" s="119"/>
      <c r="CVX47" s="119"/>
      <c r="CVY47" s="119"/>
      <c r="CVZ47" s="119"/>
      <c r="CWA47" s="119"/>
      <c r="CWB47" s="119"/>
      <c r="CWC47" s="119"/>
      <c r="CWD47" s="119"/>
      <c r="CWE47" s="119"/>
      <c r="CWF47" s="119"/>
      <c r="CWG47" s="119"/>
      <c r="CWH47" s="119"/>
      <c r="CWI47" s="119"/>
      <c r="CWJ47" s="119"/>
      <c r="CWK47" s="119"/>
      <c r="CWL47" s="119"/>
      <c r="CWM47" s="119"/>
      <c r="CWN47" s="119"/>
      <c r="CWO47" s="119"/>
      <c r="CWP47" s="119"/>
      <c r="CWQ47" s="119"/>
      <c r="CWR47" s="119"/>
      <c r="CWS47" s="119"/>
      <c r="CWT47" s="119"/>
      <c r="CWU47" s="119"/>
      <c r="CWV47" s="119"/>
      <c r="CWW47" s="119"/>
      <c r="CWX47" s="119"/>
      <c r="CWY47" s="119"/>
      <c r="CWZ47" s="119"/>
      <c r="CXA47" s="119"/>
      <c r="CXB47" s="119"/>
      <c r="CXC47" s="119"/>
      <c r="CXD47" s="119"/>
      <c r="CXE47" s="119"/>
      <c r="CXF47" s="119"/>
      <c r="CXG47" s="119"/>
      <c r="CXH47" s="119"/>
      <c r="CXI47" s="119"/>
      <c r="CXJ47" s="119"/>
      <c r="CXK47" s="119"/>
      <c r="CXL47" s="119"/>
      <c r="CXM47" s="119"/>
      <c r="CXN47" s="119"/>
      <c r="CXO47" s="119"/>
      <c r="CXP47" s="119"/>
      <c r="CXQ47" s="119"/>
      <c r="CXR47" s="119"/>
      <c r="CXS47" s="119"/>
      <c r="CXT47" s="119"/>
      <c r="CXU47" s="119"/>
      <c r="CXV47" s="119"/>
      <c r="CXW47" s="119"/>
      <c r="CXX47" s="119"/>
      <c r="CXY47" s="119"/>
      <c r="CXZ47" s="119"/>
      <c r="CYA47" s="119"/>
      <c r="CYB47" s="119"/>
      <c r="CYC47" s="119"/>
      <c r="CYD47" s="119"/>
      <c r="CYE47" s="119"/>
      <c r="CYF47" s="119"/>
      <c r="CYG47" s="119"/>
      <c r="CYH47" s="119"/>
      <c r="CYI47" s="119"/>
      <c r="CYJ47" s="119"/>
      <c r="CYK47" s="119"/>
      <c r="CYL47" s="119"/>
      <c r="CYM47" s="119"/>
      <c r="CYN47" s="119"/>
      <c r="CYO47" s="119"/>
      <c r="CYP47" s="119"/>
      <c r="CYQ47" s="119"/>
      <c r="CYR47" s="119"/>
      <c r="CYS47" s="119"/>
      <c r="CYT47" s="119"/>
      <c r="CYU47" s="119"/>
      <c r="CYV47" s="119"/>
      <c r="CYW47" s="119"/>
      <c r="CYX47" s="119"/>
      <c r="CYY47" s="119"/>
      <c r="CYZ47" s="119"/>
      <c r="CZA47" s="119"/>
      <c r="CZB47" s="119"/>
      <c r="CZC47" s="119"/>
      <c r="CZD47" s="119"/>
      <c r="CZE47" s="119"/>
      <c r="CZF47" s="119"/>
      <c r="CZG47" s="119"/>
      <c r="CZH47" s="119"/>
      <c r="CZI47" s="119"/>
      <c r="CZJ47" s="119"/>
      <c r="CZK47" s="119"/>
      <c r="CZL47" s="119"/>
      <c r="CZM47" s="119"/>
      <c r="CZN47" s="119"/>
      <c r="CZO47" s="119"/>
      <c r="CZP47" s="119"/>
      <c r="CZQ47" s="119"/>
      <c r="CZR47" s="119"/>
      <c r="CZS47" s="119"/>
      <c r="CZT47" s="119"/>
      <c r="CZU47" s="119"/>
      <c r="CZV47" s="119"/>
      <c r="CZW47" s="119"/>
      <c r="CZX47" s="119"/>
      <c r="CZY47" s="119"/>
      <c r="CZZ47" s="119"/>
      <c r="DAA47" s="119"/>
      <c r="DAB47" s="119"/>
      <c r="DAC47" s="119"/>
      <c r="DAD47" s="119"/>
      <c r="DAE47" s="119"/>
      <c r="DAF47" s="119"/>
      <c r="DAG47" s="119"/>
      <c r="DAH47" s="119"/>
      <c r="DAI47" s="119"/>
      <c r="DAJ47" s="119"/>
      <c r="DAK47" s="119"/>
      <c r="DAL47" s="119"/>
      <c r="DAM47" s="119"/>
      <c r="DAN47" s="119"/>
      <c r="DAO47" s="119"/>
      <c r="DAP47" s="119"/>
      <c r="DAQ47" s="119"/>
      <c r="DAR47" s="119"/>
      <c r="DAS47" s="119"/>
      <c r="DAT47" s="119"/>
      <c r="DAU47" s="119"/>
      <c r="DAV47" s="119"/>
      <c r="DAW47" s="119"/>
      <c r="DAX47" s="119"/>
      <c r="DAY47" s="119"/>
      <c r="DAZ47" s="119"/>
      <c r="DBA47" s="119"/>
      <c r="DBB47" s="119"/>
      <c r="DBC47" s="119"/>
      <c r="DBD47" s="119"/>
      <c r="DBE47" s="119"/>
      <c r="DBF47" s="119"/>
      <c r="DBG47" s="119"/>
      <c r="DBH47" s="119"/>
      <c r="DBI47" s="119"/>
      <c r="DBJ47" s="119"/>
      <c r="DBK47" s="119"/>
      <c r="DBL47" s="119"/>
      <c r="DBM47" s="119"/>
      <c r="DBN47" s="119"/>
      <c r="DBO47" s="119"/>
      <c r="DBP47" s="119"/>
      <c r="DBQ47" s="119"/>
      <c r="DBR47" s="119"/>
      <c r="DBS47" s="119"/>
      <c r="DBT47" s="119"/>
      <c r="DBU47" s="119"/>
      <c r="DBV47" s="119"/>
      <c r="DBW47" s="119"/>
      <c r="DBX47" s="119"/>
      <c r="DBY47" s="119"/>
      <c r="DBZ47" s="119"/>
      <c r="DCA47" s="119"/>
      <c r="DCB47" s="119"/>
      <c r="DCC47" s="119"/>
      <c r="DCD47" s="119"/>
      <c r="DCE47" s="119"/>
      <c r="DCF47" s="119"/>
      <c r="DCG47" s="119"/>
      <c r="DCH47" s="119"/>
      <c r="DCI47" s="119"/>
      <c r="DCJ47" s="119"/>
      <c r="DCK47" s="119"/>
      <c r="DCL47" s="119"/>
      <c r="DCM47" s="119"/>
      <c r="DCN47" s="119"/>
      <c r="DCO47" s="119"/>
      <c r="DCP47" s="119"/>
      <c r="DCQ47" s="119"/>
      <c r="DCR47" s="119"/>
      <c r="DCS47" s="119"/>
      <c r="DCT47" s="119"/>
      <c r="DCU47" s="119"/>
      <c r="DCV47" s="119"/>
      <c r="DCW47" s="119"/>
      <c r="DCX47" s="119"/>
      <c r="DCY47" s="119"/>
      <c r="DCZ47" s="119"/>
      <c r="DDA47" s="119"/>
      <c r="DDB47" s="119"/>
      <c r="DDC47" s="119"/>
      <c r="DDD47" s="119"/>
      <c r="DDE47" s="119"/>
      <c r="DDF47" s="119"/>
      <c r="DDG47" s="119"/>
      <c r="DDH47" s="119"/>
      <c r="DDI47" s="119"/>
      <c r="DDJ47" s="119"/>
      <c r="DDK47" s="119"/>
      <c r="DDL47" s="119"/>
      <c r="DDM47" s="119"/>
      <c r="DDN47" s="119"/>
      <c r="DDO47" s="119"/>
      <c r="DDP47" s="119"/>
      <c r="DDQ47" s="119"/>
      <c r="DDR47" s="119"/>
      <c r="DDS47" s="119"/>
      <c r="DDT47" s="119"/>
      <c r="DDU47" s="119"/>
      <c r="DDV47" s="119"/>
      <c r="DDW47" s="119"/>
      <c r="DDX47" s="119"/>
      <c r="DDY47" s="119"/>
      <c r="DDZ47" s="119"/>
      <c r="DEA47" s="119"/>
      <c r="DEB47" s="119"/>
      <c r="DEC47" s="119"/>
      <c r="DED47" s="119"/>
      <c r="DEE47" s="119"/>
      <c r="DEF47" s="119"/>
      <c r="DEG47" s="119"/>
      <c r="DEH47" s="119"/>
      <c r="DEI47" s="119"/>
      <c r="DEJ47" s="119"/>
      <c r="DEK47" s="119"/>
      <c r="DEL47" s="119"/>
      <c r="DEM47" s="119"/>
      <c r="DEN47" s="119"/>
      <c r="DEO47" s="119"/>
      <c r="DEP47" s="119"/>
      <c r="DEQ47" s="119"/>
      <c r="DER47" s="119"/>
      <c r="DES47" s="119"/>
      <c r="DET47" s="119"/>
      <c r="DEU47" s="119"/>
      <c r="DEV47" s="119"/>
      <c r="DEW47" s="119"/>
      <c r="DEX47" s="119"/>
      <c r="DEY47" s="119"/>
      <c r="DEZ47" s="119"/>
      <c r="DFA47" s="119"/>
      <c r="DFB47" s="119"/>
      <c r="DFC47" s="119"/>
      <c r="DFD47" s="119"/>
      <c r="DFE47" s="119"/>
      <c r="DFF47" s="119"/>
      <c r="DFG47" s="119"/>
      <c r="DFH47" s="119"/>
      <c r="DFI47" s="119"/>
      <c r="DFJ47" s="119"/>
      <c r="DFK47" s="119"/>
      <c r="DFL47" s="119"/>
      <c r="DFM47" s="119"/>
      <c r="DFN47" s="119"/>
      <c r="DFO47" s="119"/>
      <c r="DFP47" s="119"/>
      <c r="DFQ47" s="119"/>
      <c r="DFR47" s="119"/>
      <c r="DFS47" s="119"/>
      <c r="DFT47" s="119"/>
      <c r="DFU47" s="119"/>
      <c r="DFV47" s="119"/>
      <c r="DFW47" s="119"/>
      <c r="DFX47" s="119"/>
      <c r="DFY47" s="119"/>
      <c r="DFZ47" s="119"/>
      <c r="DGA47" s="119"/>
      <c r="DGB47" s="119"/>
      <c r="DGC47" s="119"/>
      <c r="DGD47" s="119"/>
      <c r="DGE47" s="119"/>
      <c r="DGF47" s="119"/>
      <c r="DGG47" s="119"/>
      <c r="DGH47" s="119"/>
      <c r="DGI47" s="119"/>
      <c r="DGJ47" s="119"/>
      <c r="DGK47" s="119"/>
      <c r="DGL47" s="119"/>
      <c r="DGM47" s="119"/>
      <c r="DGN47" s="119"/>
      <c r="DGO47" s="119"/>
      <c r="DGP47" s="119"/>
      <c r="DGQ47" s="119"/>
      <c r="DGR47" s="119"/>
      <c r="DGS47" s="119"/>
      <c r="DGT47" s="119"/>
      <c r="DGU47" s="119"/>
      <c r="DGV47" s="119"/>
      <c r="DGW47" s="119"/>
      <c r="DGX47" s="119"/>
      <c r="DGY47" s="119"/>
      <c r="DGZ47" s="119"/>
      <c r="DHA47" s="119"/>
      <c r="DHB47" s="119"/>
      <c r="DHC47" s="119"/>
      <c r="DHD47" s="119"/>
      <c r="DHE47" s="119"/>
      <c r="DHF47" s="119"/>
      <c r="DHG47" s="119"/>
      <c r="DHH47" s="119"/>
      <c r="DHI47" s="119"/>
      <c r="DHJ47" s="119"/>
      <c r="DHK47" s="119"/>
      <c r="DHL47" s="119"/>
      <c r="DHM47" s="119"/>
      <c r="DHN47" s="119"/>
      <c r="DHO47" s="119"/>
      <c r="DHP47" s="119"/>
      <c r="DHQ47" s="119"/>
      <c r="DHR47" s="119"/>
      <c r="DHS47" s="119"/>
      <c r="DHT47" s="119"/>
      <c r="DHU47" s="119"/>
      <c r="DHV47" s="119"/>
      <c r="DHW47" s="119"/>
      <c r="DHX47" s="119"/>
      <c r="DHY47" s="119"/>
      <c r="DHZ47" s="119"/>
      <c r="DIA47" s="119"/>
      <c r="DIB47" s="119"/>
      <c r="DIC47" s="119"/>
      <c r="DID47" s="119"/>
      <c r="DIE47" s="119"/>
      <c r="DIF47" s="119"/>
      <c r="DIG47" s="119"/>
      <c r="DIH47" s="119"/>
      <c r="DII47" s="119"/>
      <c r="DIJ47" s="119"/>
      <c r="DIK47" s="119"/>
      <c r="DIL47" s="119"/>
      <c r="DIM47" s="119"/>
      <c r="DIN47" s="119"/>
      <c r="DIO47" s="119"/>
      <c r="DIP47" s="119"/>
      <c r="DIQ47" s="119"/>
      <c r="DIR47" s="119"/>
      <c r="DIS47" s="119"/>
      <c r="DIT47" s="119"/>
      <c r="DIU47" s="119"/>
      <c r="DIV47" s="119"/>
      <c r="DIW47" s="119"/>
      <c r="DIX47" s="119"/>
      <c r="DIY47" s="119"/>
      <c r="DIZ47" s="119"/>
      <c r="DJA47" s="119"/>
      <c r="DJB47" s="119"/>
      <c r="DJC47" s="119"/>
      <c r="DJD47" s="119"/>
      <c r="DJE47" s="119"/>
      <c r="DJF47" s="119"/>
      <c r="DJG47" s="119"/>
      <c r="DJH47" s="119"/>
      <c r="DJI47" s="119"/>
      <c r="DJJ47" s="119"/>
      <c r="DJK47" s="119"/>
      <c r="DJL47" s="119"/>
      <c r="DJM47" s="119"/>
      <c r="DJN47" s="119"/>
      <c r="DJO47" s="119"/>
      <c r="DJP47" s="119"/>
      <c r="DJQ47" s="119"/>
      <c r="DJR47" s="119"/>
      <c r="DJS47" s="119"/>
      <c r="DJT47" s="119"/>
      <c r="DJU47" s="119"/>
      <c r="DJV47" s="119"/>
      <c r="DJW47" s="119"/>
      <c r="DJX47" s="119"/>
      <c r="DJY47" s="119"/>
      <c r="DJZ47" s="119"/>
      <c r="DKA47" s="119"/>
      <c r="DKB47" s="119"/>
      <c r="DKC47" s="119"/>
      <c r="DKD47" s="119"/>
      <c r="DKE47" s="119"/>
      <c r="DKF47" s="119"/>
      <c r="DKG47" s="119"/>
      <c r="DKH47" s="119"/>
      <c r="DKI47" s="119"/>
      <c r="DKJ47" s="119"/>
      <c r="DKK47" s="119"/>
      <c r="DKL47" s="119"/>
      <c r="DKM47" s="119"/>
      <c r="DKN47" s="119"/>
      <c r="DKO47" s="119"/>
      <c r="DKP47" s="119"/>
      <c r="DKQ47" s="119"/>
      <c r="DKR47" s="119"/>
      <c r="DKS47" s="119"/>
      <c r="DKT47" s="119"/>
      <c r="DKU47" s="119"/>
      <c r="DKV47" s="119"/>
      <c r="DKW47" s="119"/>
      <c r="DKX47" s="119"/>
      <c r="DKY47" s="119"/>
      <c r="DKZ47" s="119"/>
      <c r="DLA47" s="119"/>
      <c r="DLB47" s="119"/>
      <c r="DLC47" s="119"/>
      <c r="DLD47" s="119"/>
      <c r="DLE47" s="119"/>
      <c r="DLF47" s="119"/>
      <c r="DLG47" s="119"/>
      <c r="DLH47" s="119"/>
      <c r="DLI47" s="119"/>
      <c r="DLJ47" s="119"/>
      <c r="DLK47" s="119"/>
      <c r="DLL47" s="119"/>
      <c r="DLM47" s="119"/>
      <c r="DLN47" s="119"/>
      <c r="DLO47" s="119"/>
      <c r="DLP47" s="119"/>
      <c r="DLQ47" s="119"/>
      <c r="DLR47" s="119"/>
      <c r="DLS47" s="119"/>
      <c r="DLT47" s="119"/>
      <c r="DLU47" s="119"/>
      <c r="DLV47" s="119"/>
      <c r="DLW47" s="119"/>
      <c r="DLX47" s="119"/>
      <c r="DLY47" s="119"/>
      <c r="DLZ47" s="119"/>
      <c r="DMA47" s="119"/>
      <c r="DMB47" s="119"/>
      <c r="DMC47" s="119"/>
      <c r="DMD47" s="119"/>
      <c r="DME47" s="119"/>
      <c r="DMF47" s="119"/>
      <c r="DMG47" s="119"/>
      <c r="DMH47" s="119"/>
      <c r="DMI47" s="119"/>
      <c r="DMJ47" s="119"/>
      <c r="DMK47" s="119"/>
      <c r="DML47" s="119"/>
      <c r="DMM47" s="119"/>
      <c r="DMN47" s="119"/>
      <c r="DMO47" s="119"/>
      <c r="DMP47" s="119"/>
      <c r="DMQ47" s="119"/>
      <c r="DMR47" s="119"/>
      <c r="DMS47" s="119"/>
      <c r="DMT47" s="119"/>
      <c r="DMU47" s="119"/>
      <c r="DMV47" s="119"/>
      <c r="DMW47" s="119"/>
      <c r="DMX47" s="119"/>
      <c r="DMY47" s="119"/>
      <c r="DMZ47" s="119"/>
      <c r="DNA47" s="119"/>
      <c r="DNB47" s="119"/>
      <c r="DNC47" s="119"/>
      <c r="DND47" s="119"/>
      <c r="DNE47" s="119"/>
      <c r="DNF47" s="119"/>
      <c r="DNG47" s="119"/>
      <c r="DNH47" s="119"/>
      <c r="DNI47" s="119"/>
      <c r="DNJ47" s="119"/>
      <c r="DNK47" s="119"/>
      <c r="DNL47" s="119"/>
      <c r="DNM47" s="119"/>
      <c r="DNN47" s="119"/>
      <c r="DNO47" s="119"/>
      <c r="DNP47" s="119"/>
      <c r="DNQ47" s="119"/>
      <c r="DNR47" s="119"/>
      <c r="DNS47" s="119"/>
      <c r="DNT47" s="119"/>
      <c r="DNU47" s="119"/>
      <c r="DNV47" s="119"/>
      <c r="DNW47" s="119"/>
      <c r="DNX47" s="119"/>
      <c r="DNY47" s="119"/>
      <c r="DNZ47" s="119"/>
      <c r="DOA47" s="119"/>
      <c r="DOB47" s="119"/>
      <c r="DOC47" s="119"/>
      <c r="DOD47" s="119"/>
      <c r="DOE47" s="119"/>
      <c r="DOF47" s="119"/>
      <c r="DOG47" s="119"/>
      <c r="DOH47" s="119"/>
      <c r="DOI47" s="119"/>
      <c r="DOJ47" s="119"/>
      <c r="DOK47" s="119"/>
      <c r="DOL47" s="119"/>
      <c r="DOM47" s="119"/>
      <c r="DON47" s="119"/>
      <c r="DOO47" s="119"/>
      <c r="DOP47" s="119"/>
      <c r="DOQ47" s="119"/>
      <c r="DOR47" s="119"/>
      <c r="DOS47" s="119"/>
      <c r="DOT47" s="119"/>
      <c r="DOU47" s="119"/>
      <c r="DOV47" s="119"/>
      <c r="DOW47" s="119"/>
      <c r="DOX47" s="119"/>
      <c r="DOY47" s="119"/>
      <c r="DOZ47" s="119"/>
      <c r="DPA47" s="119"/>
      <c r="DPB47" s="119"/>
      <c r="DPC47" s="119"/>
      <c r="DPD47" s="119"/>
      <c r="DPE47" s="119"/>
      <c r="DPF47" s="119"/>
      <c r="DPG47" s="119"/>
      <c r="DPH47" s="119"/>
      <c r="DPI47" s="119"/>
      <c r="DPJ47" s="119"/>
      <c r="DPK47" s="119"/>
      <c r="DPL47" s="119"/>
      <c r="DPM47" s="119"/>
      <c r="DPN47" s="119"/>
      <c r="DPO47" s="119"/>
      <c r="DPP47" s="119"/>
      <c r="DPQ47" s="119"/>
      <c r="DPR47" s="119"/>
      <c r="DPS47" s="119"/>
      <c r="DPT47" s="119"/>
      <c r="DPU47" s="119"/>
      <c r="DPV47" s="119"/>
      <c r="DPW47" s="119"/>
      <c r="DPX47" s="119"/>
      <c r="DPY47" s="119"/>
      <c r="DPZ47" s="119"/>
      <c r="DQA47" s="119"/>
      <c r="DQB47" s="119"/>
      <c r="DQC47" s="119"/>
      <c r="DQD47" s="119"/>
      <c r="DQE47" s="119"/>
      <c r="DQF47" s="119"/>
      <c r="DQG47" s="119"/>
      <c r="DQH47" s="119"/>
      <c r="DQI47" s="119"/>
      <c r="DQJ47" s="119"/>
      <c r="DQK47" s="119"/>
      <c r="DQL47" s="119"/>
      <c r="DQM47" s="119"/>
      <c r="DQN47" s="119"/>
      <c r="DQO47" s="119"/>
      <c r="DQP47" s="119"/>
      <c r="DQQ47" s="119"/>
      <c r="DQR47" s="119"/>
      <c r="DQS47" s="119"/>
      <c r="DQT47" s="119"/>
      <c r="DQU47" s="119"/>
      <c r="DQV47" s="119"/>
      <c r="DQW47" s="119"/>
      <c r="DQX47" s="119"/>
      <c r="DQY47" s="119"/>
      <c r="DQZ47" s="119"/>
      <c r="DRA47" s="119"/>
      <c r="DRB47" s="119"/>
      <c r="DRC47" s="119"/>
      <c r="DRD47" s="119"/>
      <c r="DRE47" s="119"/>
      <c r="DRF47" s="119"/>
      <c r="DRG47" s="119"/>
      <c r="DRH47" s="119"/>
      <c r="DRI47" s="119"/>
      <c r="DRJ47" s="119"/>
      <c r="DRK47" s="119"/>
      <c r="DRL47" s="119"/>
      <c r="DRM47" s="119"/>
      <c r="DRN47" s="119"/>
      <c r="DRO47" s="119"/>
      <c r="DRP47" s="119"/>
      <c r="DRQ47" s="119"/>
      <c r="DRR47" s="119"/>
      <c r="DRS47" s="119"/>
      <c r="DRT47" s="119"/>
      <c r="DRU47" s="119"/>
      <c r="DRV47" s="119"/>
      <c r="DRW47" s="119"/>
      <c r="DRX47" s="119"/>
      <c r="DRY47" s="119"/>
      <c r="DRZ47" s="119"/>
      <c r="DSA47" s="119"/>
      <c r="DSB47" s="119"/>
      <c r="DSC47" s="119"/>
      <c r="DSD47" s="119"/>
      <c r="DSE47" s="119"/>
      <c r="DSF47" s="119"/>
      <c r="DSG47" s="119"/>
      <c r="DSH47" s="119"/>
      <c r="DSI47" s="119"/>
      <c r="DSJ47" s="119"/>
      <c r="DSK47" s="119"/>
      <c r="DSL47" s="119"/>
      <c r="DSM47" s="119"/>
      <c r="DSN47" s="119"/>
      <c r="DSO47" s="119"/>
      <c r="DSP47" s="119"/>
      <c r="DSQ47" s="119"/>
      <c r="DSR47" s="119"/>
      <c r="DSS47" s="119"/>
      <c r="DST47" s="119"/>
      <c r="DSU47" s="119"/>
      <c r="DSV47" s="119"/>
      <c r="DSW47" s="119"/>
      <c r="DSX47" s="119"/>
      <c r="DSY47" s="119"/>
      <c r="DSZ47" s="119"/>
      <c r="DTA47" s="119"/>
      <c r="DTB47" s="119"/>
      <c r="DTC47" s="119"/>
      <c r="DTD47" s="119"/>
      <c r="DTE47" s="119"/>
      <c r="DTF47" s="119"/>
      <c r="DTG47" s="119"/>
      <c r="DTH47" s="119"/>
      <c r="DTI47" s="119"/>
      <c r="DTJ47" s="119"/>
      <c r="DTK47" s="119"/>
      <c r="DTL47" s="119"/>
      <c r="DTM47" s="119"/>
      <c r="DTN47" s="119"/>
      <c r="DTO47" s="119"/>
      <c r="DTP47" s="119"/>
      <c r="DTQ47" s="119"/>
      <c r="DTR47" s="119"/>
      <c r="DTS47" s="119"/>
      <c r="DTT47" s="119"/>
      <c r="DTU47" s="119"/>
      <c r="DTV47" s="119"/>
      <c r="DTW47" s="119"/>
      <c r="DTX47" s="119"/>
      <c r="DTY47" s="119"/>
      <c r="DTZ47" s="119"/>
      <c r="DUA47" s="119"/>
      <c r="DUB47" s="119"/>
      <c r="DUC47" s="119"/>
      <c r="DUD47" s="119"/>
      <c r="DUE47" s="119"/>
      <c r="DUF47" s="119"/>
      <c r="DUG47" s="119"/>
      <c r="DUH47" s="119"/>
      <c r="DUI47" s="119"/>
      <c r="DUJ47" s="119"/>
      <c r="DUK47" s="119"/>
      <c r="DUL47" s="119"/>
      <c r="DUM47" s="119"/>
      <c r="DUN47" s="119"/>
      <c r="DUO47" s="119"/>
      <c r="DUP47" s="119"/>
      <c r="DUQ47" s="119"/>
      <c r="DUR47" s="119"/>
      <c r="DUS47" s="119"/>
      <c r="DUT47" s="119"/>
      <c r="DUU47" s="119"/>
      <c r="DUV47" s="119"/>
      <c r="DUW47" s="119"/>
      <c r="DUX47" s="119"/>
      <c r="DUY47" s="119"/>
      <c r="DUZ47" s="119"/>
      <c r="DVA47" s="119"/>
      <c r="DVB47" s="119"/>
      <c r="DVC47" s="119"/>
      <c r="DVD47" s="119"/>
      <c r="DVE47" s="119"/>
      <c r="DVF47" s="119"/>
      <c r="DVG47" s="119"/>
      <c r="DVH47" s="119"/>
      <c r="DVI47" s="119"/>
      <c r="DVJ47" s="119"/>
      <c r="DVK47" s="119"/>
      <c r="DVL47" s="119"/>
      <c r="DVM47" s="119"/>
      <c r="DVN47" s="119"/>
      <c r="DVO47" s="119"/>
      <c r="DVP47" s="119"/>
      <c r="DVQ47" s="119"/>
      <c r="DVR47" s="119"/>
      <c r="DVS47" s="119"/>
      <c r="DVT47" s="119"/>
      <c r="DVU47" s="119"/>
      <c r="DVV47" s="119"/>
      <c r="DVW47" s="119"/>
      <c r="DVX47" s="119"/>
      <c r="DVY47" s="119"/>
      <c r="DVZ47" s="119"/>
      <c r="DWA47" s="119"/>
      <c r="DWB47" s="119"/>
      <c r="DWC47" s="119"/>
      <c r="DWD47" s="119"/>
      <c r="DWE47" s="119"/>
      <c r="DWF47" s="119"/>
      <c r="DWG47" s="119"/>
      <c r="DWH47" s="119"/>
      <c r="DWI47" s="119"/>
      <c r="DWJ47" s="119"/>
      <c r="DWK47" s="119"/>
      <c r="DWL47" s="119"/>
      <c r="DWM47" s="119"/>
      <c r="DWN47" s="119"/>
      <c r="DWO47" s="119"/>
      <c r="DWP47" s="119"/>
      <c r="DWQ47" s="119"/>
      <c r="DWR47" s="119"/>
      <c r="DWS47" s="119"/>
      <c r="DWT47" s="119"/>
      <c r="DWU47" s="119"/>
      <c r="DWV47" s="119"/>
      <c r="DWW47" s="119"/>
      <c r="DWX47" s="119"/>
      <c r="DWY47" s="119"/>
      <c r="DWZ47" s="119"/>
      <c r="DXA47" s="119"/>
      <c r="DXB47" s="119"/>
      <c r="DXC47" s="119"/>
      <c r="DXD47" s="119"/>
      <c r="DXE47" s="119"/>
      <c r="DXF47" s="119"/>
      <c r="DXG47" s="119"/>
      <c r="DXH47" s="119"/>
      <c r="DXI47" s="119"/>
      <c r="DXJ47" s="119"/>
      <c r="DXK47" s="119"/>
      <c r="DXL47" s="119"/>
      <c r="DXM47" s="119"/>
      <c r="DXN47" s="119"/>
      <c r="DXO47" s="119"/>
      <c r="DXP47" s="119"/>
      <c r="DXQ47" s="119"/>
      <c r="DXR47" s="119"/>
      <c r="DXS47" s="119"/>
      <c r="DXT47" s="119"/>
      <c r="DXU47" s="119"/>
      <c r="DXV47" s="119"/>
      <c r="DXW47" s="119"/>
      <c r="DXX47" s="119"/>
      <c r="DXY47" s="119"/>
      <c r="DXZ47" s="119"/>
      <c r="DYA47" s="119"/>
      <c r="DYB47" s="119"/>
      <c r="DYC47" s="119"/>
      <c r="DYD47" s="119"/>
      <c r="DYE47" s="119"/>
      <c r="DYF47" s="119"/>
      <c r="DYG47" s="119"/>
      <c r="DYH47" s="119"/>
      <c r="DYI47" s="119"/>
      <c r="DYJ47" s="119"/>
      <c r="DYK47" s="119"/>
      <c r="DYL47" s="119"/>
      <c r="DYM47" s="119"/>
      <c r="DYN47" s="119"/>
      <c r="DYO47" s="119"/>
      <c r="DYP47" s="119"/>
      <c r="DYQ47" s="119"/>
      <c r="DYR47" s="119"/>
      <c r="DYS47" s="119"/>
      <c r="DYT47" s="119"/>
      <c r="DYU47" s="119"/>
      <c r="DYV47" s="119"/>
      <c r="DYW47" s="119"/>
      <c r="DYX47" s="119"/>
      <c r="DYY47" s="119"/>
      <c r="DYZ47" s="119"/>
      <c r="DZA47" s="119"/>
      <c r="DZB47" s="119"/>
      <c r="DZC47" s="119"/>
      <c r="DZD47" s="119"/>
      <c r="DZE47" s="119"/>
      <c r="DZF47" s="119"/>
      <c r="DZG47" s="119"/>
      <c r="DZH47" s="119"/>
      <c r="DZI47" s="119"/>
      <c r="DZJ47" s="119"/>
      <c r="DZK47" s="119"/>
      <c r="DZL47" s="119"/>
      <c r="DZM47" s="119"/>
      <c r="DZN47" s="119"/>
      <c r="DZO47" s="119"/>
      <c r="DZP47" s="119"/>
      <c r="DZQ47" s="119"/>
      <c r="DZR47" s="119"/>
      <c r="DZS47" s="119"/>
      <c r="DZT47" s="119"/>
      <c r="DZU47" s="119"/>
      <c r="DZV47" s="119"/>
      <c r="DZW47" s="119"/>
      <c r="DZX47" s="119"/>
      <c r="DZY47" s="119"/>
      <c r="DZZ47" s="119"/>
      <c r="EAA47" s="119"/>
      <c r="EAB47" s="119"/>
      <c r="EAC47" s="119"/>
      <c r="EAD47" s="119"/>
      <c r="EAE47" s="119"/>
      <c r="EAF47" s="119"/>
      <c r="EAG47" s="119"/>
      <c r="EAH47" s="119"/>
      <c r="EAI47" s="119"/>
      <c r="EAJ47" s="119"/>
      <c r="EAK47" s="119"/>
      <c r="EAL47" s="119"/>
      <c r="EAM47" s="119"/>
      <c r="EAN47" s="119"/>
      <c r="EAO47" s="119"/>
      <c r="EAP47" s="119"/>
      <c r="EAQ47" s="119"/>
      <c r="EAR47" s="119"/>
      <c r="EAS47" s="119"/>
      <c r="EAT47" s="119"/>
      <c r="EAU47" s="119"/>
      <c r="EAV47" s="119"/>
      <c r="EAW47" s="119"/>
      <c r="EAX47" s="119"/>
      <c r="EAY47" s="119"/>
      <c r="EAZ47" s="119"/>
      <c r="EBA47" s="119"/>
      <c r="EBB47" s="119"/>
      <c r="EBC47" s="119"/>
      <c r="EBD47" s="119"/>
      <c r="EBE47" s="119"/>
      <c r="EBF47" s="119"/>
      <c r="EBG47" s="119"/>
      <c r="EBH47" s="119"/>
      <c r="EBI47" s="119"/>
      <c r="EBJ47" s="119"/>
      <c r="EBK47" s="119"/>
      <c r="EBL47" s="119"/>
      <c r="EBM47" s="119"/>
      <c r="EBN47" s="119"/>
      <c r="EBO47" s="119"/>
      <c r="EBP47" s="119"/>
      <c r="EBQ47" s="119"/>
      <c r="EBR47" s="119"/>
      <c r="EBS47" s="119"/>
      <c r="EBT47" s="119"/>
      <c r="EBU47" s="119"/>
      <c r="EBV47" s="119"/>
      <c r="EBW47" s="119"/>
      <c r="EBX47" s="119"/>
      <c r="EBY47" s="119"/>
      <c r="EBZ47" s="119"/>
      <c r="ECA47" s="119"/>
      <c r="ECB47" s="119"/>
      <c r="ECC47" s="119"/>
      <c r="ECD47" s="119"/>
      <c r="ECE47" s="119"/>
      <c r="ECF47" s="119"/>
      <c r="ECG47" s="119"/>
      <c r="ECH47" s="119"/>
      <c r="ECI47" s="119"/>
      <c r="ECJ47" s="119"/>
      <c r="ECK47" s="119"/>
      <c r="ECL47" s="119"/>
      <c r="ECM47" s="119"/>
      <c r="ECN47" s="119"/>
      <c r="ECO47" s="119"/>
      <c r="ECP47" s="119"/>
      <c r="ECQ47" s="119"/>
      <c r="ECR47" s="119"/>
      <c r="ECS47" s="119"/>
      <c r="ECT47" s="119"/>
      <c r="ECU47" s="119"/>
      <c r="ECV47" s="119"/>
      <c r="ECW47" s="119"/>
      <c r="ECX47" s="119"/>
      <c r="ECY47" s="119"/>
      <c r="ECZ47" s="119"/>
      <c r="EDA47" s="119"/>
      <c r="EDB47" s="119"/>
      <c r="EDC47" s="119"/>
      <c r="EDD47" s="119"/>
      <c r="EDE47" s="119"/>
      <c r="EDF47" s="119"/>
      <c r="EDG47" s="119"/>
      <c r="EDH47" s="119"/>
      <c r="EDI47" s="119"/>
      <c r="EDJ47" s="119"/>
      <c r="EDK47" s="119"/>
      <c r="EDL47" s="119"/>
      <c r="EDM47" s="119"/>
      <c r="EDN47" s="119"/>
      <c r="EDO47" s="119"/>
      <c r="EDP47" s="119"/>
      <c r="EDQ47" s="119"/>
      <c r="EDR47" s="119"/>
      <c r="EDS47" s="119"/>
      <c r="EDT47" s="119"/>
      <c r="EDU47" s="119"/>
      <c r="EDV47" s="119"/>
      <c r="EDW47" s="119"/>
      <c r="EDX47" s="119"/>
      <c r="EDY47" s="119"/>
      <c r="EDZ47" s="119"/>
      <c r="EEA47" s="119"/>
      <c r="EEB47" s="119"/>
      <c r="EEC47" s="119"/>
      <c r="EED47" s="119"/>
      <c r="EEE47" s="119"/>
      <c r="EEF47" s="119"/>
      <c r="EEG47" s="119"/>
      <c r="EEH47" s="119"/>
      <c r="EEI47" s="119"/>
      <c r="EEJ47" s="119"/>
      <c r="EEK47" s="119"/>
      <c r="EEL47" s="119"/>
      <c r="EEM47" s="119"/>
      <c r="EEN47" s="119"/>
      <c r="EEO47" s="119"/>
      <c r="EEP47" s="119"/>
      <c r="EEQ47" s="119"/>
      <c r="EER47" s="119"/>
      <c r="EES47" s="119"/>
      <c r="EET47" s="119"/>
      <c r="EEU47" s="119"/>
      <c r="EEV47" s="119"/>
      <c r="EEW47" s="119"/>
      <c r="EEX47" s="119"/>
      <c r="EEY47" s="119"/>
      <c r="EEZ47" s="119"/>
      <c r="EFA47" s="119"/>
      <c r="EFB47" s="119"/>
      <c r="EFC47" s="119"/>
      <c r="EFD47" s="119"/>
      <c r="EFE47" s="119"/>
      <c r="EFF47" s="119"/>
      <c r="EFG47" s="119"/>
      <c r="EFH47" s="119"/>
      <c r="EFI47" s="119"/>
      <c r="EFJ47" s="119"/>
      <c r="EFK47" s="119"/>
      <c r="EFL47" s="119"/>
      <c r="EFM47" s="119"/>
      <c r="EFN47" s="119"/>
      <c r="EFO47" s="119"/>
      <c r="EFP47" s="119"/>
      <c r="EFQ47" s="119"/>
      <c r="EFR47" s="119"/>
      <c r="EFS47" s="119"/>
      <c r="EFT47" s="119"/>
      <c r="EFU47" s="119"/>
      <c r="EFV47" s="119"/>
      <c r="EFW47" s="119"/>
      <c r="EFX47" s="119"/>
      <c r="EFY47" s="119"/>
      <c r="EFZ47" s="119"/>
      <c r="EGA47" s="119"/>
      <c r="EGB47" s="119"/>
      <c r="EGC47" s="119"/>
      <c r="EGD47" s="119"/>
      <c r="EGE47" s="119"/>
      <c r="EGF47" s="119"/>
      <c r="EGG47" s="119"/>
      <c r="EGH47" s="119"/>
      <c r="EGI47" s="119"/>
      <c r="EGJ47" s="119"/>
      <c r="EGK47" s="119"/>
      <c r="EGL47" s="119"/>
      <c r="EGM47" s="119"/>
      <c r="EGN47" s="119"/>
      <c r="EGO47" s="119"/>
      <c r="EGP47" s="119"/>
      <c r="EGQ47" s="119"/>
      <c r="EGR47" s="119"/>
      <c r="EGS47" s="119"/>
      <c r="EGT47" s="119"/>
      <c r="EGU47" s="119"/>
      <c r="EGV47" s="119"/>
      <c r="EGW47" s="119"/>
      <c r="EGX47" s="119"/>
      <c r="EGY47" s="119"/>
      <c r="EGZ47" s="119"/>
      <c r="EHA47" s="119"/>
      <c r="EHB47" s="119"/>
      <c r="EHC47" s="119"/>
      <c r="EHD47" s="119"/>
      <c r="EHE47" s="119"/>
      <c r="EHF47" s="119"/>
      <c r="EHG47" s="119"/>
      <c r="EHH47" s="119"/>
      <c r="EHI47" s="119"/>
      <c r="EHJ47" s="119"/>
      <c r="EHK47" s="119"/>
      <c r="EHL47" s="119"/>
      <c r="EHM47" s="119"/>
      <c r="EHN47" s="119"/>
      <c r="EHO47" s="119"/>
      <c r="EHP47" s="119"/>
      <c r="EHQ47" s="119"/>
      <c r="EHR47" s="119"/>
      <c r="EHS47" s="119"/>
      <c r="EHT47" s="119"/>
      <c r="EHU47" s="119"/>
      <c r="EHV47" s="119"/>
      <c r="EHW47" s="119"/>
      <c r="EHX47" s="119"/>
      <c r="EHY47" s="119"/>
      <c r="EHZ47" s="119"/>
      <c r="EIA47" s="119"/>
      <c r="EIB47" s="119"/>
      <c r="EIC47" s="119"/>
      <c r="EID47" s="119"/>
      <c r="EIE47" s="119"/>
      <c r="EIF47" s="119"/>
      <c r="EIG47" s="119"/>
      <c r="EIH47" s="119"/>
      <c r="EII47" s="119"/>
      <c r="EIJ47" s="119"/>
      <c r="EIK47" s="119"/>
      <c r="EIL47" s="119"/>
      <c r="EIM47" s="119"/>
      <c r="EIN47" s="119"/>
      <c r="EIO47" s="119"/>
      <c r="EIP47" s="119"/>
      <c r="EIQ47" s="119"/>
      <c r="EIR47" s="119"/>
      <c r="EIS47" s="119"/>
      <c r="EIT47" s="119"/>
      <c r="EIU47" s="119"/>
      <c r="EIV47" s="119"/>
      <c r="EIW47" s="119"/>
      <c r="EIX47" s="119"/>
      <c r="EIY47" s="119"/>
      <c r="EIZ47" s="119"/>
      <c r="EJA47" s="119"/>
      <c r="EJB47" s="119"/>
      <c r="EJC47" s="119"/>
      <c r="EJD47" s="119"/>
      <c r="EJE47" s="119"/>
      <c r="EJF47" s="119"/>
      <c r="EJG47" s="119"/>
      <c r="EJH47" s="119"/>
      <c r="EJI47" s="119"/>
      <c r="EJJ47" s="119"/>
      <c r="EJK47" s="119"/>
      <c r="EJL47" s="119"/>
      <c r="EJM47" s="119"/>
      <c r="EJN47" s="119"/>
      <c r="EJO47" s="119"/>
      <c r="EJP47" s="119"/>
      <c r="EJQ47" s="119"/>
      <c r="EJR47" s="119"/>
      <c r="EJS47" s="119"/>
      <c r="EJT47" s="119"/>
      <c r="EJU47" s="119"/>
      <c r="EJV47" s="119"/>
      <c r="EJW47" s="119"/>
      <c r="EJX47" s="119"/>
      <c r="EJY47" s="119"/>
      <c r="EJZ47" s="119"/>
      <c r="EKA47" s="119"/>
      <c r="EKB47" s="119"/>
      <c r="EKC47" s="119"/>
      <c r="EKD47" s="119"/>
      <c r="EKE47" s="119"/>
      <c r="EKF47" s="119"/>
      <c r="EKG47" s="119"/>
      <c r="EKH47" s="119"/>
      <c r="EKI47" s="119"/>
      <c r="EKJ47" s="119"/>
      <c r="EKK47" s="119"/>
      <c r="EKL47" s="119"/>
      <c r="EKM47" s="119"/>
      <c r="EKN47" s="119"/>
      <c r="EKO47" s="119"/>
      <c r="EKP47" s="119"/>
      <c r="EKQ47" s="119"/>
      <c r="EKR47" s="119"/>
      <c r="EKS47" s="119"/>
      <c r="EKT47" s="119"/>
      <c r="EKU47" s="119"/>
      <c r="EKV47" s="119"/>
      <c r="EKW47" s="119"/>
      <c r="EKX47" s="119"/>
      <c r="EKY47" s="119"/>
      <c r="EKZ47" s="119"/>
      <c r="ELA47" s="119"/>
      <c r="ELB47" s="119"/>
      <c r="ELC47" s="119"/>
      <c r="ELD47" s="119"/>
      <c r="ELE47" s="119"/>
      <c r="ELF47" s="119"/>
      <c r="ELG47" s="119"/>
      <c r="ELH47" s="119"/>
      <c r="ELI47" s="119"/>
      <c r="ELJ47" s="119"/>
      <c r="ELK47" s="119"/>
      <c r="ELL47" s="119"/>
      <c r="ELM47" s="119"/>
      <c r="ELN47" s="119"/>
      <c r="ELO47" s="119"/>
      <c r="ELP47" s="119"/>
      <c r="ELQ47" s="119"/>
      <c r="ELR47" s="119"/>
      <c r="ELS47" s="119"/>
      <c r="ELT47" s="119"/>
      <c r="ELU47" s="119"/>
      <c r="ELV47" s="119"/>
      <c r="ELW47" s="119"/>
      <c r="ELX47" s="119"/>
      <c r="ELY47" s="119"/>
      <c r="ELZ47" s="119"/>
      <c r="EMA47" s="119"/>
      <c r="EMB47" s="119"/>
      <c r="EMC47" s="119"/>
      <c r="EMD47" s="119"/>
      <c r="EME47" s="119"/>
      <c r="EMF47" s="119"/>
      <c r="EMG47" s="119"/>
      <c r="EMH47" s="119"/>
      <c r="EMI47" s="119"/>
      <c r="EMJ47" s="119"/>
      <c r="EMK47" s="119"/>
      <c r="EML47" s="119"/>
      <c r="EMM47" s="119"/>
      <c r="EMN47" s="119"/>
      <c r="EMO47" s="119"/>
      <c r="EMP47" s="119"/>
      <c r="EMQ47" s="119"/>
      <c r="EMR47" s="119"/>
      <c r="EMS47" s="119"/>
      <c r="EMT47" s="119"/>
      <c r="EMU47" s="119"/>
      <c r="EMV47" s="119"/>
      <c r="EMW47" s="119"/>
      <c r="EMX47" s="119"/>
      <c r="EMY47" s="119"/>
      <c r="EMZ47" s="119"/>
      <c r="ENA47" s="119"/>
      <c r="ENB47" s="119"/>
      <c r="ENC47" s="119"/>
      <c r="END47" s="119"/>
      <c r="ENE47" s="119"/>
      <c r="ENF47" s="119"/>
      <c r="ENG47" s="119"/>
      <c r="ENH47" s="119"/>
      <c r="ENI47" s="119"/>
      <c r="ENJ47" s="119"/>
      <c r="ENK47" s="119"/>
      <c r="ENL47" s="119"/>
      <c r="ENM47" s="119"/>
      <c r="ENN47" s="119"/>
      <c r="ENO47" s="119"/>
      <c r="ENP47" s="119"/>
      <c r="ENQ47" s="119"/>
      <c r="ENR47" s="119"/>
      <c r="ENS47" s="119"/>
      <c r="ENT47" s="119"/>
      <c r="ENU47" s="119"/>
      <c r="ENV47" s="119"/>
      <c r="ENW47" s="119"/>
      <c r="ENX47" s="119"/>
      <c r="ENY47" s="119"/>
      <c r="ENZ47" s="119"/>
      <c r="EOA47" s="119"/>
      <c r="EOB47" s="119"/>
      <c r="EOC47" s="119"/>
      <c r="EOD47" s="119"/>
      <c r="EOE47" s="119"/>
      <c r="EOF47" s="119"/>
      <c r="EOG47" s="119"/>
      <c r="EOH47" s="119"/>
      <c r="EOI47" s="119"/>
      <c r="EOJ47" s="119"/>
      <c r="EOK47" s="119"/>
      <c r="EOL47" s="119"/>
      <c r="EOM47" s="119"/>
      <c r="EON47" s="119"/>
      <c r="EOO47" s="119"/>
      <c r="EOP47" s="119"/>
      <c r="EOQ47" s="119"/>
      <c r="EOR47" s="119"/>
      <c r="EOS47" s="119"/>
      <c r="EOT47" s="119"/>
      <c r="EOU47" s="119"/>
      <c r="EOV47" s="119"/>
      <c r="EOW47" s="119"/>
      <c r="EOX47" s="119"/>
      <c r="EOY47" s="119"/>
      <c r="EOZ47" s="119"/>
      <c r="EPA47" s="119"/>
      <c r="EPB47" s="119"/>
      <c r="EPC47" s="119"/>
      <c r="EPD47" s="119"/>
      <c r="EPE47" s="119"/>
      <c r="EPF47" s="119"/>
      <c r="EPG47" s="119"/>
      <c r="EPH47" s="119"/>
      <c r="EPI47" s="119"/>
      <c r="EPJ47" s="119"/>
      <c r="EPK47" s="119"/>
      <c r="EPL47" s="119"/>
      <c r="EPM47" s="119"/>
      <c r="EPN47" s="119"/>
      <c r="EPO47" s="119"/>
      <c r="EPP47" s="119"/>
      <c r="EPQ47" s="119"/>
      <c r="EPR47" s="119"/>
      <c r="EPS47" s="119"/>
      <c r="EPT47" s="119"/>
      <c r="EPU47" s="119"/>
      <c r="EPV47" s="119"/>
      <c r="EPW47" s="119"/>
      <c r="EPX47" s="119"/>
      <c r="EPY47" s="119"/>
      <c r="EPZ47" s="119"/>
      <c r="EQA47" s="119"/>
      <c r="EQB47" s="119"/>
      <c r="EQC47" s="119"/>
      <c r="EQD47" s="119"/>
      <c r="EQE47" s="119"/>
      <c r="EQF47" s="119"/>
      <c r="EQG47" s="119"/>
      <c r="EQH47" s="119"/>
      <c r="EQI47" s="119"/>
      <c r="EQJ47" s="119"/>
      <c r="EQK47" s="119"/>
      <c r="EQL47" s="119"/>
      <c r="EQM47" s="119"/>
      <c r="EQN47" s="119"/>
      <c r="EQO47" s="119"/>
      <c r="EQP47" s="119"/>
      <c r="EQQ47" s="119"/>
      <c r="EQR47" s="119"/>
      <c r="EQS47" s="119"/>
      <c r="EQT47" s="119"/>
      <c r="EQU47" s="119"/>
      <c r="EQV47" s="119"/>
      <c r="EQW47" s="119"/>
      <c r="EQX47" s="119"/>
      <c r="EQY47" s="119"/>
      <c r="EQZ47" s="119"/>
      <c r="ERA47" s="119"/>
      <c r="ERB47" s="119"/>
      <c r="ERC47" s="119"/>
      <c r="ERD47" s="119"/>
      <c r="ERE47" s="119"/>
      <c r="ERF47" s="119"/>
      <c r="ERG47" s="119"/>
      <c r="ERH47" s="119"/>
      <c r="ERI47" s="119"/>
      <c r="ERJ47" s="119"/>
      <c r="ERK47" s="119"/>
      <c r="ERL47" s="119"/>
      <c r="ERM47" s="119"/>
      <c r="ERN47" s="119"/>
      <c r="ERO47" s="119"/>
      <c r="ERP47" s="119"/>
      <c r="ERQ47" s="119"/>
      <c r="ERR47" s="119"/>
      <c r="ERS47" s="119"/>
      <c r="ERT47" s="119"/>
      <c r="ERU47" s="119"/>
      <c r="ERV47" s="119"/>
      <c r="ERW47" s="119"/>
      <c r="ERX47" s="119"/>
      <c r="ERY47" s="119"/>
      <c r="ERZ47" s="119"/>
      <c r="ESA47" s="119"/>
      <c r="ESB47" s="119"/>
      <c r="ESC47" s="119"/>
      <c r="ESD47" s="119"/>
      <c r="ESE47" s="119"/>
      <c r="ESF47" s="119"/>
      <c r="ESG47" s="119"/>
      <c r="ESH47" s="119"/>
      <c r="ESI47" s="119"/>
      <c r="ESJ47" s="119"/>
      <c r="ESK47" s="119"/>
      <c r="ESL47" s="119"/>
      <c r="ESM47" s="119"/>
      <c r="ESN47" s="119"/>
      <c r="ESO47" s="119"/>
      <c r="ESP47" s="119"/>
      <c r="ESQ47" s="119"/>
      <c r="ESR47" s="119"/>
      <c r="ESS47" s="119"/>
      <c r="EST47" s="119"/>
      <c r="ESU47" s="119"/>
      <c r="ESV47" s="119"/>
      <c r="ESW47" s="119"/>
      <c r="ESX47" s="119"/>
      <c r="ESY47" s="119"/>
      <c r="ESZ47" s="119"/>
      <c r="ETA47" s="119"/>
      <c r="ETB47" s="119"/>
      <c r="ETC47" s="119"/>
      <c r="ETD47" s="119"/>
      <c r="ETE47" s="119"/>
      <c r="ETF47" s="119"/>
      <c r="ETG47" s="119"/>
      <c r="ETH47" s="119"/>
      <c r="ETI47" s="119"/>
      <c r="ETJ47" s="119"/>
      <c r="ETK47" s="119"/>
      <c r="ETL47" s="119"/>
      <c r="ETM47" s="119"/>
      <c r="ETN47" s="119"/>
      <c r="ETO47" s="119"/>
      <c r="ETP47" s="119"/>
      <c r="ETQ47" s="119"/>
      <c r="ETR47" s="119"/>
      <c r="ETS47" s="119"/>
      <c r="ETT47" s="119"/>
      <c r="ETU47" s="119"/>
      <c r="ETV47" s="119"/>
      <c r="ETW47" s="119"/>
      <c r="ETX47" s="119"/>
      <c r="ETY47" s="119"/>
      <c r="ETZ47" s="119"/>
      <c r="EUA47" s="119"/>
      <c r="EUB47" s="119"/>
      <c r="EUC47" s="119"/>
      <c r="EUD47" s="119"/>
      <c r="EUE47" s="119"/>
      <c r="EUF47" s="119"/>
      <c r="EUG47" s="119"/>
      <c r="EUH47" s="119"/>
      <c r="EUI47" s="119"/>
      <c r="EUJ47" s="119"/>
      <c r="EUK47" s="119"/>
      <c r="EUL47" s="119"/>
      <c r="EUM47" s="119"/>
      <c r="EUN47" s="119"/>
      <c r="EUO47" s="119"/>
      <c r="EUP47" s="119"/>
      <c r="EUQ47" s="119"/>
      <c r="EUR47" s="119"/>
      <c r="EUS47" s="119"/>
      <c r="EUT47" s="119"/>
      <c r="EUU47" s="119"/>
      <c r="EUV47" s="119"/>
      <c r="EUW47" s="119"/>
      <c r="EUX47" s="119"/>
      <c r="EUY47" s="119"/>
      <c r="EUZ47" s="119"/>
      <c r="EVA47" s="119"/>
      <c r="EVB47" s="119"/>
      <c r="EVC47" s="119"/>
      <c r="EVD47" s="119"/>
      <c r="EVE47" s="119"/>
      <c r="EVF47" s="119"/>
      <c r="EVG47" s="119"/>
      <c r="EVH47" s="119"/>
      <c r="EVI47" s="119"/>
      <c r="EVJ47" s="119"/>
      <c r="EVK47" s="119"/>
      <c r="EVL47" s="119"/>
      <c r="EVM47" s="119"/>
      <c r="EVN47" s="119"/>
      <c r="EVO47" s="119"/>
      <c r="EVP47" s="119"/>
      <c r="EVQ47" s="119"/>
      <c r="EVR47" s="119"/>
      <c r="EVS47" s="119"/>
      <c r="EVT47" s="119"/>
      <c r="EVU47" s="119"/>
      <c r="EVV47" s="119"/>
      <c r="EVW47" s="119"/>
      <c r="EVX47" s="119"/>
      <c r="EVY47" s="119"/>
      <c r="EVZ47" s="119"/>
      <c r="EWA47" s="119"/>
      <c r="EWB47" s="119"/>
      <c r="EWC47" s="119"/>
      <c r="EWD47" s="119"/>
      <c r="EWE47" s="119"/>
      <c r="EWF47" s="119"/>
      <c r="EWG47" s="119"/>
      <c r="EWH47" s="119"/>
      <c r="EWI47" s="119"/>
      <c r="EWJ47" s="119"/>
      <c r="EWK47" s="119"/>
      <c r="EWL47" s="119"/>
      <c r="EWM47" s="119"/>
      <c r="EWN47" s="119"/>
      <c r="EWO47" s="119"/>
      <c r="EWP47" s="119"/>
      <c r="EWQ47" s="119"/>
      <c r="EWR47" s="119"/>
      <c r="EWS47" s="119"/>
      <c r="EWT47" s="119"/>
      <c r="EWU47" s="119"/>
      <c r="EWV47" s="119"/>
      <c r="EWW47" s="119"/>
      <c r="EWX47" s="119"/>
      <c r="EWY47" s="119"/>
      <c r="EWZ47" s="119"/>
      <c r="EXA47" s="119"/>
      <c r="EXB47" s="119"/>
      <c r="EXC47" s="119"/>
      <c r="EXD47" s="119"/>
      <c r="EXE47" s="119"/>
      <c r="EXF47" s="119"/>
      <c r="EXG47" s="119"/>
      <c r="EXH47" s="119"/>
      <c r="EXI47" s="119"/>
      <c r="EXJ47" s="119"/>
      <c r="EXK47" s="119"/>
      <c r="EXL47" s="119"/>
      <c r="EXM47" s="119"/>
      <c r="EXN47" s="119"/>
      <c r="EXO47" s="119"/>
      <c r="EXP47" s="119"/>
      <c r="EXQ47" s="119"/>
      <c r="EXR47" s="119"/>
      <c r="EXS47" s="119"/>
      <c r="EXT47" s="119"/>
      <c r="EXU47" s="119"/>
      <c r="EXV47" s="119"/>
      <c r="EXW47" s="119"/>
      <c r="EXX47" s="119"/>
      <c r="EXY47" s="119"/>
      <c r="EXZ47" s="119"/>
      <c r="EYA47" s="119"/>
      <c r="EYB47" s="119"/>
      <c r="EYC47" s="119"/>
      <c r="EYD47" s="119"/>
      <c r="EYE47" s="119"/>
      <c r="EYF47" s="119"/>
      <c r="EYG47" s="119"/>
      <c r="EYH47" s="119"/>
      <c r="EYI47" s="119"/>
      <c r="EYJ47" s="119"/>
      <c r="EYK47" s="119"/>
      <c r="EYL47" s="119"/>
      <c r="EYM47" s="119"/>
      <c r="EYN47" s="119"/>
      <c r="EYO47" s="119"/>
      <c r="EYP47" s="119"/>
      <c r="EYQ47" s="119"/>
      <c r="EYR47" s="119"/>
      <c r="EYS47" s="119"/>
      <c r="EYT47" s="119"/>
      <c r="EYU47" s="119"/>
      <c r="EYV47" s="119"/>
      <c r="EYW47" s="119"/>
      <c r="EYX47" s="119"/>
      <c r="EYY47" s="119"/>
      <c r="EYZ47" s="119"/>
      <c r="EZA47" s="119"/>
      <c r="EZB47" s="119"/>
      <c r="EZC47" s="119"/>
      <c r="EZD47" s="119"/>
      <c r="EZE47" s="119"/>
      <c r="EZF47" s="119"/>
      <c r="EZG47" s="119"/>
      <c r="EZH47" s="119"/>
      <c r="EZI47" s="119"/>
      <c r="EZJ47" s="119"/>
      <c r="EZK47" s="119"/>
      <c r="EZL47" s="119"/>
      <c r="EZM47" s="119"/>
      <c r="EZN47" s="119"/>
      <c r="EZO47" s="119"/>
      <c r="EZP47" s="119"/>
      <c r="EZQ47" s="119"/>
      <c r="EZR47" s="119"/>
      <c r="EZS47" s="119"/>
      <c r="EZT47" s="119"/>
      <c r="EZU47" s="119"/>
      <c r="EZV47" s="119"/>
      <c r="EZW47" s="119"/>
      <c r="EZX47" s="119"/>
      <c r="EZY47" s="119"/>
      <c r="EZZ47" s="119"/>
      <c r="FAA47" s="119"/>
      <c r="FAB47" s="119"/>
      <c r="FAC47" s="119"/>
      <c r="FAD47" s="119"/>
      <c r="FAE47" s="119"/>
      <c r="FAF47" s="119"/>
      <c r="FAG47" s="119"/>
      <c r="FAH47" s="119"/>
      <c r="FAI47" s="119"/>
      <c r="FAJ47" s="119"/>
      <c r="FAK47" s="119"/>
      <c r="FAL47" s="119"/>
      <c r="FAM47" s="119"/>
      <c r="FAN47" s="119"/>
      <c r="FAO47" s="119"/>
      <c r="FAP47" s="119"/>
      <c r="FAQ47" s="119"/>
      <c r="FAR47" s="119"/>
      <c r="FAS47" s="119"/>
      <c r="FAT47" s="119"/>
      <c r="FAU47" s="119"/>
      <c r="FAV47" s="119"/>
      <c r="FAW47" s="119"/>
      <c r="FAX47" s="119"/>
      <c r="FAY47" s="119"/>
      <c r="FAZ47" s="119"/>
      <c r="FBA47" s="119"/>
      <c r="FBB47" s="119"/>
      <c r="FBC47" s="119"/>
      <c r="FBD47" s="119"/>
      <c r="FBE47" s="119"/>
      <c r="FBF47" s="119"/>
      <c r="FBG47" s="119"/>
      <c r="FBH47" s="119"/>
      <c r="FBI47" s="119"/>
      <c r="FBJ47" s="119"/>
      <c r="FBK47" s="119"/>
      <c r="FBL47" s="119"/>
      <c r="FBM47" s="119"/>
      <c r="FBN47" s="119"/>
      <c r="FBO47" s="119"/>
      <c r="FBP47" s="119"/>
      <c r="FBQ47" s="119"/>
      <c r="FBR47" s="119"/>
      <c r="FBS47" s="119"/>
      <c r="FBT47" s="119"/>
      <c r="FBU47" s="119"/>
      <c r="FBV47" s="119"/>
      <c r="FBW47" s="119"/>
      <c r="FBX47" s="119"/>
      <c r="FBY47" s="119"/>
      <c r="FBZ47" s="119"/>
      <c r="FCA47" s="119"/>
      <c r="FCB47" s="119"/>
      <c r="FCC47" s="119"/>
      <c r="FCD47" s="119"/>
      <c r="FCE47" s="119"/>
      <c r="FCF47" s="119"/>
      <c r="FCG47" s="119"/>
      <c r="FCH47" s="119"/>
      <c r="FCI47" s="119"/>
      <c r="FCJ47" s="119"/>
      <c r="FCK47" s="119"/>
      <c r="FCL47" s="119"/>
      <c r="FCM47" s="119"/>
      <c r="FCN47" s="119"/>
      <c r="FCO47" s="119"/>
      <c r="FCP47" s="119"/>
      <c r="FCQ47" s="119"/>
      <c r="FCR47" s="119"/>
      <c r="FCS47" s="119"/>
      <c r="FCT47" s="119"/>
      <c r="FCU47" s="119"/>
      <c r="FCV47" s="119"/>
      <c r="FCW47" s="119"/>
      <c r="FCX47" s="119"/>
      <c r="FCY47" s="119"/>
      <c r="FCZ47" s="119"/>
      <c r="FDA47" s="119"/>
      <c r="FDB47" s="119"/>
      <c r="FDC47" s="119"/>
      <c r="FDD47" s="119"/>
      <c r="FDE47" s="119"/>
      <c r="FDF47" s="119"/>
      <c r="FDG47" s="119"/>
      <c r="FDH47" s="119"/>
      <c r="FDI47" s="119"/>
      <c r="FDJ47" s="119"/>
      <c r="FDK47" s="119"/>
      <c r="FDL47" s="119"/>
      <c r="FDM47" s="119"/>
      <c r="FDN47" s="119"/>
      <c r="FDO47" s="119"/>
      <c r="FDP47" s="119"/>
      <c r="FDQ47" s="119"/>
      <c r="FDR47" s="119"/>
      <c r="FDS47" s="119"/>
      <c r="FDT47" s="119"/>
      <c r="FDU47" s="119"/>
      <c r="FDV47" s="119"/>
      <c r="FDW47" s="119"/>
      <c r="FDX47" s="119"/>
      <c r="FDY47" s="119"/>
      <c r="FDZ47" s="119"/>
      <c r="FEA47" s="119"/>
      <c r="FEB47" s="119"/>
      <c r="FEC47" s="119"/>
      <c r="FED47" s="119"/>
      <c r="FEE47" s="119"/>
      <c r="FEF47" s="119"/>
      <c r="FEG47" s="119"/>
      <c r="FEH47" s="119"/>
      <c r="FEI47" s="119"/>
      <c r="FEJ47" s="119"/>
      <c r="FEK47" s="119"/>
      <c r="FEL47" s="119"/>
      <c r="FEM47" s="119"/>
      <c r="FEN47" s="119"/>
      <c r="FEO47" s="119"/>
      <c r="FEP47" s="119"/>
      <c r="FEQ47" s="119"/>
      <c r="FER47" s="119"/>
      <c r="FES47" s="119"/>
      <c r="FET47" s="119"/>
      <c r="FEU47" s="119"/>
      <c r="FEV47" s="119"/>
      <c r="FEW47" s="119"/>
      <c r="FEX47" s="119"/>
      <c r="FEY47" s="119"/>
      <c r="FEZ47" s="119"/>
      <c r="FFA47" s="119"/>
      <c r="FFB47" s="119"/>
      <c r="FFC47" s="119"/>
      <c r="FFD47" s="119"/>
      <c r="FFE47" s="119"/>
      <c r="FFF47" s="119"/>
      <c r="FFG47" s="119"/>
      <c r="FFH47" s="119"/>
      <c r="FFI47" s="119"/>
      <c r="FFJ47" s="119"/>
      <c r="FFK47" s="119"/>
      <c r="FFL47" s="119"/>
      <c r="FFM47" s="119"/>
      <c r="FFN47" s="119"/>
      <c r="FFO47" s="119"/>
      <c r="FFP47" s="119"/>
      <c r="FFQ47" s="119"/>
      <c r="FFR47" s="119"/>
      <c r="FFS47" s="119"/>
      <c r="FFT47" s="119"/>
      <c r="FFU47" s="119"/>
      <c r="FFV47" s="119"/>
      <c r="FFW47" s="119"/>
      <c r="FFX47" s="119"/>
      <c r="FFY47" s="119"/>
      <c r="FFZ47" s="119"/>
      <c r="FGA47" s="119"/>
      <c r="FGB47" s="119"/>
      <c r="FGC47" s="119"/>
      <c r="FGD47" s="119"/>
      <c r="FGE47" s="119"/>
      <c r="FGF47" s="119"/>
      <c r="FGG47" s="119"/>
      <c r="FGH47" s="119"/>
      <c r="FGI47" s="119"/>
      <c r="FGJ47" s="119"/>
      <c r="FGK47" s="119"/>
      <c r="FGL47" s="119"/>
      <c r="FGM47" s="119"/>
      <c r="FGN47" s="119"/>
      <c r="FGO47" s="119"/>
      <c r="FGP47" s="119"/>
      <c r="FGQ47" s="119"/>
      <c r="FGR47" s="119"/>
      <c r="FGS47" s="119"/>
      <c r="FGT47" s="119"/>
      <c r="FGU47" s="119"/>
      <c r="FGV47" s="119"/>
      <c r="FGW47" s="119"/>
      <c r="FGX47" s="119"/>
      <c r="FGY47" s="119"/>
      <c r="FGZ47" s="119"/>
      <c r="FHA47" s="119"/>
      <c r="FHB47" s="119"/>
      <c r="FHC47" s="119"/>
      <c r="FHD47" s="119"/>
      <c r="FHE47" s="119"/>
      <c r="FHF47" s="119"/>
      <c r="FHG47" s="119"/>
      <c r="FHH47" s="119"/>
      <c r="FHI47" s="119"/>
      <c r="FHJ47" s="119"/>
      <c r="FHK47" s="119"/>
      <c r="FHL47" s="119"/>
      <c r="FHM47" s="119"/>
      <c r="FHN47" s="119"/>
      <c r="FHO47" s="119"/>
      <c r="FHP47" s="119"/>
      <c r="FHQ47" s="119"/>
      <c r="FHR47" s="119"/>
      <c r="FHS47" s="119"/>
      <c r="FHT47" s="119"/>
      <c r="FHU47" s="119"/>
      <c r="FHV47" s="119"/>
      <c r="FHW47" s="119"/>
      <c r="FHX47" s="119"/>
      <c r="FHY47" s="119"/>
      <c r="FHZ47" s="119"/>
      <c r="FIA47" s="119"/>
      <c r="FIB47" s="119"/>
      <c r="FIC47" s="119"/>
      <c r="FID47" s="119"/>
      <c r="FIE47" s="119"/>
      <c r="FIF47" s="119"/>
      <c r="FIG47" s="119"/>
      <c r="FIH47" s="119"/>
      <c r="FII47" s="119"/>
      <c r="FIJ47" s="119"/>
      <c r="FIK47" s="119"/>
      <c r="FIL47" s="119"/>
      <c r="FIM47" s="119"/>
      <c r="FIN47" s="119"/>
      <c r="FIO47" s="119"/>
      <c r="FIP47" s="119"/>
      <c r="FIQ47" s="119"/>
      <c r="FIR47" s="119"/>
      <c r="FIS47" s="119"/>
      <c r="FIT47" s="119"/>
      <c r="FIU47" s="119"/>
      <c r="FIV47" s="119"/>
      <c r="FIW47" s="119"/>
      <c r="FIX47" s="119"/>
      <c r="FIY47" s="119"/>
      <c r="FIZ47" s="119"/>
      <c r="FJA47" s="119"/>
      <c r="FJB47" s="119"/>
      <c r="FJC47" s="119"/>
      <c r="FJD47" s="119"/>
      <c r="FJE47" s="119"/>
      <c r="FJF47" s="119"/>
      <c r="FJG47" s="119"/>
      <c r="FJH47" s="119"/>
      <c r="FJI47" s="119"/>
      <c r="FJJ47" s="119"/>
      <c r="FJK47" s="119"/>
      <c r="FJL47" s="119"/>
      <c r="FJM47" s="119"/>
      <c r="FJN47" s="119"/>
      <c r="FJO47" s="119"/>
      <c r="FJP47" s="119"/>
      <c r="FJQ47" s="119"/>
      <c r="FJR47" s="119"/>
      <c r="FJS47" s="119"/>
      <c r="FJT47" s="119"/>
      <c r="FJU47" s="119"/>
      <c r="FJV47" s="119"/>
      <c r="FJW47" s="119"/>
      <c r="FJX47" s="119"/>
      <c r="FJY47" s="119"/>
      <c r="FJZ47" s="119"/>
      <c r="FKA47" s="119"/>
      <c r="FKB47" s="119"/>
      <c r="FKC47" s="119"/>
      <c r="FKD47" s="119"/>
      <c r="FKE47" s="119"/>
      <c r="FKF47" s="119"/>
      <c r="FKG47" s="119"/>
      <c r="FKH47" s="119"/>
      <c r="FKI47" s="119"/>
      <c r="FKJ47" s="119"/>
      <c r="FKK47" s="119"/>
      <c r="FKL47" s="119"/>
      <c r="FKM47" s="119"/>
      <c r="FKN47" s="119"/>
      <c r="FKO47" s="119"/>
      <c r="FKP47" s="119"/>
      <c r="FKQ47" s="119"/>
      <c r="FKR47" s="119"/>
      <c r="FKS47" s="119"/>
      <c r="FKT47" s="119"/>
      <c r="FKU47" s="119"/>
      <c r="FKV47" s="119"/>
      <c r="FKW47" s="119"/>
      <c r="FKX47" s="119"/>
      <c r="FKY47" s="119"/>
      <c r="FKZ47" s="119"/>
      <c r="FLA47" s="119"/>
      <c r="FLB47" s="119"/>
      <c r="FLC47" s="119"/>
      <c r="FLD47" s="119"/>
      <c r="FLE47" s="119"/>
      <c r="FLF47" s="119"/>
      <c r="FLG47" s="119"/>
      <c r="FLH47" s="119"/>
      <c r="FLI47" s="119"/>
      <c r="FLJ47" s="119"/>
      <c r="FLK47" s="119"/>
      <c r="FLL47" s="119"/>
      <c r="FLM47" s="119"/>
      <c r="FLN47" s="119"/>
      <c r="FLO47" s="119"/>
      <c r="FLP47" s="119"/>
      <c r="FLQ47" s="119"/>
      <c r="FLR47" s="119"/>
      <c r="FLS47" s="119"/>
      <c r="FLT47" s="119"/>
      <c r="FLU47" s="119"/>
      <c r="FLV47" s="119"/>
      <c r="FLW47" s="119"/>
      <c r="FLX47" s="119"/>
      <c r="FLY47" s="119"/>
      <c r="FLZ47" s="119"/>
      <c r="FMA47" s="119"/>
      <c r="FMB47" s="119"/>
      <c r="FMC47" s="119"/>
      <c r="FMD47" s="119"/>
      <c r="FME47" s="119"/>
      <c r="FMF47" s="119"/>
      <c r="FMG47" s="119"/>
      <c r="FMH47" s="119"/>
      <c r="FMI47" s="119"/>
      <c r="FMJ47" s="119"/>
      <c r="FMK47" s="119"/>
      <c r="FML47" s="119"/>
      <c r="FMM47" s="119"/>
      <c r="FMN47" s="119"/>
      <c r="FMO47" s="119"/>
      <c r="FMP47" s="119"/>
      <c r="FMQ47" s="119"/>
      <c r="FMR47" s="119"/>
      <c r="FMS47" s="119"/>
      <c r="FMT47" s="119"/>
      <c r="FMU47" s="119"/>
      <c r="FMV47" s="119"/>
      <c r="FMW47" s="119"/>
      <c r="FMX47" s="119"/>
      <c r="FMY47" s="119"/>
      <c r="FMZ47" s="119"/>
      <c r="FNA47" s="119"/>
      <c r="FNB47" s="119"/>
      <c r="FNC47" s="119"/>
      <c r="FND47" s="119"/>
      <c r="FNE47" s="119"/>
      <c r="FNF47" s="119"/>
      <c r="FNG47" s="119"/>
      <c r="FNH47" s="119"/>
      <c r="FNI47" s="119"/>
      <c r="FNJ47" s="119"/>
      <c r="FNK47" s="119"/>
      <c r="FNL47" s="119"/>
      <c r="FNM47" s="119"/>
      <c r="FNN47" s="119"/>
      <c r="FNO47" s="119"/>
      <c r="FNP47" s="119"/>
      <c r="FNQ47" s="119"/>
      <c r="FNR47" s="119"/>
      <c r="FNS47" s="119"/>
      <c r="FNT47" s="119"/>
      <c r="FNU47" s="119"/>
      <c r="FNV47" s="119"/>
      <c r="FNW47" s="119"/>
      <c r="FNX47" s="119"/>
      <c r="FNY47" s="119"/>
      <c r="FNZ47" s="119"/>
      <c r="FOA47" s="119"/>
      <c r="FOB47" s="119"/>
      <c r="FOC47" s="119"/>
      <c r="FOD47" s="119"/>
      <c r="FOE47" s="119"/>
      <c r="FOF47" s="119"/>
      <c r="FOG47" s="119"/>
      <c r="FOH47" s="119"/>
      <c r="FOI47" s="119"/>
      <c r="FOJ47" s="119"/>
      <c r="FOK47" s="119"/>
      <c r="FOL47" s="119"/>
      <c r="FOM47" s="119"/>
      <c r="FON47" s="119"/>
      <c r="FOO47" s="119"/>
      <c r="FOP47" s="119"/>
      <c r="FOQ47" s="119"/>
      <c r="FOR47" s="119"/>
      <c r="FOS47" s="119"/>
      <c r="FOT47" s="119"/>
      <c r="FOU47" s="119"/>
      <c r="FOV47" s="119"/>
      <c r="FOW47" s="119"/>
      <c r="FOX47" s="119"/>
      <c r="FOY47" s="119"/>
      <c r="FOZ47" s="119"/>
      <c r="FPA47" s="119"/>
      <c r="FPB47" s="119"/>
      <c r="FPC47" s="119"/>
      <c r="FPD47" s="119"/>
      <c r="FPE47" s="119"/>
      <c r="FPF47" s="119"/>
      <c r="FPG47" s="119"/>
      <c r="FPH47" s="119"/>
      <c r="FPI47" s="119"/>
      <c r="FPJ47" s="119"/>
      <c r="FPK47" s="119"/>
      <c r="FPL47" s="119"/>
      <c r="FPM47" s="119"/>
      <c r="FPN47" s="119"/>
      <c r="FPO47" s="119"/>
      <c r="FPP47" s="119"/>
      <c r="FPQ47" s="119"/>
      <c r="FPR47" s="119"/>
      <c r="FPS47" s="119"/>
      <c r="FPT47" s="119"/>
      <c r="FPU47" s="119"/>
      <c r="FPV47" s="119"/>
      <c r="FPW47" s="119"/>
      <c r="FPX47" s="119"/>
      <c r="FPY47" s="119"/>
      <c r="FPZ47" s="119"/>
      <c r="FQA47" s="119"/>
      <c r="FQB47" s="119"/>
      <c r="FQC47" s="119"/>
      <c r="FQD47" s="119"/>
      <c r="FQE47" s="119"/>
      <c r="FQF47" s="119"/>
      <c r="FQG47" s="119"/>
      <c r="FQH47" s="119"/>
      <c r="FQI47" s="119"/>
      <c r="FQJ47" s="119"/>
      <c r="FQK47" s="119"/>
      <c r="FQL47" s="119"/>
      <c r="FQM47" s="119"/>
      <c r="FQN47" s="119"/>
      <c r="FQO47" s="119"/>
      <c r="FQP47" s="119"/>
      <c r="FQQ47" s="119"/>
      <c r="FQR47" s="119"/>
      <c r="FQS47" s="119"/>
      <c r="FQT47" s="119"/>
      <c r="FQU47" s="119"/>
      <c r="FQV47" s="119"/>
      <c r="FQW47" s="119"/>
      <c r="FQX47" s="119"/>
      <c r="FQY47" s="119"/>
      <c r="FQZ47" s="119"/>
      <c r="FRA47" s="119"/>
      <c r="FRB47" s="119"/>
      <c r="FRC47" s="119"/>
      <c r="FRD47" s="119"/>
      <c r="FRE47" s="119"/>
      <c r="FRF47" s="119"/>
      <c r="FRG47" s="119"/>
      <c r="FRH47" s="119"/>
      <c r="FRI47" s="119"/>
      <c r="FRJ47" s="119"/>
      <c r="FRK47" s="119"/>
      <c r="FRL47" s="119"/>
      <c r="FRM47" s="119"/>
      <c r="FRN47" s="119"/>
      <c r="FRO47" s="119"/>
      <c r="FRP47" s="119"/>
      <c r="FRQ47" s="119"/>
      <c r="FRR47" s="119"/>
      <c r="FRS47" s="119"/>
      <c r="FRT47" s="119"/>
      <c r="FRU47" s="119"/>
      <c r="FRV47" s="119"/>
      <c r="FRW47" s="119"/>
      <c r="FRX47" s="119"/>
      <c r="FRY47" s="119"/>
      <c r="FRZ47" s="119"/>
      <c r="FSA47" s="119"/>
      <c r="FSB47" s="119"/>
      <c r="FSC47" s="119"/>
      <c r="FSD47" s="119"/>
      <c r="FSE47" s="119"/>
      <c r="FSF47" s="119"/>
      <c r="FSG47" s="119"/>
      <c r="FSH47" s="119"/>
      <c r="FSI47" s="119"/>
      <c r="FSJ47" s="119"/>
      <c r="FSK47" s="119"/>
      <c r="FSL47" s="119"/>
      <c r="FSM47" s="119"/>
      <c r="FSN47" s="119"/>
      <c r="FSO47" s="119"/>
      <c r="FSP47" s="119"/>
      <c r="FSQ47" s="119"/>
      <c r="FSR47" s="119"/>
      <c r="FSS47" s="119"/>
      <c r="FST47" s="119"/>
      <c r="FSU47" s="119"/>
      <c r="FSV47" s="119"/>
      <c r="FSW47" s="119"/>
      <c r="FSX47" s="119"/>
      <c r="FSY47" s="119"/>
      <c r="FSZ47" s="119"/>
      <c r="FTA47" s="119"/>
      <c r="FTB47" s="119"/>
      <c r="FTC47" s="119"/>
      <c r="FTD47" s="119"/>
      <c r="FTE47" s="119"/>
      <c r="FTF47" s="119"/>
      <c r="FTG47" s="119"/>
      <c r="FTH47" s="119"/>
      <c r="FTI47" s="119"/>
      <c r="FTJ47" s="119"/>
      <c r="FTK47" s="119"/>
      <c r="FTL47" s="119"/>
      <c r="FTM47" s="119"/>
      <c r="FTN47" s="119"/>
      <c r="FTO47" s="119"/>
      <c r="FTP47" s="119"/>
      <c r="FTQ47" s="119"/>
      <c r="FTR47" s="119"/>
      <c r="FTS47" s="119"/>
      <c r="FTT47" s="119"/>
      <c r="FTU47" s="119"/>
      <c r="FTV47" s="119"/>
      <c r="FTW47" s="119"/>
      <c r="FTX47" s="119"/>
      <c r="FTY47" s="119"/>
      <c r="FTZ47" s="119"/>
      <c r="FUA47" s="119"/>
      <c r="FUB47" s="119"/>
      <c r="FUC47" s="119"/>
      <c r="FUD47" s="119"/>
      <c r="FUE47" s="119"/>
      <c r="FUF47" s="119"/>
      <c r="FUG47" s="119"/>
      <c r="FUH47" s="119"/>
      <c r="FUI47" s="119"/>
      <c r="FUJ47" s="119"/>
      <c r="FUK47" s="119"/>
      <c r="FUL47" s="119"/>
      <c r="FUM47" s="119"/>
      <c r="FUN47" s="119"/>
      <c r="FUO47" s="119"/>
      <c r="FUP47" s="119"/>
      <c r="FUQ47" s="119"/>
      <c r="FUR47" s="119"/>
      <c r="FUS47" s="119"/>
      <c r="FUT47" s="119"/>
      <c r="FUU47" s="119"/>
      <c r="FUV47" s="119"/>
      <c r="FUW47" s="119"/>
      <c r="FUX47" s="119"/>
      <c r="FUY47" s="119"/>
      <c r="FUZ47" s="119"/>
      <c r="FVA47" s="119"/>
      <c r="FVB47" s="119"/>
      <c r="FVC47" s="119"/>
      <c r="FVD47" s="119"/>
      <c r="FVE47" s="119"/>
      <c r="FVF47" s="119"/>
      <c r="FVG47" s="119"/>
      <c r="FVH47" s="119"/>
      <c r="FVI47" s="119"/>
      <c r="FVJ47" s="119"/>
      <c r="FVK47" s="119"/>
      <c r="FVL47" s="119"/>
      <c r="FVM47" s="119"/>
      <c r="FVN47" s="119"/>
      <c r="FVO47" s="119"/>
      <c r="FVP47" s="119"/>
      <c r="FVQ47" s="119"/>
      <c r="FVR47" s="119"/>
      <c r="FVS47" s="119"/>
      <c r="FVT47" s="119"/>
      <c r="FVU47" s="119"/>
      <c r="FVV47" s="119"/>
      <c r="FVW47" s="119"/>
      <c r="FVX47" s="119"/>
      <c r="FVY47" s="119"/>
      <c r="FVZ47" s="119"/>
      <c r="FWA47" s="119"/>
      <c r="FWB47" s="119"/>
      <c r="FWC47" s="119"/>
      <c r="FWD47" s="119"/>
      <c r="FWE47" s="119"/>
      <c r="FWF47" s="119"/>
      <c r="FWG47" s="119"/>
      <c r="FWH47" s="119"/>
      <c r="FWI47" s="119"/>
      <c r="FWJ47" s="119"/>
      <c r="FWK47" s="119"/>
      <c r="FWL47" s="119"/>
      <c r="FWM47" s="119"/>
      <c r="FWN47" s="119"/>
      <c r="FWO47" s="119"/>
      <c r="FWP47" s="119"/>
      <c r="FWQ47" s="119"/>
      <c r="FWR47" s="119"/>
      <c r="FWS47" s="119"/>
      <c r="FWT47" s="119"/>
      <c r="FWU47" s="119"/>
      <c r="FWV47" s="119"/>
      <c r="FWW47" s="119"/>
      <c r="FWX47" s="119"/>
      <c r="FWY47" s="119"/>
      <c r="FWZ47" s="119"/>
      <c r="FXA47" s="119"/>
      <c r="FXB47" s="119"/>
      <c r="FXC47" s="119"/>
      <c r="FXD47" s="119"/>
      <c r="FXE47" s="119"/>
      <c r="FXF47" s="119"/>
      <c r="FXG47" s="119"/>
      <c r="FXH47" s="119"/>
      <c r="FXI47" s="119"/>
      <c r="FXJ47" s="119"/>
      <c r="FXK47" s="119"/>
      <c r="FXL47" s="119"/>
      <c r="FXM47" s="119"/>
      <c r="FXN47" s="119"/>
      <c r="FXO47" s="119"/>
      <c r="FXP47" s="119"/>
      <c r="FXQ47" s="119"/>
      <c r="FXR47" s="119"/>
      <c r="FXS47" s="119"/>
      <c r="FXT47" s="119"/>
      <c r="FXU47" s="119"/>
      <c r="FXV47" s="119"/>
      <c r="FXW47" s="119"/>
      <c r="FXX47" s="119"/>
      <c r="FXY47" s="119"/>
      <c r="FXZ47" s="119"/>
      <c r="FYA47" s="119"/>
      <c r="FYB47" s="119"/>
      <c r="FYC47" s="119"/>
      <c r="FYD47" s="119"/>
      <c r="FYE47" s="119"/>
      <c r="FYF47" s="119"/>
      <c r="FYG47" s="119"/>
      <c r="FYH47" s="119"/>
      <c r="FYI47" s="119"/>
      <c r="FYJ47" s="119"/>
      <c r="FYK47" s="119"/>
      <c r="FYL47" s="119"/>
      <c r="FYM47" s="119"/>
      <c r="FYN47" s="119"/>
      <c r="FYO47" s="119"/>
      <c r="FYP47" s="119"/>
      <c r="FYQ47" s="119"/>
      <c r="FYR47" s="119"/>
      <c r="FYS47" s="119"/>
      <c r="FYT47" s="119"/>
      <c r="FYU47" s="119"/>
      <c r="FYV47" s="119"/>
      <c r="FYW47" s="119"/>
      <c r="FYX47" s="119"/>
      <c r="FYY47" s="119"/>
      <c r="FYZ47" s="119"/>
      <c r="FZA47" s="119"/>
      <c r="FZB47" s="119"/>
      <c r="FZC47" s="119"/>
      <c r="FZD47" s="119"/>
      <c r="FZE47" s="119"/>
      <c r="FZF47" s="119"/>
      <c r="FZG47" s="119"/>
      <c r="FZH47" s="119"/>
      <c r="FZI47" s="119"/>
      <c r="FZJ47" s="119"/>
      <c r="FZK47" s="119"/>
      <c r="FZL47" s="119"/>
      <c r="FZM47" s="119"/>
      <c r="FZN47" s="119"/>
      <c r="FZO47" s="119"/>
      <c r="FZP47" s="119"/>
      <c r="FZQ47" s="119"/>
      <c r="FZR47" s="119"/>
      <c r="FZS47" s="119"/>
      <c r="FZT47" s="119"/>
      <c r="FZU47" s="119"/>
      <c r="FZV47" s="119"/>
      <c r="FZW47" s="119"/>
      <c r="FZX47" s="119"/>
      <c r="FZY47" s="119"/>
      <c r="FZZ47" s="119"/>
      <c r="GAA47" s="119"/>
      <c r="GAB47" s="119"/>
      <c r="GAC47" s="119"/>
      <c r="GAD47" s="119"/>
      <c r="GAE47" s="119"/>
      <c r="GAF47" s="119"/>
      <c r="GAG47" s="119"/>
      <c r="GAH47" s="119"/>
      <c r="GAI47" s="119"/>
      <c r="GAJ47" s="119"/>
      <c r="GAK47" s="119"/>
      <c r="GAL47" s="119"/>
      <c r="GAM47" s="119"/>
      <c r="GAN47" s="119"/>
      <c r="GAO47" s="119"/>
      <c r="GAP47" s="119"/>
      <c r="GAQ47" s="119"/>
      <c r="GAR47" s="119"/>
      <c r="GAS47" s="119"/>
      <c r="GAT47" s="119"/>
      <c r="GAU47" s="119"/>
      <c r="GAV47" s="119"/>
      <c r="GAW47" s="119"/>
      <c r="GAX47" s="119"/>
      <c r="GAY47" s="119"/>
      <c r="GAZ47" s="119"/>
      <c r="GBA47" s="119"/>
      <c r="GBB47" s="119"/>
      <c r="GBC47" s="119"/>
      <c r="GBD47" s="119"/>
      <c r="GBE47" s="119"/>
      <c r="GBF47" s="119"/>
      <c r="GBG47" s="119"/>
      <c r="GBH47" s="119"/>
      <c r="GBI47" s="119"/>
      <c r="GBJ47" s="119"/>
      <c r="GBK47" s="119"/>
      <c r="GBL47" s="119"/>
      <c r="GBM47" s="119"/>
      <c r="GBN47" s="119"/>
      <c r="GBO47" s="119"/>
      <c r="GBP47" s="119"/>
      <c r="GBQ47" s="119"/>
      <c r="GBR47" s="119"/>
      <c r="GBS47" s="119"/>
      <c r="GBT47" s="119"/>
      <c r="GBU47" s="119"/>
      <c r="GBV47" s="119"/>
      <c r="GBW47" s="119"/>
      <c r="GBX47" s="119"/>
      <c r="GBY47" s="119"/>
      <c r="GBZ47" s="119"/>
      <c r="GCA47" s="119"/>
      <c r="GCB47" s="119"/>
      <c r="GCC47" s="119"/>
      <c r="GCD47" s="119"/>
      <c r="GCE47" s="119"/>
      <c r="GCF47" s="119"/>
      <c r="GCG47" s="119"/>
      <c r="GCH47" s="119"/>
      <c r="GCI47" s="119"/>
      <c r="GCJ47" s="119"/>
      <c r="GCK47" s="119"/>
      <c r="GCL47" s="119"/>
      <c r="GCM47" s="119"/>
      <c r="GCN47" s="119"/>
      <c r="GCO47" s="119"/>
      <c r="GCP47" s="119"/>
      <c r="GCQ47" s="119"/>
      <c r="GCR47" s="119"/>
      <c r="GCS47" s="119"/>
      <c r="GCT47" s="119"/>
      <c r="GCU47" s="119"/>
      <c r="GCV47" s="119"/>
      <c r="GCW47" s="119"/>
      <c r="GCX47" s="119"/>
      <c r="GCY47" s="119"/>
      <c r="GCZ47" s="119"/>
      <c r="GDA47" s="119"/>
      <c r="GDB47" s="119"/>
      <c r="GDC47" s="119"/>
      <c r="GDD47" s="119"/>
      <c r="GDE47" s="119"/>
      <c r="GDF47" s="119"/>
      <c r="GDG47" s="119"/>
      <c r="GDH47" s="119"/>
      <c r="GDI47" s="119"/>
      <c r="GDJ47" s="119"/>
      <c r="GDK47" s="119"/>
      <c r="GDL47" s="119"/>
      <c r="GDM47" s="119"/>
      <c r="GDN47" s="119"/>
      <c r="GDO47" s="119"/>
      <c r="GDP47" s="119"/>
      <c r="GDQ47" s="119"/>
      <c r="GDR47" s="119"/>
      <c r="GDS47" s="119"/>
      <c r="GDT47" s="119"/>
      <c r="GDU47" s="119"/>
      <c r="GDV47" s="119"/>
      <c r="GDW47" s="119"/>
      <c r="GDX47" s="119"/>
      <c r="GDY47" s="119"/>
      <c r="GDZ47" s="119"/>
      <c r="GEA47" s="119"/>
      <c r="GEB47" s="119"/>
      <c r="GEC47" s="119"/>
      <c r="GED47" s="119"/>
      <c r="GEE47" s="119"/>
      <c r="GEF47" s="119"/>
      <c r="GEG47" s="119"/>
      <c r="GEH47" s="119"/>
      <c r="GEI47" s="119"/>
      <c r="GEJ47" s="119"/>
      <c r="GEK47" s="119"/>
      <c r="GEL47" s="119"/>
      <c r="GEM47" s="119"/>
      <c r="GEN47" s="119"/>
      <c r="GEO47" s="119"/>
      <c r="GEP47" s="119"/>
      <c r="GEQ47" s="119"/>
      <c r="GER47" s="119"/>
      <c r="GES47" s="119"/>
      <c r="GET47" s="119"/>
      <c r="GEU47" s="119"/>
      <c r="GEV47" s="119"/>
      <c r="GEW47" s="119"/>
      <c r="GEX47" s="119"/>
      <c r="GEY47" s="119"/>
      <c r="GEZ47" s="119"/>
      <c r="GFA47" s="119"/>
      <c r="GFB47" s="119"/>
      <c r="GFC47" s="119"/>
      <c r="GFD47" s="119"/>
      <c r="GFE47" s="119"/>
      <c r="GFF47" s="119"/>
      <c r="GFG47" s="119"/>
      <c r="GFH47" s="119"/>
      <c r="GFI47" s="119"/>
      <c r="GFJ47" s="119"/>
      <c r="GFK47" s="119"/>
      <c r="GFL47" s="119"/>
      <c r="GFM47" s="119"/>
      <c r="GFN47" s="119"/>
      <c r="GFO47" s="119"/>
      <c r="GFP47" s="119"/>
      <c r="GFQ47" s="119"/>
      <c r="GFR47" s="119"/>
      <c r="GFS47" s="119"/>
      <c r="GFT47" s="119"/>
      <c r="GFU47" s="119"/>
      <c r="GFV47" s="119"/>
      <c r="GFW47" s="119"/>
      <c r="GFX47" s="119"/>
      <c r="GFY47" s="119"/>
      <c r="GFZ47" s="119"/>
      <c r="GGA47" s="119"/>
      <c r="GGB47" s="119"/>
      <c r="GGC47" s="119"/>
      <c r="GGD47" s="119"/>
      <c r="GGE47" s="119"/>
      <c r="GGF47" s="119"/>
      <c r="GGG47" s="119"/>
      <c r="GGH47" s="119"/>
      <c r="GGI47" s="119"/>
      <c r="GGJ47" s="119"/>
      <c r="GGK47" s="119"/>
      <c r="GGL47" s="119"/>
      <c r="GGM47" s="119"/>
      <c r="GGN47" s="119"/>
      <c r="GGO47" s="119"/>
      <c r="GGP47" s="119"/>
      <c r="GGQ47" s="119"/>
      <c r="GGR47" s="119"/>
      <c r="GGS47" s="119"/>
      <c r="GGT47" s="119"/>
      <c r="GGU47" s="119"/>
      <c r="GGV47" s="119"/>
      <c r="GGW47" s="119"/>
      <c r="GGX47" s="119"/>
      <c r="GGY47" s="119"/>
      <c r="GGZ47" s="119"/>
      <c r="GHA47" s="119"/>
      <c r="GHB47" s="119"/>
      <c r="GHC47" s="119"/>
      <c r="GHD47" s="119"/>
      <c r="GHE47" s="119"/>
      <c r="GHF47" s="119"/>
      <c r="GHG47" s="119"/>
      <c r="GHH47" s="119"/>
      <c r="GHI47" s="119"/>
      <c r="GHJ47" s="119"/>
      <c r="GHK47" s="119"/>
      <c r="GHL47" s="119"/>
      <c r="GHM47" s="119"/>
      <c r="GHN47" s="119"/>
      <c r="GHO47" s="119"/>
      <c r="GHP47" s="119"/>
      <c r="GHQ47" s="119"/>
      <c r="GHR47" s="119"/>
      <c r="GHS47" s="119"/>
      <c r="GHT47" s="119"/>
      <c r="GHU47" s="119"/>
      <c r="GHV47" s="119"/>
      <c r="GHW47" s="119"/>
      <c r="GHX47" s="119"/>
      <c r="GHY47" s="119"/>
      <c r="GHZ47" s="119"/>
      <c r="GIA47" s="119"/>
      <c r="GIB47" s="119"/>
      <c r="GIC47" s="119"/>
      <c r="GID47" s="119"/>
      <c r="GIE47" s="119"/>
      <c r="GIF47" s="119"/>
      <c r="GIG47" s="119"/>
      <c r="GIH47" s="119"/>
      <c r="GII47" s="119"/>
      <c r="GIJ47" s="119"/>
      <c r="GIK47" s="119"/>
      <c r="GIL47" s="119"/>
      <c r="GIM47" s="119"/>
      <c r="GIN47" s="119"/>
      <c r="GIO47" s="119"/>
      <c r="GIP47" s="119"/>
      <c r="GIQ47" s="119"/>
      <c r="GIR47" s="119"/>
      <c r="GIS47" s="119"/>
      <c r="GIT47" s="119"/>
      <c r="GIU47" s="119"/>
      <c r="GIV47" s="119"/>
      <c r="GIW47" s="119"/>
      <c r="GIX47" s="119"/>
      <c r="GIY47" s="119"/>
      <c r="GIZ47" s="119"/>
      <c r="GJA47" s="119"/>
      <c r="GJB47" s="119"/>
      <c r="GJC47" s="119"/>
      <c r="GJD47" s="119"/>
      <c r="GJE47" s="119"/>
      <c r="GJF47" s="119"/>
      <c r="GJG47" s="119"/>
      <c r="GJH47" s="119"/>
      <c r="GJI47" s="119"/>
      <c r="GJJ47" s="119"/>
      <c r="GJK47" s="119"/>
      <c r="GJL47" s="119"/>
      <c r="GJM47" s="119"/>
      <c r="GJN47" s="119"/>
      <c r="GJO47" s="119"/>
      <c r="GJP47" s="119"/>
      <c r="GJQ47" s="119"/>
      <c r="GJR47" s="119"/>
      <c r="GJS47" s="119"/>
      <c r="GJT47" s="119"/>
      <c r="GJU47" s="119"/>
      <c r="GJV47" s="119"/>
      <c r="GJW47" s="119"/>
      <c r="GJX47" s="119"/>
      <c r="GJY47" s="119"/>
      <c r="GJZ47" s="119"/>
      <c r="GKA47" s="119"/>
      <c r="GKB47" s="119"/>
      <c r="GKC47" s="119"/>
      <c r="GKD47" s="119"/>
      <c r="GKE47" s="119"/>
      <c r="GKF47" s="119"/>
      <c r="GKG47" s="119"/>
      <c r="GKH47" s="119"/>
      <c r="GKI47" s="119"/>
      <c r="GKJ47" s="119"/>
      <c r="GKK47" s="119"/>
      <c r="GKL47" s="119"/>
      <c r="GKM47" s="119"/>
      <c r="GKN47" s="119"/>
      <c r="GKO47" s="119"/>
      <c r="GKP47" s="119"/>
      <c r="GKQ47" s="119"/>
      <c r="GKR47" s="119"/>
      <c r="GKS47" s="119"/>
      <c r="GKT47" s="119"/>
      <c r="GKU47" s="119"/>
      <c r="GKV47" s="119"/>
      <c r="GKW47" s="119"/>
      <c r="GKX47" s="119"/>
      <c r="GKY47" s="119"/>
      <c r="GKZ47" s="119"/>
      <c r="GLA47" s="119"/>
      <c r="GLB47" s="119"/>
      <c r="GLC47" s="119"/>
      <c r="GLD47" s="119"/>
      <c r="GLE47" s="119"/>
      <c r="GLF47" s="119"/>
      <c r="GLG47" s="119"/>
      <c r="GLH47" s="119"/>
      <c r="GLI47" s="119"/>
      <c r="GLJ47" s="119"/>
      <c r="GLK47" s="119"/>
      <c r="GLL47" s="119"/>
      <c r="GLM47" s="119"/>
      <c r="GLN47" s="119"/>
      <c r="GLO47" s="119"/>
      <c r="GLP47" s="119"/>
      <c r="GLQ47" s="119"/>
      <c r="GLR47" s="119"/>
      <c r="GLS47" s="119"/>
      <c r="GLT47" s="119"/>
      <c r="GLU47" s="119"/>
      <c r="GLV47" s="119"/>
      <c r="GLW47" s="119"/>
      <c r="GLX47" s="119"/>
      <c r="GLY47" s="119"/>
      <c r="GLZ47" s="119"/>
      <c r="GMA47" s="119"/>
      <c r="GMB47" s="119"/>
      <c r="GMC47" s="119"/>
      <c r="GMD47" s="119"/>
      <c r="GME47" s="119"/>
      <c r="GMF47" s="119"/>
      <c r="GMG47" s="119"/>
      <c r="GMH47" s="119"/>
      <c r="GMI47" s="119"/>
      <c r="GMJ47" s="119"/>
      <c r="GMK47" s="119"/>
      <c r="GML47" s="119"/>
      <c r="GMM47" s="119"/>
      <c r="GMN47" s="119"/>
      <c r="GMO47" s="119"/>
      <c r="GMP47" s="119"/>
      <c r="GMQ47" s="119"/>
      <c r="GMR47" s="119"/>
      <c r="GMS47" s="119"/>
      <c r="GMT47" s="119"/>
      <c r="GMU47" s="119"/>
      <c r="GMV47" s="119"/>
      <c r="GMW47" s="119"/>
      <c r="GMX47" s="119"/>
      <c r="GMY47" s="119"/>
      <c r="GMZ47" s="119"/>
      <c r="GNA47" s="119"/>
      <c r="GNB47" s="119"/>
      <c r="GNC47" s="119"/>
      <c r="GND47" s="119"/>
      <c r="GNE47" s="119"/>
      <c r="GNF47" s="119"/>
      <c r="GNG47" s="119"/>
      <c r="GNH47" s="119"/>
      <c r="GNI47" s="119"/>
      <c r="GNJ47" s="119"/>
      <c r="GNK47" s="119"/>
      <c r="GNL47" s="119"/>
      <c r="GNM47" s="119"/>
      <c r="GNN47" s="119"/>
      <c r="GNO47" s="119"/>
      <c r="GNP47" s="119"/>
      <c r="GNQ47" s="119"/>
      <c r="GNR47" s="119"/>
      <c r="GNS47" s="119"/>
      <c r="GNT47" s="119"/>
      <c r="GNU47" s="119"/>
      <c r="GNV47" s="119"/>
      <c r="GNW47" s="119"/>
      <c r="GNX47" s="119"/>
      <c r="GNY47" s="119"/>
      <c r="GNZ47" s="119"/>
      <c r="GOA47" s="119"/>
      <c r="GOB47" s="119"/>
      <c r="GOC47" s="119"/>
      <c r="GOD47" s="119"/>
      <c r="GOE47" s="119"/>
      <c r="GOF47" s="119"/>
      <c r="GOG47" s="119"/>
      <c r="GOH47" s="119"/>
      <c r="GOI47" s="119"/>
      <c r="GOJ47" s="119"/>
      <c r="GOK47" s="119"/>
      <c r="GOL47" s="119"/>
      <c r="GOM47" s="119"/>
      <c r="GON47" s="119"/>
      <c r="GOO47" s="119"/>
      <c r="GOP47" s="119"/>
      <c r="GOQ47" s="119"/>
      <c r="GOR47" s="119"/>
      <c r="GOS47" s="119"/>
      <c r="GOT47" s="119"/>
      <c r="GOU47" s="119"/>
      <c r="GOV47" s="119"/>
      <c r="GOW47" s="119"/>
      <c r="GOX47" s="119"/>
      <c r="GOY47" s="119"/>
      <c r="GOZ47" s="119"/>
      <c r="GPA47" s="119"/>
      <c r="GPB47" s="119"/>
      <c r="GPC47" s="119"/>
      <c r="GPD47" s="119"/>
      <c r="GPE47" s="119"/>
      <c r="GPF47" s="119"/>
      <c r="GPG47" s="119"/>
      <c r="GPH47" s="119"/>
      <c r="GPI47" s="119"/>
      <c r="GPJ47" s="119"/>
      <c r="GPK47" s="119"/>
      <c r="GPL47" s="119"/>
      <c r="GPM47" s="119"/>
      <c r="GPN47" s="119"/>
      <c r="GPO47" s="119"/>
      <c r="GPP47" s="119"/>
      <c r="GPQ47" s="119"/>
      <c r="GPR47" s="119"/>
      <c r="GPS47" s="119"/>
      <c r="GPT47" s="119"/>
      <c r="GPU47" s="119"/>
      <c r="GPV47" s="119"/>
      <c r="GPW47" s="119"/>
      <c r="GPX47" s="119"/>
      <c r="GPY47" s="119"/>
      <c r="GPZ47" s="119"/>
      <c r="GQA47" s="119"/>
      <c r="GQB47" s="119"/>
      <c r="GQC47" s="119"/>
      <c r="GQD47" s="119"/>
      <c r="GQE47" s="119"/>
      <c r="GQF47" s="119"/>
      <c r="GQG47" s="119"/>
      <c r="GQH47" s="119"/>
      <c r="GQI47" s="119"/>
      <c r="GQJ47" s="119"/>
      <c r="GQK47" s="119"/>
      <c r="GQL47" s="119"/>
      <c r="GQM47" s="119"/>
      <c r="GQN47" s="119"/>
      <c r="GQO47" s="119"/>
      <c r="GQP47" s="119"/>
      <c r="GQQ47" s="119"/>
      <c r="GQR47" s="119"/>
      <c r="GQS47" s="119"/>
      <c r="GQT47" s="119"/>
      <c r="GQU47" s="119"/>
      <c r="GQV47" s="119"/>
      <c r="GQW47" s="119"/>
      <c r="GQX47" s="119"/>
      <c r="GQY47" s="119"/>
      <c r="GQZ47" s="119"/>
      <c r="GRA47" s="119"/>
      <c r="GRB47" s="119"/>
      <c r="GRC47" s="119"/>
      <c r="GRD47" s="119"/>
      <c r="GRE47" s="119"/>
      <c r="GRF47" s="119"/>
      <c r="GRG47" s="119"/>
      <c r="GRH47" s="119"/>
      <c r="GRI47" s="119"/>
      <c r="GRJ47" s="119"/>
      <c r="GRK47" s="119"/>
      <c r="GRL47" s="119"/>
      <c r="GRM47" s="119"/>
      <c r="GRN47" s="119"/>
      <c r="GRO47" s="119"/>
      <c r="GRP47" s="119"/>
      <c r="GRQ47" s="119"/>
      <c r="GRR47" s="119"/>
      <c r="GRS47" s="119"/>
      <c r="GRT47" s="119"/>
      <c r="GRU47" s="119"/>
      <c r="GRV47" s="119"/>
      <c r="GRW47" s="119"/>
      <c r="GRX47" s="119"/>
      <c r="GRY47" s="119"/>
      <c r="GRZ47" s="119"/>
      <c r="GSA47" s="119"/>
      <c r="GSB47" s="119"/>
      <c r="GSC47" s="119"/>
      <c r="GSD47" s="119"/>
      <c r="GSE47" s="119"/>
      <c r="GSF47" s="119"/>
      <c r="GSG47" s="119"/>
      <c r="GSH47" s="119"/>
      <c r="GSI47" s="119"/>
      <c r="GSJ47" s="119"/>
      <c r="GSK47" s="119"/>
      <c r="GSL47" s="119"/>
      <c r="GSM47" s="119"/>
      <c r="GSN47" s="119"/>
      <c r="GSO47" s="119"/>
      <c r="GSP47" s="119"/>
      <c r="GSQ47" s="119"/>
      <c r="GSR47" s="119"/>
      <c r="GSS47" s="119"/>
      <c r="GST47" s="119"/>
      <c r="GSU47" s="119"/>
      <c r="GSV47" s="119"/>
      <c r="GSW47" s="119"/>
      <c r="GSX47" s="119"/>
      <c r="GSY47" s="119"/>
      <c r="GSZ47" s="119"/>
      <c r="GTA47" s="119"/>
      <c r="GTB47" s="119"/>
      <c r="GTC47" s="119"/>
      <c r="GTD47" s="119"/>
      <c r="GTE47" s="119"/>
      <c r="GTF47" s="119"/>
      <c r="GTG47" s="119"/>
      <c r="GTH47" s="119"/>
      <c r="GTI47" s="119"/>
      <c r="GTJ47" s="119"/>
      <c r="GTK47" s="119"/>
      <c r="GTL47" s="119"/>
      <c r="GTM47" s="119"/>
      <c r="GTN47" s="119"/>
      <c r="GTO47" s="119"/>
      <c r="GTP47" s="119"/>
      <c r="GTQ47" s="119"/>
      <c r="GTR47" s="119"/>
      <c r="GTS47" s="119"/>
      <c r="GTT47" s="119"/>
      <c r="GTU47" s="119"/>
      <c r="GTV47" s="119"/>
      <c r="GTW47" s="119"/>
      <c r="GTX47" s="119"/>
      <c r="GTY47" s="119"/>
      <c r="GTZ47" s="119"/>
      <c r="GUA47" s="119"/>
      <c r="GUB47" s="119"/>
      <c r="GUC47" s="119"/>
      <c r="GUD47" s="119"/>
      <c r="GUE47" s="119"/>
      <c r="GUF47" s="119"/>
      <c r="GUG47" s="119"/>
      <c r="GUH47" s="119"/>
      <c r="GUI47" s="119"/>
      <c r="GUJ47" s="119"/>
      <c r="GUK47" s="119"/>
      <c r="GUL47" s="119"/>
      <c r="GUM47" s="119"/>
      <c r="GUN47" s="119"/>
      <c r="GUO47" s="119"/>
      <c r="GUP47" s="119"/>
      <c r="GUQ47" s="119"/>
      <c r="GUR47" s="119"/>
      <c r="GUS47" s="119"/>
      <c r="GUT47" s="119"/>
      <c r="GUU47" s="119"/>
      <c r="GUV47" s="119"/>
      <c r="GUW47" s="119"/>
      <c r="GUX47" s="119"/>
      <c r="GUY47" s="119"/>
      <c r="GUZ47" s="119"/>
      <c r="GVA47" s="119"/>
      <c r="GVB47" s="119"/>
      <c r="GVC47" s="119"/>
      <c r="GVD47" s="119"/>
      <c r="GVE47" s="119"/>
      <c r="GVF47" s="119"/>
      <c r="GVG47" s="119"/>
      <c r="GVH47" s="119"/>
      <c r="GVI47" s="119"/>
      <c r="GVJ47" s="119"/>
      <c r="GVK47" s="119"/>
      <c r="GVL47" s="119"/>
      <c r="GVM47" s="119"/>
      <c r="GVN47" s="119"/>
      <c r="GVO47" s="119"/>
      <c r="GVP47" s="119"/>
      <c r="GVQ47" s="119"/>
      <c r="GVR47" s="119"/>
      <c r="GVS47" s="119"/>
      <c r="GVT47" s="119"/>
      <c r="GVU47" s="119"/>
      <c r="GVV47" s="119"/>
      <c r="GVW47" s="119"/>
      <c r="GVX47" s="119"/>
      <c r="GVY47" s="119"/>
      <c r="GVZ47" s="119"/>
      <c r="GWA47" s="119"/>
      <c r="GWB47" s="119"/>
      <c r="GWC47" s="119"/>
      <c r="GWD47" s="119"/>
      <c r="GWE47" s="119"/>
      <c r="GWF47" s="119"/>
      <c r="GWG47" s="119"/>
      <c r="GWH47" s="119"/>
      <c r="GWI47" s="119"/>
      <c r="GWJ47" s="119"/>
      <c r="GWK47" s="119"/>
      <c r="GWL47" s="119"/>
      <c r="GWM47" s="119"/>
      <c r="GWN47" s="119"/>
      <c r="GWO47" s="119"/>
      <c r="GWP47" s="119"/>
      <c r="GWQ47" s="119"/>
      <c r="GWR47" s="119"/>
      <c r="GWS47" s="119"/>
      <c r="GWT47" s="119"/>
      <c r="GWU47" s="119"/>
      <c r="GWV47" s="119"/>
      <c r="GWW47" s="119"/>
      <c r="GWX47" s="119"/>
      <c r="GWY47" s="119"/>
      <c r="GWZ47" s="119"/>
      <c r="GXA47" s="119"/>
      <c r="GXB47" s="119"/>
      <c r="GXC47" s="119"/>
      <c r="GXD47" s="119"/>
      <c r="GXE47" s="119"/>
      <c r="GXF47" s="119"/>
      <c r="GXG47" s="119"/>
      <c r="GXH47" s="119"/>
      <c r="GXI47" s="119"/>
      <c r="GXJ47" s="119"/>
      <c r="GXK47" s="119"/>
      <c r="GXL47" s="119"/>
      <c r="GXM47" s="119"/>
      <c r="GXN47" s="119"/>
      <c r="GXO47" s="119"/>
      <c r="GXP47" s="119"/>
      <c r="GXQ47" s="119"/>
      <c r="GXR47" s="119"/>
      <c r="GXS47" s="119"/>
      <c r="GXT47" s="119"/>
      <c r="GXU47" s="119"/>
      <c r="GXV47" s="119"/>
      <c r="GXW47" s="119"/>
      <c r="GXX47" s="119"/>
      <c r="GXY47" s="119"/>
      <c r="GXZ47" s="119"/>
      <c r="GYA47" s="119"/>
      <c r="GYB47" s="119"/>
      <c r="GYC47" s="119"/>
      <c r="GYD47" s="119"/>
      <c r="GYE47" s="119"/>
      <c r="GYF47" s="119"/>
      <c r="GYG47" s="119"/>
      <c r="GYH47" s="119"/>
      <c r="GYI47" s="119"/>
      <c r="GYJ47" s="119"/>
      <c r="GYK47" s="119"/>
      <c r="GYL47" s="119"/>
      <c r="GYM47" s="119"/>
      <c r="GYN47" s="119"/>
      <c r="GYO47" s="119"/>
      <c r="GYP47" s="119"/>
      <c r="GYQ47" s="119"/>
      <c r="GYR47" s="119"/>
      <c r="GYS47" s="119"/>
      <c r="GYT47" s="119"/>
      <c r="GYU47" s="119"/>
      <c r="GYV47" s="119"/>
      <c r="GYW47" s="119"/>
      <c r="GYX47" s="119"/>
      <c r="GYY47" s="119"/>
      <c r="GYZ47" s="119"/>
      <c r="GZA47" s="119"/>
      <c r="GZB47" s="119"/>
      <c r="GZC47" s="119"/>
      <c r="GZD47" s="119"/>
      <c r="GZE47" s="119"/>
      <c r="GZF47" s="119"/>
      <c r="GZG47" s="119"/>
      <c r="GZH47" s="119"/>
      <c r="GZI47" s="119"/>
      <c r="GZJ47" s="119"/>
      <c r="GZK47" s="119"/>
      <c r="GZL47" s="119"/>
      <c r="GZM47" s="119"/>
      <c r="GZN47" s="119"/>
      <c r="GZO47" s="119"/>
      <c r="GZP47" s="119"/>
      <c r="GZQ47" s="119"/>
      <c r="GZR47" s="119"/>
      <c r="GZS47" s="119"/>
      <c r="GZT47" s="119"/>
      <c r="GZU47" s="119"/>
      <c r="GZV47" s="119"/>
      <c r="GZW47" s="119"/>
      <c r="GZX47" s="119"/>
      <c r="GZY47" s="119"/>
      <c r="GZZ47" s="119"/>
      <c r="HAA47" s="119"/>
      <c r="HAB47" s="119"/>
      <c r="HAC47" s="119"/>
      <c r="HAD47" s="119"/>
      <c r="HAE47" s="119"/>
      <c r="HAF47" s="119"/>
      <c r="HAG47" s="119"/>
      <c r="HAH47" s="119"/>
      <c r="HAI47" s="119"/>
      <c r="HAJ47" s="119"/>
      <c r="HAK47" s="119"/>
      <c r="HAL47" s="119"/>
      <c r="HAM47" s="119"/>
      <c r="HAN47" s="119"/>
      <c r="HAO47" s="119"/>
      <c r="HAP47" s="119"/>
      <c r="HAQ47" s="119"/>
      <c r="HAR47" s="119"/>
      <c r="HAS47" s="119"/>
      <c r="HAT47" s="119"/>
      <c r="HAU47" s="119"/>
      <c r="HAV47" s="119"/>
      <c r="HAW47" s="119"/>
      <c r="HAX47" s="119"/>
      <c r="HAY47" s="119"/>
      <c r="HAZ47" s="119"/>
      <c r="HBA47" s="119"/>
      <c r="HBB47" s="119"/>
      <c r="HBC47" s="119"/>
      <c r="HBD47" s="119"/>
      <c r="HBE47" s="119"/>
      <c r="HBF47" s="119"/>
      <c r="HBG47" s="119"/>
      <c r="HBH47" s="119"/>
      <c r="HBI47" s="119"/>
      <c r="HBJ47" s="119"/>
      <c r="HBK47" s="119"/>
      <c r="HBL47" s="119"/>
      <c r="HBM47" s="119"/>
      <c r="HBN47" s="119"/>
      <c r="HBO47" s="119"/>
      <c r="HBP47" s="119"/>
      <c r="HBQ47" s="119"/>
      <c r="HBR47" s="119"/>
      <c r="HBS47" s="119"/>
      <c r="HBT47" s="119"/>
      <c r="HBU47" s="119"/>
      <c r="HBV47" s="119"/>
      <c r="HBW47" s="119"/>
      <c r="HBX47" s="119"/>
      <c r="HBY47" s="119"/>
      <c r="HBZ47" s="119"/>
      <c r="HCA47" s="119"/>
      <c r="HCB47" s="119"/>
      <c r="HCC47" s="119"/>
      <c r="HCD47" s="119"/>
      <c r="HCE47" s="119"/>
      <c r="HCF47" s="119"/>
      <c r="HCG47" s="119"/>
      <c r="HCH47" s="119"/>
      <c r="HCI47" s="119"/>
      <c r="HCJ47" s="119"/>
      <c r="HCK47" s="119"/>
      <c r="HCL47" s="119"/>
      <c r="HCM47" s="119"/>
      <c r="HCN47" s="119"/>
      <c r="HCO47" s="119"/>
      <c r="HCP47" s="119"/>
      <c r="HCQ47" s="119"/>
      <c r="HCR47" s="119"/>
      <c r="HCS47" s="119"/>
      <c r="HCT47" s="119"/>
      <c r="HCU47" s="119"/>
      <c r="HCV47" s="119"/>
      <c r="HCW47" s="119"/>
      <c r="HCX47" s="119"/>
      <c r="HCY47" s="119"/>
      <c r="HCZ47" s="119"/>
      <c r="HDA47" s="119"/>
      <c r="HDB47" s="119"/>
      <c r="HDC47" s="119"/>
      <c r="HDD47" s="119"/>
      <c r="HDE47" s="119"/>
      <c r="HDF47" s="119"/>
      <c r="HDG47" s="119"/>
      <c r="HDH47" s="119"/>
      <c r="HDI47" s="119"/>
      <c r="HDJ47" s="119"/>
      <c r="HDK47" s="119"/>
      <c r="HDL47" s="119"/>
      <c r="HDM47" s="119"/>
      <c r="HDN47" s="119"/>
      <c r="HDO47" s="119"/>
      <c r="HDP47" s="119"/>
      <c r="HDQ47" s="119"/>
      <c r="HDR47" s="119"/>
      <c r="HDS47" s="119"/>
      <c r="HDT47" s="119"/>
      <c r="HDU47" s="119"/>
      <c r="HDV47" s="119"/>
      <c r="HDW47" s="119"/>
      <c r="HDX47" s="119"/>
      <c r="HDY47" s="119"/>
      <c r="HDZ47" s="119"/>
      <c r="HEA47" s="119"/>
      <c r="HEB47" s="119"/>
      <c r="HEC47" s="119"/>
      <c r="HED47" s="119"/>
      <c r="HEE47" s="119"/>
      <c r="HEF47" s="119"/>
      <c r="HEG47" s="119"/>
      <c r="HEH47" s="119"/>
      <c r="HEI47" s="119"/>
      <c r="HEJ47" s="119"/>
      <c r="HEK47" s="119"/>
      <c r="HEL47" s="119"/>
      <c r="HEM47" s="119"/>
      <c r="HEN47" s="119"/>
      <c r="HEO47" s="119"/>
      <c r="HEP47" s="119"/>
      <c r="HEQ47" s="119"/>
      <c r="HER47" s="119"/>
      <c r="HES47" s="119"/>
      <c r="HET47" s="119"/>
      <c r="HEU47" s="119"/>
      <c r="HEV47" s="119"/>
      <c r="HEW47" s="119"/>
      <c r="HEX47" s="119"/>
      <c r="HEY47" s="119"/>
      <c r="HEZ47" s="119"/>
      <c r="HFA47" s="119"/>
      <c r="HFB47" s="119"/>
      <c r="HFC47" s="119"/>
      <c r="HFD47" s="119"/>
      <c r="HFE47" s="119"/>
      <c r="HFF47" s="119"/>
      <c r="HFG47" s="119"/>
      <c r="HFH47" s="119"/>
      <c r="HFI47" s="119"/>
      <c r="HFJ47" s="119"/>
      <c r="HFK47" s="119"/>
      <c r="HFL47" s="119"/>
      <c r="HFM47" s="119"/>
      <c r="HFN47" s="119"/>
      <c r="HFO47" s="119"/>
      <c r="HFP47" s="119"/>
      <c r="HFQ47" s="119"/>
      <c r="HFR47" s="119"/>
      <c r="HFS47" s="119"/>
      <c r="HFT47" s="119"/>
      <c r="HFU47" s="119"/>
      <c r="HFV47" s="119"/>
      <c r="HFW47" s="119"/>
      <c r="HFX47" s="119"/>
      <c r="HFY47" s="119"/>
      <c r="HFZ47" s="119"/>
      <c r="HGA47" s="119"/>
      <c r="HGB47" s="119"/>
      <c r="HGC47" s="119"/>
      <c r="HGD47" s="119"/>
      <c r="HGE47" s="119"/>
      <c r="HGF47" s="119"/>
      <c r="HGG47" s="119"/>
      <c r="HGH47" s="119"/>
      <c r="HGI47" s="119"/>
      <c r="HGJ47" s="119"/>
      <c r="HGK47" s="119"/>
      <c r="HGL47" s="119"/>
      <c r="HGM47" s="119"/>
      <c r="HGN47" s="119"/>
      <c r="HGO47" s="119"/>
      <c r="HGP47" s="119"/>
      <c r="HGQ47" s="119"/>
      <c r="HGR47" s="119"/>
      <c r="HGS47" s="119"/>
      <c r="HGT47" s="119"/>
      <c r="HGU47" s="119"/>
      <c r="HGV47" s="119"/>
      <c r="HGW47" s="119"/>
      <c r="HGX47" s="119"/>
      <c r="HGY47" s="119"/>
      <c r="HGZ47" s="119"/>
      <c r="HHA47" s="119"/>
      <c r="HHB47" s="119"/>
      <c r="HHC47" s="119"/>
      <c r="HHD47" s="119"/>
      <c r="HHE47" s="119"/>
      <c r="HHF47" s="119"/>
      <c r="HHG47" s="119"/>
      <c r="HHH47" s="119"/>
      <c r="HHI47" s="119"/>
      <c r="HHJ47" s="119"/>
      <c r="HHK47" s="119"/>
      <c r="HHL47" s="119"/>
      <c r="HHM47" s="119"/>
      <c r="HHN47" s="119"/>
      <c r="HHO47" s="119"/>
      <c r="HHP47" s="119"/>
      <c r="HHQ47" s="119"/>
      <c r="HHR47" s="119"/>
      <c r="HHS47" s="119"/>
      <c r="HHT47" s="119"/>
      <c r="HHU47" s="119"/>
      <c r="HHV47" s="119"/>
      <c r="HHW47" s="119"/>
      <c r="HHX47" s="119"/>
      <c r="HHY47" s="119"/>
      <c r="HHZ47" s="119"/>
      <c r="HIA47" s="119"/>
      <c r="HIB47" s="119"/>
      <c r="HIC47" s="119"/>
      <c r="HID47" s="119"/>
      <c r="HIE47" s="119"/>
      <c r="HIF47" s="119"/>
      <c r="HIG47" s="119"/>
      <c r="HIH47" s="119"/>
      <c r="HII47" s="119"/>
      <c r="HIJ47" s="119"/>
      <c r="HIK47" s="119"/>
      <c r="HIL47" s="119"/>
      <c r="HIM47" s="119"/>
      <c r="HIN47" s="119"/>
      <c r="HIO47" s="119"/>
      <c r="HIP47" s="119"/>
      <c r="HIQ47" s="119"/>
      <c r="HIR47" s="119"/>
      <c r="HIS47" s="119"/>
      <c r="HIT47" s="119"/>
      <c r="HIU47" s="119"/>
      <c r="HIV47" s="119"/>
      <c r="HIW47" s="119"/>
      <c r="HIX47" s="119"/>
      <c r="HIY47" s="119"/>
      <c r="HIZ47" s="119"/>
      <c r="HJA47" s="119"/>
      <c r="HJB47" s="119"/>
      <c r="HJC47" s="119"/>
      <c r="HJD47" s="119"/>
      <c r="HJE47" s="119"/>
      <c r="HJF47" s="119"/>
      <c r="HJG47" s="119"/>
      <c r="HJH47" s="119"/>
      <c r="HJI47" s="119"/>
      <c r="HJJ47" s="119"/>
      <c r="HJK47" s="119"/>
      <c r="HJL47" s="119"/>
      <c r="HJM47" s="119"/>
      <c r="HJN47" s="119"/>
      <c r="HJO47" s="119"/>
      <c r="HJP47" s="119"/>
      <c r="HJQ47" s="119"/>
      <c r="HJR47" s="119"/>
      <c r="HJS47" s="119"/>
      <c r="HJT47" s="119"/>
      <c r="HJU47" s="119"/>
      <c r="HJV47" s="119"/>
      <c r="HJW47" s="119"/>
      <c r="HJX47" s="119"/>
      <c r="HJY47" s="119"/>
      <c r="HJZ47" s="119"/>
      <c r="HKA47" s="119"/>
      <c r="HKB47" s="119"/>
      <c r="HKC47" s="119"/>
      <c r="HKD47" s="119"/>
      <c r="HKE47" s="119"/>
      <c r="HKF47" s="119"/>
      <c r="HKG47" s="119"/>
      <c r="HKH47" s="119"/>
      <c r="HKI47" s="119"/>
      <c r="HKJ47" s="119"/>
      <c r="HKK47" s="119"/>
      <c r="HKL47" s="119"/>
      <c r="HKM47" s="119"/>
      <c r="HKN47" s="119"/>
      <c r="HKO47" s="119"/>
      <c r="HKP47" s="119"/>
      <c r="HKQ47" s="119"/>
      <c r="HKR47" s="119"/>
      <c r="HKS47" s="119"/>
      <c r="HKT47" s="119"/>
      <c r="HKU47" s="119"/>
      <c r="HKV47" s="119"/>
      <c r="HKW47" s="119"/>
      <c r="HKX47" s="119"/>
      <c r="HKY47" s="119"/>
      <c r="HKZ47" s="119"/>
      <c r="HLA47" s="119"/>
      <c r="HLB47" s="119"/>
      <c r="HLC47" s="119"/>
      <c r="HLD47" s="119"/>
      <c r="HLE47" s="119"/>
      <c r="HLF47" s="119"/>
      <c r="HLG47" s="119"/>
      <c r="HLH47" s="119"/>
      <c r="HLI47" s="119"/>
      <c r="HLJ47" s="119"/>
      <c r="HLK47" s="119"/>
      <c r="HLL47" s="119"/>
      <c r="HLM47" s="119"/>
      <c r="HLN47" s="119"/>
      <c r="HLO47" s="119"/>
      <c r="HLP47" s="119"/>
      <c r="HLQ47" s="119"/>
      <c r="HLR47" s="119"/>
      <c r="HLS47" s="119"/>
      <c r="HLT47" s="119"/>
      <c r="HLU47" s="119"/>
      <c r="HLV47" s="119"/>
      <c r="HLW47" s="119"/>
      <c r="HLX47" s="119"/>
      <c r="HLY47" s="119"/>
      <c r="HLZ47" s="119"/>
      <c r="HMA47" s="119"/>
      <c r="HMB47" s="119"/>
      <c r="HMC47" s="119"/>
      <c r="HMD47" s="119"/>
      <c r="HME47" s="119"/>
      <c r="HMF47" s="119"/>
      <c r="HMG47" s="119"/>
      <c r="HMH47" s="119"/>
      <c r="HMI47" s="119"/>
      <c r="HMJ47" s="119"/>
      <c r="HMK47" s="119"/>
      <c r="HML47" s="119"/>
      <c r="HMM47" s="119"/>
      <c r="HMN47" s="119"/>
      <c r="HMO47" s="119"/>
      <c r="HMP47" s="119"/>
      <c r="HMQ47" s="119"/>
      <c r="HMR47" s="119"/>
      <c r="HMS47" s="119"/>
      <c r="HMT47" s="119"/>
      <c r="HMU47" s="119"/>
      <c r="HMV47" s="119"/>
      <c r="HMW47" s="119"/>
      <c r="HMX47" s="119"/>
      <c r="HMY47" s="119"/>
      <c r="HMZ47" s="119"/>
      <c r="HNA47" s="119"/>
      <c r="HNB47" s="119"/>
      <c r="HNC47" s="119"/>
      <c r="HND47" s="119"/>
      <c r="HNE47" s="119"/>
      <c r="HNF47" s="119"/>
      <c r="HNG47" s="119"/>
      <c r="HNH47" s="119"/>
      <c r="HNI47" s="119"/>
      <c r="HNJ47" s="119"/>
      <c r="HNK47" s="119"/>
      <c r="HNL47" s="119"/>
      <c r="HNM47" s="119"/>
      <c r="HNN47" s="119"/>
      <c r="HNO47" s="119"/>
      <c r="HNP47" s="119"/>
      <c r="HNQ47" s="119"/>
      <c r="HNR47" s="119"/>
      <c r="HNS47" s="119"/>
      <c r="HNT47" s="119"/>
      <c r="HNU47" s="119"/>
      <c r="HNV47" s="119"/>
      <c r="HNW47" s="119"/>
      <c r="HNX47" s="119"/>
      <c r="HNY47" s="119"/>
      <c r="HNZ47" s="119"/>
      <c r="HOA47" s="119"/>
      <c r="HOB47" s="119"/>
      <c r="HOC47" s="119"/>
      <c r="HOD47" s="119"/>
      <c r="HOE47" s="119"/>
      <c r="HOF47" s="119"/>
      <c r="HOG47" s="119"/>
      <c r="HOH47" s="119"/>
      <c r="HOI47" s="119"/>
      <c r="HOJ47" s="119"/>
      <c r="HOK47" s="119"/>
      <c r="HOL47" s="119"/>
      <c r="HOM47" s="119"/>
      <c r="HON47" s="119"/>
      <c r="HOO47" s="119"/>
      <c r="HOP47" s="119"/>
      <c r="HOQ47" s="119"/>
      <c r="HOR47" s="119"/>
      <c r="HOS47" s="119"/>
      <c r="HOT47" s="119"/>
      <c r="HOU47" s="119"/>
      <c r="HOV47" s="119"/>
      <c r="HOW47" s="119"/>
      <c r="HOX47" s="119"/>
      <c r="HOY47" s="119"/>
      <c r="HOZ47" s="119"/>
      <c r="HPA47" s="119"/>
      <c r="HPB47" s="119"/>
      <c r="HPC47" s="119"/>
      <c r="HPD47" s="119"/>
      <c r="HPE47" s="119"/>
      <c r="HPF47" s="119"/>
      <c r="HPG47" s="119"/>
      <c r="HPH47" s="119"/>
      <c r="HPI47" s="119"/>
      <c r="HPJ47" s="119"/>
      <c r="HPK47" s="119"/>
      <c r="HPL47" s="119"/>
      <c r="HPM47" s="119"/>
      <c r="HPN47" s="119"/>
      <c r="HPO47" s="119"/>
      <c r="HPP47" s="119"/>
      <c r="HPQ47" s="119"/>
      <c r="HPR47" s="119"/>
      <c r="HPS47" s="119"/>
      <c r="HPT47" s="119"/>
      <c r="HPU47" s="119"/>
      <c r="HPV47" s="119"/>
      <c r="HPW47" s="119"/>
      <c r="HPX47" s="119"/>
      <c r="HPY47" s="119"/>
      <c r="HPZ47" s="119"/>
      <c r="HQA47" s="119"/>
      <c r="HQB47" s="119"/>
      <c r="HQC47" s="119"/>
      <c r="HQD47" s="119"/>
      <c r="HQE47" s="119"/>
      <c r="HQF47" s="119"/>
      <c r="HQG47" s="119"/>
      <c r="HQH47" s="119"/>
      <c r="HQI47" s="119"/>
      <c r="HQJ47" s="119"/>
      <c r="HQK47" s="119"/>
      <c r="HQL47" s="119"/>
      <c r="HQM47" s="119"/>
      <c r="HQN47" s="119"/>
      <c r="HQO47" s="119"/>
      <c r="HQP47" s="119"/>
      <c r="HQQ47" s="119"/>
      <c r="HQR47" s="119"/>
      <c r="HQS47" s="119"/>
      <c r="HQT47" s="119"/>
      <c r="HQU47" s="119"/>
      <c r="HQV47" s="119"/>
      <c r="HQW47" s="119"/>
      <c r="HQX47" s="119"/>
      <c r="HQY47" s="119"/>
      <c r="HQZ47" s="119"/>
      <c r="HRA47" s="119"/>
      <c r="HRB47" s="119"/>
      <c r="HRC47" s="119"/>
      <c r="HRD47" s="119"/>
      <c r="HRE47" s="119"/>
      <c r="HRF47" s="119"/>
      <c r="HRG47" s="119"/>
      <c r="HRH47" s="119"/>
      <c r="HRI47" s="119"/>
      <c r="HRJ47" s="119"/>
      <c r="HRK47" s="119"/>
      <c r="HRL47" s="119"/>
      <c r="HRM47" s="119"/>
      <c r="HRN47" s="119"/>
      <c r="HRO47" s="119"/>
      <c r="HRP47" s="119"/>
      <c r="HRQ47" s="119"/>
      <c r="HRR47" s="119"/>
      <c r="HRS47" s="119"/>
      <c r="HRT47" s="119"/>
      <c r="HRU47" s="119"/>
      <c r="HRV47" s="119"/>
      <c r="HRW47" s="119"/>
      <c r="HRX47" s="119"/>
      <c r="HRY47" s="119"/>
      <c r="HRZ47" s="119"/>
      <c r="HSA47" s="119"/>
      <c r="HSB47" s="119"/>
      <c r="HSC47" s="119"/>
      <c r="HSD47" s="119"/>
      <c r="HSE47" s="119"/>
      <c r="HSF47" s="119"/>
      <c r="HSG47" s="119"/>
      <c r="HSH47" s="119"/>
      <c r="HSI47" s="119"/>
      <c r="HSJ47" s="119"/>
      <c r="HSK47" s="119"/>
      <c r="HSL47" s="119"/>
      <c r="HSM47" s="119"/>
      <c r="HSN47" s="119"/>
      <c r="HSO47" s="119"/>
      <c r="HSP47" s="119"/>
      <c r="HSQ47" s="119"/>
      <c r="HSR47" s="119"/>
      <c r="HSS47" s="119"/>
      <c r="HST47" s="119"/>
      <c r="HSU47" s="119"/>
      <c r="HSV47" s="119"/>
      <c r="HSW47" s="119"/>
      <c r="HSX47" s="119"/>
      <c r="HSY47" s="119"/>
      <c r="HSZ47" s="119"/>
      <c r="HTA47" s="119"/>
      <c r="HTB47" s="119"/>
      <c r="HTC47" s="119"/>
      <c r="HTD47" s="119"/>
      <c r="HTE47" s="119"/>
      <c r="HTF47" s="119"/>
      <c r="HTG47" s="119"/>
      <c r="HTH47" s="119"/>
      <c r="HTI47" s="119"/>
      <c r="HTJ47" s="119"/>
      <c r="HTK47" s="119"/>
      <c r="HTL47" s="119"/>
      <c r="HTM47" s="119"/>
      <c r="HTN47" s="119"/>
      <c r="HTO47" s="119"/>
      <c r="HTP47" s="119"/>
      <c r="HTQ47" s="119"/>
      <c r="HTR47" s="119"/>
      <c r="HTS47" s="119"/>
      <c r="HTT47" s="119"/>
      <c r="HTU47" s="119"/>
      <c r="HTV47" s="119"/>
      <c r="HTW47" s="119"/>
      <c r="HTX47" s="119"/>
      <c r="HTY47" s="119"/>
      <c r="HTZ47" s="119"/>
      <c r="HUA47" s="119"/>
      <c r="HUB47" s="119"/>
      <c r="HUC47" s="119"/>
      <c r="HUD47" s="119"/>
      <c r="HUE47" s="119"/>
      <c r="HUF47" s="119"/>
      <c r="HUG47" s="119"/>
      <c r="HUH47" s="119"/>
      <c r="HUI47" s="119"/>
      <c r="HUJ47" s="119"/>
      <c r="HUK47" s="119"/>
      <c r="HUL47" s="119"/>
      <c r="HUM47" s="119"/>
      <c r="HUN47" s="119"/>
      <c r="HUO47" s="119"/>
      <c r="HUP47" s="119"/>
      <c r="HUQ47" s="119"/>
      <c r="HUR47" s="119"/>
      <c r="HUS47" s="119"/>
      <c r="HUT47" s="119"/>
      <c r="HUU47" s="119"/>
      <c r="HUV47" s="119"/>
      <c r="HUW47" s="119"/>
      <c r="HUX47" s="119"/>
      <c r="HUY47" s="119"/>
      <c r="HUZ47" s="119"/>
      <c r="HVA47" s="119"/>
      <c r="HVB47" s="119"/>
      <c r="HVC47" s="119"/>
      <c r="HVD47" s="119"/>
      <c r="HVE47" s="119"/>
      <c r="HVF47" s="119"/>
      <c r="HVG47" s="119"/>
      <c r="HVH47" s="119"/>
      <c r="HVI47" s="119"/>
      <c r="HVJ47" s="119"/>
      <c r="HVK47" s="119"/>
      <c r="HVL47" s="119"/>
      <c r="HVM47" s="119"/>
      <c r="HVN47" s="119"/>
      <c r="HVO47" s="119"/>
      <c r="HVP47" s="119"/>
      <c r="HVQ47" s="119"/>
      <c r="HVR47" s="119"/>
      <c r="HVS47" s="119"/>
      <c r="HVT47" s="119"/>
      <c r="HVU47" s="119"/>
      <c r="HVV47" s="119"/>
      <c r="HVW47" s="119"/>
      <c r="HVX47" s="119"/>
      <c r="HVY47" s="119"/>
      <c r="HVZ47" s="119"/>
      <c r="HWA47" s="119"/>
      <c r="HWB47" s="119"/>
      <c r="HWC47" s="119"/>
      <c r="HWD47" s="119"/>
      <c r="HWE47" s="119"/>
      <c r="HWF47" s="119"/>
      <c r="HWG47" s="119"/>
      <c r="HWH47" s="119"/>
      <c r="HWI47" s="119"/>
      <c r="HWJ47" s="119"/>
      <c r="HWK47" s="119"/>
      <c r="HWL47" s="119"/>
      <c r="HWM47" s="119"/>
      <c r="HWN47" s="119"/>
      <c r="HWO47" s="119"/>
      <c r="HWP47" s="119"/>
      <c r="HWQ47" s="119"/>
      <c r="HWR47" s="119"/>
      <c r="HWS47" s="119"/>
      <c r="HWT47" s="119"/>
      <c r="HWU47" s="119"/>
      <c r="HWV47" s="119"/>
      <c r="HWW47" s="119"/>
      <c r="HWX47" s="119"/>
      <c r="HWY47" s="119"/>
      <c r="HWZ47" s="119"/>
      <c r="HXA47" s="119"/>
      <c r="HXB47" s="119"/>
      <c r="HXC47" s="119"/>
      <c r="HXD47" s="119"/>
      <c r="HXE47" s="119"/>
      <c r="HXF47" s="119"/>
      <c r="HXG47" s="119"/>
      <c r="HXH47" s="119"/>
      <c r="HXI47" s="119"/>
      <c r="HXJ47" s="119"/>
      <c r="HXK47" s="119"/>
      <c r="HXL47" s="119"/>
      <c r="HXM47" s="119"/>
      <c r="HXN47" s="119"/>
      <c r="HXO47" s="119"/>
      <c r="HXP47" s="119"/>
      <c r="HXQ47" s="119"/>
      <c r="HXR47" s="119"/>
      <c r="HXS47" s="119"/>
      <c r="HXT47" s="119"/>
      <c r="HXU47" s="119"/>
      <c r="HXV47" s="119"/>
      <c r="HXW47" s="119"/>
      <c r="HXX47" s="119"/>
      <c r="HXY47" s="119"/>
      <c r="HXZ47" s="119"/>
      <c r="HYA47" s="119"/>
      <c r="HYB47" s="119"/>
      <c r="HYC47" s="119"/>
      <c r="HYD47" s="119"/>
      <c r="HYE47" s="119"/>
      <c r="HYF47" s="119"/>
      <c r="HYG47" s="119"/>
      <c r="HYH47" s="119"/>
      <c r="HYI47" s="119"/>
      <c r="HYJ47" s="119"/>
      <c r="HYK47" s="119"/>
      <c r="HYL47" s="119"/>
      <c r="HYM47" s="119"/>
      <c r="HYN47" s="119"/>
      <c r="HYO47" s="119"/>
      <c r="HYP47" s="119"/>
      <c r="HYQ47" s="119"/>
      <c r="HYR47" s="119"/>
      <c r="HYS47" s="119"/>
      <c r="HYT47" s="119"/>
      <c r="HYU47" s="119"/>
      <c r="HYV47" s="119"/>
      <c r="HYW47" s="119"/>
      <c r="HYX47" s="119"/>
      <c r="HYY47" s="119"/>
      <c r="HYZ47" s="119"/>
      <c r="HZA47" s="119"/>
      <c r="HZB47" s="119"/>
      <c r="HZC47" s="119"/>
      <c r="HZD47" s="119"/>
      <c r="HZE47" s="119"/>
      <c r="HZF47" s="119"/>
      <c r="HZG47" s="119"/>
      <c r="HZH47" s="119"/>
      <c r="HZI47" s="119"/>
      <c r="HZJ47" s="119"/>
      <c r="HZK47" s="119"/>
      <c r="HZL47" s="119"/>
      <c r="HZM47" s="119"/>
      <c r="HZN47" s="119"/>
      <c r="HZO47" s="119"/>
      <c r="HZP47" s="119"/>
      <c r="HZQ47" s="119"/>
      <c r="HZR47" s="119"/>
      <c r="HZS47" s="119"/>
      <c r="HZT47" s="119"/>
      <c r="HZU47" s="119"/>
      <c r="HZV47" s="119"/>
      <c r="HZW47" s="119"/>
      <c r="HZX47" s="119"/>
      <c r="HZY47" s="119"/>
      <c r="HZZ47" s="119"/>
      <c r="IAA47" s="119"/>
      <c r="IAB47" s="119"/>
      <c r="IAC47" s="119"/>
      <c r="IAD47" s="119"/>
      <c r="IAE47" s="119"/>
      <c r="IAF47" s="119"/>
      <c r="IAG47" s="119"/>
      <c r="IAH47" s="119"/>
      <c r="IAI47" s="119"/>
      <c r="IAJ47" s="119"/>
      <c r="IAK47" s="119"/>
      <c r="IAL47" s="119"/>
      <c r="IAM47" s="119"/>
      <c r="IAN47" s="119"/>
      <c r="IAO47" s="119"/>
      <c r="IAP47" s="119"/>
      <c r="IAQ47" s="119"/>
      <c r="IAR47" s="119"/>
      <c r="IAS47" s="119"/>
      <c r="IAT47" s="119"/>
      <c r="IAU47" s="119"/>
      <c r="IAV47" s="119"/>
      <c r="IAW47" s="119"/>
      <c r="IAX47" s="119"/>
      <c r="IAY47" s="119"/>
      <c r="IAZ47" s="119"/>
      <c r="IBA47" s="119"/>
      <c r="IBB47" s="119"/>
      <c r="IBC47" s="119"/>
      <c r="IBD47" s="119"/>
      <c r="IBE47" s="119"/>
      <c r="IBF47" s="119"/>
      <c r="IBG47" s="119"/>
      <c r="IBH47" s="119"/>
      <c r="IBI47" s="119"/>
      <c r="IBJ47" s="119"/>
      <c r="IBK47" s="119"/>
      <c r="IBL47" s="119"/>
      <c r="IBM47" s="119"/>
      <c r="IBN47" s="119"/>
      <c r="IBO47" s="119"/>
      <c r="IBP47" s="119"/>
      <c r="IBQ47" s="119"/>
      <c r="IBR47" s="119"/>
      <c r="IBS47" s="119"/>
      <c r="IBT47" s="119"/>
      <c r="IBU47" s="119"/>
      <c r="IBV47" s="119"/>
      <c r="IBW47" s="119"/>
      <c r="IBX47" s="119"/>
      <c r="IBY47" s="119"/>
      <c r="IBZ47" s="119"/>
      <c r="ICA47" s="119"/>
      <c r="ICB47" s="119"/>
      <c r="ICC47" s="119"/>
      <c r="ICD47" s="119"/>
      <c r="ICE47" s="119"/>
      <c r="ICF47" s="119"/>
      <c r="ICG47" s="119"/>
      <c r="ICH47" s="119"/>
      <c r="ICI47" s="119"/>
      <c r="ICJ47" s="119"/>
      <c r="ICK47" s="119"/>
      <c r="ICL47" s="119"/>
      <c r="ICM47" s="119"/>
      <c r="ICN47" s="119"/>
      <c r="ICO47" s="119"/>
      <c r="ICP47" s="119"/>
      <c r="ICQ47" s="119"/>
      <c r="ICR47" s="119"/>
      <c r="ICS47" s="119"/>
      <c r="ICT47" s="119"/>
      <c r="ICU47" s="119"/>
      <c r="ICV47" s="119"/>
      <c r="ICW47" s="119"/>
      <c r="ICX47" s="119"/>
      <c r="ICY47" s="119"/>
      <c r="ICZ47" s="119"/>
      <c r="IDA47" s="119"/>
      <c r="IDB47" s="119"/>
      <c r="IDC47" s="119"/>
      <c r="IDD47" s="119"/>
      <c r="IDE47" s="119"/>
      <c r="IDF47" s="119"/>
      <c r="IDG47" s="119"/>
      <c r="IDH47" s="119"/>
      <c r="IDI47" s="119"/>
      <c r="IDJ47" s="119"/>
      <c r="IDK47" s="119"/>
      <c r="IDL47" s="119"/>
      <c r="IDM47" s="119"/>
      <c r="IDN47" s="119"/>
      <c r="IDO47" s="119"/>
      <c r="IDP47" s="119"/>
      <c r="IDQ47" s="119"/>
      <c r="IDR47" s="119"/>
      <c r="IDS47" s="119"/>
      <c r="IDT47" s="119"/>
      <c r="IDU47" s="119"/>
      <c r="IDV47" s="119"/>
      <c r="IDW47" s="119"/>
      <c r="IDX47" s="119"/>
      <c r="IDY47" s="119"/>
      <c r="IDZ47" s="119"/>
      <c r="IEA47" s="119"/>
      <c r="IEB47" s="119"/>
      <c r="IEC47" s="119"/>
      <c r="IED47" s="119"/>
      <c r="IEE47" s="119"/>
      <c r="IEF47" s="119"/>
      <c r="IEG47" s="119"/>
      <c r="IEH47" s="119"/>
      <c r="IEI47" s="119"/>
      <c r="IEJ47" s="119"/>
      <c r="IEK47" s="119"/>
      <c r="IEL47" s="119"/>
      <c r="IEM47" s="119"/>
      <c r="IEN47" s="119"/>
      <c r="IEO47" s="119"/>
      <c r="IEP47" s="119"/>
      <c r="IEQ47" s="119"/>
      <c r="IER47" s="119"/>
      <c r="IES47" s="119"/>
      <c r="IET47" s="119"/>
      <c r="IEU47" s="119"/>
      <c r="IEV47" s="119"/>
      <c r="IEW47" s="119"/>
      <c r="IEX47" s="119"/>
      <c r="IEY47" s="119"/>
      <c r="IEZ47" s="119"/>
      <c r="IFA47" s="119"/>
      <c r="IFB47" s="119"/>
      <c r="IFC47" s="119"/>
      <c r="IFD47" s="119"/>
      <c r="IFE47" s="119"/>
      <c r="IFF47" s="119"/>
      <c r="IFG47" s="119"/>
      <c r="IFH47" s="119"/>
      <c r="IFI47" s="119"/>
      <c r="IFJ47" s="119"/>
      <c r="IFK47" s="119"/>
      <c r="IFL47" s="119"/>
      <c r="IFM47" s="119"/>
      <c r="IFN47" s="119"/>
      <c r="IFO47" s="119"/>
      <c r="IFP47" s="119"/>
      <c r="IFQ47" s="119"/>
      <c r="IFR47" s="119"/>
      <c r="IFS47" s="119"/>
      <c r="IFT47" s="119"/>
      <c r="IFU47" s="119"/>
      <c r="IFV47" s="119"/>
      <c r="IFW47" s="119"/>
      <c r="IFX47" s="119"/>
      <c r="IFY47" s="119"/>
      <c r="IFZ47" s="119"/>
      <c r="IGA47" s="119"/>
      <c r="IGB47" s="119"/>
      <c r="IGC47" s="119"/>
      <c r="IGD47" s="119"/>
      <c r="IGE47" s="119"/>
      <c r="IGF47" s="119"/>
      <c r="IGG47" s="119"/>
      <c r="IGH47" s="119"/>
      <c r="IGI47" s="119"/>
      <c r="IGJ47" s="119"/>
      <c r="IGK47" s="119"/>
      <c r="IGL47" s="119"/>
      <c r="IGM47" s="119"/>
      <c r="IGN47" s="119"/>
      <c r="IGO47" s="119"/>
      <c r="IGP47" s="119"/>
      <c r="IGQ47" s="119"/>
      <c r="IGR47" s="119"/>
      <c r="IGS47" s="119"/>
      <c r="IGT47" s="119"/>
      <c r="IGU47" s="119"/>
      <c r="IGV47" s="119"/>
      <c r="IGW47" s="119"/>
      <c r="IGX47" s="119"/>
      <c r="IGY47" s="119"/>
      <c r="IGZ47" s="119"/>
      <c r="IHA47" s="119"/>
      <c r="IHB47" s="119"/>
      <c r="IHC47" s="119"/>
      <c r="IHD47" s="119"/>
      <c r="IHE47" s="119"/>
      <c r="IHF47" s="119"/>
      <c r="IHG47" s="119"/>
      <c r="IHH47" s="119"/>
      <c r="IHI47" s="119"/>
      <c r="IHJ47" s="119"/>
      <c r="IHK47" s="119"/>
      <c r="IHL47" s="119"/>
      <c r="IHM47" s="119"/>
      <c r="IHN47" s="119"/>
      <c r="IHO47" s="119"/>
      <c r="IHP47" s="119"/>
      <c r="IHQ47" s="119"/>
      <c r="IHR47" s="119"/>
      <c r="IHS47" s="119"/>
      <c r="IHT47" s="119"/>
      <c r="IHU47" s="119"/>
      <c r="IHV47" s="119"/>
      <c r="IHW47" s="119"/>
      <c r="IHX47" s="119"/>
      <c r="IHY47" s="119"/>
      <c r="IHZ47" s="119"/>
      <c r="IIA47" s="119"/>
      <c r="IIB47" s="119"/>
      <c r="IIC47" s="119"/>
      <c r="IID47" s="119"/>
      <c r="IIE47" s="119"/>
      <c r="IIF47" s="119"/>
      <c r="IIG47" s="119"/>
      <c r="IIH47" s="119"/>
      <c r="III47" s="119"/>
      <c r="IIJ47" s="119"/>
      <c r="IIK47" s="119"/>
      <c r="IIL47" s="119"/>
      <c r="IIM47" s="119"/>
      <c r="IIN47" s="119"/>
      <c r="IIO47" s="119"/>
      <c r="IIP47" s="119"/>
      <c r="IIQ47" s="119"/>
      <c r="IIR47" s="119"/>
      <c r="IIS47" s="119"/>
      <c r="IIT47" s="119"/>
      <c r="IIU47" s="119"/>
      <c r="IIV47" s="119"/>
      <c r="IIW47" s="119"/>
      <c r="IIX47" s="119"/>
      <c r="IIY47" s="119"/>
      <c r="IIZ47" s="119"/>
      <c r="IJA47" s="119"/>
      <c r="IJB47" s="119"/>
      <c r="IJC47" s="119"/>
      <c r="IJD47" s="119"/>
      <c r="IJE47" s="119"/>
      <c r="IJF47" s="119"/>
      <c r="IJG47" s="119"/>
      <c r="IJH47" s="119"/>
      <c r="IJI47" s="119"/>
      <c r="IJJ47" s="119"/>
      <c r="IJK47" s="119"/>
      <c r="IJL47" s="119"/>
      <c r="IJM47" s="119"/>
      <c r="IJN47" s="119"/>
      <c r="IJO47" s="119"/>
      <c r="IJP47" s="119"/>
      <c r="IJQ47" s="119"/>
      <c r="IJR47" s="119"/>
      <c r="IJS47" s="119"/>
      <c r="IJT47" s="119"/>
      <c r="IJU47" s="119"/>
      <c r="IJV47" s="119"/>
      <c r="IJW47" s="119"/>
      <c r="IJX47" s="119"/>
      <c r="IJY47" s="119"/>
      <c r="IJZ47" s="119"/>
      <c r="IKA47" s="119"/>
      <c r="IKB47" s="119"/>
      <c r="IKC47" s="119"/>
      <c r="IKD47" s="119"/>
      <c r="IKE47" s="119"/>
      <c r="IKF47" s="119"/>
      <c r="IKG47" s="119"/>
      <c r="IKH47" s="119"/>
      <c r="IKI47" s="119"/>
      <c r="IKJ47" s="119"/>
      <c r="IKK47" s="119"/>
      <c r="IKL47" s="119"/>
      <c r="IKM47" s="119"/>
      <c r="IKN47" s="119"/>
      <c r="IKO47" s="119"/>
      <c r="IKP47" s="119"/>
      <c r="IKQ47" s="119"/>
      <c r="IKR47" s="119"/>
      <c r="IKS47" s="119"/>
      <c r="IKT47" s="119"/>
      <c r="IKU47" s="119"/>
      <c r="IKV47" s="119"/>
      <c r="IKW47" s="119"/>
      <c r="IKX47" s="119"/>
      <c r="IKY47" s="119"/>
      <c r="IKZ47" s="119"/>
      <c r="ILA47" s="119"/>
      <c r="ILB47" s="119"/>
      <c r="ILC47" s="119"/>
      <c r="ILD47" s="119"/>
      <c r="ILE47" s="119"/>
      <c r="ILF47" s="119"/>
      <c r="ILG47" s="119"/>
      <c r="ILH47" s="119"/>
      <c r="ILI47" s="119"/>
      <c r="ILJ47" s="119"/>
      <c r="ILK47" s="119"/>
      <c r="ILL47" s="119"/>
      <c r="ILM47" s="119"/>
      <c r="ILN47" s="119"/>
      <c r="ILO47" s="119"/>
      <c r="ILP47" s="119"/>
      <c r="ILQ47" s="119"/>
      <c r="ILR47" s="119"/>
      <c r="ILS47" s="119"/>
      <c r="ILT47" s="119"/>
      <c r="ILU47" s="119"/>
      <c r="ILV47" s="119"/>
      <c r="ILW47" s="119"/>
      <c r="ILX47" s="119"/>
      <c r="ILY47" s="119"/>
      <c r="ILZ47" s="119"/>
      <c r="IMA47" s="119"/>
      <c r="IMB47" s="119"/>
      <c r="IMC47" s="119"/>
      <c r="IMD47" s="119"/>
      <c r="IME47" s="119"/>
      <c r="IMF47" s="119"/>
      <c r="IMG47" s="119"/>
      <c r="IMH47" s="119"/>
      <c r="IMI47" s="119"/>
      <c r="IMJ47" s="119"/>
      <c r="IMK47" s="119"/>
      <c r="IML47" s="119"/>
      <c r="IMM47" s="119"/>
      <c r="IMN47" s="119"/>
      <c r="IMO47" s="119"/>
      <c r="IMP47" s="119"/>
      <c r="IMQ47" s="119"/>
      <c r="IMR47" s="119"/>
      <c r="IMS47" s="119"/>
      <c r="IMT47" s="119"/>
      <c r="IMU47" s="119"/>
      <c r="IMV47" s="119"/>
      <c r="IMW47" s="119"/>
      <c r="IMX47" s="119"/>
      <c r="IMY47" s="119"/>
      <c r="IMZ47" s="119"/>
      <c r="INA47" s="119"/>
      <c r="INB47" s="119"/>
      <c r="INC47" s="119"/>
      <c r="IND47" s="119"/>
      <c r="INE47" s="119"/>
      <c r="INF47" s="119"/>
      <c r="ING47" s="119"/>
      <c r="INH47" s="119"/>
      <c r="INI47" s="119"/>
      <c r="INJ47" s="119"/>
      <c r="INK47" s="119"/>
      <c r="INL47" s="119"/>
      <c r="INM47" s="119"/>
      <c r="INN47" s="119"/>
      <c r="INO47" s="119"/>
      <c r="INP47" s="119"/>
      <c r="INQ47" s="119"/>
      <c r="INR47" s="119"/>
      <c r="INS47" s="119"/>
      <c r="INT47" s="119"/>
      <c r="INU47" s="119"/>
      <c r="INV47" s="119"/>
      <c r="INW47" s="119"/>
      <c r="INX47" s="119"/>
      <c r="INY47" s="119"/>
      <c r="INZ47" s="119"/>
      <c r="IOA47" s="119"/>
      <c r="IOB47" s="119"/>
      <c r="IOC47" s="119"/>
      <c r="IOD47" s="119"/>
      <c r="IOE47" s="119"/>
      <c r="IOF47" s="119"/>
      <c r="IOG47" s="119"/>
      <c r="IOH47" s="119"/>
      <c r="IOI47" s="119"/>
      <c r="IOJ47" s="119"/>
      <c r="IOK47" s="119"/>
      <c r="IOL47" s="119"/>
      <c r="IOM47" s="119"/>
      <c r="ION47" s="119"/>
      <c r="IOO47" s="119"/>
      <c r="IOP47" s="119"/>
      <c r="IOQ47" s="119"/>
      <c r="IOR47" s="119"/>
      <c r="IOS47" s="119"/>
      <c r="IOT47" s="119"/>
      <c r="IOU47" s="119"/>
      <c r="IOV47" s="119"/>
      <c r="IOW47" s="119"/>
      <c r="IOX47" s="119"/>
      <c r="IOY47" s="119"/>
      <c r="IOZ47" s="119"/>
      <c r="IPA47" s="119"/>
      <c r="IPB47" s="119"/>
      <c r="IPC47" s="119"/>
      <c r="IPD47" s="119"/>
      <c r="IPE47" s="119"/>
      <c r="IPF47" s="119"/>
      <c r="IPG47" s="119"/>
      <c r="IPH47" s="119"/>
      <c r="IPI47" s="119"/>
      <c r="IPJ47" s="119"/>
      <c r="IPK47" s="119"/>
      <c r="IPL47" s="119"/>
      <c r="IPM47" s="119"/>
      <c r="IPN47" s="119"/>
      <c r="IPO47" s="119"/>
      <c r="IPP47" s="119"/>
      <c r="IPQ47" s="119"/>
      <c r="IPR47" s="119"/>
      <c r="IPS47" s="119"/>
      <c r="IPT47" s="119"/>
      <c r="IPU47" s="119"/>
      <c r="IPV47" s="119"/>
      <c r="IPW47" s="119"/>
      <c r="IPX47" s="119"/>
      <c r="IPY47" s="119"/>
      <c r="IPZ47" s="119"/>
      <c r="IQA47" s="119"/>
      <c r="IQB47" s="119"/>
      <c r="IQC47" s="119"/>
      <c r="IQD47" s="119"/>
      <c r="IQE47" s="119"/>
      <c r="IQF47" s="119"/>
      <c r="IQG47" s="119"/>
      <c r="IQH47" s="119"/>
      <c r="IQI47" s="119"/>
      <c r="IQJ47" s="119"/>
      <c r="IQK47" s="119"/>
      <c r="IQL47" s="119"/>
      <c r="IQM47" s="119"/>
      <c r="IQN47" s="119"/>
      <c r="IQO47" s="119"/>
      <c r="IQP47" s="119"/>
      <c r="IQQ47" s="119"/>
      <c r="IQR47" s="119"/>
      <c r="IQS47" s="119"/>
      <c r="IQT47" s="119"/>
      <c r="IQU47" s="119"/>
      <c r="IQV47" s="119"/>
      <c r="IQW47" s="119"/>
      <c r="IQX47" s="119"/>
      <c r="IQY47" s="119"/>
      <c r="IQZ47" s="119"/>
      <c r="IRA47" s="119"/>
      <c r="IRB47" s="119"/>
      <c r="IRC47" s="119"/>
      <c r="IRD47" s="119"/>
      <c r="IRE47" s="119"/>
      <c r="IRF47" s="119"/>
      <c r="IRG47" s="119"/>
      <c r="IRH47" s="119"/>
      <c r="IRI47" s="119"/>
      <c r="IRJ47" s="119"/>
      <c r="IRK47" s="119"/>
      <c r="IRL47" s="119"/>
      <c r="IRM47" s="119"/>
      <c r="IRN47" s="119"/>
      <c r="IRO47" s="119"/>
      <c r="IRP47" s="119"/>
      <c r="IRQ47" s="119"/>
      <c r="IRR47" s="119"/>
      <c r="IRS47" s="119"/>
      <c r="IRT47" s="119"/>
      <c r="IRU47" s="119"/>
      <c r="IRV47" s="119"/>
      <c r="IRW47" s="119"/>
      <c r="IRX47" s="119"/>
      <c r="IRY47" s="119"/>
      <c r="IRZ47" s="119"/>
      <c r="ISA47" s="119"/>
      <c r="ISB47" s="119"/>
      <c r="ISC47" s="119"/>
      <c r="ISD47" s="119"/>
      <c r="ISE47" s="119"/>
      <c r="ISF47" s="119"/>
      <c r="ISG47" s="119"/>
      <c r="ISH47" s="119"/>
      <c r="ISI47" s="119"/>
      <c r="ISJ47" s="119"/>
      <c r="ISK47" s="119"/>
      <c r="ISL47" s="119"/>
      <c r="ISM47" s="119"/>
      <c r="ISN47" s="119"/>
      <c r="ISO47" s="119"/>
      <c r="ISP47" s="119"/>
      <c r="ISQ47" s="119"/>
      <c r="ISR47" s="119"/>
      <c r="ISS47" s="119"/>
      <c r="IST47" s="119"/>
      <c r="ISU47" s="119"/>
      <c r="ISV47" s="119"/>
      <c r="ISW47" s="119"/>
      <c r="ISX47" s="119"/>
      <c r="ISY47" s="119"/>
      <c r="ISZ47" s="119"/>
      <c r="ITA47" s="119"/>
      <c r="ITB47" s="119"/>
      <c r="ITC47" s="119"/>
      <c r="ITD47" s="119"/>
      <c r="ITE47" s="119"/>
      <c r="ITF47" s="119"/>
      <c r="ITG47" s="119"/>
      <c r="ITH47" s="119"/>
      <c r="ITI47" s="119"/>
      <c r="ITJ47" s="119"/>
      <c r="ITK47" s="119"/>
      <c r="ITL47" s="119"/>
      <c r="ITM47" s="119"/>
      <c r="ITN47" s="119"/>
      <c r="ITO47" s="119"/>
      <c r="ITP47" s="119"/>
      <c r="ITQ47" s="119"/>
      <c r="ITR47" s="119"/>
      <c r="ITS47" s="119"/>
      <c r="ITT47" s="119"/>
      <c r="ITU47" s="119"/>
      <c r="ITV47" s="119"/>
      <c r="ITW47" s="119"/>
      <c r="ITX47" s="119"/>
      <c r="ITY47" s="119"/>
      <c r="ITZ47" s="119"/>
      <c r="IUA47" s="119"/>
      <c r="IUB47" s="119"/>
      <c r="IUC47" s="119"/>
      <c r="IUD47" s="119"/>
      <c r="IUE47" s="119"/>
      <c r="IUF47" s="119"/>
      <c r="IUG47" s="119"/>
      <c r="IUH47" s="119"/>
      <c r="IUI47" s="119"/>
      <c r="IUJ47" s="119"/>
      <c r="IUK47" s="119"/>
      <c r="IUL47" s="119"/>
      <c r="IUM47" s="119"/>
      <c r="IUN47" s="119"/>
      <c r="IUO47" s="119"/>
      <c r="IUP47" s="119"/>
      <c r="IUQ47" s="119"/>
      <c r="IUR47" s="119"/>
      <c r="IUS47" s="119"/>
      <c r="IUT47" s="119"/>
      <c r="IUU47" s="119"/>
      <c r="IUV47" s="119"/>
      <c r="IUW47" s="119"/>
      <c r="IUX47" s="119"/>
      <c r="IUY47" s="119"/>
      <c r="IUZ47" s="119"/>
      <c r="IVA47" s="119"/>
      <c r="IVB47" s="119"/>
      <c r="IVC47" s="119"/>
      <c r="IVD47" s="119"/>
      <c r="IVE47" s="119"/>
      <c r="IVF47" s="119"/>
      <c r="IVG47" s="119"/>
      <c r="IVH47" s="119"/>
      <c r="IVI47" s="119"/>
      <c r="IVJ47" s="119"/>
      <c r="IVK47" s="119"/>
      <c r="IVL47" s="119"/>
      <c r="IVM47" s="119"/>
      <c r="IVN47" s="119"/>
      <c r="IVO47" s="119"/>
      <c r="IVP47" s="119"/>
      <c r="IVQ47" s="119"/>
      <c r="IVR47" s="119"/>
      <c r="IVS47" s="119"/>
      <c r="IVT47" s="119"/>
      <c r="IVU47" s="119"/>
      <c r="IVV47" s="119"/>
      <c r="IVW47" s="119"/>
      <c r="IVX47" s="119"/>
      <c r="IVY47" s="119"/>
      <c r="IVZ47" s="119"/>
      <c r="IWA47" s="119"/>
      <c r="IWB47" s="119"/>
      <c r="IWC47" s="119"/>
      <c r="IWD47" s="119"/>
      <c r="IWE47" s="119"/>
      <c r="IWF47" s="119"/>
      <c r="IWG47" s="119"/>
      <c r="IWH47" s="119"/>
      <c r="IWI47" s="119"/>
      <c r="IWJ47" s="119"/>
      <c r="IWK47" s="119"/>
      <c r="IWL47" s="119"/>
      <c r="IWM47" s="119"/>
      <c r="IWN47" s="119"/>
      <c r="IWO47" s="119"/>
      <c r="IWP47" s="119"/>
      <c r="IWQ47" s="119"/>
      <c r="IWR47" s="119"/>
      <c r="IWS47" s="119"/>
      <c r="IWT47" s="119"/>
      <c r="IWU47" s="119"/>
      <c r="IWV47" s="119"/>
      <c r="IWW47" s="119"/>
      <c r="IWX47" s="119"/>
      <c r="IWY47" s="119"/>
      <c r="IWZ47" s="119"/>
      <c r="IXA47" s="119"/>
      <c r="IXB47" s="119"/>
      <c r="IXC47" s="119"/>
      <c r="IXD47" s="119"/>
      <c r="IXE47" s="119"/>
      <c r="IXF47" s="119"/>
      <c r="IXG47" s="119"/>
      <c r="IXH47" s="119"/>
      <c r="IXI47" s="119"/>
      <c r="IXJ47" s="119"/>
      <c r="IXK47" s="119"/>
      <c r="IXL47" s="119"/>
      <c r="IXM47" s="119"/>
      <c r="IXN47" s="119"/>
      <c r="IXO47" s="119"/>
      <c r="IXP47" s="119"/>
      <c r="IXQ47" s="119"/>
      <c r="IXR47" s="119"/>
      <c r="IXS47" s="119"/>
      <c r="IXT47" s="119"/>
      <c r="IXU47" s="119"/>
      <c r="IXV47" s="119"/>
      <c r="IXW47" s="119"/>
      <c r="IXX47" s="119"/>
      <c r="IXY47" s="119"/>
      <c r="IXZ47" s="119"/>
      <c r="IYA47" s="119"/>
      <c r="IYB47" s="119"/>
      <c r="IYC47" s="119"/>
      <c r="IYD47" s="119"/>
      <c r="IYE47" s="119"/>
      <c r="IYF47" s="119"/>
      <c r="IYG47" s="119"/>
      <c r="IYH47" s="119"/>
      <c r="IYI47" s="119"/>
      <c r="IYJ47" s="119"/>
      <c r="IYK47" s="119"/>
      <c r="IYL47" s="119"/>
      <c r="IYM47" s="119"/>
      <c r="IYN47" s="119"/>
      <c r="IYO47" s="119"/>
      <c r="IYP47" s="119"/>
      <c r="IYQ47" s="119"/>
      <c r="IYR47" s="119"/>
      <c r="IYS47" s="119"/>
      <c r="IYT47" s="119"/>
      <c r="IYU47" s="119"/>
      <c r="IYV47" s="119"/>
      <c r="IYW47" s="119"/>
      <c r="IYX47" s="119"/>
      <c r="IYY47" s="119"/>
      <c r="IYZ47" s="119"/>
      <c r="IZA47" s="119"/>
      <c r="IZB47" s="119"/>
      <c r="IZC47" s="119"/>
      <c r="IZD47" s="119"/>
      <c r="IZE47" s="119"/>
      <c r="IZF47" s="119"/>
      <c r="IZG47" s="119"/>
      <c r="IZH47" s="119"/>
      <c r="IZI47" s="119"/>
      <c r="IZJ47" s="119"/>
      <c r="IZK47" s="119"/>
      <c r="IZL47" s="119"/>
      <c r="IZM47" s="119"/>
      <c r="IZN47" s="119"/>
      <c r="IZO47" s="119"/>
      <c r="IZP47" s="119"/>
      <c r="IZQ47" s="119"/>
      <c r="IZR47" s="119"/>
      <c r="IZS47" s="119"/>
      <c r="IZT47" s="119"/>
      <c r="IZU47" s="119"/>
      <c r="IZV47" s="119"/>
      <c r="IZW47" s="119"/>
      <c r="IZX47" s="119"/>
      <c r="IZY47" s="119"/>
      <c r="IZZ47" s="119"/>
      <c r="JAA47" s="119"/>
      <c r="JAB47" s="119"/>
      <c r="JAC47" s="119"/>
      <c r="JAD47" s="119"/>
      <c r="JAE47" s="119"/>
      <c r="JAF47" s="119"/>
      <c r="JAG47" s="119"/>
      <c r="JAH47" s="119"/>
      <c r="JAI47" s="119"/>
      <c r="JAJ47" s="119"/>
      <c r="JAK47" s="119"/>
      <c r="JAL47" s="119"/>
      <c r="JAM47" s="119"/>
      <c r="JAN47" s="119"/>
      <c r="JAO47" s="119"/>
      <c r="JAP47" s="119"/>
      <c r="JAQ47" s="119"/>
      <c r="JAR47" s="119"/>
      <c r="JAS47" s="119"/>
      <c r="JAT47" s="119"/>
      <c r="JAU47" s="119"/>
      <c r="JAV47" s="119"/>
      <c r="JAW47" s="119"/>
      <c r="JAX47" s="119"/>
      <c r="JAY47" s="119"/>
      <c r="JAZ47" s="119"/>
      <c r="JBA47" s="119"/>
      <c r="JBB47" s="119"/>
      <c r="JBC47" s="119"/>
      <c r="JBD47" s="119"/>
      <c r="JBE47" s="119"/>
      <c r="JBF47" s="119"/>
      <c r="JBG47" s="119"/>
      <c r="JBH47" s="119"/>
      <c r="JBI47" s="119"/>
      <c r="JBJ47" s="119"/>
      <c r="JBK47" s="119"/>
      <c r="JBL47" s="119"/>
      <c r="JBM47" s="119"/>
      <c r="JBN47" s="119"/>
      <c r="JBO47" s="119"/>
      <c r="JBP47" s="119"/>
      <c r="JBQ47" s="119"/>
      <c r="JBR47" s="119"/>
      <c r="JBS47" s="119"/>
      <c r="JBT47" s="119"/>
      <c r="JBU47" s="119"/>
      <c r="JBV47" s="119"/>
      <c r="JBW47" s="119"/>
      <c r="JBX47" s="119"/>
      <c r="JBY47" s="119"/>
      <c r="JBZ47" s="119"/>
      <c r="JCA47" s="119"/>
      <c r="JCB47" s="119"/>
      <c r="JCC47" s="119"/>
      <c r="JCD47" s="119"/>
      <c r="JCE47" s="119"/>
      <c r="JCF47" s="119"/>
      <c r="JCG47" s="119"/>
      <c r="JCH47" s="119"/>
      <c r="JCI47" s="119"/>
      <c r="JCJ47" s="119"/>
      <c r="JCK47" s="119"/>
      <c r="JCL47" s="119"/>
      <c r="JCM47" s="119"/>
      <c r="JCN47" s="119"/>
      <c r="JCO47" s="119"/>
      <c r="JCP47" s="119"/>
      <c r="JCQ47" s="119"/>
      <c r="JCR47" s="119"/>
      <c r="JCS47" s="119"/>
      <c r="JCT47" s="119"/>
      <c r="JCU47" s="119"/>
      <c r="JCV47" s="119"/>
      <c r="JCW47" s="119"/>
      <c r="JCX47" s="119"/>
      <c r="JCY47" s="119"/>
      <c r="JCZ47" s="119"/>
      <c r="JDA47" s="119"/>
      <c r="JDB47" s="119"/>
      <c r="JDC47" s="119"/>
      <c r="JDD47" s="119"/>
      <c r="JDE47" s="119"/>
      <c r="JDF47" s="119"/>
      <c r="JDG47" s="119"/>
      <c r="JDH47" s="119"/>
      <c r="JDI47" s="119"/>
      <c r="JDJ47" s="119"/>
      <c r="JDK47" s="119"/>
      <c r="JDL47" s="119"/>
      <c r="JDM47" s="119"/>
      <c r="JDN47" s="119"/>
      <c r="JDO47" s="119"/>
      <c r="JDP47" s="119"/>
      <c r="JDQ47" s="119"/>
      <c r="JDR47" s="119"/>
      <c r="JDS47" s="119"/>
      <c r="JDT47" s="119"/>
      <c r="JDU47" s="119"/>
      <c r="JDV47" s="119"/>
      <c r="JDW47" s="119"/>
      <c r="JDX47" s="119"/>
      <c r="JDY47" s="119"/>
      <c r="JDZ47" s="119"/>
      <c r="JEA47" s="119"/>
      <c r="JEB47" s="119"/>
      <c r="JEC47" s="119"/>
      <c r="JED47" s="119"/>
      <c r="JEE47" s="119"/>
      <c r="JEF47" s="119"/>
      <c r="JEG47" s="119"/>
      <c r="JEH47" s="119"/>
      <c r="JEI47" s="119"/>
      <c r="JEJ47" s="119"/>
      <c r="JEK47" s="119"/>
      <c r="JEL47" s="119"/>
      <c r="JEM47" s="119"/>
      <c r="JEN47" s="119"/>
      <c r="JEO47" s="119"/>
      <c r="JEP47" s="119"/>
      <c r="JEQ47" s="119"/>
      <c r="JER47" s="119"/>
      <c r="JES47" s="119"/>
      <c r="JET47" s="119"/>
      <c r="JEU47" s="119"/>
      <c r="JEV47" s="119"/>
      <c r="JEW47" s="119"/>
      <c r="JEX47" s="119"/>
      <c r="JEY47" s="119"/>
      <c r="JEZ47" s="119"/>
      <c r="JFA47" s="119"/>
      <c r="JFB47" s="119"/>
      <c r="JFC47" s="119"/>
      <c r="JFD47" s="119"/>
      <c r="JFE47" s="119"/>
      <c r="JFF47" s="119"/>
      <c r="JFG47" s="119"/>
      <c r="JFH47" s="119"/>
      <c r="JFI47" s="119"/>
      <c r="JFJ47" s="119"/>
      <c r="JFK47" s="119"/>
      <c r="JFL47" s="119"/>
      <c r="JFM47" s="119"/>
      <c r="JFN47" s="119"/>
      <c r="JFO47" s="119"/>
      <c r="JFP47" s="119"/>
      <c r="JFQ47" s="119"/>
      <c r="JFR47" s="119"/>
      <c r="JFS47" s="119"/>
      <c r="JFT47" s="119"/>
      <c r="JFU47" s="119"/>
      <c r="JFV47" s="119"/>
      <c r="JFW47" s="119"/>
      <c r="JFX47" s="119"/>
      <c r="JFY47" s="119"/>
      <c r="JFZ47" s="119"/>
      <c r="JGA47" s="119"/>
      <c r="JGB47" s="119"/>
      <c r="JGC47" s="119"/>
      <c r="JGD47" s="119"/>
      <c r="JGE47" s="119"/>
      <c r="JGF47" s="119"/>
      <c r="JGG47" s="119"/>
      <c r="JGH47" s="119"/>
      <c r="JGI47" s="119"/>
      <c r="JGJ47" s="119"/>
      <c r="JGK47" s="119"/>
      <c r="JGL47" s="119"/>
      <c r="JGM47" s="119"/>
      <c r="JGN47" s="119"/>
      <c r="JGO47" s="119"/>
      <c r="JGP47" s="119"/>
      <c r="JGQ47" s="119"/>
      <c r="JGR47" s="119"/>
      <c r="JGS47" s="119"/>
      <c r="JGT47" s="119"/>
      <c r="JGU47" s="119"/>
      <c r="JGV47" s="119"/>
      <c r="JGW47" s="119"/>
      <c r="JGX47" s="119"/>
      <c r="JGY47" s="119"/>
      <c r="JGZ47" s="119"/>
      <c r="JHA47" s="119"/>
      <c r="JHB47" s="119"/>
      <c r="JHC47" s="119"/>
      <c r="JHD47" s="119"/>
      <c r="JHE47" s="119"/>
      <c r="JHF47" s="119"/>
      <c r="JHG47" s="119"/>
      <c r="JHH47" s="119"/>
      <c r="JHI47" s="119"/>
      <c r="JHJ47" s="119"/>
      <c r="JHK47" s="119"/>
      <c r="JHL47" s="119"/>
      <c r="JHM47" s="119"/>
      <c r="JHN47" s="119"/>
      <c r="JHO47" s="119"/>
      <c r="JHP47" s="119"/>
      <c r="JHQ47" s="119"/>
      <c r="JHR47" s="119"/>
      <c r="JHS47" s="119"/>
      <c r="JHT47" s="119"/>
      <c r="JHU47" s="119"/>
      <c r="JHV47" s="119"/>
      <c r="JHW47" s="119"/>
      <c r="JHX47" s="119"/>
      <c r="JHY47" s="119"/>
      <c r="JHZ47" s="119"/>
      <c r="JIA47" s="119"/>
      <c r="JIB47" s="119"/>
      <c r="JIC47" s="119"/>
      <c r="JID47" s="119"/>
      <c r="JIE47" s="119"/>
      <c r="JIF47" s="119"/>
      <c r="JIG47" s="119"/>
      <c r="JIH47" s="119"/>
      <c r="JII47" s="119"/>
      <c r="JIJ47" s="119"/>
      <c r="JIK47" s="119"/>
      <c r="JIL47" s="119"/>
      <c r="JIM47" s="119"/>
      <c r="JIN47" s="119"/>
      <c r="JIO47" s="119"/>
      <c r="JIP47" s="119"/>
      <c r="JIQ47" s="119"/>
      <c r="JIR47" s="119"/>
      <c r="JIS47" s="119"/>
      <c r="JIT47" s="119"/>
      <c r="JIU47" s="119"/>
      <c r="JIV47" s="119"/>
      <c r="JIW47" s="119"/>
      <c r="JIX47" s="119"/>
      <c r="JIY47" s="119"/>
      <c r="JIZ47" s="119"/>
      <c r="JJA47" s="119"/>
      <c r="JJB47" s="119"/>
      <c r="JJC47" s="119"/>
      <c r="JJD47" s="119"/>
      <c r="JJE47" s="119"/>
      <c r="JJF47" s="119"/>
      <c r="JJG47" s="119"/>
      <c r="JJH47" s="119"/>
      <c r="JJI47" s="119"/>
      <c r="JJJ47" s="119"/>
      <c r="JJK47" s="119"/>
      <c r="JJL47" s="119"/>
      <c r="JJM47" s="119"/>
      <c r="JJN47" s="119"/>
      <c r="JJO47" s="119"/>
      <c r="JJP47" s="119"/>
      <c r="JJQ47" s="119"/>
      <c r="JJR47" s="119"/>
      <c r="JJS47" s="119"/>
      <c r="JJT47" s="119"/>
      <c r="JJU47" s="119"/>
      <c r="JJV47" s="119"/>
      <c r="JJW47" s="119"/>
      <c r="JJX47" s="119"/>
      <c r="JJY47" s="119"/>
      <c r="JJZ47" s="119"/>
      <c r="JKA47" s="119"/>
      <c r="JKB47" s="119"/>
      <c r="JKC47" s="119"/>
      <c r="JKD47" s="119"/>
      <c r="JKE47" s="119"/>
      <c r="JKF47" s="119"/>
      <c r="JKG47" s="119"/>
      <c r="JKH47" s="119"/>
      <c r="JKI47" s="119"/>
      <c r="JKJ47" s="119"/>
      <c r="JKK47" s="119"/>
      <c r="JKL47" s="119"/>
      <c r="JKM47" s="119"/>
      <c r="JKN47" s="119"/>
      <c r="JKO47" s="119"/>
      <c r="JKP47" s="119"/>
      <c r="JKQ47" s="119"/>
      <c r="JKR47" s="119"/>
      <c r="JKS47" s="119"/>
      <c r="JKT47" s="119"/>
      <c r="JKU47" s="119"/>
      <c r="JKV47" s="119"/>
      <c r="JKW47" s="119"/>
      <c r="JKX47" s="119"/>
      <c r="JKY47" s="119"/>
      <c r="JKZ47" s="119"/>
      <c r="JLA47" s="119"/>
      <c r="JLB47" s="119"/>
      <c r="JLC47" s="119"/>
      <c r="JLD47" s="119"/>
      <c r="JLE47" s="119"/>
      <c r="JLF47" s="119"/>
      <c r="JLG47" s="119"/>
      <c r="JLH47" s="119"/>
      <c r="JLI47" s="119"/>
      <c r="JLJ47" s="119"/>
      <c r="JLK47" s="119"/>
      <c r="JLL47" s="119"/>
      <c r="JLM47" s="119"/>
      <c r="JLN47" s="119"/>
      <c r="JLO47" s="119"/>
      <c r="JLP47" s="119"/>
      <c r="JLQ47" s="119"/>
      <c r="JLR47" s="119"/>
      <c r="JLS47" s="119"/>
      <c r="JLT47" s="119"/>
      <c r="JLU47" s="119"/>
      <c r="JLV47" s="119"/>
      <c r="JLW47" s="119"/>
      <c r="JLX47" s="119"/>
      <c r="JLY47" s="119"/>
      <c r="JLZ47" s="119"/>
      <c r="JMA47" s="119"/>
      <c r="JMB47" s="119"/>
      <c r="JMC47" s="119"/>
      <c r="JMD47" s="119"/>
      <c r="JME47" s="119"/>
      <c r="JMF47" s="119"/>
      <c r="JMG47" s="119"/>
      <c r="JMH47" s="119"/>
      <c r="JMI47" s="119"/>
      <c r="JMJ47" s="119"/>
      <c r="JMK47" s="119"/>
      <c r="JML47" s="119"/>
      <c r="JMM47" s="119"/>
      <c r="JMN47" s="119"/>
      <c r="JMO47" s="119"/>
      <c r="JMP47" s="119"/>
      <c r="JMQ47" s="119"/>
      <c r="JMR47" s="119"/>
      <c r="JMS47" s="119"/>
      <c r="JMT47" s="119"/>
      <c r="JMU47" s="119"/>
      <c r="JMV47" s="119"/>
      <c r="JMW47" s="119"/>
      <c r="JMX47" s="119"/>
      <c r="JMY47" s="119"/>
      <c r="JMZ47" s="119"/>
      <c r="JNA47" s="119"/>
      <c r="JNB47" s="119"/>
      <c r="JNC47" s="119"/>
      <c r="JND47" s="119"/>
      <c r="JNE47" s="119"/>
      <c r="JNF47" s="119"/>
      <c r="JNG47" s="119"/>
      <c r="JNH47" s="119"/>
      <c r="JNI47" s="119"/>
      <c r="JNJ47" s="119"/>
      <c r="JNK47" s="119"/>
      <c r="JNL47" s="119"/>
      <c r="JNM47" s="119"/>
      <c r="JNN47" s="119"/>
      <c r="JNO47" s="119"/>
      <c r="JNP47" s="119"/>
      <c r="JNQ47" s="119"/>
      <c r="JNR47" s="119"/>
      <c r="JNS47" s="119"/>
      <c r="JNT47" s="119"/>
      <c r="JNU47" s="119"/>
      <c r="JNV47" s="119"/>
      <c r="JNW47" s="119"/>
      <c r="JNX47" s="119"/>
      <c r="JNY47" s="119"/>
      <c r="JNZ47" s="119"/>
      <c r="JOA47" s="119"/>
      <c r="JOB47" s="119"/>
      <c r="JOC47" s="119"/>
      <c r="JOD47" s="119"/>
      <c r="JOE47" s="119"/>
      <c r="JOF47" s="119"/>
      <c r="JOG47" s="119"/>
      <c r="JOH47" s="119"/>
      <c r="JOI47" s="119"/>
      <c r="JOJ47" s="119"/>
      <c r="JOK47" s="119"/>
      <c r="JOL47" s="119"/>
      <c r="JOM47" s="119"/>
      <c r="JON47" s="119"/>
      <c r="JOO47" s="119"/>
      <c r="JOP47" s="119"/>
      <c r="JOQ47" s="119"/>
      <c r="JOR47" s="119"/>
      <c r="JOS47" s="119"/>
      <c r="JOT47" s="119"/>
      <c r="JOU47" s="119"/>
      <c r="JOV47" s="119"/>
      <c r="JOW47" s="119"/>
      <c r="JOX47" s="119"/>
      <c r="JOY47" s="119"/>
      <c r="JOZ47" s="119"/>
      <c r="JPA47" s="119"/>
      <c r="JPB47" s="119"/>
      <c r="JPC47" s="119"/>
      <c r="JPD47" s="119"/>
      <c r="JPE47" s="119"/>
      <c r="JPF47" s="119"/>
      <c r="JPG47" s="119"/>
      <c r="JPH47" s="119"/>
      <c r="JPI47" s="119"/>
      <c r="JPJ47" s="119"/>
      <c r="JPK47" s="119"/>
      <c r="JPL47" s="119"/>
      <c r="JPM47" s="119"/>
      <c r="JPN47" s="119"/>
      <c r="JPO47" s="119"/>
      <c r="JPP47" s="119"/>
      <c r="JPQ47" s="119"/>
      <c r="JPR47" s="119"/>
      <c r="JPS47" s="119"/>
      <c r="JPT47" s="119"/>
      <c r="JPU47" s="119"/>
      <c r="JPV47" s="119"/>
      <c r="JPW47" s="119"/>
      <c r="JPX47" s="119"/>
      <c r="JPY47" s="119"/>
      <c r="JPZ47" s="119"/>
      <c r="JQA47" s="119"/>
      <c r="JQB47" s="119"/>
      <c r="JQC47" s="119"/>
      <c r="JQD47" s="119"/>
      <c r="JQE47" s="119"/>
      <c r="JQF47" s="119"/>
      <c r="JQG47" s="119"/>
      <c r="JQH47" s="119"/>
      <c r="JQI47" s="119"/>
      <c r="JQJ47" s="119"/>
      <c r="JQK47" s="119"/>
      <c r="JQL47" s="119"/>
      <c r="JQM47" s="119"/>
      <c r="JQN47" s="119"/>
      <c r="JQO47" s="119"/>
      <c r="JQP47" s="119"/>
      <c r="JQQ47" s="119"/>
      <c r="JQR47" s="119"/>
      <c r="JQS47" s="119"/>
      <c r="JQT47" s="119"/>
      <c r="JQU47" s="119"/>
      <c r="JQV47" s="119"/>
      <c r="JQW47" s="119"/>
      <c r="JQX47" s="119"/>
      <c r="JQY47" s="119"/>
      <c r="JQZ47" s="119"/>
      <c r="JRA47" s="119"/>
      <c r="JRB47" s="119"/>
      <c r="JRC47" s="119"/>
      <c r="JRD47" s="119"/>
      <c r="JRE47" s="119"/>
      <c r="JRF47" s="119"/>
      <c r="JRG47" s="119"/>
      <c r="JRH47" s="119"/>
      <c r="JRI47" s="119"/>
      <c r="JRJ47" s="119"/>
      <c r="JRK47" s="119"/>
      <c r="JRL47" s="119"/>
      <c r="JRM47" s="119"/>
      <c r="JRN47" s="119"/>
      <c r="JRO47" s="119"/>
      <c r="JRP47" s="119"/>
      <c r="JRQ47" s="119"/>
      <c r="JRR47" s="119"/>
      <c r="JRS47" s="119"/>
      <c r="JRT47" s="119"/>
      <c r="JRU47" s="119"/>
      <c r="JRV47" s="119"/>
      <c r="JRW47" s="119"/>
      <c r="JRX47" s="119"/>
      <c r="JRY47" s="119"/>
      <c r="JRZ47" s="119"/>
      <c r="JSA47" s="119"/>
      <c r="JSB47" s="119"/>
      <c r="JSC47" s="119"/>
      <c r="JSD47" s="119"/>
      <c r="JSE47" s="119"/>
      <c r="JSF47" s="119"/>
      <c r="JSG47" s="119"/>
      <c r="JSH47" s="119"/>
      <c r="JSI47" s="119"/>
      <c r="JSJ47" s="119"/>
      <c r="JSK47" s="119"/>
      <c r="JSL47" s="119"/>
      <c r="JSM47" s="119"/>
      <c r="JSN47" s="119"/>
      <c r="JSO47" s="119"/>
      <c r="JSP47" s="119"/>
      <c r="JSQ47" s="119"/>
      <c r="JSR47" s="119"/>
      <c r="JSS47" s="119"/>
      <c r="JST47" s="119"/>
      <c r="JSU47" s="119"/>
      <c r="JSV47" s="119"/>
      <c r="JSW47" s="119"/>
      <c r="JSX47" s="119"/>
      <c r="JSY47" s="119"/>
      <c r="JSZ47" s="119"/>
      <c r="JTA47" s="119"/>
      <c r="JTB47" s="119"/>
      <c r="JTC47" s="119"/>
      <c r="JTD47" s="119"/>
      <c r="JTE47" s="119"/>
      <c r="JTF47" s="119"/>
      <c r="JTG47" s="119"/>
      <c r="JTH47" s="119"/>
      <c r="JTI47" s="119"/>
      <c r="JTJ47" s="119"/>
      <c r="JTK47" s="119"/>
      <c r="JTL47" s="119"/>
      <c r="JTM47" s="119"/>
      <c r="JTN47" s="119"/>
      <c r="JTO47" s="119"/>
      <c r="JTP47" s="119"/>
      <c r="JTQ47" s="119"/>
      <c r="JTR47" s="119"/>
      <c r="JTS47" s="119"/>
      <c r="JTT47" s="119"/>
      <c r="JTU47" s="119"/>
      <c r="JTV47" s="119"/>
      <c r="JTW47" s="119"/>
      <c r="JTX47" s="119"/>
      <c r="JTY47" s="119"/>
      <c r="JTZ47" s="119"/>
      <c r="JUA47" s="119"/>
      <c r="JUB47" s="119"/>
      <c r="JUC47" s="119"/>
      <c r="JUD47" s="119"/>
      <c r="JUE47" s="119"/>
      <c r="JUF47" s="119"/>
      <c r="JUG47" s="119"/>
      <c r="JUH47" s="119"/>
      <c r="JUI47" s="119"/>
      <c r="JUJ47" s="119"/>
      <c r="JUK47" s="119"/>
      <c r="JUL47" s="119"/>
      <c r="JUM47" s="119"/>
      <c r="JUN47" s="119"/>
      <c r="JUO47" s="119"/>
      <c r="JUP47" s="119"/>
      <c r="JUQ47" s="119"/>
      <c r="JUR47" s="119"/>
      <c r="JUS47" s="119"/>
      <c r="JUT47" s="119"/>
      <c r="JUU47" s="119"/>
      <c r="JUV47" s="119"/>
      <c r="JUW47" s="119"/>
      <c r="JUX47" s="119"/>
      <c r="JUY47" s="119"/>
      <c r="JUZ47" s="119"/>
      <c r="JVA47" s="119"/>
      <c r="JVB47" s="119"/>
      <c r="JVC47" s="119"/>
      <c r="JVD47" s="119"/>
      <c r="JVE47" s="119"/>
      <c r="JVF47" s="119"/>
      <c r="JVG47" s="119"/>
      <c r="JVH47" s="119"/>
      <c r="JVI47" s="119"/>
      <c r="JVJ47" s="119"/>
      <c r="JVK47" s="119"/>
      <c r="JVL47" s="119"/>
      <c r="JVM47" s="119"/>
      <c r="JVN47" s="119"/>
      <c r="JVO47" s="119"/>
      <c r="JVP47" s="119"/>
      <c r="JVQ47" s="119"/>
      <c r="JVR47" s="119"/>
      <c r="JVS47" s="119"/>
      <c r="JVT47" s="119"/>
      <c r="JVU47" s="119"/>
      <c r="JVV47" s="119"/>
      <c r="JVW47" s="119"/>
      <c r="JVX47" s="119"/>
      <c r="JVY47" s="119"/>
      <c r="JVZ47" s="119"/>
      <c r="JWA47" s="119"/>
      <c r="JWB47" s="119"/>
      <c r="JWC47" s="119"/>
      <c r="JWD47" s="119"/>
      <c r="JWE47" s="119"/>
      <c r="JWF47" s="119"/>
      <c r="JWG47" s="119"/>
      <c r="JWH47" s="119"/>
      <c r="JWI47" s="119"/>
      <c r="JWJ47" s="119"/>
      <c r="JWK47" s="119"/>
      <c r="JWL47" s="119"/>
      <c r="JWM47" s="119"/>
      <c r="JWN47" s="119"/>
      <c r="JWO47" s="119"/>
      <c r="JWP47" s="119"/>
      <c r="JWQ47" s="119"/>
      <c r="JWR47" s="119"/>
      <c r="JWS47" s="119"/>
      <c r="JWT47" s="119"/>
      <c r="JWU47" s="119"/>
      <c r="JWV47" s="119"/>
      <c r="JWW47" s="119"/>
      <c r="JWX47" s="119"/>
      <c r="JWY47" s="119"/>
      <c r="JWZ47" s="119"/>
      <c r="JXA47" s="119"/>
      <c r="JXB47" s="119"/>
      <c r="JXC47" s="119"/>
      <c r="JXD47" s="119"/>
      <c r="JXE47" s="119"/>
      <c r="JXF47" s="119"/>
      <c r="JXG47" s="119"/>
      <c r="JXH47" s="119"/>
      <c r="JXI47" s="119"/>
      <c r="JXJ47" s="119"/>
      <c r="JXK47" s="119"/>
      <c r="JXL47" s="119"/>
      <c r="JXM47" s="119"/>
      <c r="JXN47" s="119"/>
      <c r="JXO47" s="119"/>
      <c r="JXP47" s="119"/>
      <c r="JXQ47" s="119"/>
      <c r="JXR47" s="119"/>
      <c r="JXS47" s="119"/>
      <c r="JXT47" s="119"/>
      <c r="JXU47" s="119"/>
      <c r="JXV47" s="119"/>
      <c r="JXW47" s="119"/>
      <c r="JXX47" s="119"/>
      <c r="JXY47" s="119"/>
      <c r="JXZ47" s="119"/>
      <c r="JYA47" s="119"/>
      <c r="JYB47" s="119"/>
      <c r="JYC47" s="119"/>
      <c r="JYD47" s="119"/>
      <c r="JYE47" s="119"/>
      <c r="JYF47" s="119"/>
      <c r="JYG47" s="119"/>
      <c r="JYH47" s="119"/>
      <c r="JYI47" s="119"/>
      <c r="JYJ47" s="119"/>
      <c r="JYK47" s="119"/>
      <c r="JYL47" s="119"/>
      <c r="JYM47" s="119"/>
      <c r="JYN47" s="119"/>
      <c r="JYO47" s="119"/>
      <c r="JYP47" s="119"/>
      <c r="JYQ47" s="119"/>
      <c r="JYR47" s="119"/>
      <c r="JYS47" s="119"/>
      <c r="JYT47" s="119"/>
      <c r="JYU47" s="119"/>
      <c r="JYV47" s="119"/>
      <c r="JYW47" s="119"/>
      <c r="JYX47" s="119"/>
      <c r="JYY47" s="119"/>
      <c r="JYZ47" s="119"/>
      <c r="JZA47" s="119"/>
      <c r="JZB47" s="119"/>
      <c r="JZC47" s="119"/>
      <c r="JZD47" s="119"/>
      <c r="JZE47" s="119"/>
      <c r="JZF47" s="119"/>
      <c r="JZG47" s="119"/>
      <c r="JZH47" s="119"/>
      <c r="JZI47" s="119"/>
      <c r="JZJ47" s="119"/>
      <c r="JZK47" s="119"/>
      <c r="JZL47" s="119"/>
      <c r="JZM47" s="119"/>
      <c r="JZN47" s="119"/>
      <c r="JZO47" s="119"/>
      <c r="JZP47" s="119"/>
      <c r="JZQ47" s="119"/>
      <c r="JZR47" s="119"/>
      <c r="JZS47" s="119"/>
      <c r="JZT47" s="119"/>
      <c r="JZU47" s="119"/>
      <c r="JZV47" s="119"/>
      <c r="JZW47" s="119"/>
      <c r="JZX47" s="119"/>
      <c r="JZY47" s="119"/>
      <c r="JZZ47" s="119"/>
      <c r="KAA47" s="119"/>
      <c r="KAB47" s="119"/>
      <c r="KAC47" s="119"/>
      <c r="KAD47" s="119"/>
      <c r="KAE47" s="119"/>
      <c r="KAF47" s="119"/>
      <c r="KAG47" s="119"/>
      <c r="KAH47" s="119"/>
      <c r="KAI47" s="119"/>
      <c r="KAJ47" s="119"/>
      <c r="KAK47" s="119"/>
      <c r="KAL47" s="119"/>
      <c r="KAM47" s="119"/>
      <c r="KAN47" s="119"/>
      <c r="KAO47" s="119"/>
      <c r="KAP47" s="119"/>
      <c r="KAQ47" s="119"/>
      <c r="KAR47" s="119"/>
      <c r="KAS47" s="119"/>
      <c r="KAT47" s="119"/>
      <c r="KAU47" s="119"/>
      <c r="KAV47" s="119"/>
      <c r="KAW47" s="119"/>
      <c r="KAX47" s="119"/>
      <c r="KAY47" s="119"/>
      <c r="KAZ47" s="119"/>
      <c r="KBA47" s="119"/>
      <c r="KBB47" s="119"/>
      <c r="KBC47" s="119"/>
      <c r="KBD47" s="119"/>
      <c r="KBE47" s="119"/>
      <c r="KBF47" s="119"/>
      <c r="KBG47" s="119"/>
      <c r="KBH47" s="119"/>
      <c r="KBI47" s="119"/>
      <c r="KBJ47" s="119"/>
      <c r="KBK47" s="119"/>
      <c r="KBL47" s="119"/>
      <c r="KBM47" s="119"/>
      <c r="KBN47" s="119"/>
      <c r="KBO47" s="119"/>
      <c r="KBP47" s="119"/>
      <c r="KBQ47" s="119"/>
      <c r="KBR47" s="119"/>
      <c r="KBS47" s="119"/>
      <c r="KBT47" s="119"/>
      <c r="KBU47" s="119"/>
      <c r="KBV47" s="119"/>
      <c r="KBW47" s="119"/>
      <c r="KBX47" s="119"/>
      <c r="KBY47" s="119"/>
      <c r="KBZ47" s="119"/>
      <c r="KCA47" s="119"/>
      <c r="KCB47" s="119"/>
      <c r="KCC47" s="119"/>
      <c r="KCD47" s="119"/>
      <c r="KCE47" s="119"/>
      <c r="KCF47" s="119"/>
      <c r="KCG47" s="119"/>
      <c r="KCH47" s="119"/>
      <c r="KCI47" s="119"/>
      <c r="KCJ47" s="119"/>
      <c r="KCK47" s="119"/>
      <c r="KCL47" s="119"/>
      <c r="KCM47" s="119"/>
      <c r="KCN47" s="119"/>
      <c r="KCO47" s="119"/>
      <c r="KCP47" s="119"/>
      <c r="KCQ47" s="119"/>
      <c r="KCR47" s="119"/>
      <c r="KCS47" s="119"/>
      <c r="KCT47" s="119"/>
      <c r="KCU47" s="119"/>
      <c r="KCV47" s="119"/>
      <c r="KCW47" s="119"/>
      <c r="KCX47" s="119"/>
      <c r="KCY47" s="119"/>
      <c r="KCZ47" s="119"/>
      <c r="KDA47" s="119"/>
      <c r="KDB47" s="119"/>
      <c r="KDC47" s="119"/>
      <c r="KDD47" s="119"/>
      <c r="KDE47" s="119"/>
      <c r="KDF47" s="119"/>
      <c r="KDG47" s="119"/>
      <c r="KDH47" s="119"/>
      <c r="KDI47" s="119"/>
      <c r="KDJ47" s="119"/>
      <c r="KDK47" s="119"/>
      <c r="KDL47" s="119"/>
      <c r="KDM47" s="119"/>
      <c r="KDN47" s="119"/>
      <c r="KDO47" s="119"/>
      <c r="KDP47" s="119"/>
      <c r="KDQ47" s="119"/>
      <c r="KDR47" s="119"/>
      <c r="KDS47" s="119"/>
      <c r="KDT47" s="119"/>
      <c r="KDU47" s="119"/>
      <c r="KDV47" s="119"/>
      <c r="KDW47" s="119"/>
      <c r="KDX47" s="119"/>
      <c r="KDY47" s="119"/>
      <c r="KDZ47" s="119"/>
      <c r="KEA47" s="119"/>
      <c r="KEB47" s="119"/>
      <c r="KEC47" s="119"/>
      <c r="KED47" s="119"/>
      <c r="KEE47" s="119"/>
      <c r="KEF47" s="119"/>
      <c r="KEG47" s="119"/>
      <c r="KEH47" s="119"/>
      <c r="KEI47" s="119"/>
      <c r="KEJ47" s="119"/>
      <c r="KEK47" s="119"/>
      <c r="KEL47" s="119"/>
      <c r="KEM47" s="119"/>
      <c r="KEN47" s="119"/>
      <c r="KEO47" s="119"/>
      <c r="KEP47" s="119"/>
      <c r="KEQ47" s="119"/>
      <c r="KER47" s="119"/>
      <c r="KES47" s="119"/>
      <c r="KET47" s="119"/>
      <c r="KEU47" s="119"/>
      <c r="KEV47" s="119"/>
      <c r="KEW47" s="119"/>
      <c r="KEX47" s="119"/>
      <c r="KEY47" s="119"/>
      <c r="KEZ47" s="119"/>
      <c r="KFA47" s="119"/>
      <c r="KFB47" s="119"/>
      <c r="KFC47" s="119"/>
      <c r="KFD47" s="119"/>
      <c r="KFE47" s="119"/>
      <c r="KFF47" s="119"/>
      <c r="KFG47" s="119"/>
      <c r="KFH47" s="119"/>
      <c r="KFI47" s="119"/>
      <c r="KFJ47" s="119"/>
      <c r="KFK47" s="119"/>
      <c r="KFL47" s="119"/>
      <c r="KFM47" s="119"/>
      <c r="KFN47" s="119"/>
      <c r="KFO47" s="119"/>
      <c r="KFP47" s="119"/>
      <c r="KFQ47" s="119"/>
      <c r="KFR47" s="119"/>
      <c r="KFS47" s="119"/>
      <c r="KFT47" s="119"/>
      <c r="KFU47" s="119"/>
      <c r="KFV47" s="119"/>
      <c r="KFW47" s="119"/>
      <c r="KFX47" s="119"/>
      <c r="KFY47" s="119"/>
      <c r="KFZ47" s="119"/>
      <c r="KGA47" s="119"/>
      <c r="KGB47" s="119"/>
      <c r="KGC47" s="119"/>
      <c r="KGD47" s="119"/>
      <c r="KGE47" s="119"/>
      <c r="KGF47" s="119"/>
      <c r="KGG47" s="119"/>
      <c r="KGH47" s="119"/>
      <c r="KGI47" s="119"/>
      <c r="KGJ47" s="119"/>
      <c r="KGK47" s="119"/>
      <c r="KGL47" s="119"/>
      <c r="KGM47" s="119"/>
      <c r="KGN47" s="119"/>
      <c r="KGO47" s="119"/>
      <c r="KGP47" s="119"/>
      <c r="KGQ47" s="119"/>
      <c r="KGR47" s="119"/>
      <c r="KGS47" s="119"/>
      <c r="KGT47" s="119"/>
      <c r="KGU47" s="119"/>
      <c r="KGV47" s="119"/>
      <c r="KGW47" s="119"/>
      <c r="KGX47" s="119"/>
      <c r="KGY47" s="119"/>
      <c r="KGZ47" s="119"/>
      <c r="KHA47" s="119"/>
      <c r="KHB47" s="119"/>
      <c r="KHC47" s="119"/>
      <c r="KHD47" s="119"/>
      <c r="KHE47" s="119"/>
      <c r="KHF47" s="119"/>
      <c r="KHG47" s="119"/>
      <c r="KHH47" s="119"/>
      <c r="KHI47" s="119"/>
      <c r="KHJ47" s="119"/>
      <c r="KHK47" s="119"/>
      <c r="KHL47" s="119"/>
      <c r="KHM47" s="119"/>
      <c r="KHN47" s="119"/>
      <c r="KHO47" s="119"/>
      <c r="KHP47" s="119"/>
      <c r="KHQ47" s="119"/>
      <c r="KHR47" s="119"/>
      <c r="KHS47" s="119"/>
      <c r="KHT47" s="119"/>
      <c r="KHU47" s="119"/>
      <c r="KHV47" s="119"/>
      <c r="KHW47" s="119"/>
      <c r="KHX47" s="119"/>
      <c r="KHY47" s="119"/>
      <c r="KHZ47" s="119"/>
      <c r="KIA47" s="119"/>
      <c r="KIB47" s="119"/>
      <c r="KIC47" s="119"/>
      <c r="KID47" s="119"/>
      <c r="KIE47" s="119"/>
      <c r="KIF47" s="119"/>
      <c r="KIG47" s="119"/>
      <c r="KIH47" s="119"/>
      <c r="KII47" s="119"/>
      <c r="KIJ47" s="119"/>
      <c r="KIK47" s="119"/>
      <c r="KIL47" s="119"/>
      <c r="KIM47" s="119"/>
      <c r="KIN47" s="119"/>
      <c r="KIO47" s="119"/>
      <c r="KIP47" s="119"/>
      <c r="KIQ47" s="119"/>
      <c r="KIR47" s="119"/>
      <c r="KIS47" s="119"/>
      <c r="KIT47" s="119"/>
      <c r="KIU47" s="119"/>
      <c r="KIV47" s="119"/>
      <c r="KIW47" s="119"/>
      <c r="KIX47" s="119"/>
      <c r="KIY47" s="119"/>
      <c r="KIZ47" s="119"/>
      <c r="KJA47" s="119"/>
      <c r="KJB47" s="119"/>
      <c r="KJC47" s="119"/>
      <c r="KJD47" s="119"/>
      <c r="KJE47" s="119"/>
      <c r="KJF47" s="119"/>
      <c r="KJG47" s="119"/>
      <c r="KJH47" s="119"/>
      <c r="KJI47" s="119"/>
      <c r="KJJ47" s="119"/>
      <c r="KJK47" s="119"/>
      <c r="KJL47" s="119"/>
      <c r="KJM47" s="119"/>
      <c r="KJN47" s="119"/>
      <c r="KJO47" s="119"/>
      <c r="KJP47" s="119"/>
      <c r="KJQ47" s="119"/>
      <c r="KJR47" s="119"/>
      <c r="KJS47" s="119"/>
      <c r="KJT47" s="119"/>
      <c r="KJU47" s="119"/>
      <c r="KJV47" s="119"/>
      <c r="KJW47" s="119"/>
      <c r="KJX47" s="119"/>
      <c r="KJY47" s="119"/>
      <c r="KJZ47" s="119"/>
      <c r="KKA47" s="119"/>
      <c r="KKB47" s="119"/>
      <c r="KKC47" s="119"/>
      <c r="KKD47" s="119"/>
      <c r="KKE47" s="119"/>
      <c r="KKF47" s="119"/>
      <c r="KKG47" s="119"/>
      <c r="KKH47" s="119"/>
      <c r="KKI47" s="119"/>
      <c r="KKJ47" s="119"/>
      <c r="KKK47" s="119"/>
      <c r="KKL47" s="119"/>
      <c r="KKM47" s="119"/>
      <c r="KKN47" s="119"/>
      <c r="KKO47" s="119"/>
      <c r="KKP47" s="119"/>
      <c r="KKQ47" s="119"/>
      <c r="KKR47" s="119"/>
      <c r="KKS47" s="119"/>
      <c r="KKT47" s="119"/>
      <c r="KKU47" s="119"/>
      <c r="KKV47" s="119"/>
      <c r="KKW47" s="119"/>
      <c r="KKX47" s="119"/>
      <c r="KKY47" s="119"/>
      <c r="KKZ47" s="119"/>
      <c r="KLA47" s="119"/>
      <c r="KLB47" s="119"/>
      <c r="KLC47" s="119"/>
      <c r="KLD47" s="119"/>
      <c r="KLE47" s="119"/>
      <c r="KLF47" s="119"/>
      <c r="KLG47" s="119"/>
      <c r="KLH47" s="119"/>
      <c r="KLI47" s="119"/>
      <c r="KLJ47" s="119"/>
      <c r="KLK47" s="119"/>
      <c r="KLL47" s="119"/>
      <c r="KLM47" s="119"/>
      <c r="KLN47" s="119"/>
      <c r="KLO47" s="119"/>
      <c r="KLP47" s="119"/>
      <c r="KLQ47" s="119"/>
      <c r="KLR47" s="119"/>
      <c r="KLS47" s="119"/>
      <c r="KLT47" s="119"/>
      <c r="KLU47" s="119"/>
      <c r="KLV47" s="119"/>
      <c r="KLW47" s="119"/>
      <c r="KLX47" s="119"/>
      <c r="KLY47" s="119"/>
      <c r="KLZ47" s="119"/>
      <c r="KMA47" s="119"/>
      <c r="KMB47" s="119"/>
      <c r="KMC47" s="119"/>
      <c r="KMD47" s="119"/>
      <c r="KME47" s="119"/>
      <c r="KMF47" s="119"/>
      <c r="KMG47" s="119"/>
      <c r="KMH47" s="119"/>
      <c r="KMI47" s="119"/>
      <c r="KMJ47" s="119"/>
      <c r="KMK47" s="119"/>
      <c r="KML47" s="119"/>
      <c r="KMM47" s="119"/>
      <c r="KMN47" s="119"/>
      <c r="KMO47" s="119"/>
      <c r="KMP47" s="119"/>
      <c r="KMQ47" s="119"/>
      <c r="KMR47" s="119"/>
      <c r="KMS47" s="119"/>
      <c r="KMT47" s="119"/>
      <c r="KMU47" s="119"/>
      <c r="KMV47" s="119"/>
      <c r="KMW47" s="119"/>
      <c r="KMX47" s="119"/>
      <c r="KMY47" s="119"/>
      <c r="KMZ47" s="119"/>
      <c r="KNA47" s="119"/>
      <c r="KNB47" s="119"/>
      <c r="KNC47" s="119"/>
      <c r="KND47" s="119"/>
      <c r="KNE47" s="119"/>
      <c r="KNF47" s="119"/>
      <c r="KNG47" s="119"/>
      <c r="KNH47" s="119"/>
      <c r="KNI47" s="119"/>
      <c r="KNJ47" s="119"/>
      <c r="KNK47" s="119"/>
      <c r="KNL47" s="119"/>
      <c r="KNM47" s="119"/>
      <c r="KNN47" s="119"/>
      <c r="KNO47" s="119"/>
      <c r="KNP47" s="119"/>
      <c r="KNQ47" s="119"/>
      <c r="KNR47" s="119"/>
      <c r="KNS47" s="119"/>
      <c r="KNT47" s="119"/>
      <c r="KNU47" s="119"/>
      <c r="KNV47" s="119"/>
      <c r="KNW47" s="119"/>
      <c r="KNX47" s="119"/>
      <c r="KNY47" s="119"/>
      <c r="KNZ47" s="119"/>
      <c r="KOA47" s="119"/>
      <c r="KOB47" s="119"/>
      <c r="KOC47" s="119"/>
      <c r="KOD47" s="119"/>
      <c r="KOE47" s="119"/>
      <c r="KOF47" s="119"/>
      <c r="KOG47" s="119"/>
      <c r="KOH47" s="119"/>
      <c r="KOI47" s="119"/>
      <c r="KOJ47" s="119"/>
      <c r="KOK47" s="119"/>
      <c r="KOL47" s="119"/>
      <c r="KOM47" s="119"/>
      <c r="KON47" s="119"/>
      <c r="KOO47" s="119"/>
      <c r="KOP47" s="119"/>
      <c r="KOQ47" s="119"/>
      <c r="KOR47" s="119"/>
      <c r="KOS47" s="119"/>
      <c r="KOT47" s="119"/>
      <c r="KOU47" s="119"/>
      <c r="KOV47" s="119"/>
      <c r="KOW47" s="119"/>
      <c r="KOX47" s="119"/>
      <c r="KOY47" s="119"/>
      <c r="KOZ47" s="119"/>
      <c r="KPA47" s="119"/>
      <c r="KPB47" s="119"/>
      <c r="KPC47" s="119"/>
      <c r="KPD47" s="119"/>
      <c r="KPE47" s="119"/>
      <c r="KPF47" s="119"/>
      <c r="KPG47" s="119"/>
      <c r="KPH47" s="119"/>
      <c r="KPI47" s="119"/>
      <c r="KPJ47" s="119"/>
      <c r="KPK47" s="119"/>
      <c r="KPL47" s="119"/>
      <c r="KPM47" s="119"/>
      <c r="KPN47" s="119"/>
      <c r="KPO47" s="119"/>
      <c r="KPP47" s="119"/>
      <c r="KPQ47" s="119"/>
      <c r="KPR47" s="119"/>
      <c r="KPS47" s="119"/>
      <c r="KPT47" s="119"/>
      <c r="KPU47" s="119"/>
      <c r="KPV47" s="119"/>
      <c r="KPW47" s="119"/>
      <c r="KPX47" s="119"/>
      <c r="KPY47" s="119"/>
      <c r="KPZ47" s="119"/>
      <c r="KQA47" s="119"/>
      <c r="KQB47" s="119"/>
      <c r="KQC47" s="119"/>
      <c r="KQD47" s="119"/>
      <c r="KQE47" s="119"/>
      <c r="KQF47" s="119"/>
      <c r="KQG47" s="119"/>
      <c r="KQH47" s="119"/>
      <c r="KQI47" s="119"/>
      <c r="KQJ47" s="119"/>
      <c r="KQK47" s="119"/>
      <c r="KQL47" s="119"/>
      <c r="KQM47" s="119"/>
      <c r="KQN47" s="119"/>
      <c r="KQO47" s="119"/>
      <c r="KQP47" s="119"/>
      <c r="KQQ47" s="119"/>
      <c r="KQR47" s="119"/>
      <c r="KQS47" s="119"/>
      <c r="KQT47" s="119"/>
      <c r="KQU47" s="119"/>
      <c r="KQV47" s="119"/>
      <c r="KQW47" s="119"/>
      <c r="KQX47" s="119"/>
      <c r="KQY47" s="119"/>
      <c r="KQZ47" s="119"/>
      <c r="KRA47" s="119"/>
      <c r="KRB47" s="119"/>
      <c r="KRC47" s="119"/>
      <c r="KRD47" s="119"/>
      <c r="KRE47" s="119"/>
      <c r="KRF47" s="119"/>
      <c r="KRG47" s="119"/>
      <c r="KRH47" s="119"/>
      <c r="KRI47" s="119"/>
      <c r="KRJ47" s="119"/>
      <c r="KRK47" s="119"/>
      <c r="KRL47" s="119"/>
      <c r="KRM47" s="119"/>
      <c r="KRN47" s="119"/>
      <c r="KRO47" s="119"/>
      <c r="KRP47" s="119"/>
      <c r="KRQ47" s="119"/>
      <c r="KRR47" s="119"/>
      <c r="KRS47" s="119"/>
      <c r="KRT47" s="119"/>
      <c r="KRU47" s="119"/>
      <c r="KRV47" s="119"/>
      <c r="KRW47" s="119"/>
      <c r="KRX47" s="119"/>
      <c r="KRY47" s="119"/>
      <c r="KRZ47" s="119"/>
      <c r="KSA47" s="119"/>
      <c r="KSB47" s="119"/>
      <c r="KSC47" s="119"/>
      <c r="KSD47" s="119"/>
      <c r="KSE47" s="119"/>
      <c r="KSF47" s="119"/>
      <c r="KSG47" s="119"/>
      <c r="KSH47" s="119"/>
      <c r="KSI47" s="119"/>
      <c r="KSJ47" s="119"/>
      <c r="KSK47" s="119"/>
      <c r="KSL47" s="119"/>
      <c r="KSM47" s="119"/>
      <c r="KSN47" s="119"/>
      <c r="KSO47" s="119"/>
      <c r="KSP47" s="119"/>
      <c r="KSQ47" s="119"/>
      <c r="KSR47" s="119"/>
      <c r="KSS47" s="119"/>
      <c r="KST47" s="119"/>
      <c r="KSU47" s="119"/>
      <c r="KSV47" s="119"/>
      <c r="KSW47" s="119"/>
      <c r="KSX47" s="119"/>
      <c r="KSY47" s="119"/>
      <c r="KSZ47" s="119"/>
      <c r="KTA47" s="119"/>
      <c r="KTB47" s="119"/>
      <c r="KTC47" s="119"/>
      <c r="KTD47" s="119"/>
      <c r="KTE47" s="119"/>
      <c r="KTF47" s="119"/>
      <c r="KTG47" s="119"/>
      <c r="KTH47" s="119"/>
      <c r="KTI47" s="119"/>
      <c r="KTJ47" s="119"/>
      <c r="KTK47" s="119"/>
      <c r="KTL47" s="119"/>
      <c r="KTM47" s="119"/>
      <c r="KTN47" s="119"/>
      <c r="KTO47" s="119"/>
      <c r="KTP47" s="119"/>
      <c r="KTQ47" s="119"/>
      <c r="KTR47" s="119"/>
      <c r="KTS47" s="119"/>
      <c r="KTT47" s="119"/>
      <c r="KTU47" s="119"/>
      <c r="KTV47" s="119"/>
      <c r="KTW47" s="119"/>
      <c r="KTX47" s="119"/>
      <c r="KTY47" s="119"/>
      <c r="KTZ47" s="119"/>
      <c r="KUA47" s="119"/>
      <c r="KUB47" s="119"/>
      <c r="KUC47" s="119"/>
      <c r="KUD47" s="119"/>
      <c r="KUE47" s="119"/>
      <c r="KUF47" s="119"/>
      <c r="KUG47" s="119"/>
      <c r="KUH47" s="119"/>
      <c r="KUI47" s="119"/>
      <c r="KUJ47" s="119"/>
      <c r="KUK47" s="119"/>
      <c r="KUL47" s="119"/>
      <c r="KUM47" s="119"/>
      <c r="KUN47" s="119"/>
      <c r="KUO47" s="119"/>
      <c r="KUP47" s="119"/>
      <c r="KUQ47" s="119"/>
      <c r="KUR47" s="119"/>
      <c r="KUS47" s="119"/>
      <c r="KUT47" s="119"/>
      <c r="KUU47" s="119"/>
      <c r="KUV47" s="119"/>
      <c r="KUW47" s="119"/>
      <c r="KUX47" s="119"/>
      <c r="KUY47" s="119"/>
      <c r="KUZ47" s="119"/>
      <c r="KVA47" s="119"/>
      <c r="KVB47" s="119"/>
      <c r="KVC47" s="119"/>
      <c r="KVD47" s="119"/>
      <c r="KVE47" s="119"/>
      <c r="KVF47" s="119"/>
      <c r="KVG47" s="119"/>
      <c r="KVH47" s="119"/>
      <c r="KVI47" s="119"/>
      <c r="KVJ47" s="119"/>
      <c r="KVK47" s="119"/>
      <c r="KVL47" s="119"/>
      <c r="KVM47" s="119"/>
      <c r="KVN47" s="119"/>
      <c r="KVO47" s="119"/>
      <c r="KVP47" s="119"/>
      <c r="KVQ47" s="119"/>
      <c r="KVR47" s="119"/>
      <c r="KVS47" s="119"/>
      <c r="KVT47" s="119"/>
      <c r="KVU47" s="119"/>
      <c r="KVV47" s="119"/>
      <c r="KVW47" s="119"/>
      <c r="KVX47" s="119"/>
      <c r="KVY47" s="119"/>
      <c r="KVZ47" s="119"/>
      <c r="KWA47" s="119"/>
      <c r="KWB47" s="119"/>
      <c r="KWC47" s="119"/>
      <c r="KWD47" s="119"/>
      <c r="KWE47" s="119"/>
      <c r="KWF47" s="119"/>
      <c r="KWG47" s="119"/>
      <c r="KWH47" s="119"/>
      <c r="KWI47" s="119"/>
      <c r="KWJ47" s="119"/>
      <c r="KWK47" s="119"/>
      <c r="KWL47" s="119"/>
      <c r="KWM47" s="119"/>
      <c r="KWN47" s="119"/>
      <c r="KWO47" s="119"/>
      <c r="KWP47" s="119"/>
      <c r="KWQ47" s="119"/>
      <c r="KWR47" s="119"/>
      <c r="KWS47" s="119"/>
      <c r="KWT47" s="119"/>
      <c r="KWU47" s="119"/>
      <c r="KWV47" s="119"/>
      <c r="KWW47" s="119"/>
      <c r="KWX47" s="119"/>
      <c r="KWY47" s="119"/>
      <c r="KWZ47" s="119"/>
      <c r="KXA47" s="119"/>
      <c r="KXB47" s="119"/>
      <c r="KXC47" s="119"/>
      <c r="KXD47" s="119"/>
      <c r="KXE47" s="119"/>
      <c r="KXF47" s="119"/>
      <c r="KXG47" s="119"/>
      <c r="KXH47" s="119"/>
      <c r="KXI47" s="119"/>
      <c r="KXJ47" s="119"/>
      <c r="KXK47" s="119"/>
      <c r="KXL47" s="119"/>
      <c r="KXM47" s="119"/>
      <c r="KXN47" s="119"/>
      <c r="KXO47" s="119"/>
      <c r="KXP47" s="119"/>
      <c r="KXQ47" s="119"/>
      <c r="KXR47" s="119"/>
      <c r="KXS47" s="119"/>
      <c r="KXT47" s="119"/>
      <c r="KXU47" s="119"/>
      <c r="KXV47" s="119"/>
      <c r="KXW47" s="119"/>
      <c r="KXX47" s="119"/>
      <c r="KXY47" s="119"/>
      <c r="KXZ47" s="119"/>
      <c r="KYA47" s="119"/>
      <c r="KYB47" s="119"/>
      <c r="KYC47" s="119"/>
      <c r="KYD47" s="119"/>
      <c r="KYE47" s="119"/>
      <c r="KYF47" s="119"/>
      <c r="KYG47" s="119"/>
      <c r="KYH47" s="119"/>
      <c r="KYI47" s="119"/>
      <c r="KYJ47" s="119"/>
      <c r="KYK47" s="119"/>
      <c r="KYL47" s="119"/>
      <c r="KYM47" s="119"/>
      <c r="KYN47" s="119"/>
      <c r="KYO47" s="119"/>
      <c r="KYP47" s="119"/>
      <c r="KYQ47" s="119"/>
      <c r="KYR47" s="119"/>
      <c r="KYS47" s="119"/>
      <c r="KYT47" s="119"/>
      <c r="KYU47" s="119"/>
      <c r="KYV47" s="119"/>
      <c r="KYW47" s="119"/>
      <c r="KYX47" s="119"/>
      <c r="KYY47" s="119"/>
      <c r="KYZ47" s="119"/>
      <c r="KZA47" s="119"/>
      <c r="KZB47" s="119"/>
      <c r="KZC47" s="119"/>
      <c r="KZD47" s="119"/>
      <c r="KZE47" s="119"/>
      <c r="KZF47" s="119"/>
      <c r="KZG47" s="119"/>
      <c r="KZH47" s="119"/>
      <c r="KZI47" s="119"/>
      <c r="KZJ47" s="119"/>
      <c r="KZK47" s="119"/>
      <c r="KZL47" s="119"/>
      <c r="KZM47" s="119"/>
      <c r="KZN47" s="119"/>
      <c r="KZO47" s="119"/>
      <c r="KZP47" s="119"/>
      <c r="KZQ47" s="119"/>
      <c r="KZR47" s="119"/>
      <c r="KZS47" s="119"/>
      <c r="KZT47" s="119"/>
      <c r="KZU47" s="119"/>
      <c r="KZV47" s="119"/>
      <c r="KZW47" s="119"/>
      <c r="KZX47" s="119"/>
      <c r="KZY47" s="119"/>
      <c r="KZZ47" s="119"/>
      <c r="LAA47" s="119"/>
      <c r="LAB47" s="119"/>
      <c r="LAC47" s="119"/>
      <c r="LAD47" s="119"/>
      <c r="LAE47" s="119"/>
      <c r="LAF47" s="119"/>
      <c r="LAG47" s="119"/>
      <c r="LAH47" s="119"/>
      <c r="LAI47" s="119"/>
      <c r="LAJ47" s="119"/>
      <c r="LAK47" s="119"/>
      <c r="LAL47" s="119"/>
      <c r="LAM47" s="119"/>
      <c r="LAN47" s="119"/>
      <c r="LAO47" s="119"/>
      <c r="LAP47" s="119"/>
      <c r="LAQ47" s="119"/>
      <c r="LAR47" s="119"/>
      <c r="LAS47" s="119"/>
      <c r="LAT47" s="119"/>
      <c r="LAU47" s="119"/>
      <c r="LAV47" s="119"/>
      <c r="LAW47" s="119"/>
      <c r="LAX47" s="119"/>
      <c r="LAY47" s="119"/>
      <c r="LAZ47" s="119"/>
      <c r="LBA47" s="119"/>
      <c r="LBB47" s="119"/>
      <c r="LBC47" s="119"/>
      <c r="LBD47" s="119"/>
      <c r="LBE47" s="119"/>
      <c r="LBF47" s="119"/>
      <c r="LBG47" s="119"/>
      <c r="LBH47" s="119"/>
      <c r="LBI47" s="119"/>
      <c r="LBJ47" s="119"/>
      <c r="LBK47" s="119"/>
      <c r="LBL47" s="119"/>
      <c r="LBM47" s="119"/>
      <c r="LBN47" s="119"/>
      <c r="LBO47" s="119"/>
      <c r="LBP47" s="119"/>
      <c r="LBQ47" s="119"/>
      <c r="LBR47" s="119"/>
      <c r="LBS47" s="119"/>
      <c r="LBT47" s="119"/>
      <c r="LBU47" s="119"/>
      <c r="LBV47" s="119"/>
      <c r="LBW47" s="119"/>
      <c r="LBX47" s="119"/>
      <c r="LBY47" s="119"/>
      <c r="LBZ47" s="119"/>
      <c r="LCA47" s="119"/>
      <c r="LCB47" s="119"/>
      <c r="LCC47" s="119"/>
      <c r="LCD47" s="119"/>
      <c r="LCE47" s="119"/>
      <c r="LCF47" s="119"/>
      <c r="LCG47" s="119"/>
      <c r="LCH47" s="119"/>
      <c r="LCI47" s="119"/>
      <c r="LCJ47" s="119"/>
      <c r="LCK47" s="119"/>
      <c r="LCL47" s="119"/>
      <c r="LCM47" s="119"/>
      <c r="LCN47" s="119"/>
      <c r="LCO47" s="119"/>
      <c r="LCP47" s="119"/>
      <c r="LCQ47" s="119"/>
      <c r="LCR47" s="119"/>
      <c r="LCS47" s="119"/>
      <c r="LCT47" s="119"/>
      <c r="LCU47" s="119"/>
      <c r="LCV47" s="119"/>
      <c r="LCW47" s="119"/>
      <c r="LCX47" s="119"/>
      <c r="LCY47" s="119"/>
      <c r="LCZ47" s="119"/>
      <c r="LDA47" s="119"/>
      <c r="LDB47" s="119"/>
      <c r="LDC47" s="119"/>
      <c r="LDD47" s="119"/>
      <c r="LDE47" s="119"/>
      <c r="LDF47" s="119"/>
      <c r="LDG47" s="119"/>
      <c r="LDH47" s="119"/>
      <c r="LDI47" s="119"/>
      <c r="LDJ47" s="119"/>
      <c r="LDK47" s="119"/>
      <c r="LDL47" s="119"/>
      <c r="LDM47" s="119"/>
      <c r="LDN47" s="119"/>
      <c r="LDO47" s="119"/>
      <c r="LDP47" s="119"/>
      <c r="LDQ47" s="119"/>
      <c r="LDR47" s="119"/>
      <c r="LDS47" s="119"/>
      <c r="LDT47" s="119"/>
      <c r="LDU47" s="119"/>
      <c r="LDV47" s="119"/>
      <c r="LDW47" s="119"/>
      <c r="LDX47" s="119"/>
      <c r="LDY47" s="119"/>
      <c r="LDZ47" s="119"/>
      <c r="LEA47" s="119"/>
      <c r="LEB47" s="119"/>
      <c r="LEC47" s="119"/>
      <c r="LED47" s="119"/>
      <c r="LEE47" s="119"/>
      <c r="LEF47" s="119"/>
      <c r="LEG47" s="119"/>
      <c r="LEH47" s="119"/>
      <c r="LEI47" s="119"/>
      <c r="LEJ47" s="119"/>
      <c r="LEK47" s="119"/>
      <c r="LEL47" s="119"/>
      <c r="LEM47" s="119"/>
      <c r="LEN47" s="119"/>
      <c r="LEO47" s="119"/>
      <c r="LEP47" s="119"/>
      <c r="LEQ47" s="119"/>
      <c r="LER47" s="119"/>
      <c r="LES47" s="119"/>
      <c r="LET47" s="119"/>
      <c r="LEU47" s="119"/>
      <c r="LEV47" s="119"/>
      <c r="LEW47" s="119"/>
      <c r="LEX47" s="119"/>
      <c r="LEY47" s="119"/>
      <c r="LEZ47" s="119"/>
      <c r="LFA47" s="119"/>
      <c r="LFB47" s="119"/>
      <c r="LFC47" s="119"/>
      <c r="LFD47" s="119"/>
      <c r="LFE47" s="119"/>
      <c r="LFF47" s="119"/>
      <c r="LFG47" s="119"/>
      <c r="LFH47" s="119"/>
      <c r="LFI47" s="119"/>
      <c r="LFJ47" s="119"/>
      <c r="LFK47" s="119"/>
      <c r="LFL47" s="119"/>
      <c r="LFM47" s="119"/>
      <c r="LFN47" s="119"/>
      <c r="LFO47" s="119"/>
      <c r="LFP47" s="119"/>
      <c r="LFQ47" s="119"/>
      <c r="LFR47" s="119"/>
      <c r="LFS47" s="119"/>
      <c r="LFT47" s="119"/>
      <c r="LFU47" s="119"/>
      <c r="LFV47" s="119"/>
      <c r="LFW47" s="119"/>
      <c r="LFX47" s="119"/>
      <c r="LFY47" s="119"/>
      <c r="LFZ47" s="119"/>
      <c r="LGA47" s="119"/>
      <c r="LGB47" s="119"/>
      <c r="LGC47" s="119"/>
      <c r="LGD47" s="119"/>
      <c r="LGE47" s="119"/>
      <c r="LGF47" s="119"/>
      <c r="LGG47" s="119"/>
      <c r="LGH47" s="119"/>
      <c r="LGI47" s="119"/>
      <c r="LGJ47" s="119"/>
      <c r="LGK47" s="119"/>
      <c r="LGL47" s="119"/>
      <c r="LGM47" s="119"/>
      <c r="LGN47" s="119"/>
      <c r="LGO47" s="119"/>
      <c r="LGP47" s="119"/>
      <c r="LGQ47" s="119"/>
      <c r="LGR47" s="119"/>
      <c r="LGS47" s="119"/>
      <c r="LGT47" s="119"/>
      <c r="LGU47" s="119"/>
      <c r="LGV47" s="119"/>
      <c r="LGW47" s="119"/>
      <c r="LGX47" s="119"/>
      <c r="LGY47" s="119"/>
      <c r="LGZ47" s="119"/>
      <c r="LHA47" s="119"/>
      <c r="LHB47" s="119"/>
      <c r="LHC47" s="119"/>
      <c r="LHD47" s="119"/>
      <c r="LHE47" s="119"/>
      <c r="LHF47" s="119"/>
      <c r="LHG47" s="119"/>
      <c r="LHH47" s="119"/>
      <c r="LHI47" s="119"/>
      <c r="LHJ47" s="119"/>
      <c r="LHK47" s="119"/>
      <c r="LHL47" s="119"/>
      <c r="LHM47" s="119"/>
      <c r="LHN47" s="119"/>
      <c r="LHO47" s="119"/>
      <c r="LHP47" s="119"/>
      <c r="LHQ47" s="119"/>
      <c r="LHR47" s="119"/>
      <c r="LHS47" s="119"/>
      <c r="LHT47" s="119"/>
      <c r="LHU47" s="119"/>
      <c r="LHV47" s="119"/>
      <c r="LHW47" s="119"/>
      <c r="LHX47" s="119"/>
      <c r="LHY47" s="119"/>
      <c r="LHZ47" s="119"/>
      <c r="LIA47" s="119"/>
      <c r="LIB47" s="119"/>
      <c r="LIC47" s="119"/>
      <c r="LID47" s="119"/>
      <c r="LIE47" s="119"/>
      <c r="LIF47" s="119"/>
      <c r="LIG47" s="119"/>
      <c r="LIH47" s="119"/>
      <c r="LII47" s="119"/>
      <c r="LIJ47" s="119"/>
      <c r="LIK47" s="119"/>
      <c r="LIL47" s="119"/>
      <c r="LIM47" s="119"/>
      <c r="LIN47" s="119"/>
      <c r="LIO47" s="119"/>
      <c r="LIP47" s="119"/>
      <c r="LIQ47" s="119"/>
      <c r="LIR47" s="119"/>
      <c r="LIS47" s="119"/>
      <c r="LIT47" s="119"/>
      <c r="LIU47" s="119"/>
      <c r="LIV47" s="119"/>
      <c r="LIW47" s="119"/>
      <c r="LIX47" s="119"/>
      <c r="LIY47" s="119"/>
      <c r="LIZ47" s="119"/>
      <c r="LJA47" s="119"/>
      <c r="LJB47" s="119"/>
      <c r="LJC47" s="119"/>
      <c r="LJD47" s="119"/>
      <c r="LJE47" s="119"/>
      <c r="LJF47" s="119"/>
      <c r="LJG47" s="119"/>
      <c r="LJH47" s="119"/>
      <c r="LJI47" s="119"/>
      <c r="LJJ47" s="119"/>
      <c r="LJK47" s="119"/>
      <c r="LJL47" s="119"/>
      <c r="LJM47" s="119"/>
      <c r="LJN47" s="119"/>
      <c r="LJO47" s="119"/>
      <c r="LJP47" s="119"/>
      <c r="LJQ47" s="119"/>
      <c r="LJR47" s="119"/>
      <c r="LJS47" s="119"/>
      <c r="LJT47" s="119"/>
      <c r="LJU47" s="119"/>
      <c r="LJV47" s="119"/>
      <c r="LJW47" s="119"/>
      <c r="LJX47" s="119"/>
      <c r="LJY47" s="119"/>
      <c r="LJZ47" s="119"/>
      <c r="LKA47" s="119"/>
      <c r="LKB47" s="119"/>
      <c r="LKC47" s="119"/>
      <c r="LKD47" s="119"/>
      <c r="LKE47" s="119"/>
      <c r="LKF47" s="119"/>
      <c r="LKG47" s="119"/>
      <c r="LKH47" s="119"/>
      <c r="LKI47" s="119"/>
      <c r="LKJ47" s="119"/>
      <c r="LKK47" s="119"/>
      <c r="LKL47" s="119"/>
      <c r="LKM47" s="119"/>
      <c r="LKN47" s="119"/>
      <c r="LKO47" s="119"/>
      <c r="LKP47" s="119"/>
      <c r="LKQ47" s="119"/>
      <c r="LKR47" s="119"/>
      <c r="LKS47" s="119"/>
      <c r="LKT47" s="119"/>
      <c r="LKU47" s="119"/>
      <c r="LKV47" s="119"/>
      <c r="LKW47" s="119"/>
      <c r="LKX47" s="119"/>
      <c r="LKY47" s="119"/>
      <c r="LKZ47" s="119"/>
      <c r="LLA47" s="119"/>
      <c r="LLB47" s="119"/>
      <c r="LLC47" s="119"/>
      <c r="LLD47" s="119"/>
      <c r="LLE47" s="119"/>
      <c r="LLF47" s="119"/>
      <c r="LLG47" s="119"/>
      <c r="LLH47" s="119"/>
      <c r="LLI47" s="119"/>
      <c r="LLJ47" s="119"/>
      <c r="LLK47" s="119"/>
      <c r="LLL47" s="119"/>
      <c r="LLM47" s="119"/>
      <c r="LLN47" s="119"/>
      <c r="LLO47" s="119"/>
      <c r="LLP47" s="119"/>
      <c r="LLQ47" s="119"/>
      <c r="LLR47" s="119"/>
      <c r="LLS47" s="119"/>
      <c r="LLT47" s="119"/>
      <c r="LLU47" s="119"/>
      <c r="LLV47" s="119"/>
      <c r="LLW47" s="119"/>
      <c r="LLX47" s="119"/>
      <c r="LLY47" s="119"/>
      <c r="LLZ47" s="119"/>
      <c r="LMA47" s="119"/>
      <c r="LMB47" s="119"/>
      <c r="LMC47" s="119"/>
      <c r="LMD47" s="119"/>
      <c r="LME47" s="119"/>
      <c r="LMF47" s="119"/>
      <c r="LMG47" s="119"/>
      <c r="LMH47" s="119"/>
      <c r="LMI47" s="119"/>
      <c r="LMJ47" s="119"/>
      <c r="LMK47" s="119"/>
      <c r="LML47" s="119"/>
      <c r="LMM47" s="119"/>
      <c r="LMN47" s="119"/>
      <c r="LMO47" s="119"/>
      <c r="LMP47" s="119"/>
      <c r="LMQ47" s="119"/>
      <c r="LMR47" s="119"/>
      <c r="LMS47" s="119"/>
      <c r="LMT47" s="119"/>
      <c r="LMU47" s="119"/>
      <c r="LMV47" s="119"/>
      <c r="LMW47" s="119"/>
      <c r="LMX47" s="119"/>
      <c r="LMY47" s="119"/>
      <c r="LMZ47" s="119"/>
      <c r="LNA47" s="119"/>
      <c r="LNB47" s="119"/>
      <c r="LNC47" s="119"/>
      <c r="LND47" s="119"/>
      <c r="LNE47" s="119"/>
      <c r="LNF47" s="119"/>
      <c r="LNG47" s="119"/>
      <c r="LNH47" s="119"/>
      <c r="LNI47" s="119"/>
      <c r="LNJ47" s="119"/>
      <c r="LNK47" s="119"/>
      <c r="LNL47" s="119"/>
      <c r="LNM47" s="119"/>
      <c r="LNN47" s="119"/>
      <c r="LNO47" s="119"/>
      <c r="LNP47" s="119"/>
      <c r="LNQ47" s="119"/>
      <c r="LNR47" s="119"/>
      <c r="LNS47" s="119"/>
      <c r="LNT47" s="119"/>
      <c r="LNU47" s="119"/>
      <c r="LNV47" s="119"/>
      <c r="LNW47" s="119"/>
      <c r="LNX47" s="119"/>
      <c r="LNY47" s="119"/>
      <c r="LNZ47" s="119"/>
      <c r="LOA47" s="119"/>
      <c r="LOB47" s="119"/>
      <c r="LOC47" s="119"/>
      <c r="LOD47" s="119"/>
      <c r="LOE47" s="119"/>
      <c r="LOF47" s="119"/>
      <c r="LOG47" s="119"/>
      <c r="LOH47" s="119"/>
      <c r="LOI47" s="119"/>
      <c r="LOJ47" s="119"/>
      <c r="LOK47" s="119"/>
      <c r="LOL47" s="119"/>
      <c r="LOM47" s="119"/>
      <c r="LON47" s="119"/>
      <c r="LOO47" s="119"/>
      <c r="LOP47" s="119"/>
      <c r="LOQ47" s="119"/>
      <c r="LOR47" s="119"/>
      <c r="LOS47" s="119"/>
      <c r="LOT47" s="119"/>
      <c r="LOU47" s="119"/>
      <c r="LOV47" s="119"/>
      <c r="LOW47" s="119"/>
      <c r="LOX47" s="119"/>
      <c r="LOY47" s="119"/>
      <c r="LOZ47" s="119"/>
      <c r="LPA47" s="119"/>
      <c r="LPB47" s="119"/>
      <c r="LPC47" s="119"/>
      <c r="LPD47" s="119"/>
      <c r="LPE47" s="119"/>
      <c r="LPF47" s="119"/>
      <c r="LPG47" s="119"/>
      <c r="LPH47" s="119"/>
      <c r="LPI47" s="119"/>
      <c r="LPJ47" s="119"/>
      <c r="LPK47" s="119"/>
      <c r="LPL47" s="119"/>
      <c r="LPM47" s="119"/>
      <c r="LPN47" s="119"/>
      <c r="LPO47" s="119"/>
      <c r="LPP47" s="119"/>
      <c r="LPQ47" s="119"/>
      <c r="LPR47" s="119"/>
      <c r="LPS47" s="119"/>
      <c r="LPT47" s="119"/>
      <c r="LPU47" s="119"/>
      <c r="LPV47" s="119"/>
      <c r="LPW47" s="119"/>
      <c r="LPX47" s="119"/>
      <c r="LPY47" s="119"/>
      <c r="LPZ47" s="119"/>
      <c r="LQA47" s="119"/>
      <c r="LQB47" s="119"/>
      <c r="LQC47" s="119"/>
      <c r="LQD47" s="119"/>
      <c r="LQE47" s="119"/>
      <c r="LQF47" s="119"/>
      <c r="LQG47" s="119"/>
      <c r="LQH47" s="119"/>
      <c r="LQI47" s="119"/>
      <c r="LQJ47" s="119"/>
      <c r="LQK47" s="119"/>
      <c r="LQL47" s="119"/>
      <c r="LQM47" s="119"/>
      <c r="LQN47" s="119"/>
      <c r="LQO47" s="119"/>
      <c r="LQP47" s="119"/>
      <c r="LQQ47" s="119"/>
      <c r="LQR47" s="119"/>
      <c r="LQS47" s="119"/>
      <c r="LQT47" s="119"/>
      <c r="LQU47" s="119"/>
      <c r="LQV47" s="119"/>
      <c r="LQW47" s="119"/>
      <c r="LQX47" s="119"/>
      <c r="LQY47" s="119"/>
      <c r="LQZ47" s="119"/>
      <c r="LRA47" s="119"/>
      <c r="LRB47" s="119"/>
      <c r="LRC47" s="119"/>
      <c r="LRD47" s="119"/>
      <c r="LRE47" s="119"/>
      <c r="LRF47" s="119"/>
      <c r="LRG47" s="119"/>
      <c r="LRH47" s="119"/>
      <c r="LRI47" s="119"/>
      <c r="LRJ47" s="119"/>
      <c r="LRK47" s="119"/>
      <c r="LRL47" s="119"/>
      <c r="LRM47" s="119"/>
      <c r="LRN47" s="119"/>
      <c r="LRO47" s="119"/>
      <c r="LRP47" s="119"/>
      <c r="LRQ47" s="119"/>
      <c r="LRR47" s="119"/>
      <c r="LRS47" s="119"/>
      <c r="LRT47" s="119"/>
      <c r="LRU47" s="119"/>
      <c r="LRV47" s="119"/>
      <c r="LRW47" s="119"/>
      <c r="LRX47" s="119"/>
      <c r="LRY47" s="119"/>
      <c r="LRZ47" s="119"/>
      <c r="LSA47" s="119"/>
      <c r="LSB47" s="119"/>
      <c r="LSC47" s="119"/>
      <c r="LSD47" s="119"/>
      <c r="LSE47" s="119"/>
      <c r="LSF47" s="119"/>
      <c r="LSG47" s="119"/>
      <c r="LSH47" s="119"/>
      <c r="LSI47" s="119"/>
      <c r="LSJ47" s="119"/>
      <c r="LSK47" s="119"/>
      <c r="LSL47" s="119"/>
      <c r="LSM47" s="119"/>
      <c r="LSN47" s="119"/>
      <c r="LSO47" s="119"/>
      <c r="LSP47" s="119"/>
      <c r="LSQ47" s="119"/>
      <c r="LSR47" s="119"/>
      <c r="LSS47" s="119"/>
      <c r="LST47" s="119"/>
      <c r="LSU47" s="119"/>
      <c r="LSV47" s="119"/>
      <c r="LSW47" s="119"/>
      <c r="LSX47" s="119"/>
      <c r="LSY47" s="119"/>
      <c r="LSZ47" s="119"/>
      <c r="LTA47" s="119"/>
      <c r="LTB47" s="119"/>
      <c r="LTC47" s="119"/>
      <c r="LTD47" s="119"/>
      <c r="LTE47" s="119"/>
      <c r="LTF47" s="119"/>
      <c r="LTG47" s="119"/>
      <c r="LTH47" s="119"/>
      <c r="LTI47" s="119"/>
      <c r="LTJ47" s="119"/>
      <c r="LTK47" s="119"/>
      <c r="LTL47" s="119"/>
      <c r="LTM47" s="119"/>
      <c r="LTN47" s="119"/>
      <c r="LTO47" s="119"/>
      <c r="LTP47" s="119"/>
      <c r="LTQ47" s="119"/>
      <c r="LTR47" s="119"/>
      <c r="LTS47" s="119"/>
      <c r="LTT47" s="119"/>
      <c r="LTU47" s="119"/>
      <c r="LTV47" s="119"/>
      <c r="LTW47" s="119"/>
      <c r="LTX47" s="119"/>
      <c r="LTY47" s="119"/>
      <c r="LTZ47" s="119"/>
      <c r="LUA47" s="119"/>
      <c r="LUB47" s="119"/>
      <c r="LUC47" s="119"/>
      <c r="LUD47" s="119"/>
      <c r="LUE47" s="119"/>
      <c r="LUF47" s="119"/>
      <c r="LUG47" s="119"/>
      <c r="LUH47" s="119"/>
      <c r="LUI47" s="119"/>
      <c r="LUJ47" s="119"/>
      <c r="LUK47" s="119"/>
      <c r="LUL47" s="119"/>
      <c r="LUM47" s="119"/>
      <c r="LUN47" s="119"/>
      <c r="LUO47" s="119"/>
      <c r="LUP47" s="119"/>
      <c r="LUQ47" s="119"/>
      <c r="LUR47" s="119"/>
      <c r="LUS47" s="119"/>
      <c r="LUT47" s="119"/>
      <c r="LUU47" s="119"/>
      <c r="LUV47" s="119"/>
      <c r="LUW47" s="119"/>
      <c r="LUX47" s="119"/>
      <c r="LUY47" s="119"/>
      <c r="LUZ47" s="119"/>
      <c r="LVA47" s="119"/>
      <c r="LVB47" s="119"/>
      <c r="LVC47" s="119"/>
      <c r="LVD47" s="119"/>
      <c r="LVE47" s="119"/>
      <c r="LVF47" s="119"/>
      <c r="LVG47" s="119"/>
      <c r="LVH47" s="119"/>
      <c r="LVI47" s="119"/>
      <c r="LVJ47" s="119"/>
      <c r="LVK47" s="119"/>
      <c r="LVL47" s="119"/>
      <c r="LVM47" s="119"/>
      <c r="LVN47" s="119"/>
      <c r="LVO47" s="119"/>
      <c r="LVP47" s="119"/>
      <c r="LVQ47" s="119"/>
      <c r="LVR47" s="119"/>
      <c r="LVS47" s="119"/>
      <c r="LVT47" s="119"/>
      <c r="LVU47" s="119"/>
      <c r="LVV47" s="119"/>
      <c r="LVW47" s="119"/>
      <c r="LVX47" s="119"/>
      <c r="LVY47" s="119"/>
      <c r="LVZ47" s="119"/>
      <c r="LWA47" s="119"/>
      <c r="LWB47" s="119"/>
      <c r="LWC47" s="119"/>
      <c r="LWD47" s="119"/>
      <c r="LWE47" s="119"/>
      <c r="LWF47" s="119"/>
      <c r="LWG47" s="119"/>
      <c r="LWH47" s="119"/>
      <c r="LWI47" s="119"/>
      <c r="LWJ47" s="119"/>
      <c r="LWK47" s="119"/>
      <c r="LWL47" s="119"/>
      <c r="LWM47" s="119"/>
      <c r="LWN47" s="119"/>
      <c r="LWO47" s="119"/>
      <c r="LWP47" s="119"/>
      <c r="LWQ47" s="119"/>
      <c r="LWR47" s="119"/>
      <c r="LWS47" s="119"/>
      <c r="LWT47" s="119"/>
      <c r="LWU47" s="119"/>
      <c r="LWV47" s="119"/>
      <c r="LWW47" s="119"/>
      <c r="LWX47" s="119"/>
      <c r="LWY47" s="119"/>
      <c r="LWZ47" s="119"/>
      <c r="LXA47" s="119"/>
      <c r="LXB47" s="119"/>
      <c r="LXC47" s="119"/>
      <c r="LXD47" s="119"/>
      <c r="LXE47" s="119"/>
      <c r="LXF47" s="119"/>
      <c r="LXG47" s="119"/>
      <c r="LXH47" s="119"/>
      <c r="LXI47" s="119"/>
      <c r="LXJ47" s="119"/>
      <c r="LXK47" s="119"/>
      <c r="LXL47" s="119"/>
      <c r="LXM47" s="119"/>
      <c r="LXN47" s="119"/>
      <c r="LXO47" s="119"/>
      <c r="LXP47" s="119"/>
      <c r="LXQ47" s="119"/>
      <c r="LXR47" s="119"/>
      <c r="LXS47" s="119"/>
      <c r="LXT47" s="119"/>
      <c r="LXU47" s="119"/>
      <c r="LXV47" s="119"/>
      <c r="LXW47" s="119"/>
      <c r="LXX47" s="119"/>
      <c r="LXY47" s="119"/>
      <c r="LXZ47" s="119"/>
      <c r="LYA47" s="119"/>
      <c r="LYB47" s="119"/>
      <c r="LYC47" s="119"/>
      <c r="LYD47" s="119"/>
      <c r="LYE47" s="119"/>
      <c r="LYF47" s="119"/>
      <c r="LYG47" s="119"/>
      <c r="LYH47" s="119"/>
      <c r="LYI47" s="119"/>
      <c r="LYJ47" s="119"/>
      <c r="LYK47" s="119"/>
      <c r="LYL47" s="119"/>
      <c r="LYM47" s="119"/>
      <c r="LYN47" s="119"/>
      <c r="LYO47" s="119"/>
      <c r="LYP47" s="119"/>
      <c r="LYQ47" s="119"/>
      <c r="LYR47" s="119"/>
      <c r="LYS47" s="119"/>
      <c r="LYT47" s="119"/>
      <c r="LYU47" s="119"/>
      <c r="LYV47" s="119"/>
      <c r="LYW47" s="119"/>
      <c r="LYX47" s="119"/>
      <c r="LYY47" s="119"/>
      <c r="LYZ47" s="119"/>
      <c r="LZA47" s="119"/>
      <c r="LZB47" s="119"/>
      <c r="LZC47" s="119"/>
      <c r="LZD47" s="119"/>
      <c r="LZE47" s="119"/>
      <c r="LZF47" s="119"/>
      <c r="LZG47" s="119"/>
      <c r="LZH47" s="119"/>
      <c r="LZI47" s="119"/>
      <c r="LZJ47" s="119"/>
      <c r="LZK47" s="119"/>
      <c r="LZL47" s="119"/>
      <c r="LZM47" s="119"/>
      <c r="LZN47" s="119"/>
      <c r="LZO47" s="119"/>
      <c r="LZP47" s="119"/>
      <c r="LZQ47" s="119"/>
      <c r="LZR47" s="119"/>
      <c r="LZS47" s="119"/>
      <c r="LZT47" s="119"/>
      <c r="LZU47" s="119"/>
      <c r="LZV47" s="119"/>
      <c r="LZW47" s="119"/>
      <c r="LZX47" s="119"/>
      <c r="LZY47" s="119"/>
      <c r="LZZ47" s="119"/>
      <c r="MAA47" s="119"/>
      <c r="MAB47" s="119"/>
      <c r="MAC47" s="119"/>
      <c r="MAD47" s="119"/>
      <c r="MAE47" s="119"/>
      <c r="MAF47" s="119"/>
      <c r="MAG47" s="119"/>
      <c r="MAH47" s="119"/>
      <c r="MAI47" s="119"/>
      <c r="MAJ47" s="119"/>
      <c r="MAK47" s="119"/>
      <c r="MAL47" s="119"/>
      <c r="MAM47" s="119"/>
      <c r="MAN47" s="119"/>
      <c r="MAO47" s="119"/>
      <c r="MAP47" s="119"/>
      <c r="MAQ47" s="119"/>
      <c r="MAR47" s="119"/>
      <c r="MAS47" s="119"/>
      <c r="MAT47" s="119"/>
      <c r="MAU47" s="119"/>
      <c r="MAV47" s="119"/>
      <c r="MAW47" s="119"/>
      <c r="MAX47" s="119"/>
      <c r="MAY47" s="119"/>
      <c r="MAZ47" s="119"/>
      <c r="MBA47" s="119"/>
      <c r="MBB47" s="119"/>
      <c r="MBC47" s="119"/>
      <c r="MBD47" s="119"/>
      <c r="MBE47" s="119"/>
      <c r="MBF47" s="119"/>
      <c r="MBG47" s="119"/>
      <c r="MBH47" s="119"/>
      <c r="MBI47" s="119"/>
      <c r="MBJ47" s="119"/>
      <c r="MBK47" s="119"/>
      <c r="MBL47" s="119"/>
      <c r="MBM47" s="119"/>
      <c r="MBN47" s="119"/>
      <c r="MBO47" s="119"/>
      <c r="MBP47" s="119"/>
      <c r="MBQ47" s="119"/>
      <c r="MBR47" s="119"/>
      <c r="MBS47" s="119"/>
      <c r="MBT47" s="119"/>
      <c r="MBU47" s="119"/>
      <c r="MBV47" s="119"/>
      <c r="MBW47" s="119"/>
      <c r="MBX47" s="119"/>
      <c r="MBY47" s="119"/>
      <c r="MBZ47" s="119"/>
      <c r="MCA47" s="119"/>
      <c r="MCB47" s="119"/>
      <c r="MCC47" s="119"/>
      <c r="MCD47" s="119"/>
      <c r="MCE47" s="119"/>
      <c r="MCF47" s="119"/>
      <c r="MCG47" s="119"/>
      <c r="MCH47" s="119"/>
      <c r="MCI47" s="119"/>
      <c r="MCJ47" s="119"/>
      <c r="MCK47" s="119"/>
      <c r="MCL47" s="119"/>
      <c r="MCM47" s="119"/>
      <c r="MCN47" s="119"/>
      <c r="MCO47" s="119"/>
      <c r="MCP47" s="119"/>
      <c r="MCQ47" s="119"/>
      <c r="MCR47" s="119"/>
      <c r="MCS47" s="119"/>
      <c r="MCT47" s="119"/>
      <c r="MCU47" s="119"/>
      <c r="MCV47" s="119"/>
      <c r="MCW47" s="119"/>
      <c r="MCX47" s="119"/>
      <c r="MCY47" s="119"/>
      <c r="MCZ47" s="119"/>
      <c r="MDA47" s="119"/>
      <c r="MDB47" s="119"/>
      <c r="MDC47" s="119"/>
      <c r="MDD47" s="119"/>
      <c r="MDE47" s="119"/>
      <c r="MDF47" s="119"/>
      <c r="MDG47" s="119"/>
      <c r="MDH47" s="119"/>
      <c r="MDI47" s="119"/>
      <c r="MDJ47" s="119"/>
      <c r="MDK47" s="119"/>
      <c r="MDL47" s="119"/>
      <c r="MDM47" s="119"/>
      <c r="MDN47" s="119"/>
      <c r="MDO47" s="119"/>
      <c r="MDP47" s="119"/>
      <c r="MDQ47" s="119"/>
      <c r="MDR47" s="119"/>
      <c r="MDS47" s="119"/>
      <c r="MDT47" s="119"/>
      <c r="MDU47" s="119"/>
      <c r="MDV47" s="119"/>
      <c r="MDW47" s="119"/>
      <c r="MDX47" s="119"/>
      <c r="MDY47" s="119"/>
      <c r="MDZ47" s="119"/>
      <c r="MEA47" s="119"/>
      <c r="MEB47" s="119"/>
      <c r="MEC47" s="119"/>
      <c r="MED47" s="119"/>
      <c r="MEE47" s="119"/>
      <c r="MEF47" s="119"/>
      <c r="MEG47" s="119"/>
      <c r="MEH47" s="119"/>
      <c r="MEI47" s="119"/>
      <c r="MEJ47" s="119"/>
      <c r="MEK47" s="119"/>
      <c r="MEL47" s="119"/>
      <c r="MEM47" s="119"/>
      <c r="MEN47" s="119"/>
      <c r="MEO47" s="119"/>
      <c r="MEP47" s="119"/>
      <c r="MEQ47" s="119"/>
      <c r="MER47" s="119"/>
      <c r="MES47" s="119"/>
      <c r="MET47" s="119"/>
      <c r="MEU47" s="119"/>
      <c r="MEV47" s="119"/>
      <c r="MEW47" s="119"/>
      <c r="MEX47" s="119"/>
      <c r="MEY47" s="119"/>
      <c r="MEZ47" s="119"/>
      <c r="MFA47" s="119"/>
      <c r="MFB47" s="119"/>
      <c r="MFC47" s="119"/>
      <c r="MFD47" s="119"/>
      <c r="MFE47" s="119"/>
      <c r="MFF47" s="119"/>
      <c r="MFG47" s="119"/>
      <c r="MFH47" s="119"/>
      <c r="MFI47" s="119"/>
      <c r="MFJ47" s="119"/>
      <c r="MFK47" s="119"/>
      <c r="MFL47" s="119"/>
      <c r="MFM47" s="119"/>
      <c r="MFN47" s="119"/>
      <c r="MFO47" s="119"/>
      <c r="MFP47" s="119"/>
      <c r="MFQ47" s="119"/>
      <c r="MFR47" s="119"/>
      <c r="MFS47" s="119"/>
      <c r="MFT47" s="119"/>
      <c r="MFU47" s="119"/>
      <c r="MFV47" s="119"/>
      <c r="MFW47" s="119"/>
      <c r="MFX47" s="119"/>
      <c r="MFY47" s="119"/>
      <c r="MFZ47" s="119"/>
      <c r="MGA47" s="119"/>
      <c r="MGB47" s="119"/>
      <c r="MGC47" s="119"/>
      <c r="MGD47" s="119"/>
      <c r="MGE47" s="119"/>
      <c r="MGF47" s="119"/>
      <c r="MGG47" s="119"/>
      <c r="MGH47" s="119"/>
      <c r="MGI47" s="119"/>
      <c r="MGJ47" s="119"/>
      <c r="MGK47" s="119"/>
      <c r="MGL47" s="119"/>
      <c r="MGM47" s="119"/>
      <c r="MGN47" s="119"/>
      <c r="MGO47" s="119"/>
      <c r="MGP47" s="119"/>
      <c r="MGQ47" s="119"/>
      <c r="MGR47" s="119"/>
      <c r="MGS47" s="119"/>
      <c r="MGT47" s="119"/>
      <c r="MGU47" s="119"/>
      <c r="MGV47" s="119"/>
      <c r="MGW47" s="119"/>
      <c r="MGX47" s="119"/>
      <c r="MGY47" s="119"/>
      <c r="MGZ47" s="119"/>
      <c r="MHA47" s="119"/>
      <c r="MHB47" s="119"/>
      <c r="MHC47" s="119"/>
      <c r="MHD47" s="119"/>
      <c r="MHE47" s="119"/>
      <c r="MHF47" s="119"/>
      <c r="MHG47" s="119"/>
      <c r="MHH47" s="119"/>
      <c r="MHI47" s="119"/>
      <c r="MHJ47" s="119"/>
      <c r="MHK47" s="119"/>
      <c r="MHL47" s="119"/>
      <c r="MHM47" s="119"/>
      <c r="MHN47" s="119"/>
      <c r="MHO47" s="119"/>
      <c r="MHP47" s="119"/>
      <c r="MHQ47" s="119"/>
      <c r="MHR47" s="119"/>
      <c r="MHS47" s="119"/>
      <c r="MHT47" s="119"/>
      <c r="MHU47" s="119"/>
      <c r="MHV47" s="119"/>
      <c r="MHW47" s="119"/>
      <c r="MHX47" s="119"/>
      <c r="MHY47" s="119"/>
      <c r="MHZ47" s="119"/>
      <c r="MIA47" s="119"/>
      <c r="MIB47" s="119"/>
      <c r="MIC47" s="119"/>
      <c r="MID47" s="119"/>
      <c r="MIE47" s="119"/>
      <c r="MIF47" s="119"/>
      <c r="MIG47" s="119"/>
      <c r="MIH47" s="119"/>
      <c r="MII47" s="119"/>
      <c r="MIJ47" s="119"/>
      <c r="MIK47" s="119"/>
      <c r="MIL47" s="119"/>
      <c r="MIM47" s="119"/>
      <c r="MIN47" s="119"/>
      <c r="MIO47" s="119"/>
      <c r="MIP47" s="119"/>
      <c r="MIQ47" s="119"/>
      <c r="MIR47" s="119"/>
      <c r="MIS47" s="119"/>
      <c r="MIT47" s="119"/>
      <c r="MIU47" s="119"/>
      <c r="MIV47" s="119"/>
      <c r="MIW47" s="119"/>
      <c r="MIX47" s="119"/>
      <c r="MIY47" s="119"/>
      <c r="MIZ47" s="119"/>
      <c r="MJA47" s="119"/>
      <c r="MJB47" s="119"/>
      <c r="MJC47" s="119"/>
      <c r="MJD47" s="119"/>
      <c r="MJE47" s="119"/>
      <c r="MJF47" s="119"/>
      <c r="MJG47" s="119"/>
      <c r="MJH47" s="119"/>
      <c r="MJI47" s="119"/>
      <c r="MJJ47" s="119"/>
      <c r="MJK47" s="119"/>
      <c r="MJL47" s="119"/>
      <c r="MJM47" s="119"/>
      <c r="MJN47" s="119"/>
      <c r="MJO47" s="119"/>
      <c r="MJP47" s="119"/>
      <c r="MJQ47" s="119"/>
      <c r="MJR47" s="119"/>
      <c r="MJS47" s="119"/>
      <c r="MJT47" s="119"/>
      <c r="MJU47" s="119"/>
      <c r="MJV47" s="119"/>
      <c r="MJW47" s="119"/>
      <c r="MJX47" s="119"/>
      <c r="MJY47" s="119"/>
      <c r="MJZ47" s="119"/>
      <c r="MKA47" s="119"/>
      <c r="MKB47" s="119"/>
      <c r="MKC47" s="119"/>
      <c r="MKD47" s="119"/>
      <c r="MKE47" s="119"/>
      <c r="MKF47" s="119"/>
      <c r="MKG47" s="119"/>
      <c r="MKH47" s="119"/>
      <c r="MKI47" s="119"/>
      <c r="MKJ47" s="119"/>
      <c r="MKK47" s="119"/>
      <c r="MKL47" s="119"/>
      <c r="MKM47" s="119"/>
      <c r="MKN47" s="119"/>
      <c r="MKO47" s="119"/>
      <c r="MKP47" s="119"/>
      <c r="MKQ47" s="119"/>
      <c r="MKR47" s="119"/>
      <c r="MKS47" s="119"/>
      <c r="MKT47" s="119"/>
      <c r="MKU47" s="119"/>
      <c r="MKV47" s="119"/>
      <c r="MKW47" s="119"/>
      <c r="MKX47" s="119"/>
      <c r="MKY47" s="119"/>
      <c r="MKZ47" s="119"/>
      <c r="MLA47" s="119"/>
      <c r="MLB47" s="119"/>
      <c r="MLC47" s="119"/>
      <c r="MLD47" s="119"/>
      <c r="MLE47" s="119"/>
      <c r="MLF47" s="119"/>
      <c r="MLG47" s="119"/>
      <c r="MLH47" s="119"/>
      <c r="MLI47" s="119"/>
      <c r="MLJ47" s="119"/>
      <c r="MLK47" s="119"/>
      <c r="MLL47" s="119"/>
      <c r="MLM47" s="119"/>
      <c r="MLN47" s="119"/>
      <c r="MLO47" s="119"/>
      <c r="MLP47" s="119"/>
      <c r="MLQ47" s="119"/>
      <c r="MLR47" s="119"/>
      <c r="MLS47" s="119"/>
      <c r="MLT47" s="119"/>
      <c r="MLU47" s="119"/>
      <c r="MLV47" s="119"/>
      <c r="MLW47" s="119"/>
      <c r="MLX47" s="119"/>
      <c r="MLY47" s="119"/>
      <c r="MLZ47" s="119"/>
      <c r="MMA47" s="119"/>
      <c r="MMB47" s="119"/>
      <c r="MMC47" s="119"/>
      <c r="MMD47" s="119"/>
      <c r="MME47" s="119"/>
      <c r="MMF47" s="119"/>
      <c r="MMG47" s="119"/>
      <c r="MMH47" s="119"/>
      <c r="MMI47" s="119"/>
      <c r="MMJ47" s="119"/>
      <c r="MMK47" s="119"/>
      <c r="MML47" s="119"/>
      <c r="MMM47" s="119"/>
      <c r="MMN47" s="119"/>
      <c r="MMO47" s="119"/>
      <c r="MMP47" s="119"/>
      <c r="MMQ47" s="119"/>
      <c r="MMR47" s="119"/>
      <c r="MMS47" s="119"/>
      <c r="MMT47" s="119"/>
      <c r="MMU47" s="119"/>
      <c r="MMV47" s="119"/>
      <c r="MMW47" s="119"/>
      <c r="MMX47" s="119"/>
      <c r="MMY47" s="119"/>
      <c r="MMZ47" s="119"/>
      <c r="MNA47" s="119"/>
      <c r="MNB47" s="119"/>
      <c r="MNC47" s="119"/>
      <c r="MND47" s="119"/>
      <c r="MNE47" s="119"/>
      <c r="MNF47" s="119"/>
      <c r="MNG47" s="119"/>
      <c r="MNH47" s="119"/>
      <c r="MNI47" s="119"/>
      <c r="MNJ47" s="119"/>
      <c r="MNK47" s="119"/>
      <c r="MNL47" s="119"/>
      <c r="MNM47" s="119"/>
      <c r="MNN47" s="119"/>
      <c r="MNO47" s="119"/>
      <c r="MNP47" s="119"/>
      <c r="MNQ47" s="119"/>
      <c r="MNR47" s="119"/>
      <c r="MNS47" s="119"/>
      <c r="MNT47" s="119"/>
      <c r="MNU47" s="119"/>
      <c r="MNV47" s="119"/>
      <c r="MNW47" s="119"/>
      <c r="MNX47" s="119"/>
      <c r="MNY47" s="119"/>
      <c r="MNZ47" s="119"/>
      <c r="MOA47" s="119"/>
      <c r="MOB47" s="119"/>
      <c r="MOC47" s="119"/>
      <c r="MOD47" s="119"/>
      <c r="MOE47" s="119"/>
      <c r="MOF47" s="119"/>
      <c r="MOG47" s="119"/>
      <c r="MOH47" s="119"/>
      <c r="MOI47" s="119"/>
      <c r="MOJ47" s="119"/>
      <c r="MOK47" s="119"/>
      <c r="MOL47" s="119"/>
      <c r="MOM47" s="119"/>
      <c r="MON47" s="119"/>
      <c r="MOO47" s="119"/>
      <c r="MOP47" s="119"/>
      <c r="MOQ47" s="119"/>
      <c r="MOR47" s="119"/>
      <c r="MOS47" s="119"/>
      <c r="MOT47" s="119"/>
      <c r="MOU47" s="119"/>
      <c r="MOV47" s="119"/>
      <c r="MOW47" s="119"/>
      <c r="MOX47" s="119"/>
      <c r="MOY47" s="119"/>
      <c r="MOZ47" s="119"/>
      <c r="MPA47" s="119"/>
      <c r="MPB47" s="119"/>
      <c r="MPC47" s="119"/>
      <c r="MPD47" s="119"/>
      <c r="MPE47" s="119"/>
      <c r="MPF47" s="119"/>
      <c r="MPG47" s="119"/>
      <c r="MPH47" s="119"/>
      <c r="MPI47" s="119"/>
      <c r="MPJ47" s="119"/>
      <c r="MPK47" s="119"/>
      <c r="MPL47" s="119"/>
      <c r="MPM47" s="119"/>
      <c r="MPN47" s="119"/>
      <c r="MPO47" s="119"/>
      <c r="MPP47" s="119"/>
      <c r="MPQ47" s="119"/>
      <c r="MPR47" s="119"/>
      <c r="MPS47" s="119"/>
      <c r="MPT47" s="119"/>
      <c r="MPU47" s="119"/>
      <c r="MPV47" s="119"/>
      <c r="MPW47" s="119"/>
      <c r="MPX47" s="119"/>
      <c r="MPY47" s="119"/>
      <c r="MPZ47" s="119"/>
      <c r="MQA47" s="119"/>
      <c r="MQB47" s="119"/>
      <c r="MQC47" s="119"/>
      <c r="MQD47" s="119"/>
      <c r="MQE47" s="119"/>
      <c r="MQF47" s="119"/>
      <c r="MQG47" s="119"/>
      <c r="MQH47" s="119"/>
      <c r="MQI47" s="119"/>
      <c r="MQJ47" s="119"/>
      <c r="MQK47" s="119"/>
      <c r="MQL47" s="119"/>
      <c r="MQM47" s="119"/>
      <c r="MQN47" s="119"/>
      <c r="MQO47" s="119"/>
      <c r="MQP47" s="119"/>
      <c r="MQQ47" s="119"/>
      <c r="MQR47" s="119"/>
      <c r="MQS47" s="119"/>
      <c r="MQT47" s="119"/>
      <c r="MQU47" s="119"/>
      <c r="MQV47" s="119"/>
      <c r="MQW47" s="119"/>
      <c r="MQX47" s="119"/>
      <c r="MQY47" s="119"/>
      <c r="MQZ47" s="119"/>
      <c r="MRA47" s="119"/>
      <c r="MRB47" s="119"/>
      <c r="MRC47" s="119"/>
      <c r="MRD47" s="119"/>
      <c r="MRE47" s="119"/>
      <c r="MRF47" s="119"/>
      <c r="MRG47" s="119"/>
      <c r="MRH47" s="119"/>
      <c r="MRI47" s="119"/>
      <c r="MRJ47" s="119"/>
      <c r="MRK47" s="119"/>
      <c r="MRL47" s="119"/>
      <c r="MRM47" s="119"/>
      <c r="MRN47" s="119"/>
      <c r="MRO47" s="119"/>
      <c r="MRP47" s="119"/>
      <c r="MRQ47" s="119"/>
      <c r="MRR47" s="119"/>
      <c r="MRS47" s="119"/>
      <c r="MRT47" s="119"/>
      <c r="MRU47" s="119"/>
      <c r="MRV47" s="119"/>
      <c r="MRW47" s="119"/>
      <c r="MRX47" s="119"/>
      <c r="MRY47" s="119"/>
      <c r="MRZ47" s="119"/>
      <c r="MSA47" s="119"/>
      <c r="MSB47" s="119"/>
      <c r="MSC47" s="119"/>
      <c r="MSD47" s="119"/>
      <c r="MSE47" s="119"/>
      <c r="MSF47" s="119"/>
      <c r="MSG47" s="119"/>
      <c r="MSH47" s="119"/>
      <c r="MSI47" s="119"/>
      <c r="MSJ47" s="119"/>
      <c r="MSK47" s="119"/>
      <c r="MSL47" s="119"/>
      <c r="MSM47" s="119"/>
      <c r="MSN47" s="119"/>
      <c r="MSO47" s="119"/>
      <c r="MSP47" s="119"/>
      <c r="MSQ47" s="119"/>
      <c r="MSR47" s="119"/>
      <c r="MSS47" s="119"/>
      <c r="MST47" s="119"/>
      <c r="MSU47" s="119"/>
      <c r="MSV47" s="119"/>
      <c r="MSW47" s="119"/>
      <c r="MSX47" s="119"/>
      <c r="MSY47" s="119"/>
      <c r="MSZ47" s="119"/>
      <c r="MTA47" s="119"/>
      <c r="MTB47" s="119"/>
      <c r="MTC47" s="119"/>
      <c r="MTD47" s="119"/>
      <c r="MTE47" s="119"/>
      <c r="MTF47" s="119"/>
      <c r="MTG47" s="119"/>
      <c r="MTH47" s="119"/>
      <c r="MTI47" s="119"/>
      <c r="MTJ47" s="119"/>
      <c r="MTK47" s="119"/>
      <c r="MTL47" s="119"/>
      <c r="MTM47" s="119"/>
      <c r="MTN47" s="119"/>
      <c r="MTO47" s="119"/>
      <c r="MTP47" s="119"/>
      <c r="MTQ47" s="119"/>
      <c r="MTR47" s="119"/>
      <c r="MTS47" s="119"/>
      <c r="MTT47" s="119"/>
      <c r="MTU47" s="119"/>
      <c r="MTV47" s="119"/>
      <c r="MTW47" s="119"/>
      <c r="MTX47" s="119"/>
      <c r="MTY47" s="119"/>
      <c r="MTZ47" s="119"/>
      <c r="MUA47" s="119"/>
      <c r="MUB47" s="119"/>
      <c r="MUC47" s="119"/>
      <c r="MUD47" s="119"/>
      <c r="MUE47" s="119"/>
      <c r="MUF47" s="119"/>
      <c r="MUG47" s="119"/>
      <c r="MUH47" s="119"/>
      <c r="MUI47" s="119"/>
      <c r="MUJ47" s="119"/>
      <c r="MUK47" s="119"/>
      <c r="MUL47" s="119"/>
      <c r="MUM47" s="119"/>
      <c r="MUN47" s="119"/>
      <c r="MUO47" s="119"/>
      <c r="MUP47" s="119"/>
      <c r="MUQ47" s="119"/>
      <c r="MUR47" s="119"/>
      <c r="MUS47" s="119"/>
      <c r="MUT47" s="119"/>
      <c r="MUU47" s="119"/>
      <c r="MUV47" s="119"/>
      <c r="MUW47" s="119"/>
      <c r="MUX47" s="119"/>
      <c r="MUY47" s="119"/>
      <c r="MUZ47" s="119"/>
      <c r="MVA47" s="119"/>
      <c r="MVB47" s="119"/>
      <c r="MVC47" s="119"/>
      <c r="MVD47" s="119"/>
      <c r="MVE47" s="119"/>
      <c r="MVF47" s="119"/>
      <c r="MVG47" s="119"/>
      <c r="MVH47" s="119"/>
      <c r="MVI47" s="119"/>
      <c r="MVJ47" s="119"/>
      <c r="MVK47" s="119"/>
      <c r="MVL47" s="119"/>
      <c r="MVM47" s="119"/>
      <c r="MVN47" s="119"/>
      <c r="MVO47" s="119"/>
      <c r="MVP47" s="119"/>
      <c r="MVQ47" s="119"/>
      <c r="MVR47" s="119"/>
      <c r="MVS47" s="119"/>
      <c r="MVT47" s="119"/>
      <c r="MVU47" s="119"/>
      <c r="MVV47" s="119"/>
      <c r="MVW47" s="119"/>
      <c r="MVX47" s="119"/>
      <c r="MVY47" s="119"/>
      <c r="MVZ47" s="119"/>
      <c r="MWA47" s="119"/>
      <c r="MWB47" s="119"/>
      <c r="MWC47" s="119"/>
      <c r="MWD47" s="119"/>
      <c r="MWE47" s="119"/>
      <c r="MWF47" s="119"/>
      <c r="MWG47" s="119"/>
      <c r="MWH47" s="119"/>
      <c r="MWI47" s="119"/>
      <c r="MWJ47" s="119"/>
      <c r="MWK47" s="119"/>
      <c r="MWL47" s="119"/>
      <c r="MWM47" s="119"/>
      <c r="MWN47" s="119"/>
      <c r="MWO47" s="119"/>
      <c r="MWP47" s="119"/>
      <c r="MWQ47" s="119"/>
      <c r="MWR47" s="119"/>
      <c r="MWS47" s="119"/>
      <c r="MWT47" s="119"/>
      <c r="MWU47" s="119"/>
      <c r="MWV47" s="119"/>
      <c r="MWW47" s="119"/>
      <c r="MWX47" s="119"/>
      <c r="MWY47" s="119"/>
      <c r="MWZ47" s="119"/>
      <c r="MXA47" s="119"/>
      <c r="MXB47" s="119"/>
      <c r="MXC47" s="119"/>
      <c r="MXD47" s="119"/>
      <c r="MXE47" s="119"/>
      <c r="MXF47" s="119"/>
      <c r="MXG47" s="119"/>
      <c r="MXH47" s="119"/>
      <c r="MXI47" s="119"/>
      <c r="MXJ47" s="119"/>
      <c r="MXK47" s="119"/>
      <c r="MXL47" s="119"/>
      <c r="MXM47" s="119"/>
      <c r="MXN47" s="119"/>
      <c r="MXO47" s="119"/>
      <c r="MXP47" s="119"/>
      <c r="MXQ47" s="119"/>
      <c r="MXR47" s="119"/>
      <c r="MXS47" s="119"/>
      <c r="MXT47" s="119"/>
      <c r="MXU47" s="119"/>
      <c r="MXV47" s="119"/>
      <c r="MXW47" s="119"/>
      <c r="MXX47" s="119"/>
      <c r="MXY47" s="119"/>
      <c r="MXZ47" s="119"/>
      <c r="MYA47" s="119"/>
      <c r="MYB47" s="119"/>
      <c r="MYC47" s="119"/>
      <c r="MYD47" s="119"/>
      <c r="MYE47" s="119"/>
      <c r="MYF47" s="119"/>
      <c r="MYG47" s="119"/>
      <c r="MYH47" s="119"/>
      <c r="MYI47" s="119"/>
      <c r="MYJ47" s="119"/>
      <c r="MYK47" s="119"/>
      <c r="MYL47" s="119"/>
      <c r="MYM47" s="119"/>
      <c r="MYN47" s="119"/>
      <c r="MYO47" s="119"/>
      <c r="MYP47" s="119"/>
      <c r="MYQ47" s="119"/>
      <c r="MYR47" s="119"/>
      <c r="MYS47" s="119"/>
      <c r="MYT47" s="119"/>
      <c r="MYU47" s="119"/>
      <c r="MYV47" s="119"/>
      <c r="MYW47" s="119"/>
      <c r="MYX47" s="119"/>
      <c r="MYY47" s="119"/>
      <c r="MYZ47" s="119"/>
      <c r="MZA47" s="119"/>
      <c r="MZB47" s="119"/>
      <c r="MZC47" s="119"/>
      <c r="MZD47" s="119"/>
      <c r="MZE47" s="119"/>
      <c r="MZF47" s="119"/>
      <c r="MZG47" s="119"/>
      <c r="MZH47" s="119"/>
      <c r="MZI47" s="119"/>
      <c r="MZJ47" s="119"/>
      <c r="MZK47" s="119"/>
      <c r="MZL47" s="119"/>
      <c r="MZM47" s="119"/>
      <c r="MZN47" s="119"/>
      <c r="MZO47" s="119"/>
      <c r="MZP47" s="119"/>
      <c r="MZQ47" s="119"/>
      <c r="MZR47" s="119"/>
      <c r="MZS47" s="119"/>
      <c r="MZT47" s="119"/>
      <c r="MZU47" s="119"/>
      <c r="MZV47" s="119"/>
      <c r="MZW47" s="119"/>
      <c r="MZX47" s="119"/>
      <c r="MZY47" s="119"/>
      <c r="MZZ47" s="119"/>
      <c r="NAA47" s="119"/>
      <c r="NAB47" s="119"/>
      <c r="NAC47" s="119"/>
      <c r="NAD47" s="119"/>
      <c r="NAE47" s="119"/>
      <c r="NAF47" s="119"/>
      <c r="NAG47" s="119"/>
      <c r="NAH47" s="119"/>
      <c r="NAI47" s="119"/>
      <c r="NAJ47" s="119"/>
      <c r="NAK47" s="119"/>
      <c r="NAL47" s="119"/>
      <c r="NAM47" s="119"/>
      <c r="NAN47" s="119"/>
      <c r="NAO47" s="119"/>
      <c r="NAP47" s="119"/>
      <c r="NAQ47" s="119"/>
      <c r="NAR47" s="119"/>
      <c r="NAS47" s="119"/>
      <c r="NAT47" s="119"/>
      <c r="NAU47" s="119"/>
      <c r="NAV47" s="119"/>
      <c r="NAW47" s="119"/>
      <c r="NAX47" s="119"/>
      <c r="NAY47" s="119"/>
      <c r="NAZ47" s="119"/>
      <c r="NBA47" s="119"/>
      <c r="NBB47" s="119"/>
      <c r="NBC47" s="119"/>
      <c r="NBD47" s="119"/>
      <c r="NBE47" s="119"/>
      <c r="NBF47" s="119"/>
      <c r="NBG47" s="119"/>
      <c r="NBH47" s="119"/>
      <c r="NBI47" s="119"/>
      <c r="NBJ47" s="119"/>
      <c r="NBK47" s="119"/>
      <c r="NBL47" s="119"/>
      <c r="NBM47" s="119"/>
      <c r="NBN47" s="119"/>
      <c r="NBO47" s="119"/>
      <c r="NBP47" s="119"/>
      <c r="NBQ47" s="119"/>
      <c r="NBR47" s="119"/>
      <c r="NBS47" s="119"/>
      <c r="NBT47" s="119"/>
      <c r="NBU47" s="119"/>
      <c r="NBV47" s="119"/>
      <c r="NBW47" s="119"/>
      <c r="NBX47" s="119"/>
      <c r="NBY47" s="119"/>
      <c r="NBZ47" s="119"/>
      <c r="NCA47" s="119"/>
      <c r="NCB47" s="119"/>
      <c r="NCC47" s="119"/>
      <c r="NCD47" s="119"/>
      <c r="NCE47" s="119"/>
      <c r="NCF47" s="119"/>
      <c r="NCG47" s="119"/>
      <c r="NCH47" s="119"/>
      <c r="NCI47" s="119"/>
      <c r="NCJ47" s="119"/>
      <c r="NCK47" s="119"/>
      <c r="NCL47" s="119"/>
      <c r="NCM47" s="119"/>
      <c r="NCN47" s="119"/>
      <c r="NCO47" s="119"/>
      <c r="NCP47" s="119"/>
      <c r="NCQ47" s="119"/>
      <c r="NCR47" s="119"/>
      <c r="NCS47" s="119"/>
      <c r="NCT47" s="119"/>
      <c r="NCU47" s="119"/>
      <c r="NCV47" s="119"/>
      <c r="NCW47" s="119"/>
      <c r="NCX47" s="119"/>
      <c r="NCY47" s="119"/>
      <c r="NCZ47" s="119"/>
      <c r="NDA47" s="119"/>
      <c r="NDB47" s="119"/>
      <c r="NDC47" s="119"/>
      <c r="NDD47" s="119"/>
      <c r="NDE47" s="119"/>
      <c r="NDF47" s="119"/>
      <c r="NDG47" s="119"/>
      <c r="NDH47" s="119"/>
      <c r="NDI47" s="119"/>
      <c r="NDJ47" s="119"/>
      <c r="NDK47" s="119"/>
      <c r="NDL47" s="119"/>
      <c r="NDM47" s="119"/>
      <c r="NDN47" s="119"/>
      <c r="NDO47" s="119"/>
      <c r="NDP47" s="119"/>
      <c r="NDQ47" s="119"/>
      <c r="NDR47" s="119"/>
      <c r="NDS47" s="119"/>
      <c r="NDT47" s="119"/>
      <c r="NDU47" s="119"/>
      <c r="NDV47" s="119"/>
      <c r="NDW47" s="119"/>
      <c r="NDX47" s="119"/>
      <c r="NDY47" s="119"/>
      <c r="NDZ47" s="119"/>
      <c r="NEA47" s="119"/>
      <c r="NEB47" s="119"/>
      <c r="NEC47" s="119"/>
      <c r="NED47" s="119"/>
      <c r="NEE47" s="119"/>
      <c r="NEF47" s="119"/>
      <c r="NEG47" s="119"/>
      <c r="NEH47" s="119"/>
      <c r="NEI47" s="119"/>
      <c r="NEJ47" s="119"/>
      <c r="NEK47" s="119"/>
      <c r="NEL47" s="119"/>
      <c r="NEM47" s="119"/>
      <c r="NEN47" s="119"/>
      <c r="NEO47" s="119"/>
      <c r="NEP47" s="119"/>
      <c r="NEQ47" s="119"/>
      <c r="NER47" s="119"/>
      <c r="NES47" s="119"/>
      <c r="NET47" s="119"/>
      <c r="NEU47" s="119"/>
      <c r="NEV47" s="119"/>
      <c r="NEW47" s="119"/>
      <c r="NEX47" s="119"/>
      <c r="NEY47" s="119"/>
      <c r="NEZ47" s="119"/>
      <c r="NFA47" s="119"/>
      <c r="NFB47" s="119"/>
      <c r="NFC47" s="119"/>
      <c r="NFD47" s="119"/>
      <c r="NFE47" s="119"/>
      <c r="NFF47" s="119"/>
      <c r="NFG47" s="119"/>
      <c r="NFH47" s="119"/>
      <c r="NFI47" s="119"/>
      <c r="NFJ47" s="119"/>
      <c r="NFK47" s="119"/>
      <c r="NFL47" s="119"/>
      <c r="NFM47" s="119"/>
      <c r="NFN47" s="119"/>
      <c r="NFO47" s="119"/>
      <c r="NFP47" s="119"/>
      <c r="NFQ47" s="119"/>
      <c r="NFR47" s="119"/>
      <c r="NFS47" s="119"/>
      <c r="NFT47" s="119"/>
      <c r="NFU47" s="119"/>
      <c r="NFV47" s="119"/>
      <c r="NFW47" s="119"/>
      <c r="NFX47" s="119"/>
      <c r="NFY47" s="119"/>
      <c r="NFZ47" s="119"/>
      <c r="NGA47" s="119"/>
      <c r="NGB47" s="119"/>
      <c r="NGC47" s="119"/>
      <c r="NGD47" s="119"/>
      <c r="NGE47" s="119"/>
      <c r="NGF47" s="119"/>
      <c r="NGG47" s="119"/>
      <c r="NGH47" s="119"/>
      <c r="NGI47" s="119"/>
      <c r="NGJ47" s="119"/>
      <c r="NGK47" s="119"/>
      <c r="NGL47" s="119"/>
      <c r="NGM47" s="119"/>
      <c r="NGN47" s="119"/>
      <c r="NGO47" s="119"/>
      <c r="NGP47" s="119"/>
      <c r="NGQ47" s="119"/>
      <c r="NGR47" s="119"/>
      <c r="NGS47" s="119"/>
      <c r="NGT47" s="119"/>
      <c r="NGU47" s="119"/>
      <c r="NGV47" s="119"/>
      <c r="NGW47" s="119"/>
      <c r="NGX47" s="119"/>
      <c r="NGY47" s="119"/>
      <c r="NGZ47" s="119"/>
      <c r="NHA47" s="119"/>
      <c r="NHB47" s="119"/>
      <c r="NHC47" s="119"/>
      <c r="NHD47" s="119"/>
      <c r="NHE47" s="119"/>
      <c r="NHF47" s="119"/>
      <c r="NHG47" s="119"/>
      <c r="NHH47" s="119"/>
      <c r="NHI47" s="119"/>
      <c r="NHJ47" s="119"/>
      <c r="NHK47" s="119"/>
      <c r="NHL47" s="119"/>
      <c r="NHM47" s="119"/>
      <c r="NHN47" s="119"/>
      <c r="NHO47" s="119"/>
      <c r="NHP47" s="119"/>
      <c r="NHQ47" s="119"/>
      <c r="NHR47" s="119"/>
      <c r="NHS47" s="119"/>
      <c r="NHT47" s="119"/>
      <c r="NHU47" s="119"/>
      <c r="NHV47" s="119"/>
      <c r="NHW47" s="119"/>
      <c r="NHX47" s="119"/>
      <c r="NHY47" s="119"/>
      <c r="NHZ47" s="119"/>
      <c r="NIA47" s="119"/>
      <c r="NIB47" s="119"/>
      <c r="NIC47" s="119"/>
      <c r="NID47" s="119"/>
      <c r="NIE47" s="119"/>
      <c r="NIF47" s="119"/>
      <c r="NIG47" s="119"/>
      <c r="NIH47" s="119"/>
      <c r="NII47" s="119"/>
      <c r="NIJ47" s="119"/>
      <c r="NIK47" s="119"/>
      <c r="NIL47" s="119"/>
      <c r="NIM47" s="119"/>
      <c r="NIN47" s="119"/>
      <c r="NIO47" s="119"/>
      <c r="NIP47" s="119"/>
      <c r="NIQ47" s="119"/>
      <c r="NIR47" s="119"/>
      <c r="NIS47" s="119"/>
      <c r="NIT47" s="119"/>
      <c r="NIU47" s="119"/>
      <c r="NIV47" s="119"/>
      <c r="NIW47" s="119"/>
      <c r="NIX47" s="119"/>
      <c r="NIY47" s="119"/>
      <c r="NIZ47" s="119"/>
      <c r="NJA47" s="119"/>
      <c r="NJB47" s="119"/>
      <c r="NJC47" s="119"/>
      <c r="NJD47" s="119"/>
      <c r="NJE47" s="119"/>
      <c r="NJF47" s="119"/>
      <c r="NJG47" s="119"/>
      <c r="NJH47" s="119"/>
      <c r="NJI47" s="119"/>
      <c r="NJJ47" s="119"/>
      <c r="NJK47" s="119"/>
      <c r="NJL47" s="119"/>
      <c r="NJM47" s="119"/>
      <c r="NJN47" s="119"/>
      <c r="NJO47" s="119"/>
      <c r="NJP47" s="119"/>
      <c r="NJQ47" s="119"/>
      <c r="NJR47" s="119"/>
      <c r="NJS47" s="119"/>
      <c r="NJT47" s="119"/>
      <c r="NJU47" s="119"/>
      <c r="NJV47" s="119"/>
      <c r="NJW47" s="119"/>
      <c r="NJX47" s="119"/>
      <c r="NJY47" s="119"/>
      <c r="NJZ47" s="119"/>
      <c r="NKA47" s="119"/>
      <c r="NKB47" s="119"/>
      <c r="NKC47" s="119"/>
      <c r="NKD47" s="119"/>
      <c r="NKE47" s="119"/>
      <c r="NKF47" s="119"/>
      <c r="NKG47" s="119"/>
      <c r="NKH47" s="119"/>
      <c r="NKI47" s="119"/>
      <c r="NKJ47" s="119"/>
      <c r="NKK47" s="119"/>
      <c r="NKL47" s="119"/>
      <c r="NKM47" s="119"/>
      <c r="NKN47" s="119"/>
      <c r="NKO47" s="119"/>
      <c r="NKP47" s="119"/>
      <c r="NKQ47" s="119"/>
      <c r="NKR47" s="119"/>
      <c r="NKS47" s="119"/>
      <c r="NKT47" s="119"/>
      <c r="NKU47" s="119"/>
      <c r="NKV47" s="119"/>
      <c r="NKW47" s="119"/>
      <c r="NKX47" s="119"/>
      <c r="NKY47" s="119"/>
      <c r="NKZ47" s="119"/>
      <c r="NLA47" s="119"/>
      <c r="NLB47" s="119"/>
      <c r="NLC47" s="119"/>
      <c r="NLD47" s="119"/>
      <c r="NLE47" s="119"/>
      <c r="NLF47" s="119"/>
      <c r="NLG47" s="119"/>
      <c r="NLH47" s="119"/>
      <c r="NLI47" s="119"/>
      <c r="NLJ47" s="119"/>
      <c r="NLK47" s="119"/>
      <c r="NLL47" s="119"/>
      <c r="NLM47" s="119"/>
      <c r="NLN47" s="119"/>
      <c r="NLO47" s="119"/>
      <c r="NLP47" s="119"/>
      <c r="NLQ47" s="119"/>
      <c r="NLR47" s="119"/>
      <c r="NLS47" s="119"/>
      <c r="NLT47" s="119"/>
      <c r="NLU47" s="119"/>
      <c r="NLV47" s="119"/>
      <c r="NLW47" s="119"/>
      <c r="NLX47" s="119"/>
      <c r="NLY47" s="119"/>
      <c r="NLZ47" s="119"/>
      <c r="NMA47" s="119"/>
      <c r="NMB47" s="119"/>
      <c r="NMC47" s="119"/>
      <c r="NMD47" s="119"/>
      <c r="NME47" s="119"/>
      <c r="NMF47" s="119"/>
      <c r="NMG47" s="119"/>
      <c r="NMH47" s="119"/>
      <c r="NMI47" s="119"/>
      <c r="NMJ47" s="119"/>
      <c r="NMK47" s="119"/>
      <c r="NML47" s="119"/>
      <c r="NMM47" s="119"/>
      <c r="NMN47" s="119"/>
      <c r="NMO47" s="119"/>
      <c r="NMP47" s="119"/>
      <c r="NMQ47" s="119"/>
      <c r="NMR47" s="119"/>
      <c r="NMS47" s="119"/>
      <c r="NMT47" s="119"/>
      <c r="NMU47" s="119"/>
      <c r="NMV47" s="119"/>
      <c r="NMW47" s="119"/>
      <c r="NMX47" s="119"/>
      <c r="NMY47" s="119"/>
      <c r="NMZ47" s="119"/>
      <c r="NNA47" s="119"/>
      <c r="NNB47" s="119"/>
      <c r="NNC47" s="119"/>
      <c r="NND47" s="119"/>
      <c r="NNE47" s="119"/>
      <c r="NNF47" s="119"/>
      <c r="NNG47" s="119"/>
      <c r="NNH47" s="119"/>
      <c r="NNI47" s="119"/>
      <c r="NNJ47" s="119"/>
      <c r="NNK47" s="119"/>
      <c r="NNL47" s="119"/>
      <c r="NNM47" s="119"/>
      <c r="NNN47" s="119"/>
      <c r="NNO47" s="119"/>
      <c r="NNP47" s="119"/>
      <c r="NNQ47" s="119"/>
      <c r="NNR47" s="119"/>
      <c r="NNS47" s="119"/>
      <c r="NNT47" s="119"/>
      <c r="NNU47" s="119"/>
      <c r="NNV47" s="119"/>
      <c r="NNW47" s="119"/>
      <c r="NNX47" s="119"/>
      <c r="NNY47" s="119"/>
      <c r="NNZ47" s="119"/>
      <c r="NOA47" s="119"/>
      <c r="NOB47" s="119"/>
      <c r="NOC47" s="119"/>
      <c r="NOD47" s="119"/>
      <c r="NOE47" s="119"/>
      <c r="NOF47" s="119"/>
      <c r="NOG47" s="119"/>
      <c r="NOH47" s="119"/>
      <c r="NOI47" s="119"/>
      <c r="NOJ47" s="119"/>
      <c r="NOK47" s="119"/>
      <c r="NOL47" s="119"/>
      <c r="NOM47" s="119"/>
      <c r="NON47" s="119"/>
      <c r="NOO47" s="119"/>
      <c r="NOP47" s="119"/>
      <c r="NOQ47" s="119"/>
      <c r="NOR47" s="119"/>
      <c r="NOS47" s="119"/>
      <c r="NOT47" s="119"/>
      <c r="NOU47" s="119"/>
      <c r="NOV47" s="119"/>
      <c r="NOW47" s="119"/>
      <c r="NOX47" s="119"/>
      <c r="NOY47" s="119"/>
      <c r="NOZ47" s="119"/>
      <c r="NPA47" s="119"/>
      <c r="NPB47" s="119"/>
      <c r="NPC47" s="119"/>
      <c r="NPD47" s="119"/>
      <c r="NPE47" s="119"/>
      <c r="NPF47" s="119"/>
      <c r="NPG47" s="119"/>
      <c r="NPH47" s="119"/>
      <c r="NPI47" s="119"/>
      <c r="NPJ47" s="119"/>
      <c r="NPK47" s="119"/>
      <c r="NPL47" s="119"/>
      <c r="NPM47" s="119"/>
      <c r="NPN47" s="119"/>
      <c r="NPO47" s="119"/>
      <c r="NPP47" s="119"/>
      <c r="NPQ47" s="119"/>
      <c r="NPR47" s="119"/>
      <c r="NPS47" s="119"/>
      <c r="NPT47" s="119"/>
      <c r="NPU47" s="119"/>
      <c r="NPV47" s="119"/>
      <c r="NPW47" s="119"/>
      <c r="NPX47" s="119"/>
      <c r="NPY47" s="119"/>
      <c r="NPZ47" s="119"/>
      <c r="NQA47" s="119"/>
      <c r="NQB47" s="119"/>
      <c r="NQC47" s="119"/>
      <c r="NQD47" s="119"/>
      <c r="NQE47" s="119"/>
      <c r="NQF47" s="119"/>
      <c r="NQG47" s="119"/>
      <c r="NQH47" s="119"/>
      <c r="NQI47" s="119"/>
      <c r="NQJ47" s="119"/>
      <c r="NQK47" s="119"/>
      <c r="NQL47" s="119"/>
      <c r="NQM47" s="119"/>
      <c r="NQN47" s="119"/>
      <c r="NQO47" s="119"/>
      <c r="NQP47" s="119"/>
      <c r="NQQ47" s="119"/>
      <c r="NQR47" s="119"/>
      <c r="NQS47" s="119"/>
      <c r="NQT47" s="119"/>
      <c r="NQU47" s="119"/>
      <c r="NQV47" s="119"/>
      <c r="NQW47" s="119"/>
      <c r="NQX47" s="119"/>
      <c r="NQY47" s="119"/>
      <c r="NQZ47" s="119"/>
      <c r="NRA47" s="119"/>
      <c r="NRB47" s="119"/>
      <c r="NRC47" s="119"/>
      <c r="NRD47" s="119"/>
      <c r="NRE47" s="119"/>
      <c r="NRF47" s="119"/>
      <c r="NRG47" s="119"/>
      <c r="NRH47" s="119"/>
      <c r="NRI47" s="119"/>
      <c r="NRJ47" s="119"/>
      <c r="NRK47" s="119"/>
      <c r="NRL47" s="119"/>
      <c r="NRM47" s="119"/>
      <c r="NRN47" s="119"/>
      <c r="NRO47" s="119"/>
      <c r="NRP47" s="119"/>
      <c r="NRQ47" s="119"/>
      <c r="NRR47" s="119"/>
      <c r="NRS47" s="119"/>
      <c r="NRT47" s="119"/>
      <c r="NRU47" s="119"/>
      <c r="NRV47" s="119"/>
      <c r="NRW47" s="119"/>
      <c r="NRX47" s="119"/>
      <c r="NRY47" s="119"/>
      <c r="NRZ47" s="119"/>
      <c r="NSA47" s="119"/>
      <c r="NSB47" s="119"/>
      <c r="NSC47" s="119"/>
      <c r="NSD47" s="119"/>
      <c r="NSE47" s="119"/>
      <c r="NSF47" s="119"/>
      <c r="NSG47" s="119"/>
      <c r="NSH47" s="119"/>
      <c r="NSI47" s="119"/>
      <c r="NSJ47" s="119"/>
      <c r="NSK47" s="119"/>
      <c r="NSL47" s="119"/>
      <c r="NSM47" s="119"/>
      <c r="NSN47" s="119"/>
      <c r="NSO47" s="119"/>
      <c r="NSP47" s="119"/>
      <c r="NSQ47" s="119"/>
      <c r="NSR47" s="119"/>
      <c r="NSS47" s="119"/>
      <c r="NST47" s="119"/>
      <c r="NSU47" s="119"/>
      <c r="NSV47" s="119"/>
      <c r="NSW47" s="119"/>
      <c r="NSX47" s="119"/>
      <c r="NSY47" s="119"/>
      <c r="NSZ47" s="119"/>
      <c r="NTA47" s="119"/>
      <c r="NTB47" s="119"/>
      <c r="NTC47" s="119"/>
      <c r="NTD47" s="119"/>
      <c r="NTE47" s="119"/>
      <c r="NTF47" s="119"/>
      <c r="NTG47" s="119"/>
      <c r="NTH47" s="119"/>
      <c r="NTI47" s="119"/>
      <c r="NTJ47" s="119"/>
      <c r="NTK47" s="119"/>
      <c r="NTL47" s="119"/>
      <c r="NTM47" s="119"/>
      <c r="NTN47" s="119"/>
      <c r="NTO47" s="119"/>
      <c r="NTP47" s="119"/>
      <c r="NTQ47" s="119"/>
      <c r="NTR47" s="119"/>
      <c r="NTS47" s="119"/>
      <c r="NTT47" s="119"/>
      <c r="NTU47" s="119"/>
      <c r="NTV47" s="119"/>
      <c r="NTW47" s="119"/>
      <c r="NTX47" s="119"/>
      <c r="NTY47" s="119"/>
      <c r="NTZ47" s="119"/>
      <c r="NUA47" s="119"/>
      <c r="NUB47" s="119"/>
      <c r="NUC47" s="119"/>
      <c r="NUD47" s="119"/>
      <c r="NUE47" s="119"/>
      <c r="NUF47" s="119"/>
      <c r="NUG47" s="119"/>
      <c r="NUH47" s="119"/>
      <c r="NUI47" s="119"/>
      <c r="NUJ47" s="119"/>
      <c r="NUK47" s="119"/>
      <c r="NUL47" s="119"/>
      <c r="NUM47" s="119"/>
      <c r="NUN47" s="119"/>
      <c r="NUO47" s="119"/>
      <c r="NUP47" s="119"/>
      <c r="NUQ47" s="119"/>
      <c r="NUR47" s="119"/>
      <c r="NUS47" s="119"/>
      <c r="NUT47" s="119"/>
      <c r="NUU47" s="119"/>
      <c r="NUV47" s="119"/>
      <c r="NUW47" s="119"/>
      <c r="NUX47" s="119"/>
      <c r="NUY47" s="119"/>
      <c r="NUZ47" s="119"/>
      <c r="NVA47" s="119"/>
      <c r="NVB47" s="119"/>
      <c r="NVC47" s="119"/>
      <c r="NVD47" s="119"/>
      <c r="NVE47" s="119"/>
      <c r="NVF47" s="119"/>
      <c r="NVG47" s="119"/>
      <c r="NVH47" s="119"/>
      <c r="NVI47" s="119"/>
      <c r="NVJ47" s="119"/>
      <c r="NVK47" s="119"/>
      <c r="NVL47" s="119"/>
      <c r="NVM47" s="119"/>
      <c r="NVN47" s="119"/>
      <c r="NVO47" s="119"/>
      <c r="NVP47" s="119"/>
      <c r="NVQ47" s="119"/>
      <c r="NVR47" s="119"/>
      <c r="NVS47" s="119"/>
      <c r="NVT47" s="119"/>
      <c r="NVU47" s="119"/>
      <c r="NVV47" s="119"/>
      <c r="NVW47" s="119"/>
      <c r="NVX47" s="119"/>
      <c r="NVY47" s="119"/>
      <c r="NVZ47" s="119"/>
      <c r="NWA47" s="119"/>
      <c r="NWB47" s="119"/>
      <c r="NWC47" s="119"/>
      <c r="NWD47" s="119"/>
      <c r="NWE47" s="119"/>
      <c r="NWF47" s="119"/>
      <c r="NWG47" s="119"/>
      <c r="NWH47" s="119"/>
      <c r="NWI47" s="119"/>
      <c r="NWJ47" s="119"/>
      <c r="NWK47" s="119"/>
      <c r="NWL47" s="119"/>
      <c r="NWM47" s="119"/>
      <c r="NWN47" s="119"/>
      <c r="NWO47" s="119"/>
      <c r="NWP47" s="119"/>
      <c r="NWQ47" s="119"/>
      <c r="NWR47" s="119"/>
      <c r="NWS47" s="119"/>
      <c r="NWT47" s="119"/>
      <c r="NWU47" s="119"/>
      <c r="NWV47" s="119"/>
      <c r="NWW47" s="119"/>
      <c r="NWX47" s="119"/>
      <c r="NWY47" s="119"/>
      <c r="NWZ47" s="119"/>
      <c r="NXA47" s="119"/>
      <c r="NXB47" s="119"/>
      <c r="NXC47" s="119"/>
      <c r="NXD47" s="119"/>
      <c r="NXE47" s="119"/>
      <c r="NXF47" s="119"/>
      <c r="NXG47" s="119"/>
      <c r="NXH47" s="119"/>
      <c r="NXI47" s="119"/>
      <c r="NXJ47" s="119"/>
      <c r="NXK47" s="119"/>
      <c r="NXL47" s="119"/>
      <c r="NXM47" s="119"/>
      <c r="NXN47" s="119"/>
      <c r="NXO47" s="119"/>
      <c r="NXP47" s="119"/>
      <c r="NXQ47" s="119"/>
      <c r="NXR47" s="119"/>
      <c r="NXS47" s="119"/>
      <c r="NXT47" s="119"/>
      <c r="NXU47" s="119"/>
      <c r="NXV47" s="119"/>
      <c r="NXW47" s="119"/>
      <c r="NXX47" s="119"/>
      <c r="NXY47" s="119"/>
      <c r="NXZ47" s="119"/>
      <c r="NYA47" s="119"/>
      <c r="NYB47" s="119"/>
      <c r="NYC47" s="119"/>
      <c r="NYD47" s="119"/>
      <c r="NYE47" s="119"/>
      <c r="NYF47" s="119"/>
      <c r="NYG47" s="119"/>
      <c r="NYH47" s="119"/>
      <c r="NYI47" s="119"/>
      <c r="NYJ47" s="119"/>
      <c r="NYK47" s="119"/>
      <c r="NYL47" s="119"/>
      <c r="NYM47" s="119"/>
      <c r="NYN47" s="119"/>
      <c r="NYO47" s="119"/>
      <c r="NYP47" s="119"/>
      <c r="NYQ47" s="119"/>
      <c r="NYR47" s="119"/>
      <c r="NYS47" s="119"/>
      <c r="NYT47" s="119"/>
      <c r="NYU47" s="119"/>
      <c r="NYV47" s="119"/>
      <c r="NYW47" s="119"/>
      <c r="NYX47" s="119"/>
      <c r="NYY47" s="119"/>
      <c r="NYZ47" s="119"/>
      <c r="NZA47" s="119"/>
      <c r="NZB47" s="119"/>
      <c r="NZC47" s="119"/>
      <c r="NZD47" s="119"/>
      <c r="NZE47" s="119"/>
      <c r="NZF47" s="119"/>
      <c r="NZG47" s="119"/>
      <c r="NZH47" s="119"/>
      <c r="NZI47" s="119"/>
      <c r="NZJ47" s="119"/>
      <c r="NZK47" s="119"/>
      <c r="NZL47" s="119"/>
      <c r="NZM47" s="119"/>
      <c r="NZN47" s="119"/>
      <c r="NZO47" s="119"/>
      <c r="NZP47" s="119"/>
      <c r="NZQ47" s="119"/>
      <c r="NZR47" s="119"/>
      <c r="NZS47" s="119"/>
      <c r="NZT47" s="119"/>
      <c r="NZU47" s="119"/>
      <c r="NZV47" s="119"/>
      <c r="NZW47" s="119"/>
      <c r="NZX47" s="119"/>
      <c r="NZY47" s="119"/>
      <c r="NZZ47" s="119"/>
      <c r="OAA47" s="119"/>
      <c r="OAB47" s="119"/>
      <c r="OAC47" s="119"/>
      <c r="OAD47" s="119"/>
      <c r="OAE47" s="119"/>
      <c r="OAF47" s="119"/>
      <c r="OAG47" s="119"/>
      <c r="OAH47" s="119"/>
      <c r="OAI47" s="119"/>
      <c r="OAJ47" s="119"/>
      <c r="OAK47" s="119"/>
      <c r="OAL47" s="119"/>
      <c r="OAM47" s="119"/>
      <c r="OAN47" s="119"/>
      <c r="OAO47" s="119"/>
      <c r="OAP47" s="119"/>
      <c r="OAQ47" s="119"/>
      <c r="OAR47" s="119"/>
      <c r="OAS47" s="119"/>
      <c r="OAT47" s="119"/>
      <c r="OAU47" s="119"/>
      <c r="OAV47" s="119"/>
      <c r="OAW47" s="119"/>
      <c r="OAX47" s="119"/>
      <c r="OAY47" s="119"/>
      <c r="OAZ47" s="119"/>
      <c r="OBA47" s="119"/>
      <c r="OBB47" s="119"/>
      <c r="OBC47" s="119"/>
      <c r="OBD47" s="119"/>
      <c r="OBE47" s="119"/>
      <c r="OBF47" s="119"/>
      <c r="OBG47" s="119"/>
      <c r="OBH47" s="119"/>
      <c r="OBI47" s="119"/>
      <c r="OBJ47" s="119"/>
      <c r="OBK47" s="119"/>
      <c r="OBL47" s="119"/>
      <c r="OBM47" s="119"/>
      <c r="OBN47" s="119"/>
      <c r="OBO47" s="119"/>
      <c r="OBP47" s="119"/>
      <c r="OBQ47" s="119"/>
      <c r="OBR47" s="119"/>
      <c r="OBS47" s="119"/>
      <c r="OBT47" s="119"/>
      <c r="OBU47" s="119"/>
      <c r="OBV47" s="119"/>
      <c r="OBW47" s="119"/>
      <c r="OBX47" s="119"/>
      <c r="OBY47" s="119"/>
      <c r="OBZ47" s="119"/>
      <c r="OCA47" s="119"/>
      <c r="OCB47" s="119"/>
      <c r="OCC47" s="119"/>
      <c r="OCD47" s="119"/>
      <c r="OCE47" s="119"/>
      <c r="OCF47" s="119"/>
      <c r="OCG47" s="119"/>
      <c r="OCH47" s="119"/>
      <c r="OCI47" s="119"/>
      <c r="OCJ47" s="119"/>
      <c r="OCK47" s="119"/>
      <c r="OCL47" s="119"/>
      <c r="OCM47" s="119"/>
      <c r="OCN47" s="119"/>
      <c r="OCO47" s="119"/>
      <c r="OCP47" s="119"/>
      <c r="OCQ47" s="119"/>
      <c r="OCR47" s="119"/>
      <c r="OCS47" s="119"/>
      <c r="OCT47" s="119"/>
      <c r="OCU47" s="119"/>
      <c r="OCV47" s="119"/>
      <c r="OCW47" s="119"/>
      <c r="OCX47" s="119"/>
      <c r="OCY47" s="119"/>
      <c r="OCZ47" s="119"/>
      <c r="ODA47" s="119"/>
      <c r="ODB47" s="119"/>
      <c r="ODC47" s="119"/>
      <c r="ODD47" s="119"/>
      <c r="ODE47" s="119"/>
      <c r="ODF47" s="119"/>
      <c r="ODG47" s="119"/>
      <c r="ODH47" s="119"/>
      <c r="ODI47" s="119"/>
      <c r="ODJ47" s="119"/>
      <c r="ODK47" s="119"/>
      <c r="ODL47" s="119"/>
      <c r="ODM47" s="119"/>
      <c r="ODN47" s="119"/>
      <c r="ODO47" s="119"/>
      <c r="ODP47" s="119"/>
      <c r="ODQ47" s="119"/>
      <c r="ODR47" s="119"/>
      <c r="ODS47" s="119"/>
      <c r="ODT47" s="119"/>
      <c r="ODU47" s="119"/>
      <c r="ODV47" s="119"/>
      <c r="ODW47" s="119"/>
      <c r="ODX47" s="119"/>
      <c r="ODY47" s="119"/>
      <c r="ODZ47" s="119"/>
      <c r="OEA47" s="119"/>
      <c r="OEB47" s="119"/>
      <c r="OEC47" s="119"/>
      <c r="OED47" s="119"/>
      <c r="OEE47" s="119"/>
      <c r="OEF47" s="119"/>
      <c r="OEG47" s="119"/>
      <c r="OEH47" s="119"/>
      <c r="OEI47" s="119"/>
      <c r="OEJ47" s="119"/>
      <c r="OEK47" s="119"/>
      <c r="OEL47" s="119"/>
      <c r="OEM47" s="119"/>
      <c r="OEN47" s="119"/>
      <c r="OEO47" s="119"/>
      <c r="OEP47" s="119"/>
      <c r="OEQ47" s="119"/>
      <c r="OER47" s="119"/>
      <c r="OES47" s="119"/>
      <c r="OET47" s="119"/>
      <c r="OEU47" s="119"/>
      <c r="OEV47" s="119"/>
      <c r="OEW47" s="119"/>
      <c r="OEX47" s="119"/>
      <c r="OEY47" s="119"/>
      <c r="OEZ47" s="119"/>
      <c r="OFA47" s="119"/>
      <c r="OFB47" s="119"/>
      <c r="OFC47" s="119"/>
      <c r="OFD47" s="119"/>
      <c r="OFE47" s="119"/>
      <c r="OFF47" s="119"/>
      <c r="OFG47" s="119"/>
      <c r="OFH47" s="119"/>
      <c r="OFI47" s="119"/>
      <c r="OFJ47" s="119"/>
      <c r="OFK47" s="119"/>
      <c r="OFL47" s="119"/>
      <c r="OFM47" s="119"/>
      <c r="OFN47" s="119"/>
      <c r="OFO47" s="119"/>
      <c r="OFP47" s="119"/>
      <c r="OFQ47" s="119"/>
      <c r="OFR47" s="119"/>
      <c r="OFS47" s="119"/>
      <c r="OFT47" s="119"/>
      <c r="OFU47" s="119"/>
      <c r="OFV47" s="119"/>
      <c r="OFW47" s="119"/>
      <c r="OFX47" s="119"/>
      <c r="OFY47" s="119"/>
      <c r="OFZ47" s="119"/>
      <c r="OGA47" s="119"/>
      <c r="OGB47" s="119"/>
      <c r="OGC47" s="119"/>
      <c r="OGD47" s="119"/>
      <c r="OGE47" s="119"/>
      <c r="OGF47" s="119"/>
      <c r="OGG47" s="119"/>
      <c r="OGH47" s="119"/>
      <c r="OGI47" s="119"/>
      <c r="OGJ47" s="119"/>
      <c r="OGK47" s="119"/>
      <c r="OGL47" s="119"/>
      <c r="OGM47" s="119"/>
      <c r="OGN47" s="119"/>
      <c r="OGO47" s="119"/>
      <c r="OGP47" s="119"/>
      <c r="OGQ47" s="119"/>
      <c r="OGR47" s="119"/>
      <c r="OGS47" s="119"/>
      <c r="OGT47" s="119"/>
      <c r="OGU47" s="119"/>
      <c r="OGV47" s="119"/>
      <c r="OGW47" s="119"/>
      <c r="OGX47" s="119"/>
      <c r="OGY47" s="119"/>
      <c r="OGZ47" s="119"/>
      <c r="OHA47" s="119"/>
      <c r="OHB47" s="119"/>
      <c r="OHC47" s="119"/>
      <c r="OHD47" s="119"/>
      <c r="OHE47" s="119"/>
      <c r="OHF47" s="119"/>
      <c r="OHG47" s="119"/>
      <c r="OHH47" s="119"/>
      <c r="OHI47" s="119"/>
      <c r="OHJ47" s="119"/>
      <c r="OHK47" s="119"/>
      <c r="OHL47" s="119"/>
      <c r="OHM47" s="119"/>
      <c r="OHN47" s="119"/>
      <c r="OHO47" s="119"/>
      <c r="OHP47" s="119"/>
      <c r="OHQ47" s="119"/>
      <c r="OHR47" s="119"/>
      <c r="OHS47" s="119"/>
      <c r="OHT47" s="119"/>
      <c r="OHU47" s="119"/>
      <c r="OHV47" s="119"/>
      <c r="OHW47" s="119"/>
      <c r="OHX47" s="119"/>
      <c r="OHY47" s="119"/>
      <c r="OHZ47" s="119"/>
      <c r="OIA47" s="119"/>
      <c r="OIB47" s="119"/>
      <c r="OIC47" s="119"/>
      <c r="OID47" s="119"/>
      <c r="OIE47" s="119"/>
      <c r="OIF47" s="119"/>
      <c r="OIG47" s="119"/>
      <c r="OIH47" s="119"/>
      <c r="OII47" s="119"/>
      <c r="OIJ47" s="119"/>
      <c r="OIK47" s="119"/>
      <c r="OIL47" s="119"/>
      <c r="OIM47" s="119"/>
      <c r="OIN47" s="119"/>
      <c r="OIO47" s="119"/>
      <c r="OIP47" s="119"/>
      <c r="OIQ47" s="119"/>
      <c r="OIR47" s="119"/>
      <c r="OIS47" s="119"/>
      <c r="OIT47" s="119"/>
      <c r="OIU47" s="119"/>
      <c r="OIV47" s="119"/>
      <c r="OIW47" s="119"/>
      <c r="OIX47" s="119"/>
      <c r="OIY47" s="119"/>
      <c r="OIZ47" s="119"/>
      <c r="OJA47" s="119"/>
      <c r="OJB47" s="119"/>
      <c r="OJC47" s="119"/>
      <c r="OJD47" s="119"/>
      <c r="OJE47" s="119"/>
      <c r="OJF47" s="119"/>
      <c r="OJG47" s="119"/>
      <c r="OJH47" s="119"/>
      <c r="OJI47" s="119"/>
      <c r="OJJ47" s="119"/>
      <c r="OJK47" s="119"/>
      <c r="OJL47" s="119"/>
      <c r="OJM47" s="119"/>
      <c r="OJN47" s="119"/>
      <c r="OJO47" s="119"/>
      <c r="OJP47" s="119"/>
      <c r="OJQ47" s="119"/>
      <c r="OJR47" s="119"/>
      <c r="OJS47" s="119"/>
      <c r="OJT47" s="119"/>
      <c r="OJU47" s="119"/>
      <c r="OJV47" s="119"/>
      <c r="OJW47" s="119"/>
      <c r="OJX47" s="119"/>
      <c r="OJY47" s="119"/>
      <c r="OJZ47" s="119"/>
      <c r="OKA47" s="119"/>
      <c r="OKB47" s="119"/>
      <c r="OKC47" s="119"/>
      <c r="OKD47" s="119"/>
      <c r="OKE47" s="119"/>
      <c r="OKF47" s="119"/>
      <c r="OKG47" s="119"/>
      <c r="OKH47" s="119"/>
      <c r="OKI47" s="119"/>
      <c r="OKJ47" s="119"/>
      <c r="OKK47" s="119"/>
      <c r="OKL47" s="119"/>
      <c r="OKM47" s="119"/>
      <c r="OKN47" s="119"/>
      <c r="OKO47" s="119"/>
      <c r="OKP47" s="119"/>
      <c r="OKQ47" s="119"/>
      <c r="OKR47" s="119"/>
      <c r="OKS47" s="119"/>
      <c r="OKT47" s="119"/>
      <c r="OKU47" s="119"/>
      <c r="OKV47" s="119"/>
      <c r="OKW47" s="119"/>
      <c r="OKX47" s="119"/>
      <c r="OKY47" s="119"/>
      <c r="OKZ47" s="119"/>
      <c r="OLA47" s="119"/>
      <c r="OLB47" s="119"/>
      <c r="OLC47" s="119"/>
      <c r="OLD47" s="119"/>
      <c r="OLE47" s="119"/>
      <c r="OLF47" s="119"/>
      <c r="OLG47" s="119"/>
      <c r="OLH47" s="119"/>
      <c r="OLI47" s="119"/>
      <c r="OLJ47" s="119"/>
      <c r="OLK47" s="119"/>
      <c r="OLL47" s="119"/>
      <c r="OLM47" s="119"/>
      <c r="OLN47" s="119"/>
      <c r="OLO47" s="119"/>
      <c r="OLP47" s="119"/>
      <c r="OLQ47" s="119"/>
      <c r="OLR47" s="119"/>
      <c r="OLS47" s="119"/>
      <c r="OLT47" s="119"/>
      <c r="OLU47" s="119"/>
      <c r="OLV47" s="119"/>
      <c r="OLW47" s="119"/>
      <c r="OLX47" s="119"/>
      <c r="OLY47" s="119"/>
      <c r="OLZ47" s="119"/>
      <c r="OMA47" s="119"/>
      <c r="OMB47" s="119"/>
      <c r="OMC47" s="119"/>
      <c r="OMD47" s="119"/>
      <c r="OME47" s="119"/>
      <c r="OMF47" s="119"/>
      <c r="OMG47" s="119"/>
      <c r="OMH47" s="119"/>
      <c r="OMI47" s="119"/>
      <c r="OMJ47" s="119"/>
      <c r="OMK47" s="119"/>
      <c r="OML47" s="119"/>
      <c r="OMM47" s="119"/>
      <c r="OMN47" s="119"/>
      <c r="OMO47" s="119"/>
      <c r="OMP47" s="119"/>
      <c r="OMQ47" s="119"/>
      <c r="OMR47" s="119"/>
      <c r="OMS47" s="119"/>
      <c r="OMT47" s="119"/>
      <c r="OMU47" s="119"/>
      <c r="OMV47" s="119"/>
      <c r="OMW47" s="119"/>
      <c r="OMX47" s="119"/>
      <c r="OMY47" s="119"/>
      <c r="OMZ47" s="119"/>
      <c r="ONA47" s="119"/>
      <c r="ONB47" s="119"/>
      <c r="ONC47" s="119"/>
      <c r="OND47" s="119"/>
      <c r="ONE47" s="119"/>
      <c r="ONF47" s="119"/>
      <c r="ONG47" s="119"/>
      <c r="ONH47" s="119"/>
      <c r="ONI47" s="119"/>
      <c r="ONJ47" s="119"/>
      <c r="ONK47" s="119"/>
      <c r="ONL47" s="119"/>
      <c r="ONM47" s="119"/>
      <c r="ONN47" s="119"/>
      <c r="ONO47" s="119"/>
      <c r="ONP47" s="119"/>
      <c r="ONQ47" s="119"/>
      <c r="ONR47" s="119"/>
      <c r="ONS47" s="119"/>
      <c r="ONT47" s="119"/>
      <c r="ONU47" s="119"/>
      <c r="ONV47" s="119"/>
      <c r="ONW47" s="119"/>
      <c r="ONX47" s="119"/>
      <c r="ONY47" s="119"/>
      <c r="ONZ47" s="119"/>
      <c r="OOA47" s="119"/>
      <c r="OOB47" s="119"/>
      <c r="OOC47" s="119"/>
      <c r="OOD47" s="119"/>
      <c r="OOE47" s="119"/>
      <c r="OOF47" s="119"/>
      <c r="OOG47" s="119"/>
      <c r="OOH47" s="119"/>
      <c r="OOI47" s="119"/>
      <c r="OOJ47" s="119"/>
      <c r="OOK47" s="119"/>
      <c r="OOL47" s="119"/>
      <c r="OOM47" s="119"/>
      <c r="OON47" s="119"/>
      <c r="OOO47" s="119"/>
      <c r="OOP47" s="119"/>
      <c r="OOQ47" s="119"/>
      <c r="OOR47" s="119"/>
      <c r="OOS47" s="119"/>
      <c r="OOT47" s="119"/>
      <c r="OOU47" s="119"/>
      <c r="OOV47" s="119"/>
      <c r="OOW47" s="119"/>
      <c r="OOX47" s="119"/>
      <c r="OOY47" s="119"/>
      <c r="OOZ47" s="119"/>
      <c r="OPA47" s="119"/>
      <c r="OPB47" s="119"/>
      <c r="OPC47" s="119"/>
      <c r="OPD47" s="119"/>
      <c r="OPE47" s="119"/>
      <c r="OPF47" s="119"/>
      <c r="OPG47" s="119"/>
      <c r="OPH47" s="119"/>
      <c r="OPI47" s="119"/>
      <c r="OPJ47" s="119"/>
      <c r="OPK47" s="119"/>
      <c r="OPL47" s="119"/>
      <c r="OPM47" s="119"/>
      <c r="OPN47" s="119"/>
      <c r="OPO47" s="119"/>
      <c r="OPP47" s="119"/>
      <c r="OPQ47" s="119"/>
      <c r="OPR47" s="119"/>
      <c r="OPS47" s="119"/>
      <c r="OPT47" s="119"/>
      <c r="OPU47" s="119"/>
      <c r="OPV47" s="119"/>
      <c r="OPW47" s="119"/>
      <c r="OPX47" s="119"/>
      <c r="OPY47" s="119"/>
      <c r="OPZ47" s="119"/>
      <c r="OQA47" s="119"/>
      <c r="OQB47" s="119"/>
      <c r="OQC47" s="119"/>
      <c r="OQD47" s="119"/>
      <c r="OQE47" s="119"/>
      <c r="OQF47" s="119"/>
      <c r="OQG47" s="119"/>
      <c r="OQH47" s="119"/>
      <c r="OQI47" s="119"/>
      <c r="OQJ47" s="119"/>
      <c r="OQK47" s="119"/>
      <c r="OQL47" s="119"/>
      <c r="OQM47" s="119"/>
      <c r="OQN47" s="119"/>
      <c r="OQO47" s="119"/>
      <c r="OQP47" s="119"/>
      <c r="OQQ47" s="119"/>
      <c r="OQR47" s="119"/>
      <c r="OQS47" s="119"/>
      <c r="OQT47" s="119"/>
      <c r="OQU47" s="119"/>
      <c r="OQV47" s="119"/>
      <c r="OQW47" s="119"/>
      <c r="OQX47" s="119"/>
      <c r="OQY47" s="119"/>
      <c r="OQZ47" s="119"/>
      <c r="ORA47" s="119"/>
      <c r="ORB47" s="119"/>
      <c r="ORC47" s="119"/>
      <c r="ORD47" s="119"/>
      <c r="ORE47" s="119"/>
      <c r="ORF47" s="119"/>
      <c r="ORG47" s="119"/>
      <c r="ORH47" s="119"/>
      <c r="ORI47" s="119"/>
      <c r="ORJ47" s="119"/>
      <c r="ORK47" s="119"/>
      <c r="ORL47" s="119"/>
      <c r="ORM47" s="119"/>
      <c r="ORN47" s="119"/>
      <c r="ORO47" s="119"/>
      <c r="ORP47" s="119"/>
      <c r="ORQ47" s="119"/>
      <c r="ORR47" s="119"/>
      <c r="ORS47" s="119"/>
      <c r="ORT47" s="119"/>
      <c r="ORU47" s="119"/>
      <c r="ORV47" s="119"/>
      <c r="ORW47" s="119"/>
      <c r="ORX47" s="119"/>
      <c r="ORY47" s="119"/>
      <c r="ORZ47" s="119"/>
      <c r="OSA47" s="119"/>
      <c r="OSB47" s="119"/>
      <c r="OSC47" s="119"/>
      <c r="OSD47" s="119"/>
      <c r="OSE47" s="119"/>
      <c r="OSF47" s="119"/>
      <c r="OSG47" s="119"/>
      <c r="OSH47" s="119"/>
      <c r="OSI47" s="119"/>
      <c r="OSJ47" s="119"/>
      <c r="OSK47" s="119"/>
      <c r="OSL47" s="119"/>
      <c r="OSM47" s="119"/>
      <c r="OSN47" s="119"/>
      <c r="OSO47" s="119"/>
      <c r="OSP47" s="119"/>
      <c r="OSQ47" s="119"/>
      <c r="OSR47" s="119"/>
      <c r="OSS47" s="119"/>
      <c r="OST47" s="119"/>
      <c r="OSU47" s="119"/>
      <c r="OSV47" s="119"/>
      <c r="OSW47" s="119"/>
      <c r="OSX47" s="119"/>
      <c r="OSY47" s="119"/>
      <c r="OSZ47" s="119"/>
      <c r="OTA47" s="119"/>
      <c r="OTB47" s="119"/>
      <c r="OTC47" s="119"/>
      <c r="OTD47" s="119"/>
      <c r="OTE47" s="119"/>
      <c r="OTF47" s="119"/>
      <c r="OTG47" s="119"/>
      <c r="OTH47" s="119"/>
      <c r="OTI47" s="119"/>
      <c r="OTJ47" s="119"/>
      <c r="OTK47" s="119"/>
      <c r="OTL47" s="119"/>
      <c r="OTM47" s="119"/>
      <c r="OTN47" s="119"/>
      <c r="OTO47" s="119"/>
      <c r="OTP47" s="119"/>
      <c r="OTQ47" s="119"/>
      <c r="OTR47" s="119"/>
      <c r="OTS47" s="119"/>
      <c r="OTT47" s="119"/>
      <c r="OTU47" s="119"/>
      <c r="OTV47" s="119"/>
      <c r="OTW47" s="119"/>
      <c r="OTX47" s="119"/>
      <c r="OTY47" s="119"/>
      <c r="OTZ47" s="119"/>
      <c r="OUA47" s="119"/>
      <c r="OUB47" s="119"/>
      <c r="OUC47" s="119"/>
      <c r="OUD47" s="119"/>
      <c r="OUE47" s="119"/>
      <c r="OUF47" s="119"/>
      <c r="OUG47" s="119"/>
      <c r="OUH47" s="119"/>
      <c r="OUI47" s="119"/>
      <c r="OUJ47" s="119"/>
      <c r="OUK47" s="119"/>
      <c r="OUL47" s="119"/>
      <c r="OUM47" s="119"/>
      <c r="OUN47" s="119"/>
      <c r="OUO47" s="119"/>
      <c r="OUP47" s="119"/>
      <c r="OUQ47" s="119"/>
      <c r="OUR47" s="119"/>
      <c r="OUS47" s="119"/>
      <c r="OUT47" s="119"/>
      <c r="OUU47" s="119"/>
      <c r="OUV47" s="119"/>
      <c r="OUW47" s="119"/>
      <c r="OUX47" s="119"/>
      <c r="OUY47" s="119"/>
      <c r="OUZ47" s="119"/>
      <c r="OVA47" s="119"/>
      <c r="OVB47" s="119"/>
      <c r="OVC47" s="119"/>
      <c r="OVD47" s="119"/>
      <c r="OVE47" s="119"/>
      <c r="OVF47" s="119"/>
      <c r="OVG47" s="119"/>
      <c r="OVH47" s="119"/>
      <c r="OVI47" s="119"/>
      <c r="OVJ47" s="119"/>
      <c r="OVK47" s="119"/>
      <c r="OVL47" s="119"/>
      <c r="OVM47" s="119"/>
      <c r="OVN47" s="119"/>
      <c r="OVO47" s="119"/>
      <c r="OVP47" s="119"/>
      <c r="OVQ47" s="119"/>
      <c r="OVR47" s="119"/>
      <c r="OVS47" s="119"/>
      <c r="OVT47" s="119"/>
      <c r="OVU47" s="119"/>
      <c r="OVV47" s="119"/>
      <c r="OVW47" s="119"/>
      <c r="OVX47" s="119"/>
      <c r="OVY47" s="119"/>
      <c r="OVZ47" s="119"/>
      <c r="OWA47" s="119"/>
      <c r="OWB47" s="119"/>
      <c r="OWC47" s="119"/>
      <c r="OWD47" s="119"/>
      <c r="OWE47" s="119"/>
      <c r="OWF47" s="119"/>
      <c r="OWG47" s="119"/>
      <c r="OWH47" s="119"/>
      <c r="OWI47" s="119"/>
      <c r="OWJ47" s="119"/>
      <c r="OWK47" s="119"/>
      <c r="OWL47" s="119"/>
      <c r="OWM47" s="119"/>
      <c r="OWN47" s="119"/>
      <c r="OWO47" s="119"/>
      <c r="OWP47" s="119"/>
      <c r="OWQ47" s="119"/>
      <c r="OWR47" s="119"/>
      <c r="OWS47" s="119"/>
      <c r="OWT47" s="119"/>
      <c r="OWU47" s="119"/>
      <c r="OWV47" s="119"/>
      <c r="OWW47" s="119"/>
      <c r="OWX47" s="119"/>
      <c r="OWY47" s="119"/>
      <c r="OWZ47" s="119"/>
      <c r="OXA47" s="119"/>
      <c r="OXB47" s="119"/>
      <c r="OXC47" s="119"/>
      <c r="OXD47" s="119"/>
      <c r="OXE47" s="119"/>
      <c r="OXF47" s="119"/>
      <c r="OXG47" s="119"/>
      <c r="OXH47" s="119"/>
      <c r="OXI47" s="119"/>
      <c r="OXJ47" s="119"/>
      <c r="OXK47" s="119"/>
      <c r="OXL47" s="119"/>
      <c r="OXM47" s="119"/>
      <c r="OXN47" s="119"/>
      <c r="OXO47" s="119"/>
      <c r="OXP47" s="119"/>
      <c r="OXQ47" s="119"/>
      <c r="OXR47" s="119"/>
      <c r="OXS47" s="119"/>
      <c r="OXT47" s="119"/>
      <c r="OXU47" s="119"/>
      <c r="OXV47" s="119"/>
      <c r="OXW47" s="119"/>
      <c r="OXX47" s="119"/>
      <c r="OXY47" s="119"/>
      <c r="OXZ47" s="119"/>
      <c r="OYA47" s="119"/>
      <c r="OYB47" s="119"/>
      <c r="OYC47" s="119"/>
      <c r="OYD47" s="119"/>
      <c r="OYE47" s="119"/>
      <c r="OYF47" s="119"/>
      <c r="OYG47" s="119"/>
      <c r="OYH47" s="119"/>
      <c r="OYI47" s="119"/>
      <c r="OYJ47" s="119"/>
      <c r="OYK47" s="119"/>
      <c r="OYL47" s="119"/>
      <c r="OYM47" s="119"/>
      <c r="OYN47" s="119"/>
      <c r="OYO47" s="119"/>
      <c r="OYP47" s="119"/>
      <c r="OYQ47" s="119"/>
      <c r="OYR47" s="119"/>
      <c r="OYS47" s="119"/>
      <c r="OYT47" s="119"/>
      <c r="OYU47" s="119"/>
      <c r="OYV47" s="119"/>
      <c r="OYW47" s="119"/>
      <c r="OYX47" s="119"/>
      <c r="OYY47" s="119"/>
      <c r="OYZ47" s="119"/>
      <c r="OZA47" s="119"/>
      <c r="OZB47" s="119"/>
      <c r="OZC47" s="119"/>
      <c r="OZD47" s="119"/>
      <c r="OZE47" s="119"/>
      <c r="OZF47" s="119"/>
      <c r="OZG47" s="119"/>
      <c r="OZH47" s="119"/>
      <c r="OZI47" s="119"/>
      <c r="OZJ47" s="119"/>
      <c r="OZK47" s="119"/>
      <c r="OZL47" s="119"/>
      <c r="OZM47" s="119"/>
      <c r="OZN47" s="119"/>
      <c r="OZO47" s="119"/>
      <c r="OZP47" s="119"/>
      <c r="OZQ47" s="119"/>
      <c r="OZR47" s="119"/>
      <c r="OZS47" s="119"/>
      <c r="OZT47" s="119"/>
      <c r="OZU47" s="119"/>
      <c r="OZV47" s="119"/>
      <c r="OZW47" s="119"/>
      <c r="OZX47" s="119"/>
      <c r="OZY47" s="119"/>
      <c r="OZZ47" s="119"/>
      <c r="PAA47" s="119"/>
      <c r="PAB47" s="119"/>
      <c r="PAC47" s="119"/>
      <c r="PAD47" s="119"/>
      <c r="PAE47" s="119"/>
      <c r="PAF47" s="119"/>
      <c r="PAG47" s="119"/>
      <c r="PAH47" s="119"/>
      <c r="PAI47" s="119"/>
      <c r="PAJ47" s="119"/>
      <c r="PAK47" s="119"/>
      <c r="PAL47" s="119"/>
      <c r="PAM47" s="119"/>
      <c r="PAN47" s="119"/>
      <c r="PAO47" s="119"/>
      <c r="PAP47" s="119"/>
      <c r="PAQ47" s="119"/>
      <c r="PAR47" s="119"/>
      <c r="PAS47" s="119"/>
      <c r="PAT47" s="119"/>
      <c r="PAU47" s="119"/>
      <c r="PAV47" s="119"/>
      <c r="PAW47" s="119"/>
      <c r="PAX47" s="119"/>
      <c r="PAY47" s="119"/>
      <c r="PAZ47" s="119"/>
      <c r="PBA47" s="119"/>
      <c r="PBB47" s="119"/>
      <c r="PBC47" s="119"/>
      <c r="PBD47" s="119"/>
      <c r="PBE47" s="119"/>
      <c r="PBF47" s="119"/>
      <c r="PBG47" s="119"/>
      <c r="PBH47" s="119"/>
      <c r="PBI47" s="119"/>
      <c r="PBJ47" s="119"/>
      <c r="PBK47" s="119"/>
      <c r="PBL47" s="119"/>
      <c r="PBM47" s="119"/>
      <c r="PBN47" s="119"/>
      <c r="PBO47" s="119"/>
      <c r="PBP47" s="119"/>
      <c r="PBQ47" s="119"/>
      <c r="PBR47" s="119"/>
      <c r="PBS47" s="119"/>
      <c r="PBT47" s="119"/>
      <c r="PBU47" s="119"/>
      <c r="PBV47" s="119"/>
      <c r="PBW47" s="119"/>
      <c r="PBX47" s="119"/>
      <c r="PBY47" s="119"/>
      <c r="PBZ47" s="119"/>
      <c r="PCA47" s="119"/>
      <c r="PCB47" s="119"/>
      <c r="PCC47" s="119"/>
      <c r="PCD47" s="119"/>
      <c r="PCE47" s="119"/>
      <c r="PCF47" s="119"/>
      <c r="PCG47" s="119"/>
      <c r="PCH47" s="119"/>
      <c r="PCI47" s="119"/>
      <c r="PCJ47" s="119"/>
      <c r="PCK47" s="119"/>
      <c r="PCL47" s="119"/>
      <c r="PCM47" s="119"/>
      <c r="PCN47" s="119"/>
      <c r="PCO47" s="119"/>
      <c r="PCP47" s="119"/>
      <c r="PCQ47" s="119"/>
      <c r="PCR47" s="119"/>
      <c r="PCS47" s="119"/>
      <c r="PCT47" s="119"/>
      <c r="PCU47" s="119"/>
      <c r="PCV47" s="119"/>
      <c r="PCW47" s="119"/>
      <c r="PCX47" s="119"/>
      <c r="PCY47" s="119"/>
      <c r="PCZ47" s="119"/>
      <c r="PDA47" s="119"/>
      <c r="PDB47" s="119"/>
      <c r="PDC47" s="119"/>
      <c r="PDD47" s="119"/>
      <c r="PDE47" s="119"/>
      <c r="PDF47" s="119"/>
      <c r="PDG47" s="119"/>
      <c r="PDH47" s="119"/>
      <c r="PDI47" s="119"/>
      <c r="PDJ47" s="119"/>
      <c r="PDK47" s="119"/>
      <c r="PDL47" s="119"/>
      <c r="PDM47" s="119"/>
      <c r="PDN47" s="119"/>
      <c r="PDO47" s="119"/>
      <c r="PDP47" s="119"/>
      <c r="PDQ47" s="119"/>
      <c r="PDR47" s="119"/>
      <c r="PDS47" s="119"/>
      <c r="PDT47" s="119"/>
      <c r="PDU47" s="119"/>
      <c r="PDV47" s="119"/>
      <c r="PDW47" s="119"/>
      <c r="PDX47" s="119"/>
      <c r="PDY47" s="119"/>
      <c r="PDZ47" s="119"/>
      <c r="PEA47" s="119"/>
      <c r="PEB47" s="119"/>
      <c r="PEC47" s="119"/>
      <c r="PED47" s="119"/>
      <c r="PEE47" s="119"/>
      <c r="PEF47" s="119"/>
      <c r="PEG47" s="119"/>
      <c r="PEH47" s="119"/>
      <c r="PEI47" s="119"/>
      <c r="PEJ47" s="119"/>
      <c r="PEK47" s="119"/>
      <c r="PEL47" s="119"/>
      <c r="PEM47" s="119"/>
      <c r="PEN47" s="119"/>
      <c r="PEO47" s="119"/>
      <c r="PEP47" s="119"/>
      <c r="PEQ47" s="119"/>
      <c r="PER47" s="119"/>
      <c r="PES47" s="119"/>
      <c r="PET47" s="119"/>
      <c r="PEU47" s="119"/>
      <c r="PEV47" s="119"/>
      <c r="PEW47" s="119"/>
      <c r="PEX47" s="119"/>
      <c r="PEY47" s="119"/>
      <c r="PEZ47" s="119"/>
      <c r="PFA47" s="119"/>
      <c r="PFB47" s="119"/>
      <c r="PFC47" s="119"/>
      <c r="PFD47" s="119"/>
      <c r="PFE47" s="119"/>
      <c r="PFF47" s="119"/>
      <c r="PFG47" s="119"/>
      <c r="PFH47" s="119"/>
      <c r="PFI47" s="119"/>
      <c r="PFJ47" s="119"/>
      <c r="PFK47" s="119"/>
      <c r="PFL47" s="119"/>
      <c r="PFM47" s="119"/>
      <c r="PFN47" s="119"/>
      <c r="PFO47" s="119"/>
      <c r="PFP47" s="119"/>
      <c r="PFQ47" s="119"/>
      <c r="PFR47" s="119"/>
      <c r="PFS47" s="119"/>
      <c r="PFT47" s="119"/>
      <c r="PFU47" s="119"/>
      <c r="PFV47" s="119"/>
      <c r="PFW47" s="119"/>
      <c r="PFX47" s="119"/>
      <c r="PFY47" s="119"/>
      <c r="PFZ47" s="119"/>
      <c r="PGA47" s="119"/>
      <c r="PGB47" s="119"/>
      <c r="PGC47" s="119"/>
      <c r="PGD47" s="119"/>
      <c r="PGE47" s="119"/>
      <c r="PGF47" s="119"/>
      <c r="PGG47" s="119"/>
      <c r="PGH47" s="119"/>
      <c r="PGI47" s="119"/>
      <c r="PGJ47" s="119"/>
      <c r="PGK47" s="119"/>
      <c r="PGL47" s="119"/>
      <c r="PGM47" s="119"/>
      <c r="PGN47" s="119"/>
      <c r="PGO47" s="119"/>
      <c r="PGP47" s="119"/>
      <c r="PGQ47" s="119"/>
      <c r="PGR47" s="119"/>
      <c r="PGS47" s="119"/>
      <c r="PGT47" s="119"/>
      <c r="PGU47" s="119"/>
      <c r="PGV47" s="119"/>
      <c r="PGW47" s="119"/>
      <c r="PGX47" s="119"/>
      <c r="PGY47" s="119"/>
      <c r="PGZ47" s="119"/>
      <c r="PHA47" s="119"/>
      <c r="PHB47" s="119"/>
      <c r="PHC47" s="119"/>
      <c r="PHD47" s="119"/>
      <c r="PHE47" s="119"/>
      <c r="PHF47" s="119"/>
      <c r="PHG47" s="119"/>
      <c r="PHH47" s="119"/>
      <c r="PHI47" s="119"/>
      <c r="PHJ47" s="119"/>
      <c r="PHK47" s="119"/>
      <c r="PHL47" s="119"/>
      <c r="PHM47" s="119"/>
      <c r="PHN47" s="119"/>
      <c r="PHO47" s="119"/>
      <c r="PHP47" s="119"/>
      <c r="PHQ47" s="119"/>
      <c r="PHR47" s="119"/>
      <c r="PHS47" s="119"/>
      <c r="PHT47" s="119"/>
      <c r="PHU47" s="119"/>
      <c r="PHV47" s="119"/>
      <c r="PHW47" s="119"/>
      <c r="PHX47" s="119"/>
      <c r="PHY47" s="119"/>
      <c r="PHZ47" s="119"/>
      <c r="PIA47" s="119"/>
      <c r="PIB47" s="119"/>
      <c r="PIC47" s="119"/>
      <c r="PID47" s="119"/>
      <c r="PIE47" s="119"/>
      <c r="PIF47" s="119"/>
      <c r="PIG47" s="119"/>
      <c r="PIH47" s="119"/>
      <c r="PII47" s="119"/>
      <c r="PIJ47" s="119"/>
      <c r="PIK47" s="119"/>
      <c r="PIL47" s="119"/>
      <c r="PIM47" s="119"/>
      <c r="PIN47" s="119"/>
      <c r="PIO47" s="119"/>
      <c r="PIP47" s="119"/>
      <c r="PIQ47" s="119"/>
      <c r="PIR47" s="119"/>
      <c r="PIS47" s="119"/>
      <c r="PIT47" s="119"/>
      <c r="PIU47" s="119"/>
      <c r="PIV47" s="119"/>
      <c r="PIW47" s="119"/>
      <c r="PIX47" s="119"/>
      <c r="PIY47" s="119"/>
      <c r="PIZ47" s="119"/>
      <c r="PJA47" s="119"/>
      <c r="PJB47" s="119"/>
      <c r="PJC47" s="119"/>
      <c r="PJD47" s="119"/>
      <c r="PJE47" s="119"/>
      <c r="PJF47" s="119"/>
      <c r="PJG47" s="119"/>
      <c r="PJH47" s="119"/>
      <c r="PJI47" s="119"/>
      <c r="PJJ47" s="119"/>
      <c r="PJK47" s="119"/>
      <c r="PJL47" s="119"/>
      <c r="PJM47" s="119"/>
      <c r="PJN47" s="119"/>
      <c r="PJO47" s="119"/>
      <c r="PJP47" s="119"/>
      <c r="PJQ47" s="119"/>
      <c r="PJR47" s="119"/>
      <c r="PJS47" s="119"/>
      <c r="PJT47" s="119"/>
      <c r="PJU47" s="119"/>
      <c r="PJV47" s="119"/>
      <c r="PJW47" s="119"/>
      <c r="PJX47" s="119"/>
      <c r="PJY47" s="119"/>
      <c r="PJZ47" s="119"/>
      <c r="PKA47" s="119"/>
      <c r="PKB47" s="119"/>
      <c r="PKC47" s="119"/>
      <c r="PKD47" s="119"/>
      <c r="PKE47" s="119"/>
      <c r="PKF47" s="119"/>
      <c r="PKG47" s="119"/>
      <c r="PKH47" s="119"/>
      <c r="PKI47" s="119"/>
      <c r="PKJ47" s="119"/>
      <c r="PKK47" s="119"/>
      <c r="PKL47" s="119"/>
      <c r="PKM47" s="119"/>
      <c r="PKN47" s="119"/>
      <c r="PKO47" s="119"/>
      <c r="PKP47" s="119"/>
      <c r="PKQ47" s="119"/>
      <c r="PKR47" s="119"/>
      <c r="PKS47" s="119"/>
      <c r="PKT47" s="119"/>
      <c r="PKU47" s="119"/>
      <c r="PKV47" s="119"/>
      <c r="PKW47" s="119"/>
      <c r="PKX47" s="119"/>
      <c r="PKY47" s="119"/>
      <c r="PKZ47" s="119"/>
      <c r="PLA47" s="119"/>
      <c r="PLB47" s="119"/>
      <c r="PLC47" s="119"/>
      <c r="PLD47" s="119"/>
      <c r="PLE47" s="119"/>
      <c r="PLF47" s="119"/>
      <c r="PLG47" s="119"/>
      <c r="PLH47" s="119"/>
      <c r="PLI47" s="119"/>
      <c r="PLJ47" s="119"/>
      <c r="PLK47" s="119"/>
      <c r="PLL47" s="119"/>
      <c r="PLM47" s="119"/>
      <c r="PLN47" s="119"/>
      <c r="PLO47" s="119"/>
      <c r="PLP47" s="119"/>
      <c r="PLQ47" s="119"/>
      <c r="PLR47" s="119"/>
      <c r="PLS47" s="119"/>
      <c r="PLT47" s="119"/>
      <c r="PLU47" s="119"/>
      <c r="PLV47" s="119"/>
      <c r="PLW47" s="119"/>
      <c r="PLX47" s="119"/>
      <c r="PLY47" s="119"/>
      <c r="PLZ47" s="119"/>
      <c r="PMA47" s="119"/>
      <c r="PMB47" s="119"/>
      <c r="PMC47" s="119"/>
      <c r="PMD47" s="119"/>
      <c r="PME47" s="119"/>
      <c r="PMF47" s="119"/>
      <c r="PMG47" s="119"/>
      <c r="PMH47" s="119"/>
      <c r="PMI47" s="119"/>
      <c r="PMJ47" s="119"/>
      <c r="PMK47" s="119"/>
      <c r="PML47" s="119"/>
      <c r="PMM47" s="119"/>
      <c r="PMN47" s="119"/>
      <c r="PMO47" s="119"/>
      <c r="PMP47" s="119"/>
      <c r="PMQ47" s="119"/>
      <c r="PMR47" s="119"/>
      <c r="PMS47" s="119"/>
      <c r="PMT47" s="119"/>
      <c r="PMU47" s="119"/>
      <c r="PMV47" s="119"/>
      <c r="PMW47" s="119"/>
      <c r="PMX47" s="119"/>
      <c r="PMY47" s="119"/>
      <c r="PMZ47" s="119"/>
      <c r="PNA47" s="119"/>
      <c r="PNB47" s="119"/>
      <c r="PNC47" s="119"/>
      <c r="PND47" s="119"/>
      <c r="PNE47" s="119"/>
      <c r="PNF47" s="119"/>
      <c r="PNG47" s="119"/>
      <c r="PNH47" s="119"/>
      <c r="PNI47" s="119"/>
      <c r="PNJ47" s="119"/>
      <c r="PNK47" s="119"/>
      <c r="PNL47" s="119"/>
      <c r="PNM47" s="119"/>
      <c r="PNN47" s="119"/>
      <c r="PNO47" s="119"/>
      <c r="PNP47" s="119"/>
      <c r="PNQ47" s="119"/>
      <c r="PNR47" s="119"/>
      <c r="PNS47" s="119"/>
      <c r="PNT47" s="119"/>
      <c r="PNU47" s="119"/>
      <c r="PNV47" s="119"/>
      <c r="PNW47" s="119"/>
      <c r="PNX47" s="119"/>
      <c r="PNY47" s="119"/>
      <c r="PNZ47" s="119"/>
      <c r="POA47" s="119"/>
      <c r="POB47" s="119"/>
      <c r="POC47" s="119"/>
      <c r="POD47" s="119"/>
      <c r="POE47" s="119"/>
      <c r="POF47" s="119"/>
      <c r="POG47" s="119"/>
      <c r="POH47" s="119"/>
      <c r="POI47" s="119"/>
      <c r="POJ47" s="119"/>
      <c r="POK47" s="119"/>
      <c r="POL47" s="119"/>
      <c r="POM47" s="119"/>
      <c r="PON47" s="119"/>
      <c r="POO47" s="119"/>
      <c r="POP47" s="119"/>
      <c r="POQ47" s="119"/>
      <c r="POR47" s="119"/>
      <c r="POS47" s="119"/>
      <c r="POT47" s="119"/>
      <c r="POU47" s="119"/>
      <c r="POV47" s="119"/>
      <c r="POW47" s="119"/>
      <c r="POX47" s="119"/>
      <c r="POY47" s="119"/>
      <c r="POZ47" s="119"/>
      <c r="PPA47" s="119"/>
      <c r="PPB47" s="119"/>
      <c r="PPC47" s="119"/>
      <c r="PPD47" s="119"/>
      <c r="PPE47" s="119"/>
      <c r="PPF47" s="119"/>
      <c r="PPG47" s="119"/>
      <c r="PPH47" s="119"/>
      <c r="PPI47" s="119"/>
      <c r="PPJ47" s="119"/>
      <c r="PPK47" s="119"/>
      <c r="PPL47" s="119"/>
      <c r="PPM47" s="119"/>
      <c r="PPN47" s="119"/>
      <c r="PPO47" s="119"/>
      <c r="PPP47" s="119"/>
      <c r="PPQ47" s="119"/>
      <c r="PPR47" s="119"/>
      <c r="PPS47" s="119"/>
      <c r="PPT47" s="119"/>
      <c r="PPU47" s="119"/>
      <c r="PPV47" s="119"/>
      <c r="PPW47" s="119"/>
      <c r="PPX47" s="119"/>
      <c r="PPY47" s="119"/>
      <c r="PPZ47" s="119"/>
      <c r="PQA47" s="119"/>
      <c r="PQB47" s="119"/>
      <c r="PQC47" s="119"/>
      <c r="PQD47" s="119"/>
      <c r="PQE47" s="119"/>
      <c r="PQF47" s="119"/>
      <c r="PQG47" s="119"/>
      <c r="PQH47" s="119"/>
      <c r="PQI47" s="119"/>
      <c r="PQJ47" s="119"/>
      <c r="PQK47" s="119"/>
      <c r="PQL47" s="119"/>
      <c r="PQM47" s="119"/>
      <c r="PQN47" s="119"/>
      <c r="PQO47" s="119"/>
      <c r="PQP47" s="119"/>
      <c r="PQQ47" s="119"/>
      <c r="PQR47" s="119"/>
      <c r="PQS47" s="119"/>
      <c r="PQT47" s="119"/>
      <c r="PQU47" s="119"/>
      <c r="PQV47" s="119"/>
      <c r="PQW47" s="119"/>
      <c r="PQX47" s="119"/>
      <c r="PQY47" s="119"/>
      <c r="PQZ47" s="119"/>
      <c r="PRA47" s="119"/>
      <c r="PRB47" s="119"/>
      <c r="PRC47" s="119"/>
      <c r="PRD47" s="119"/>
      <c r="PRE47" s="119"/>
      <c r="PRF47" s="119"/>
      <c r="PRG47" s="119"/>
      <c r="PRH47" s="119"/>
      <c r="PRI47" s="119"/>
      <c r="PRJ47" s="119"/>
      <c r="PRK47" s="119"/>
      <c r="PRL47" s="119"/>
      <c r="PRM47" s="119"/>
      <c r="PRN47" s="119"/>
      <c r="PRO47" s="119"/>
      <c r="PRP47" s="119"/>
      <c r="PRQ47" s="119"/>
      <c r="PRR47" s="119"/>
      <c r="PRS47" s="119"/>
      <c r="PRT47" s="119"/>
      <c r="PRU47" s="119"/>
      <c r="PRV47" s="119"/>
      <c r="PRW47" s="119"/>
      <c r="PRX47" s="119"/>
      <c r="PRY47" s="119"/>
      <c r="PRZ47" s="119"/>
      <c r="PSA47" s="119"/>
      <c r="PSB47" s="119"/>
      <c r="PSC47" s="119"/>
      <c r="PSD47" s="119"/>
      <c r="PSE47" s="119"/>
      <c r="PSF47" s="119"/>
      <c r="PSG47" s="119"/>
      <c r="PSH47" s="119"/>
      <c r="PSI47" s="119"/>
      <c r="PSJ47" s="119"/>
      <c r="PSK47" s="119"/>
      <c r="PSL47" s="119"/>
      <c r="PSM47" s="119"/>
      <c r="PSN47" s="119"/>
      <c r="PSO47" s="119"/>
      <c r="PSP47" s="119"/>
      <c r="PSQ47" s="119"/>
      <c r="PSR47" s="119"/>
      <c r="PSS47" s="119"/>
      <c r="PST47" s="119"/>
      <c r="PSU47" s="119"/>
      <c r="PSV47" s="119"/>
      <c r="PSW47" s="119"/>
      <c r="PSX47" s="119"/>
      <c r="PSY47" s="119"/>
      <c r="PSZ47" s="119"/>
      <c r="PTA47" s="119"/>
      <c r="PTB47" s="119"/>
      <c r="PTC47" s="119"/>
      <c r="PTD47" s="119"/>
      <c r="PTE47" s="119"/>
      <c r="PTF47" s="119"/>
      <c r="PTG47" s="119"/>
      <c r="PTH47" s="119"/>
      <c r="PTI47" s="119"/>
      <c r="PTJ47" s="119"/>
      <c r="PTK47" s="119"/>
      <c r="PTL47" s="119"/>
      <c r="PTM47" s="119"/>
      <c r="PTN47" s="119"/>
      <c r="PTO47" s="119"/>
      <c r="PTP47" s="119"/>
      <c r="PTQ47" s="119"/>
      <c r="PTR47" s="119"/>
      <c r="PTS47" s="119"/>
      <c r="PTT47" s="119"/>
      <c r="PTU47" s="119"/>
      <c r="PTV47" s="119"/>
      <c r="PTW47" s="119"/>
      <c r="PTX47" s="119"/>
      <c r="PTY47" s="119"/>
      <c r="PTZ47" s="119"/>
      <c r="PUA47" s="119"/>
      <c r="PUB47" s="119"/>
      <c r="PUC47" s="119"/>
      <c r="PUD47" s="119"/>
      <c r="PUE47" s="119"/>
      <c r="PUF47" s="119"/>
      <c r="PUG47" s="119"/>
      <c r="PUH47" s="119"/>
      <c r="PUI47" s="119"/>
      <c r="PUJ47" s="119"/>
      <c r="PUK47" s="119"/>
      <c r="PUL47" s="119"/>
      <c r="PUM47" s="119"/>
      <c r="PUN47" s="119"/>
      <c r="PUO47" s="119"/>
      <c r="PUP47" s="119"/>
      <c r="PUQ47" s="119"/>
      <c r="PUR47" s="119"/>
      <c r="PUS47" s="119"/>
      <c r="PUT47" s="119"/>
      <c r="PUU47" s="119"/>
      <c r="PUV47" s="119"/>
      <c r="PUW47" s="119"/>
      <c r="PUX47" s="119"/>
      <c r="PUY47" s="119"/>
      <c r="PUZ47" s="119"/>
      <c r="PVA47" s="119"/>
      <c r="PVB47" s="119"/>
      <c r="PVC47" s="119"/>
      <c r="PVD47" s="119"/>
      <c r="PVE47" s="119"/>
      <c r="PVF47" s="119"/>
      <c r="PVG47" s="119"/>
      <c r="PVH47" s="119"/>
      <c r="PVI47" s="119"/>
      <c r="PVJ47" s="119"/>
      <c r="PVK47" s="119"/>
      <c r="PVL47" s="119"/>
      <c r="PVM47" s="119"/>
      <c r="PVN47" s="119"/>
      <c r="PVO47" s="119"/>
      <c r="PVP47" s="119"/>
      <c r="PVQ47" s="119"/>
      <c r="PVR47" s="119"/>
      <c r="PVS47" s="119"/>
      <c r="PVT47" s="119"/>
      <c r="PVU47" s="119"/>
      <c r="PVV47" s="119"/>
      <c r="PVW47" s="119"/>
      <c r="PVX47" s="119"/>
      <c r="PVY47" s="119"/>
      <c r="PVZ47" s="119"/>
      <c r="PWA47" s="119"/>
      <c r="PWB47" s="119"/>
      <c r="PWC47" s="119"/>
      <c r="PWD47" s="119"/>
      <c r="PWE47" s="119"/>
      <c r="PWF47" s="119"/>
      <c r="PWG47" s="119"/>
      <c r="PWH47" s="119"/>
      <c r="PWI47" s="119"/>
      <c r="PWJ47" s="119"/>
      <c r="PWK47" s="119"/>
      <c r="PWL47" s="119"/>
      <c r="PWM47" s="119"/>
      <c r="PWN47" s="119"/>
      <c r="PWO47" s="119"/>
      <c r="PWP47" s="119"/>
      <c r="PWQ47" s="119"/>
      <c r="PWR47" s="119"/>
      <c r="PWS47" s="119"/>
      <c r="PWT47" s="119"/>
      <c r="PWU47" s="119"/>
      <c r="PWV47" s="119"/>
      <c r="PWW47" s="119"/>
      <c r="PWX47" s="119"/>
      <c r="PWY47" s="119"/>
      <c r="PWZ47" s="119"/>
      <c r="PXA47" s="119"/>
      <c r="PXB47" s="119"/>
      <c r="PXC47" s="119"/>
      <c r="PXD47" s="119"/>
      <c r="PXE47" s="119"/>
      <c r="PXF47" s="119"/>
      <c r="PXG47" s="119"/>
      <c r="PXH47" s="119"/>
      <c r="PXI47" s="119"/>
      <c r="PXJ47" s="119"/>
      <c r="PXK47" s="119"/>
      <c r="PXL47" s="119"/>
      <c r="PXM47" s="119"/>
      <c r="PXN47" s="119"/>
      <c r="PXO47" s="119"/>
      <c r="PXP47" s="119"/>
      <c r="PXQ47" s="119"/>
      <c r="PXR47" s="119"/>
      <c r="PXS47" s="119"/>
      <c r="PXT47" s="119"/>
      <c r="PXU47" s="119"/>
      <c r="PXV47" s="119"/>
      <c r="PXW47" s="119"/>
      <c r="PXX47" s="119"/>
      <c r="PXY47" s="119"/>
      <c r="PXZ47" s="119"/>
      <c r="PYA47" s="119"/>
      <c r="PYB47" s="119"/>
      <c r="PYC47" s="119"/>
      <c r="PYD47" s="119"/>
      <c r="PYE47" s="119"/>
      <c r="PYF47" s="119"/>
      <c r="PYG47" s="119"/>
      <c r="PYH47" s="119"/>
      <c r="PYI47" s="119"/>
      <c r="PYJ47" s="119"/>
      <c r="PYK47" s="119"/>
      <c r="PYL47" s="119"/>
      <c r="PYM47" s="119"/>
      <c r="PYN47" s="119"/>
      <c r="PYO47" s="119"/>
      <c r="PYP47" s="119"/>
      <c r="PYQ47" s="119"/>
      <c r="PYR47" s="119"/>
      <c r="PYS47" s="119"/>
      <c r="PYT47" s="119"/>
      <c r="PYU47" s="119"/>
      <c r="PYV47" s="119"/>
      <c r="PYW47" s="119"/>
      <c r="PYX47" s="119"/>
      <c r="PYY47" s="119"/>
      <c r="PYZ47" s="119"/>
      <c r="PZA47" s="119"/>
      <c r="PZB47" s="119"/>
      <c r="PZC47" s="119"/>
      <c r="PZD47" s="119"/>
      <c r="PZE47" s="119"/>
      <c r="PZF47" s="119"/>
      <c r="PZG47" s="119"/>
      <c r="PZH47" s="119"/>
      <c r="PZI47" s="119"/>
      <c r="PZJ47" s="119"/>
      <c r="PZK47" s="119"/>
      <c r="PZL47" s="119"/>
      <c r="PZM47" s="119"/>
      <c r="PZN47" s="119"/>
      <c r="PZO47" s="119"/>
      <c r="PZP47" s="119"/>
      <c r="PZQ47" s="119"/>
      <c r="PZR47" s="119"/>
      <c r="PZS47" s="119"/>
      <c r="PZT47" s="119"/>
      <c r="PZU47" s="119"/>
      <c r="PZV47" s="119"/>
      <c r="PZW47" s="119"/>
      <c r="PZX47" s="119"/>
      <c r="PZY47" s="119"/>
      <c r="PZZ47" s="119"/>
      <c r="QAA47" s="119"/>
      <c r="QAB47" s="119"/>
      <c r="QAC47" s="119"/>
      <c r="QAD47" s="119"/>
      <c r="QAE47" s="119"/>
      <c r="QAF47" s="119"/>
      <c r="QAG47" s="119"/>
      <c r="QAH47" s="119"/>
      <c r="QAI47" s="119"/>
      <c r="QAJ47" s="119"/>
      <c r="QAK47" s="119"/>
      <c r="QAL47" s="119"/>
      <c r="QAM47" s="119"/>
      <c r="QAN47" s="119"/>
      <c r="QAO47" s="119"/>
      <c r="QAP47" s="119"/>
      <c r="QAQ47" s="119"/>
      <c r="QAR47" s="119"/>
      <c r="QAS47" s="119"/>
      <c r="QAT47" s="119"/>
      <c r="QAU47" s="119"/>
      <c r="QAV47" s="119"/>
      <c r="QAW47" s="119"/>
      <c r="QAX47" s="119"/>
      <c r="QAY47" s="119"/>
      <c r="QAZ47" s="119"/>
      <c r="QBA47" s="119"/>
      <c r="QBB47" s="119"/>
      <c r="QBC47" s="119"/>
      <c r="QBD47" s="119"/>
      <c r="QBE47" s="119"/>
      <c r="QBF47" s="119"/>
      <c r="QBG47" s="119"/>
      <c r="QBH47" s="119"/>
      <c r="QBI47" s="119"/>
      <c r="QBJ47" s="119"/>
      <c r="QBK47" s="119"/>
      <c r="QBL47" s="119"/>
      <c r="QBM47" s="119"/>
      <c r="QBN47" s="119"/>
      <c r="QBO47" s="119"/>
      <c r="QBP47" s="119"/>
      <c r="QBQ47" s="119"/>
      <c r="QBR47" s="119"/>
      <c r="QBS47" s="119"/>
      <c r="QBT47" s="119"/>
      <c r="QBU47" s="119"/>
      <c r="QBV47" s="119"/>
      <c r="QBW47" s="119"/>
      <c r="QBX47" s="119"/>
      <c r="QBY47" s="119"/>
      <c r="QBZ47" s="119"/>
      <c r="QCA47" s="119"/>
      <c r="QCB47" s="119"/>
      <c r="QCC47" s="119"/>
      <c r="QCD47" s="119"/>
      <c r="QCE47" s="119"/>
      <c r="QCF47" s="119"/>
      <c r="QCG47" s="119"/>
      <c r="QCH47" s="119"/>
      <c r="QCI47" s="119"/>
      <c r="QCJ47" s="119"/>
      <c r="QCK47" s="119"/>
      <c r="QCL47" s="119"/>
      <c r="QCM47" s="119"/>
      <c r="QCN47" s="119"/>
      <c r="QCO47" s="119"/>
      <c r="QCP47" s="119"/>
      <c r="QCQ47" s="119"/>
      <c r="QCR47" s="119"/>
      <c r="QCS47" s="119"/>
      <c r="QCT47" s="119"/>
      <c r="QCU47" s="119"/>
      <c r="QCV47" s="119"/>
      <c r="QCW47" s="119"/>
      <c r="QCX47" s="119"/>
      <c r="QCY47" s="119"/>
      <c r="QCZ47" s="119"/>
      <c r="QDA47" s="119"/>
      <c r="QDB47" s="119"/>
      <c r="QDC47" s="119"/>
      <c r="QDD47" s="119"/>
      <c r="QDE47" s="119"/>
      <c r="QDF47" s="119"/>
      <c r="QDG47" s="119"/>
      <c r="QDH47" s="119"/>
      <c r="QDI47" s="119"/>
      <c r="QDJ47" s="119"/>
      <c r="QDK47" s="119"/>
      <c r="QDL47" s="119"/>
      <c r="QDM47" s="119"/>
      <c r="QDN47" s="119"/>
      <c r="QDO47" s="119"/>
      <c r="QDP47" s="119"/>
      <c r="QDQ47" s="119"/>
      <c r="QDR47" s="119"/>
      <c r="QDS47" s="119"/>
      <c r="QDT47" s="119"/>
      <c r="QDU47" s="119"/>
      <c r="QDV47" s="119"/>
      <c r="QDW47" s="119"/>
      <c r="QDX47" s="119"/>
      <c r="QDY47" s="119"/>
      <c r="QDZ47" s="119"/>
      <c r="QEA47" s="119"/>
      <c r="QEB47" s="119"/>
      <c r="QEC47" s="119"/>
      <c r="QED47" s="119"/>
      <c r="QEE47" s="119"/>
      <c r="QEF47" s="119"/>
      <c r="QEG47" s="119"/>
      <c r="QEH47" s="119"/>
      <c r="QEI47" s="119"/>
      <c r="QEJ47" s="119"/>
      <c r="QEK47" s="119"/>
      <c r="QEL47" s="119"/>
      <c r="QEM47" s="119"/>
      <c r="QEN47" s="119"/>
      <c r="QEO47" s="119"/>
      <c r="QEP47" s="119"/>
      <c r="QEQ47" s="119"/>
      <c r="QER47" s="119"/>
      <c r="QES47" s="119"/>
      <c r="QET47" s="119"/>
      <c r="QEU47" s="119"/>
      <c r="QEV47" s="119"/>
      <c r="QEW47" s="119"/>
      <c r="QEX47" s="119"/>
      <c r="QEY47" s="119"/>
      <c r="QEZ47" s="119"/>
      <c r="QFA47" s="119"/>
      <c r="QFB47" s="119"/>
      <c r="QFC47" s="119"/>
      <c r="QFD47" s="119"/>
      <c r="QFE47" s="119"/>
      <c r="QFF47" s="119"/>
      <c r="QFG47" s="119"/>
      <c r="QFH47" s="119"/>
      <c r="QFI47" s="119"/>
      <c r="QFJ47" s="119"/>
      <c r="QFK47" s="119"/>
      <c r="QFL47" s="119"/>
      <c r="QFM47" s="119"/>
      <c r="QFN47" s="119"/>
      <c r="QFO47" s="119"/>
      <c r="QFP47" s="119"/>
      <c r="QFQ47" s="119"/>
      <c r="QFR47" s="119"/>
      <c r="QFS47" s="119"/>
      <c r="QFT47" s="119"/>
      <c r="QFU47" s="119"/>
      <c r="QFV47" s="119"/>
      <c r="QFW47" s="119"/>
      <c r="QFX47" s="119"/>
      <c r="QFY47" s="119"/>
      <c r="QFZ47" s="119"/>
      <c r="QGA47" s="119"/>
      <c r="QGB47" s="119"/>
      <c r="QGC47" s="119"/>
      <c r="QGD47" s="119"/>
      <c r="QGE47" s="119"/>
      <c r="QGF47" s="119"/>
      <c r="QGG47" s="119"/>
      <c r="QGH47" s="119"/>
      <c r="QGI47" s="119"/>
      <c r="QGJ47" s="119"/>
      <c r="QGK47" s="119"/>
      <c r="QGL47" s="119"/>
      <c r="QGM47" s="119"/>
      <c r="QGN47" s="119"/>
      <c r="QGO47" s="119"/>
      <c r="QGP47" s="119"/>
      <c r="QGQ47" s="119"/>
      <c r="QGR47" s="119"/>
      <c r="QGS47" s="119"/>
      <c r="QGT47" s="119"/>
      <c r="QGU47" s="119"/>
      <c r="QGV47" s="119"/>
      <c r="QGW47" s="119"/>
      <c r="QGX47" s="119"/>
      <c r="QGY47" s="119"/>
      <c r="QGZ47" s="119"/>
      <c r="QHA47" s="119"/>
      <c r="QHB47" s="119"/>
      <c r="QHC47" s="119"/>
      <c r="QHD47" s="119"/>
      <c r="QHE47" s="119"/>
      <c r="QHF47" s="119"/>
      <c r="QHG47" s="119"/>
      <c r="QHH47" s="119"/>
      <c r="QHI47" s="119"/>
      <c r="QHJ47" s="119"/>
      <c r="QHK47" s="119"/>
      <c r="QHL47" s="119"/>
      <c r="QHM47" s="119"/>
      <c r="QHN47" s="119"/>
      <c r="QHO47" s="119"/>
      <c r="QHP47" s="119"/>
      <c r="QHQ47" s="119"/>
      <c r="QHR47" s="119"/>
      <c r="QHS47" s="119"/>
      <c r="QHT47" s="119"/>
      <c r="QHU47" s="119"/>
      <c r="QHV47" s="119"/>
      <c r="QHW47" s="119"/>
      <c r="QHX47" s="119"/>
      <c r="QHY47" s="119"/>
      <c r="QHZ47" s="119"/>
      <c r="QIA47" s="119"/>
      <c r="QIB47" s="119"/>
      <c r="QIC47" s="119"/>
      <c r="QID47" s="119"/>
      <c r="QIE47" s="119"/>
      <c r="QIF47" s="119"/>
      <c r="QIG47" s="119"/>
      <c r="QIH47" s="119"/>
      <c r="QII47" s="119"/>
      <c r="QIJ47" s="119"/>
      <c r="QIK47" s="119"/>
      <c r="QIL47" s="119"/>
      <c r="QIM47" s="119"/>
      <c r="QIN47" s="119"/>
      <c r="QIO47" s="119"/>
      <c r="QIP47" s="119"/>
      <c r="QIQ47" s="119"/>
      <c r="QIR47" s="119"/>
      <c r="QIS47" s="119"/>
      <c r="QIT47" s="119"/>
      <c r="QIU47" s="119"/>
      <c r="QIV47" s="119"/>
      <c r="QIW47" s="119"/>
      <c r="QIX47" s="119"/>
      <c r="QIY47" s="119"/>
      <c r="QIZ47" s="119"/>
      <c r="QJA47" s="119"/>
      <c r="QJB47" s="119"/>
      <c r="QJC47" s="119"/>
      <c r="QJD47" s="119"/>
      <c r="QJE47" s="119"/>
      <c r="QJF47" s="119"/>
      <c r="QJG47" s="119"/>
      <c r="QJH47" s="119"/>
      <c r="QJI47" s="119"/>
      <c r="QJJ47" s="119"/>
      <c r="QJK47" s="119"/>
      <c r="QJL47" s="119"/>
      <c r="QJM47" s="119"/>
      <c r="QJN47" s="119"/>
      <c r="QJO47" s="119"/>
      <c r="QJP47" s="119"/>
      <c r="QJQ47" s="119"/>
      <c r="QJR47" s="119"/>
      <c r="QJS47" s="119"/>
      <c r="QJT47" s="119"/>
      <c r="QJU47" s="119"/>
      <c r="QJV47" s="119"/>
      <c r="QJW47" s="119"/>
      <c r="QJX47" s="119"/>
      <c r="QJY47" s="119"/>
      <c r="QJZ47" s="119"/>
      <c r="QKA47" s="119"/>
      <c r="QKB47" s="119"/>
      <c r="QKC47" s="119"/>
      <c r="QKD47" s="119"/>
      <c r="QKE47" s="119"/>
      <c r="QKF47" s="119"/>
      <c r="QKG47" s="119"/>
      <c r="QKH47" s="119"/>
      <c r="QKI47" s="119"/>
      <c r="QKJ47" s="119"/>
      <c r="QKK47" s="119"/>
      <c r="QKL47" s="119"/>
      <c r="QKM47" s="119"/>
      <c r="QKN47" s="119"/>
      <c r="QKO47" s="119"/>
      <c r="QKP47" s="119"/>
      <c r="QKQ47" s="119"/>
      <c r="QKR47" s="119"/>
      <c r="QKS47" s="119"/>
      <c r="QKT47" s="119"/>
      <c r="QKU47" s="119"/>
      <c r="QKV47" s="119"/>
      <c r="QKW47" s="119"/>
      <c r="QKX47" s="119"/>
      <c r="QKY47" s="119"/>
      <c r="QKZ47" s="119"/>
      <c r="QLA47" s="119"/>
      <c r="QLB47" s="119"/>
      <c r="QLC47" s="119"/>
      <c r="QLD47" s="119"/>
      <c r="QLE47" s="119"/>
      <c r="QLF47" s="119"/>
      <c r="QLG47" s="119"/>
      <c r="QLH47" s="119"/>
      <c r="QLI47" s="119"/>
      <c r="QLJ47" s="119"/>
      <c r="QLK47" s="119"/>
      <c r="QLL47" s="119"/>
      <c r="QLM47" s="119"/>
      <c r="QLN47" s="119"/>
      <c r="QLO47" s="119"/>
      <c r="QLP47" s="119"/>
      <c r="QLQ47" s="119"/>
      <c r="QLR47" s="119"/>
      <c r="QLS47" s="119"/>
      <c r="QLT47" s="119"/>
      <c r="QLU47" s="119"/>
      <c r="QLV47" s="119"/>
      <c r="QLW47" s="119"/>
      <c r="QLX47" s="119"/>
      <c r="QLY47" s="119"/>
      <c r="QLZ47" s="119"/>
      <c r="QMA47" s="119"/>
      <c r="QMB47" s="119"/>
      <c r="QMC47" s="119"/>
      <c r="QMD47" s="119"/>
      <c r="QME47" s="119"/>
      <c r="QMF47" s="119"/>
      <c r="QMG47" s="119"/>
      <c r="QMH47" s="119"/>
      <c r="QMI47" s="119"/>
      <c r="QMJ47" s="119"/>
      <c r="QMK47" s="119"/>
      <c r="QML47" s="119"/>
      <c r="QMM47" s="119"/>
      <c r="QMN47" s="119"/>
      <c r="QMO47" s="119"/>
      <c r="QMP47" s="119"/>
      <c r="QMQ47" s="119"/>
      <c r="QMR47" s="119"/>
      <c r="QMS47" s="119"/>
      <c r="QMT47" s="119"/>
      <c r="QMU47" s="119"/>
      <c r="QMV47" s="119"/>
      <c r="QMW47" s="119"/>
      <c r="QMX47" s="119"/>
      <c r="QMY47" s="119"/>
      <c r="QMZ47" s="119"/>
      <c r="QNA47" s="119"/>
      <c r="QNB47" s="119"/>
      <c r="QNC47" s="119"/>
      <c r="QND47" s="119"/>
      <c r="QNE47" s="119"/>
      <c r="QNF47" s="119"/>
      <c r="QNG47" s="119"/>
      <c r="QNH47" s="119"/>
      <c r="QNI47" s="119"/>
      <c r="QNJ47" s="119"/>
      <c r="QNK47" s="119"/>
      <c r="QNL47" s="119"/>
      <c r="QNM47" s="119"/>
      <c r="QNN47" s="119"/>
      <c r="QNO47" s="119"/>
      <c r="QNP47" s="119"/>
      <c r="QNQ47" s="119"/>
      <c r="QNR47" s="119"/>
      <c r="QNS47" s="119"/>
      <c r="QNT47" s="119"/>
      <c r="QNU47" s="119"/>
      <c r="QNV47" s="119"/>
      <c r="QNW47" s="119"/>
      <c r="QNX47" s="119"/>
      <c r="QNY47" s="119"/>
      <c r="QNZ47" s="119"/>
      <c r="QOA47" s="119"/>
      <c r="QOB47" s="119"/>
      <c r="QOC47" s="119"/>
      <c r="QOD47" s="119"/>
      <c r="QOE47" s="119"/>
      <c r="QOF47" s="119"/>
      <c r="QOG47" s="119"/>
      <c r="QOH47" s="119"/>
      <c r="QOI47" s="119"/>
      <c r="QOJ47" s="119"/>
      <c r="QOK47" s="119"/>
      <c r="QOL47" s="119"/>
      <c r="QOM47" s="119"/>
      <c r="QON47" s="119"/>
      <c r="QOO47" s="119"/>
      <c r="QOP47" s="119"/>
      <c r="QOQ47" s="119"/>
      <c r="QOR47" s="119"/>
      <c r="QOS47" s="119"/>
      <c r="QOT47" s="119"/>
      <c r="QOU47" s="119"/>
      <c r="QOV47" s="119"/>
      <c r="QOW47" s="119"/>
      <c r="QOX47" s="119"/>
      <c r="QOY47" s="119"/>
      <c r="QOZ47" s="119"/>
      <c r="QPA47" s="119"/>
      <c r="QPB47" s="119"/>
      <c r="QPC47" s="119"/>
      <c r="QPD47" s="119"/>
      <c r="QPE47" s="119"/>
      <c r="QPF47" s="119"/>
      <c r="QPG47" s="119"/>
      <c r="QPH47" s="119"/>
      <c r="QPI47" s="119"/>
      <c r="QPJ47" s="119"/>
      <c r="QPK47" s="119"/>
      <c r="QPL47" s="119"/>
      <c r="QPM47" s="119"/>
      <c r="QPN47" s="119"/>
      <c r="QPO47" s="119"/>
      <c r="QPP47" s="119"/>
      <c r="QPQ47" s="119"/>
      <c r="QPR47" s="119"/>
      <c r="QPS47" s="119"/>
      <c r="QPT47" s="119"/>
      <c r="QPU47" s="119"/>
      <c r="QPV47" s="119"/>
      <c r="QPW47" s="119"/>
      <c r="QPX47" s="119"/>
      <c r="QPY47" s="119"/>
      <c r="QPZ47" s="119"/>
      <c r="QQA47" s="119"/>
      <c r="QQB47" s="119"/>
      <c r="QQC47" s="119"/>
      <c r="QQD47" s="119"/>
      <c r="QQE47" s="119"/>
      <c r="QQF47" s="119"/>
      <c r="QQG47" s="119"/>
      <c r="QQH47" s="119"/>
      <c r="QQI47" s="119"/>
      <c r="QQJ47" s="119"/>
      <c r="QQK47" s="119"/>
      <c r="QQL47" s="119"/>
      <c r="QQM47" s="119"/>
      <c r="QQN47" s="119"/>
      <c r="QQO47" s="119"/>
      <c r="QQP47" s="119"/>
      <c r="QQQ47" s="119"/>
      <c r="QQR47" s="119"/>
      <c r="QQS47" s="119"/>
      <c r="QQT47" s="119"/>
      <c r="QQU47" s="119"/>
      <c r="QQV47" s="119"/>
      <c r="QQW47" s="119"/>
      <c r="QQX47" s="119"/>
      <c r="QQY47" s="119"/>
      <c r="QQZ47" s="119"/>
      <c r="QRA47" s="119"/>
      <c r="QRB47" s="119"/>
      <c r="QRC47" s="119"/>
      <c r="QRD47" s="119"/>
      <c r="QRE47" s="119"/>
      <c r="QRF47" s="119"/>
      <c r="QRG47" s="119"/>
      <c r="QRH47" s="119"/>
      <c r="QRI47" s="119"/>
      <c r="QRJ47" s="119"/>
      <c r="QRK47" s="119"/>
      <c r="QRL47" s="119"/>
      <c r="QRM47" s="119"/>
      <c r="QRN47" s="119"/>
      <c r="QRO47" s="119"/>
      <c r="QRP47" s="119"/>
      <c r="QRQ47" s="119"/>
      <c r="QRR47" s="119"/>
      <c r="QRS47" s="119"/>
      <c r="QRT47" s="119"/>
      <c r="QRU47" s="119"/>
      <c r="QRV47" s="119"/>
      <c r="QRW47" s="119"/>
      <c r="QRX47" s="119"/>
      <c r="QRY47" s="119"/>
      <c r="QRZ47" s="119"/>
      <c r="QSA47" s="119"/>
      <c r="QSB47" s="119"/>
      <c r="QSC47" s="119"/>
      <c r="QSD47" s="119"/>
      <c r="QSE47" s="119"/>
      <c r="QSF47" s="119"/>
      <c r="QSG47" s="119"/>
      <c r="QSH47" s="119"/>
      <c r="QSI47" s="119"/>
      <c r="QSJ47" s="119"/>
      <c r="QSK47" s="119"/>
      <c r="QSL47" s="119"/>
      <c r="QSM47" s="119"/>
      <c r="QSN47" s="119"/>
      <c r="QSO47" s="119"/>
      <c r="QSP47" s="119"/>
      <c r="QSQ47" s="119"/>
      <c r="QSR47" s="119"/>
      <c r="QSS47" s="119"/>
      <c r="QST47" s="119"/>
      <c r="QSU47" s="119"/>
      <c r="QSV47" s="119"/>
      <c r="QSW47" s="119"/>
      <c r="QSX47" s="119"/>
      <c r="QSY47" s="119"/>
      <c r="QSZ47" s="119"/>
      <c r="QTA47" s="119"/>
      <c r="QTB47" s="119"/>
      <c r="QTC47" s="119"/>
      <c r="QTD47" s="119"/>
      <c r="QTE47" s="119"/>
      <c r="QTF47" s="119"/>
      <c r="QTG47" s="119"/>
      <c r="QTH47" s="119"/>
      <c r="QTI47" s="119"/>
      <c r="QTJ47" s="119"/>
      <c r="QTK47" s="119"/>
      <c r="QTL47" s="119"/>
      <c r="QTM47" s="119"/>
      <c r="QTN47" s="119"/>
      <c r="QTO47" s="119"/>
      <c r="QTP47" s="119"/>
      <c r="QTQ47" s="119"/>
      <c r="QTR47" s="119"/>
      <c r="QTS47" s="119"/>
      <c r="QTT47" s="119"/>
      <c r="QTU47" s="119"/>
      <c r="QTV47" s="119"/>
      <c r="QTW47" s="119"/>
      <c r="QTX47" s="119"/>
      <c r="QTY47" s="119"/>
      <c r="QTZ47" s="119"/>
      <c r="QUA47" s="119"/>
      <c r="QUB47" s="119"/>
      <c r="QUC47" s="119"/>
      <c r="QUD47" s="119"/>
      <c r="QUE47" s="119"/>
      <c r="QUF47" s="119"/>
      <c r="QUG47" s="119"/>
      <c r="QUH47" s="119"/>
      <c r="QUI47" s="119"/>
      <c r="QUJ47" s="119"/>
      <c r="QUK47" s="119"/>
      <c r="QUL47" s="119"/>
      <c r="QUM47" s="119"/>
      <c r="QUN47" s="119"/>
      <c r="QUO47" s="119"/>
      <c r="QUP47" s="119"/>
      <c r="QUQ47" s="119"/>
      <c r="QUR47" s="119"/>
      <c r="QUS47" s="119"/>
      <c r="QUT47" s="119"/>
      <c r="QUU47" s="119"/>
      <c r="QUV47" s="119"/>
      <c r="QUW47" s="119"/>
      <c r="QUX47" s="119"/>
      <c r="QUY47" s="119"/>
      <c r="QUZ47" s="119"/>
      <c r="QVA47" s="119"/>
      <c r="QVB47" s="119"/>
      <c r="QVC47" s="119"/>
      <c r="QVD47" s="119"/>
      <c r="QVE47" s="119"/>
      <c r="QVF47" s="119"/>
      <c r="QVG47" s="119"/>
      <c r="QVH47" s="119"/>
      <c r="QVI47" s="119"/>
      <c r="QVJ47" s="119"/>
      <c r="QVK47" s="119"/>
      <c r="QVL47" s="119"/>
      <c r="QVM47" s="119"/>
      <c r="QVN47" s="119"/>
      <c r="QVO47" s="119"/>
      <c r="QVP47" s="119"/>
      <c r="QVQ47" s="119"/>
      <c r="QVR47" s="119"/>
      <c r="QVS47" s="119"/>
      <c r="QVT47" s="119"/>
      <c r="QVU47" s="119"/>
      <c r="QVV47" s="119"/>
      <c r="QVW47" s="119"/>
      <c r="QVX47" s="119"/>
      <c r="QVY47" s="119"/>
      <c r="QVZ47" s="119"/>
      <c r="QWA47" s="119"/>
      <c r="QWB47" s="119"/>
      <c r="QWC47" s="119"/>
      <c r="QWD47" s="119"/>
      <c r="QWE47" s="119"/>
      <c r="QWF47" s="119"/>
      <c r="QWG47" s="119"/>
      <c r="QWH47" s="119"/>
      <c r="QWI47" s="119"/>
      <c r="QWJ47" s="119"/>
      <c r="QWK47" s="119"/>
      <c r="QWL47" s="119"/>
      <c r="QWM47" s="119"/>
      <c r="QWN47" s="119"/>
      <c r="QWO47" s="119"/>
      <c r="QWP47" s="119"/>
      <c r="QWQ47" s="119"/>
      <c r="QWR47" s="119"/>
      <c r="QWS47" s="119"/>
      <c r="QWT47" s="119"/>
      <c r="QWU47" s="119"/>
      <c r="QWV47" s="119"/>
      <c r="QWW47" s="119"/>
      <c r="QWX47" s="119"/>
      <c r="QWY47" s="119"/>
      <c r="QWZ47" s="119"/>
      <c r="QXA47" s="119"/>
      <c r="QXB47" s="119"/>
      <c r="QXC47" s="119"/>
      <c r="QXD47" s="119"/>
      <c r="QXE47" s="119"/>
      <c r="QXF47" s="119"/>
      <c r="QXG47" s="119"/>
      <c r="QXH47" s="119"/>
      <c r="QXI47" s="119"/>
      <c r="QXJ47" s="119"/>
      <c r="QXK47" s="119"/>
      <c r="QXL47" s="119"/>
      <c r="QXM47" s="119"/>
      <c r="QXN47" s="119"/>
      <c r="QXO47" s="119"/>
      <c r="QXP47" s="119"/>
      <c r="QXQ47" s="119"/>
      <c r="QXR47" s="119"/>
      <c r="QXS47" s="119"/>
      <c r="QXT47" s="119"/>
      <c r="QXU47" s="119"/>
      <c r="QXV47" s="119"/>
      <c r="QXW47" s="119"/>
      <c r="QXX47" s="119"/>
      <c r="QXY47" s="119"/>
      <c r="QXZ47" s="119"/>
      <c r="QYA47" s="119"/>
      <c r="QYB47" s="119"/>
      <c r="QYC47" s="119"/>
      <c r="QYD47" s="119"/>
      <c r="QYE47" s="119"/>
      <c r="QYF47" s="119"/>
      <c r="QYG47" s="119"/>
      <c r="QYH47" s="119"/>
      <c r="QYI47" s="119"/>
      <c r="QYJ47" s="119"/>
      <c r="QYK47" s="119"/>
      <c r="QYL47" s="119"/>
      <c r="QYM47" s="119"/>
      <c r="QYN47" s="119"/>
      <c r="QYO47" s="119"/>
      <c r="QYP47" s="119"/>
      <c r="QYQ47" s="119"/>
      <c r="QYR47" s="119"/>
      <c r="QYS47" s="119"/>
      <c r="QYT47" s="119"/>
      <c r="QYU47" s="119"/>
      <c r="QYV47" s="119"/>
      <c r="QYW47" s="119"/>
      <c r="QYX47" s="119"/>
      <c r="QYY47" s="119"/>
      <c r="QYZ47" s="119"/>
      <c r="QZA47" s="119"/>
      <c r="QZB47" s="119"/>
      <c r="QZC47" s="119"/>
      <c r="QZD47" s="119"/>
      <c r="QZE47" s="119"/>
      <c r="QZF47" s="119"/>
      <c r="QZG47" s="119"/>
      <c r="QZH47" s="119"/>
      <c r="QZI47" s="119"/>
      <c r="QZJ47" s="119"/>
      <c r="QZK47" s="119"/>
      <c r="QZL47" s="119"/>
      <c r="QZM47" s="119"/>
      <c r="QZN47" s="119"/>
      <c r="QZO47" s="119"/>
      <c r="QZP47" s="119"/>
      <c r="QZQ47" s="119"/>
      <c r="QZR47" s="119"/>
      <c r="QZS47" s="119"/>
      <c r="QZT47" s="119"/>
      <c r="QZU47" s="119"/>
      <c r="QZV47" s="119"/>
      <c r="QZW47" s="119"/>
      <c r="QZX47" s="119"/>
      <c r="QZY47" s="119"/>
      <c r="QZZ47" s="119"/>
      <c r="RAA47" s="119"/>
      <c r="RAB47" s="119"/>
      <c r="RAC47" s="119"/>
      <c r="RAD47" s="119"/>
      <c r="RAE47" s="119"/>
      <c r="RAF47" s="119"/>
      <c r="RAG47" s="119"/>
      <c r="RAH47" s="119"/>
      <c r="RAI47" s="119"/>
      <c r="RAJ47" s="119"/>
      <c r="RAK47" s="119"/>
      <c r="RAL47" s="119"/>
      <c r="RAM47" s="119"/>
      <c r="RAN47" s="119"/>
      <c r="RAO47" s="119"/>
      <c r="RAP47" s="119"/>
      <c r="RAQ47" s="119"/>
      <c r="RAR47" s="119"/>
      <c r="RAS47" s="119"/>
      <c r="RAT47" s="119"/>
      <c r="RAU47" s="119"/>
      <c r="RAV47" s="119"/>
      <c r="RAW47" s="119"/>
      <c r="RAX47" s="119"/>
      <c r="RAY47" s="119"/>
      <c r="RAZ47" s="119"/>
      <c r="RBA47" s="119"/>
      <c r="RBB47" s="119"/>
      <c r="RBC47" s="119"/>
      <c r="RBD47" s="119"/>
      <c r="RBE47" s="119"/>
      <c r="RBF47" s="119"/>
      <c r="RBG47" s="119"/>
      <c r="RBH47" s="119"/>
      <c r="RBI47" s="119"/>
      <c r="RBJ47" s="119"/>
      <c r="RBK47" s="119"/>
      <c r="RBL47" s="119"/>
      <c r="RBM47" s="119"/>
      <c r="RBN47" s="119"/>
      <c r="RBO47" s="119"/>
      <c r="RBP47" s="119"/>
      <c r="RBQ47" s="119"/>
      <c r="RBR47" s="119"/>
      <c r="RBS47" s="119"/>
      <c r="RBT47" s="119"/>
      <c r="RBU47" s="119"/>
      <c r="RBV47" s="119"/>
      <c r="RBW47" s="119"/>
      <c r="RBX47" s="119"/>
      <c r="RBY47" s="119"/>
      <c r="RBZ47" s="119"/>
      <c r="RCA47" s="119"/>
      <c r="RCB47" s="119"/>
      <c r="RCC47" s="119"/>
      <c r="RCD47" s="119"/>
      <c r="RCE47" s="119"/>
      <c r="RCF47" s="119"/>
      <c r="RCG47" s="119"/>
      <c r="RCH47" s="119"/>
      <c r="RCI47" s="119"/>
      <c r="RCJ47" s="119"/>
      <c r="RCK47" s="119"/>
      <c r="RCL47" s="119"/>
      <c r="RCM47" s="119"/>
      <c r="RCN47" s="119"/>
      <c r="RCO47" s="119"/>
      <c r="RCP47" s="119"/>
      <c r="RCQ47" s="119"/>
      <c r="RCR47" s="119"/>
      <c r="RCS47" s="119"/>
      <c r="RCT47" s="119"/>
      <c r="RCU47" s="119"/>
      <c r="RCV47" s="119"/>
      <c r="RCW47" s="119"/>
      <c r="RCX47" s="119"/>
      <c r="RCY47" s="119"/>
      <c r="RCZ47" s="119"/>
      <c r="RDA47" s="119"/>
      <c r="RDB47" s="119"/>
      <c r="RDC47" s="119"/>
      <c r="RDD47" s="119"/>
      <c r="RDE47" s="119"/>
      <c r="RDF47" s="119"/>
      <c r="RDG47" s="119"/>
      <c r="RDH47" s="119"/>
      <c r="RDI47" s="119"/>
      <c r="RDJ47" s="119"/>
      <c r="RDK47" s="119"/>
      <c r="RDL47" s="119"/>
      <c r="RDM47" s="119"/>
      <c r="RDN47" s="119"/>
      <c r="RDO47" s="119"/>
      <c r="RDP47" s="119"/>
      <c r="RDQ47" s="119"/>
      <c r="RDR47" s="119"/>
      <c r="RDS47" s="119"/>
      <c r="RDT47" s="119"/>
      <c r="RDU47" s="119"/>
      <c r="RDV47" s="119"/>
      <c r="RDW47" s="119"/>
      <c r="RDX47" s="119"/>
      <c r="RDY47" s="119"/>
      <c r="RDZ47" s="119"/>
      <c r="REA47" s="119"/>
      <c r="REB47" s="119"/>
      <c r="REC47" s="119"/>
      <c r="RED47" s="119"/>
      <c r="REE47" s="119"/>
      <c r="REF47" s="119"/>
      <c r="REG47" s="119"/>
      <c r="REH47" s="119"/>
      <c r="REI47" s="119"/>
      <c r="REJ47" s="119"/>
      <c r="REK47" s="119"/>
      <c r="REL47" s="119"/>
      <c r="REM47" s="119"/>
      <c r="REN47" s="119"/>
      <c r="REO47" s="119"/>
      <c r="REP47" s="119"/>
      <c r="REQ47" s="119"/>
      <c r="RER47" s="119"/>
      <c r="RES47" s="119"/>
      <c r="RET47" s="119"/>
      <c r="REU47" s="119"/>
      <c r="REV47" s="119"/>
      <c r="REW47" s="119"/>
      <c r="REX47" s="119"/>
      <c r="REY47" s="119"/>
      <c r="REZ47" s="119"/>
      <c r="RFA47" s="119"/>
      <c r="RFB47" s="119"/>
      <c r="RFC47" s="119"/>
      <c r="RFD47" s="119"/>
      <c r="RFE47" s="119"/>
      <c r="RFF47" s="119"/>
      <c r="RFG47" s="119"/>
      <c r="RFH47" s="119"/>
      <c r="RFI47" s="119"/>
      <c r="RFJ47" s="119"/>
      <c r="RFK47" s="119"/>
      <c r="RFL47" s="119"/>
      <c r="RFM47" s="119"/>
      <c r="RFN47" s="119"/>
      <c r="RFO47" s="119"/>
      <c r="RFP47" s="119"/>
      <c r="RFQ47" s="119"/>
      <c r="RFR47" s="119"/>
      <c r="RFS47" s="119"/>
      <c r="RFT47" s="119"/>
      <c r="RFU47" s="119"/>
      <c r="RFV47" s="119"/>
      <c r="RFW47" s="119"/>
      <c r="RFX47" s="119"/>
      <c r="RFY47" s="119"/>
      <c r="RFZ47" s="119"/>
      <c r="RGA47" s="119"/>
      <c r="RGB47" s="119"/>
      <c r="RGC47" s="119"/>
      <c r="RGD47" s="119"/>
      <c r="RGE47" s="119"/>
      <c r="RGF47" s="119"/>
      <c r="RGG47" s="119"/>
      <c r="RGH47" s="119"/>
      <c r="RGI47" s="119"/>
      <c r="RGJ47" s="119"/>
      <c r="RGK47" s="119"/>
      <c r="RGL47" s="119"/>
      <c r="RGM47" s="119"/>
      <c r="RGN47" s="119"/>
      <c r="RGO47" s="119"/>
      <c r="RGP47" s="119"/>
      <c r="RGQ47" s="119"/>
      <c r="RGR47" s="119"/>
      <c r="RGS47" s="119"/>
      <c r="RGT47" s="119"/>
      <c r="RGU47" s="119"/>
      <c r="RGV47" s="119"/>
      <c r="RGW47" s="119"/>
      <c r="RGX47" s="119"/>
      <c r="RGY47" s="119"/>
      <c r="RGZ47" s="119"/>
      <c r="RHA47" s="119"/>
      <c r="RHB47" s="119"/>
      <c r="RHC47" s="119"/>
      <c r="RHD47" s="119"/>
      <c r="RHE47" s="119"/>
      <c r="RHF47" s="119"/>
      <c r="RHG47" s="119"/>
      <c r="RHH47" s="119"/>
      <c r="RHI47" s="119"/>
      <c r="RHJ47" s="119"/>
      <c r="RHK47" s="119"/>
      <c r="RHL47" s="119"/>
      <c r="RHM47" s="119"/>
      <c r="RHN47" s="119"/>
      <c r="RHO47" s="119"/>
      <c r="RHP47" s="119"/>
      <c r="RHQ47" s="119"/>
      <c r="RHR47" s="119"/>
      <c r="RHS47" s="119"/>
      <c r="RHT47" s="119"/>
      <c r="RHU47" s="119"/>
      <c r="RHV47" s="119"/>
      <c r="RHW47" s="119"/>
      <c r="RHX47" s="119"/>
      <c r="RHY47" s="119"/>
      <c r="RHZ47" s="119"/>
      <c r="RIA47" s="119"/>
      <c r="RIB47" s="119"/>
      <c r="RIC47" s="119"/>
      <c r="RID47" s="119"/>
      <c r="RIE47" s="119"/>
      <c r="RIF47" s="119"/>
      <c r="RIG47" s="119"/>
      <c r="RIH47" s="119"/>
      <c r="RII47" s="119"/>
      <c r="RIJ47" s="119"/>
      <c r="RIK47" s="119"/>
      <c r="RIL47" s="119"/>
      <c r="RIM47" s="119"/>
      <c r="RIN47" s="119"/>
      <c r="RIO47" s="119"/>
      <c r="RIP47" s="119"/>
      <c r="RIQ47" s="119"/>
      <c r="RIR47" s="119"/>
      <c r="RIS47" s="119"/>
      <c r="RIT47" s="119"/>
      <c r="RIU47" s="119"/>
      <c r="RIV47" s="119"/>
      <c r="RIW47" s="119"/>
      <c r="RIX47" s="119"/>
      <c r="RIY47" s="119"/>
      <c r="RIZ47" s="119"/>
      <c r="RJA47" s="119"/>
      <c r="RJB47" s="119"/>
      <c r="RJC47" s="119"/>
      <c r="RJD47" s="119"/>
      <c r="RJE47" s="119"/>
      <c r="RJF47" s="119"/>
      <c r="RJG47" s="119"/>
      <c r="RJH47" s="119"/>
      <c r="RJI47" s="119"/>
      <c r="RJJ47" s="119"/>
      <c r="RJK47" s="119"/>
      <c r="RJL47" s="119"/>
      <c r="RJM47" s="119"/>
      <c r="RJN47" s="119"/>
      <c r="RJO47" s="119"/>
      <c r="RJP47" s="119"/>
      <c r="RJQ47" s="119"/>
      <c r="RJR47" s="119"/>
      <c r="RJS47" s="119"/>
      <c r="RJT47" s="119"/>
      <c r="RJU47" s="119"/>
      <c r="RJV47" s="119"/>
      <c r="RJW47" s="119"/>
      <c r="RJX47" s="119"/>
      <c r="RJY47" s="119"/>
      <c r="RJZ47" s="119"/>
      <c r="RKA47" s="119"/>
      <c r="RKB47" s="119"/>
      <c r="RKC47" s="119"/>
      <c r="RKD47" s="119"/>
      <c r="RKE47" s="119"/>
      <c r="RKF47" s="119"/>
      <c r="RKG47" s="119"/>
      <c r="RKH47" s="119"/>
      <c r="RKI47" s="119"/>
      <c r="RKJ47" s="119"/>
      <c r="RKK47" s="119"/>
      <c r="RKL47" s="119"/>
      <c r="RKM47" s="119"/>
      <c r="RKN47" s="119"/>
      <c r="RKO47" s="119"/>
      <c r="RKP47" s="119"/>
      <c r="RKQ47" s="119"/>
      <c r="RKR47" s="119"/>
      <c r="RKS47" s="119"/>
      <c r="RKT47" s="119"/>
      <c r="RKU47" s="119"/>
      <c r="RKV47" s="119"/>
      <c r="RKW47" s="119"/>
      <c r="RKX47" s="119"/>
      <c r="RKY47" s="119"/>
      <c r="RKZ47" s="119"/>
      <c r="RLA47" s="119"/>
      <c r="RLB47" s="119"/>
      <c r="RLC47" s="119"/>
      <c r="RLD47" s="119"/>
      <c r="RLE47" s="119"/>
      <c r="RLF47" s="119"/>
      <c r="RLG47" s="119"/>
      <c r="RLH47" s="119"/>
      <c r="RLI47" s="119"/>
      <c r="RLJ47" s="119"/>
      <c r="RLK47" s="119"/>
      <c r="RLL47" s="119"/>
      <c r="RLM47" s="119"/>
      <c r="RLN47" s="119"/>
      <c r="RLO47" s="119"/>
      <c r="RLP47" s="119"/>
      <c r="RLQ47" s="119"/>
      <c r="RLR47" s="119"/>
      <c r="RLS47" s="119"/>
      <c r="RLT47" s="119"/>
      <c r="RLU47" s="119"/>
      <c r="RLV47" s="119"/>
      <c r="RLW47" s="119"/>
      <c r="RLX47" s="119"/>
      <c r="RLY47" s="119"/>
      <c r="RLZ47" s="119"/>
      <c r="RMA47" s="119"/>
      <c r="RMB47" s="119"/>
      <c r="RMC47" s="119"/>
      <c r="RMD47" s="119"/>
      <c r="RME47" s="119"/>
      <c r="RMF47" s="119"/>
      <c r="RMG47" s="119"/>
      <c r="RMH47" s="119"/>
      <c r="RMI47" s="119"/>
      <c r="RMJ47" s="119"/>
      <c r="RMK47" s="119"/>
      <c r="RML47" s="119"/>
      <c r="RMM47" s="119"/>
      <c r="RMN47" s="119"/>
      <c r="RMO47" s="119"/>
      <c r="RMP47" s="119"/>
      <c r="RMQ47" s="119"/>
      <c r="RMR47" s="119"/>
      <c r="RMS47" s="119"/>
      <c r="RMT47" s="119"/>
      <c r="RMU47" s="119"/>
      <c r="RMV47" s="119"/>
      <c r="RMW47" s="119"/>
      <c r="RMX47" s="119"/>
      <c r="RMY47" s="119"/>
      <c r="RMZ47" s="119"/>
      <c r="RNA47" s="119"/>
      <c r="RNB47" s="119"/>
      <c r="RNC47" s="119"/>
      <c r="RND47" s="119"/>
      <c r="RNE47" s="119"/>
      <c r="RNF47" s="119"/>
      <c r="RNG47" s="119"/>
      <c r="RNH47" s="119"/>
      <c r="RNI47" s="119"/>
      <c r="RNJ47" s="119"/>
      <c r="RNK47" s="119"/>
      <c r="RNL47" s="119"/>
      <c r="RNM47" s="119"/>
      <c r="RNN47" s="119"/>
      <c r="RNO47" s="119"/>
      <c r="RNP47" s="119"/>
      <c r="RNQ47" s="119"/>
      <c r="RNR47" s="119"/>
      <c r="RNS47" s="119"/>
      <c r="RNT47" s="119"/>
      <c r="RNU47" s="119"/>
      <c r="RNV47" s="119"/>
      <c r="RNW47" s="119"/>
      <c r="RNX47" s="119"/>
      <c r="RNY47" s="119"/>
      <c r="RNZ47" s="119"/>
      <c r="ROA47" s="119"/>
      <c r="ROB47" s="119"/>
      <c r="ROC47" s="119"/>
      <c r="ROD47" s="119"/>
      <c r="ROE47" s="119"/>
      <c r="ROF47" s="119"/>
      <c r="ROG47" s="119"/>
      <c r="ROH47" s="119"/>
      <c r="ROI47" s="119"/>
      <c r="ROJ47" s="119"/>
      <c r="ROK47" s="119"/>
      <c r="ROL47" s="119"/>
      <c r="ROM47" s="119"/>
      <c r="RON47" s="119"/>
      <c r="ROO47" s="119"/>
      <c r="ROP47" s="119"/>
      <c r="ROQ47" s="119"/>
      <c r="ROR47" s="119"/>
      <c r="ROS47" s="119"/>
      <c r="ROT47" s="119"/>
      <c r="ROU47" s="119"/>
      <c r="ROV47" s="119"/>
      <c r="ROW47" s="119"/>
      <c r="ROX47" s="119"/>
      <c r="ROY47" s="119"/>
      <c r="ROZ47" s="119"/>
      <c r="RPA47" s="119"/>
      <c r="RPB47" s="119"/>
      <c r="RPC47" s="119"/>
      <c r="RPD47" s="119"/>
      <c r="RPE47" s="119"/>
      <c r="RPF47" s="119"/>
      <c r="RPG47" s="119"/>
      <c r="RPH47" s="119"/>
      <c r="RPI47" s="119"/>
      <c r="RPJ47" s="119"/>
      <c r="RPK47" s="119"/>
      <c r="RPL47" s="119"/>
      <c r="RPM47" s="119"/>
      <c r="RPN47" s="119"/>
      <c r="RPO47" s="119"/>
      <c r="RPP47" s="119"/>
      <c r="RPQ47" s="119"/>
      <c r="RPR47" s="119"/>
      <c r="RPS47" s="119"/>
      <c r="RPT47" s="119"/>
      <c r="RPU47" s="119"/>
      <c r="RPV47" s="119"/>
      <c r="RPW47" s="119"/>
      <c r="RPX47" s="119"/>
      <c r="RPY47" s="119"/>
      <c r="RPZ47" s="119"/>
      <c r="RQA47" s="119"/>
      <c r="RQB47" s="119"/>
      <c r="RQC47" s="119"/>
      <c r="RQD47" s="119"/>
      <c r="RQE47" s="119"/>
      <c r="RQF47" s="119"/>
      <c r="RQG47" s="119"/>
      <c r="RQH47" s="119"/>
      <c r="RQI47" s="119"/>
      <c r="RQJ47" s="119"/>
      <c r="RQK47" s="119"/>
      <c r="RQL47" s="119"/>
      <c r="RQM47" s="119"/>
      <c r="RQN47" s="119"/>
      <c r="RQO47" s="119"/>
      <c r="RQP47" s="119"/>
      <c r="RQQ47" s="119"/>
      <c r="RQR47" s="119"/>
      <c r="RQS47" s="119"/>
      <c r="RQT47" s="119"/>
      <c r="RQU47" s="119"/>
      <c r="RQV47" s="119"/>
      <c r="RQW47" s="119"/>
      <c r="RQX47" s="119"/>
      <c r="RQY47" s="119"/>
      <c r="RQZ47" s="119"/>
      <c r="RRA47" s="119"/>
      <c r="RRB47" s="119"/>
      <c r="RRC47" s="119"/>
      <c r="RRD47" s="119"/>
      <c r="RRE47" s="119"/>
      <c r="RRF47" s="119"/>
      <c r="RRG47" s="119"/>
      <c r="RRH47" s="119"/>
      <c r="RRI47" s="119"/>
      <c r="RRJ47" s="119"/>
      <c r="RRK47" s="119"/>
      <c r="RRL47" s="119"/>
      <c r="RRM47" s="119"/>
      <c r="RRN47" s="119"/>
      <c r="RRO47" s="119"/>
      <c r="RRP47" s="119"/>
      <c r="RRQ47" s="119"/>
      <c r="RRR47" s="119"/>
      <c r="RRS47" s="119"/>
      <c r="RRT47" s="119"/>
      <c r="RRU47" s="119"/>
      <c r="RRV47" s="119"/>
      <c r="RRW47" s="119"/>
      <c r="RRX47" s="119"/>
      <c r="RRY47" s="119"/>
      <c r="RRZ47" s="119"/>
      <c r="RSA47" s="119"/>
      <c r="RSB47" s="119"/>
      <c r="RSC47" s="119"/>
      <c r="RSD47" s="119"/>
      <c r="RSE47" s="119"/>
      <c r="RSF47" s="119"/>
      <c r="RSG47" s="119"/>
      <c r="RSH47" s="119"/>
      <c r="RSI47" s="119"/>
      <c r="RSJ47" s="119"/>
      <c r="RSK47" s="119"/>
      <c r="RSL47" s="119"/>
      <c r="RSM47" s="119"/>
      <c r="RSN47" s="119"/>
      <c r="RSO47" s="119"/>
      <c r="RSP47" s="119"/>
      <c r="RSQ47" s="119"/>
      <c r="RSR47" s="119"/>
      <c r="RSS47" s="119"/>
      <c r="RST47" s="119"/>
      <c r="RSU47" s="119"/>
      <c r="RSV47" s="119"/>
      <c r="RSW47" s="119"/>
      <c r="RSX47" s="119"/>
      <c r="RSY47" s="119"/>
      <c r="RSZ47" s="119"/>
      <c r="RTA47" s="119"/>
      <c r="RTB47" s="119"/>
      <c r="RTC47" s="119"/>
      <c r="RTD47" s="119"/>
      <c r="RTE47" s="119"/>
      <c r="RTF47" s="119"/>
      <c r="RTG47" s="119"/>
      <c r="RTH47" s="119"/>
      <c r="RTI47" s="119"/>
      <c r="RTJ47" s="119"/>
      <c r="RTK47" s="119"/>
      <c r="RTL47" s="119"/>
      <c r="RTM47" s="119"/>
      <c r="RTN47" s="119"/>
      <c r="RTO47" s="119"/>
      <c r="RTP47" s="119"/>
      <c r="RTQ47" s="119"/>
      <c r="RTR47" s="119"/>
      <c r="RTS47" s="119"/>
      <c r="RTT47" s="119"/>
      <c r="RTU47" s="119"/>
      <c r="RTV47" s="119"/>
      <c r="RTW47" s="119"/>
      <c r="RTX47" s="119"/>
      <c r="RTY47" s="119"/>
      <c r="RTZ47" s="119"/>
      <c r="RUA47" s="119"/>
      <c r="RUB47" s="119"/>
      <c r="RUC47" s="119"/>
      <c r="RUD47" s="119"/>
      <c r="RUE47" s="119"/>
      <c r="RUF47" s="119"/>
      <c r="RUG47" s="119"/>
      <c r="RUH47" s="119"/>
      <c r="RUI47" s="119"/>
      <c r="RUJ47" s="119"/>
      <c r="RUK47" s="119"/>
      <c r="RUL47" s="119"/>
      <c r="RUM47" s="119"/>
      <c r="RUN47" s="119"/>
      <c r="RUO47" s="119"/>
      <c r="RUP47" s="119"/>
      <c r="RUQ47" s="119"/>
      <c r="RUR47" s="119"/>
      <c r="RUS47" s="119"/>
      <c r="RUT47" s="119"/>
      <c r="RUU47" s="119"/>
      <c r="RUV47" s="119"/>
      <c r="RUW47" s="119"/>
      <c r="RUX47" s="119"/>
      <c r="RUY47" s="119"/>
      <c r="RUZ47" s="119"/>
      <c r="RVA47" s="119"/>
      <c r="RVB47" s="119"/>
      <c r="RVC47" s="119"/>
      <c r="RVD47" s="119"/>
      <c r="RVE47" s="119"/>
      <c r="RVF47" s="119"/>
      <c r="RVG47" s="119"/>
      <c r="RVH47" s="119"/>
      <c r="RVI47" s="119"/>
      <c r="RVJ47" s="119"/>
      <c r="RVK47" s="119"/>
      <c r="RVL47" s="119"/>
      <c r="RVM47" s="119"/>
      <c r="RVN47" s="119"/>
      <c r="RVO47" s="119"/>
      <c r="RVP47" s="119"/>
      <c r="RVQ47" s="119"/>
      <c r="RVR47" s="119"/>
      <c r="RVS47" s="119"/>
      <c r="RVT47" s="119"/>
      <c r="RVU47" s="119"/>
      <c r="RVV47" s="119"/>
      <c r="RVW47" s="119"/>
      <c r="RVX47" s="119"/>
      <c r="RVY47" s="119"/>
      <c r="RVZ47" s="119"/>
      <c r="RWA47" s="119"/>
      <c r="RWB47" s="119"/>
      <c r="RWC47" s="119"/>
      <c r="RWD47" s="119"/>
      <c r="RWE47" s="119"/>
      <c r="RWF47" s="119"/>
      <c r="RWG47" s="119"/>
      <c r="RWH47" s="119"/>
      <c r="RWI47" s="119"/>
      <c r="RWJ47" s="119"/>
      <c r="RWK47" s="119"/>
      <c r="RWL47" s="119"/>
      <c r="RWM47" s="119"/>
      <c r="RWN47" s="119"/>
      <c r="RWO47" s="119"/>
      <c r="RWP47" s="119"/>
      <c r="RWQ47" s="119"/>
      <c r="RWR47" s="119"/>
      <c r="RWS47" s="119"/>
      <c r="RWT47" s="119"/>
      <c r="RWU47" s="119"/>
      <c r="RWV47" s="119"/>
      <c r="RWW47" s="119"/>
      <c r="RWX47" s="119"/>
      <c r="RWY47" s="119"/>
      <c r="RWZ47" s="119"/>
      <c r="RXA47" s="119"/>
      <c r="RXB47" s="119"/>
      <c r="RXC47" s="119"/>
      <c r="RXD47" s="119"/>
      <c r="RXE47" s="119"/>
      <c r="RXF47" s="119"/>
      <c r="RXG47" s="119"/>
      <c r="RXH47" s="119"/>
      <c r="RXI47" s="119"/>
      <c r="RXJ47" s="119"/>
      <c r="RXK47" s="119"/>
      <c r="RXL47" s="119"/>
      <c r="RXM47" s="119"/>
      <c r="RXN47" s="119"/>
      <c r="RXO47" s="119"/>
      <c r="RXP47" s="119"/>
      <c r="RXQ47" s="119"/>
      <c r="RXR47" s="119"/>
      <c r="RXS47" s="119"/>
      <c r="RXT47" s="119"/>
      <c r="RXU47" s="119"/>
      <c r="RXV47" s="119"/>
      <c r="RXW47" s="119"/>
      <c r="RXX47" s="119"/>
      <c r="RXY47" s="119"/>
      <c r="RXZ47" s="119"/>
      <c r="RYA47" s="119"/>
      <c r="RYB47" s="119"/>
      <c r="RYC47" s="119"/>
      <c r="RYD47" s="119"/>
      <c r="RYE47" s="119"/>
      <c r="RYF47" s="119"/>
      <c r="RYG47" s="119"/>
      <c r="RYH47" s="119"/>
      <c r="RYI47" s="119"/>
      <c r="RYJ47" s="119"/>
      <c r="RYK47" s="119"/>
      <c r="RYL47" s="119"/>
      <c r="RYM47" s="119"/>
      <c r="RYN47" s="119"/>
      <c r="RYO47" s="119"/>
      <c r="RYP47" s="119"/>
      <c r="RYQ47" s="119"/>
      <c r="RYR47" s="119"/>
      <c r="RYS47" s="119"/>
      <c r="RYT47" s="119"/>
      <c r="RYU47" s="119"/>
      <c r="RYV47" s="119"/>
      <c r="RYW47" s="119"/>
      <c r="RYX47" s="119"/>
      <c r="RYY47" s="119"/>
      <c r="RYZ47" s="119"/>
      <c r="RZA47" s="119"/>
      <c r="RZB47" s="119"/>
      <c r="RZC47" s="119"/>
      <c r="RZD47" s="119"/>
      <c r="RZE47" s="119"/>
      <c r="RZF47" s="119"/>
      <c r="RZG47" s="119"/>
      <c r="RZH47" s="119"/>
      <c r="RZI47" s="119"/>
      <c r="RZJ47" s="119"/>
      <c r="RZK47" s="119"/>
      <c r="RZL47" s="119"/>
      <c r="RZM47" s="119"/>
      <c r="RZN47" s="119"/>
      <c r="RZO47" s="119"/>
      <c r="RZP47" s="119"/>
      <c r="RZQ47" s="119"/>
      <c r="RZR47" s="119"/>
      <c r="RZS47" s="119"/>
      <c r="RZT47" s="119"/>
      <c r="RZU47" s="119"/>
      <c r="RZV47" s="119"/>
      <c r="RZW47" s="119"/>
      <c r="RZX47" s="119"/>
      <c r="RZY47" s="119"/>
      <c r="RZZ47" s="119"/>
      <c r="SAA47" s="119"/>
      <c r="SAB47" s="119"/>
      <c r="SAC47" s="119"/>
      <c r="SAD47" s="119"/>
      <c r="SAE47" s="119"/>
      <c r="SAF47" s="119"/>
      <c r="SAG47" s="119"/>
      <c r="SAH47" s="119"/>
      <c r="SAI47" s="119"/>
      <c r="SAJ47" s="119"/>
      <c r="SAK47" s="119"/>
      <c r="SAL47" s="119"/>
      <c r="SAM47" s="119"/>
      <c r="SAN47" s="119"/>
      <c r="SAO47" s="119"/>
      <c r="SAP47" s="119"/>
      <c r="SAQ47" s="119"/>
      <c r="SAR47" s="119"/>
      <c r="SAS47" s="119"/>
      <c r="SAT47" s="119"/>
      <c r="SAU47" s="119"/>
      <c r="SAV47" s="119"/>
      <c r="SAW47" s="119"/>
      <c r="SAX47" s="119"/>
      <c r="SAY47" s="119"/>
      <c r="SAZ47" s="119"/>
      <c r="SBA47" s="119"/>
      <c r="SBB47" s="119"/>
      <c r="SBC47" s="119"/>
      <c r="SBD47" s="119"/>
      <c r="SBE47" s="119"/>
      <c r="SBF47" s="119"/>
      <c r="SBG47" s="119"/>
      <c r="SBH47" s="119"/>
      <c r="SBI47" s="119"/>
      <c r="SBJ47" s="119"/>
      <c r="SBK47" s="119"/>
      <c r="SBL47" s="119"/>
      <c r="SBM47" s="119"/>
      <c r="SBN47" s="119"/>
      <c r="SBO47" s="119"/>
      <c r="SBP47" s="119"/>
      <c r="SBQ47" s="119"/>
      <c r="SBR47" s="119"/>
      <c r="SBS47" s="119"/>
      <c r="SBT47" s="119"/>
      <c r="SBU47" s="119"/>
      <c r="SBV47" s="119"/>
      <c r="SBW47" s="119"/>
      <c r="SBX47" s="119"/>
      <c r="SBY47" s="119"/>
      <c r="SBZ47" s="119"/>
      <c r="SCA47" s="119"/>
      <c r="SCB47" s="119"/>
      <c r="SCC47" s="119"/>
      <c r="SCD47" s="119"/>
      <c r="SCE47" s="119"/>
      <c r="SCF47" s="119"/>
      <c r="SCG47" s="119"/>
      <c r="SCH47" s="119"/>
      <c r="SCI47" s="119"/>
      <c r="SCJ47" s="119"/>
      <c r="SCK47" s="119"/>
      <c r="SCL47" s="119"/>
      <c r="SCM47" s="119"/>
      <c r="SCN47" s="119"/>
      <c r="SCO47" s="119"/>
      <c r="SCP47" s="119"/>
      <c r="SCQ47" s="119"/>
      <c r="SCR47" s="119"/>
      <c r="SCS47" s="119"/>
      <c r="SCT47" s="119"/>
      <c r="SCU47" s="119"/>
      <c r="SCV47" s="119"/>
      <c r="SCW47" s="119"/>
      <c r="SCX47" s="119"/>
      <c r="SCY47" s="119"/>
      <c r="SCZ47" s="119"/>
      <c r="SDA47" s="119"/>
      <c r="SDB47" s="119"/>
      <c r="SDC47" s="119"/>
      <c r="SDD47" s="119"/>
      <c r="SDE47" s="119"/>
      <c r="SDF47" s="119"/>
      <c r="SDG47" s="119"/>
      <c r="SDH47" s="119"/>
      <c r="SDI47" s="119"/>
      <c r="SDJ47" s="119"/>
      <c r="SDK47" s="119"/>
      <c r="SDL47" s="119"/>
      <c r="SDM47" s="119"/>
      <c r="SDN47" s="119"/>
      <c r="SDO47" s="119"/>
      <c r="SDP47" s="119"/>
      <c r="SDQ47" s="119"/>
      <c r="SDR47" s="119"/>
      <c r="SDS47" s="119"/>
      <c r="SDT47" s="119"/>
      <c r="SDU47" s="119"/>
      <c r="SDV47" s="119"/>
      <c r="SDW47" s="119"/>
      <c r="SDX47" s="119"/>
      <c r="SDY47" s="119"/>
      <c r="SDZ47" s="119"/>
      <c r="SEA47" s="119"/>
      <c r="SEB47" s="119"/>
      <c r="SEC47" s="119"/>
      <c r="SED47" s="119"/>
      <c r="SEE47" s="119"/>
      <c r="SEF47" s="119"/>
      <c r="SEG47" s="119"/>
      <c r="SEH47" s="119"/>
      <c r="SEI47" s="119"/>
      <c r="SEJ47" s="119"/>
      <c r="SEK47" s="119"/>
      <c r="SEL47" s="119"/>
      <c r="SEM47" s="119"/>
      <c r="SEN47" s="119"/>
      <c r="SEO47" s="119"/>
      <c r="SEP47" s="119"/>
      <c r="SEQ47" s="119"/>
      <c r="SER47" s="119"/>
      <c r="SES47" s="119"/>
      <c r="SET47" s="119"/>
      <c r="SEU47" s="119"/>
      <c r="SEV47" s="119"/>
      <c r="SEW47" s="119"/>
      <c r="SEX47" s="119"/>
      <c r="SEY47" s="119"/>
      <c r="SEZ47" s="119"/>
      <c r="SFA47" s="119"/>
      <c r="SFB47" s="119"/>
      <c r="SFC47" s="119"/>
      <c r="SFD47" s="119"/>
      <c r="SFE47" s="119"/>
      <c r="SFF47" s="119"/>
      <c r="SFG47" s="119"/>
      <c r="SFH47" s="119"/>
      <c r="SFI47" s="119"/>
      <c r="SFJ47" s="119"/>
      <c r="SFK47" s="119"/>
      <c r="SFL47" s="119"/>
      <c r="SFM47" s="119"/>
      <c r="SFN47" s="119"/>
      <c r="SFO47" s="119"/>
      <c r="SFP47" s="119"/>
      <c r="SFQ47" s="119"/>
      <c r="SFR47" s="119"/>
      <c r="SFS47" s="119"/>
      <c r="SFT47" s="119"/>
      <c r="SFU47" s="119"/>
      <c r="SFV47" s="119"/>
      <c r="SFW47" s="119"/>
      <c r="SFX47" s="119"/>
      <c r="SFY47" s="119"/>
      <c r="SFZ47" s="119"/>
      <c r="SGA47" s="119"/>
      <c r="SGB47" s="119"/>
      <c r="SGC47" s="119"/>
      <c r="SGD47" s="119"/>
      <c r="SGE47" s="119"/>
      <c r="SGF47" s="119"/>
      <c r="SGG47" s="119"/>
      <c r="SGH47" s="119"/>
      <c r="SGI47" s="119"/>
      <c r="SGJ47" s="119"/>
      <c r="SGK47" s="119"/>
      <c r="SGL47" s="119"/>
      <c r="SGM47" s="119"/>
      <c r="SGN47" s="119"/>
      <c r="SGO47" s="119"/>
      <c r="SGP47" s="119"/>
      <c r="SGQ47" s="119"/>
      <c r="SGR47" s="119"/>
      <c r="SGS47" s="119"/>
      <c r="SGT47" s="119"/>
      <c r="SGU47" s="119"/>
      <c r="SGV47" s="119"/>
      <c r="SGW47" s="119"/>
      <c r="SGX47" s="119"/>
      <c r="SGY47" s="119"/>
      <c r="SGZ47" s="119"/>
      <c r="SHA47" s="119"/>
      <c r="SHB47" s="119"/>
      <c r="SHC47" s="119"/>
      <c r="SHD47" s="119"/>
      <c r="SHE47" s="119"/>
      <c r="SHF47" s="119"/>
      <c r="SHG47" s="119"/>
      <c r="SHH47" s="119"/>
      <c r="SHI47" s="119"/>
      <c r="SHJ47" s="119"/>
      <c r="SHK47" s="119"/>
      <c r="SHL47" s="119"/>
      <c r="SHM47" s="119"/>
      <c r="SHN47" s="119"/>
      <c r="SHO47" s="119"/>
      <c r="SHP47" s="119"/>
      <c r="SHQ47" s="119"/>
      <c r="SHR47" s="119"/>
      <c r="SHS47" s="119"/>
      <c r="SHT47" s="119"/>
      <c r="SHU47" s="119"/>
      <c r="SHV47" s="119"/>
      <c r="SHW47" s="119"/>
      <c r="SHX47" s="119"/>
      <c r="SHY47" s="119"/>
      <c r="SHZ47" s="119"/>
      <c r="SIA47" s="119"/>
      <c r="SIB47" s="119"/>
      <c r="SIC47" s="119"/>
      <c r="SID47" s="119"/>
      <c r="SIE47" s="119"/>
      <c r="SIF47" s="119"/>
      <c r="SIG47" s="119"/>
      <c r="SIH47" s="119"/>
      <c r="SII47" s="119"/>
      <c r="SIJ47" s="119"/>
      <c r="SIK47" s="119"/>
      <c r="SIL47" s="119"/>
      <c r="SIM47" s="119"/>
      <c r="SIN47" s="119"/>
      <c r="SIO47" s="119"/>
      <c r="SIP47" s="119"/>
      <c r="SIQ47" s="119"/>
      <c r="SIR47" s="119"/>
      <c r="SIS47" s="119"/>
      <c r="SIT47" s="119"/>
      <c r="SIU47" s="119"/>
      <c r="SIV47" s="119"/>
      <c r="SIW47" s="119"/>
      <c r="SIX47" s="119"/>
      <c r="SIY47" s="119"/>
      <c r="SIZ47" s="119"/>
      <c r="SJA47" s="119"/>
      <c r="SJB47" s="119"/>
      <c r="SJC47" s="119"/>
      <c r="SJD47" s="119"/>
      <c r="SJE47" s="119"/>
      <c r="SJF47" s="119"/>
      <c r="SJG47" s="119"/>
      <c r="SJH47" s="119"/>
      <c r="SJI47" s="119"/>
      <c r="SJJ47" s="119"/>
      <c r="SJK47" s="119"/>
      <c r="SJL47" s="119"/>
      <c r="SJM47" s="119"/>
      <c r="SJN47" s="119"/>
      <c r="SJO47" s="119"/>
      <c r="SJP47" s="119"/>
      <c r="SJQ47" s="119"/>
      <c r="SJR47" s="119"/>
      <c r="SJS47" s="119"/>
      <c r="SJT47" s="119"/>
      <c r="SJU47" s="119"/>
      <c r="SJV47" s="119"/>
      <c r="SJW47" s="119"/>
      <c r="SJX47" s="119"/>
      <c r="SJY47" s="119"/>
      <c r="SJZ47" s="119"/>
      <c r="SKA47" s="119"/>
      <c r="SKB47" s="119"/>
      <c r="SKC47" s="119"/>
      <c r="SKD47" s="119"/>
      <c r="SKE47" s="119"/>
      <c r="SKF47" s="119"/>
      <c r="SKG47" s="119"/>
      <c r="SKH47" s="119"/>
      <c r="SKI47" s="119"/>
      <c r="SKJ47" s="119"/>
      <c r="SKK47" s="119"/>
      <c r="SKL47" s="119"/>
      <c r="SKM47" s="119"/>
      <c r="SKN47" s="119"/>
      <c r="SKO47" s="119"/>
      <c r="SKP47" s="119"/>
      <c r="SKQ47" s="119"/>
      <c r="SKR47" s="119"/>
      <c r="SKS47" s="119"/>
      <c r="SKT47" s="119"/>
      <c r="SKU47" s="119"/>
      <c r="SKV47" s="119"/>
      <c r="SKW47" s="119"/>
      <c r="SKX47" s="119"/>
      <c r="SKY47" s="119"/>
      <c r="SKZ47" s="119"/>
      <c r="SLA47" s="119"/>
      <c r="SLB47" s="119"/>
      <c r="SLC47" s="119"/>
      <c r="SLD47" s="119"/>
      <c r="SLE47" s="119"/>
      <c r="SLF47" s="119"/>
      <c r="SLG47" s="119"/>
      <c r="SLH47" s="119"/>
      <c r="SLI47" s="119"/>
      <c r="SLJ47" s="119"/>
      <c r="SLK47" s="119"/>
      <c r="SLL47" s="119"/>
      <c r="SLM47" s="119"/>
      <c r="SLN47" s="119"/>
      <c r="SLO47" s="119"/>
      <c r="SLP47" s="119"/>
      <c r="SLQ47" s="119"/>
      <c r="SLR47" s="119"/>
      <c r="SLS47" s="119"/>
      <c r="SLT47" s="119"/>
      <c r="SLU47" s="119"/>
      <c r="SLV47" s="119"/>
      <c r="SLW47" s="119"/>
      <c r="SLX47" s="119"/>
      <c r="SLY47" s="119"/>
      <c r="SLZ47" s="119"/>
      <c r="SMA47" s="119"/>
      <c r="SMB47" s="119"/>
      <c r="SMC47" s="119"/>
      <c r="SMD47" s="119"/>
      <c r="SME47" s="119"/>
      <c r="SMF47" s="119"/>
      <c r="SMG47" s="119"/>
      <c r="SMH47" s="119"/>
      <c r="SMI47" s="119"/>
      <c r="SMJ47" s="119"/>
      <c r="SMK47" s="119"/>
      <c r="SML47" s="119"/>
      <c r="SMM47" s="119"/>
      <c r="SMN47" s="119"/>
      <c r="SMO47" s="119"/>
      <c r="SMP47" s="119"/>
      <c r="SMQ47" s="119"/>
      <c r="SMR47" s="119"/>
      <c r="SMS47" s="119"/>
      <c r="SMT47" s="119"/>
      <c r="SMU47" s="119"/>
      <c r="SMV47" s="119"/>
      <c r="SMW47" s="119"/>
      <c r="SMX47" s="119"/>
      <c r="SMY47" s="119"/>
      <c r="SMZ47" s="119"/>
      <c r="SNA47" s="119"/>
      <c r="SNB47" s="119"/>
      <c r="SNC47" s="119"/>
      <c r="SND47" s="119"/>
      <c r="SNE47" s="119"/>
      <c r="SNF47" s="119"/>
      <c r="SNG47" s="119"/>
      <c r="SNH47" s="119"/>
      <c r="SNI47" s="119"/>
      <c r="SNJ47" s="119"/>
      <c r="SNK47" s="119"/>
      <c r="SNL47" s="119"/>
      <c r="SNM47" s="119"/>
      <c r="SNN47" s="119"/>
      <c r="SNO47" s="119"/>
      <c r="SNP47" s="119"/>
      <c r="SNQ47" s="119"/>
      <c r="SNR47" s="119"/>
      <c r="SNS47" s="119"/>
      <c r="SNT47" s="119"/>
      <c r="SNU47" s="119"/>
      <c r="SNV47" s="119"/>
      <c r="SNW47" s="119"/>
      <c r="SNX47" s="119"/>
      <c r="SNY47" s="119"/>
      <c r="SNZ47" s="119"/>
      <c r="SOA47" s="119"/>
      <c r="SOB47" s="119"/>
      <c r="SOC47" s="119"/>
      <c r="SOD47" s="119"/>
      <c r="SOE47" s="119"/>
      <c r="SOF47" s="119"/>
      <c r="SOG47" s="119"/>
      <c r="SOH47" s="119"/>
      <c r="SOI47" s="119"/>
      <c r="SOJ47" s="119"/>
      <c r="SOK47" s="119"/>
      <c r="SOL47" s="119"/>
      <c r="SOM47" s="119"/>
      <c r="SON47" s="119"/>
      <c r="SOO47" s="119"/>
      <c r="SOP47" s="119"/>
      <c r="SOQ47" s="119"/>
      <c r="SOR47" s="119"/>
      <c r="SOS47" s="119"/>
      <c r="SOT47" s="119"/>
      <c r="SOU47" s="119"/>
      <c r="SOV47" s="119"/>
      <c r="SOW47" s="119"/>
      <c r="SOX47" s="119"/>
      <c r="SOY47" s="119"/>
      <c r="SOZ47" s="119"/>
      <c r="SPA47" s="119"/>
      <c r="SPB47" s="119"/>
      <c r="SPC47" s="119"/>
      <c r="SPD47" s="119"/>
      <c r="SPE47" s="119"/>
      <c r="SPF47" s="119"/>
      <c r="SPG47" s="119"/>
      <c r="SPH47" s="119"/>
      <c r="SPI47" s="119"/>
      <c r="SPJ47" s="119"/>
      <c r="SPK47" s="119"/>
      <c r="SPL47" s="119"/>
      <c r="SPM47" s="119"/>
      <c r="SPN47" s="119"/>
      <c r="SPO47" s="119"/>
      <c r="SPP47" s="119"/>
      <c r="SPQ47" s="119"/>
      <c r="SPR47" s="119"/>
      <c r="SPS47" s="119"/>
      <c r="SPT47" s="119"/>
      <c r="SPU47" s="119"/>
      <c r="SPV47" s="119"/>
      <c r="SPW47" s="119"/>
      <c r="SPX47" s="119"/>
      <c r="SPY47" s="119"/>
      <c r="SPZ47" s="119"/>
      <c r="SQA47" s="119"/>
      <c r="SQB47" s="119"/>
      <c r="SQC47" s="119"/>
      <c r="SQD47" s="119"/>
      <c r="SQE47" s="119"/>
      <c r="SQF47" s="119"/>
      <c r="SQG47" s="119"/>
      <c r="SQH47" s="119"/>
      <c r="SQI47" s="119"/>
      <c r="SQJ47" s="119"/>
      <c r="SQK47" s="119"/>
      <c r="SQL47" s="119"/>
      <c r="SQM47" s="119"/>
      <c r="SQN47" s="119"/>
      <c r="SQO47" s="119"/>
      <c r="SQP47" s="119"/>
      <c r="SQQ47" s="119"/>
      <c r="SQR47" s="119"/>
      <c r="SQS47" s="119"/>
      <c r="SQT47" s="119"/>
      <c r="SQU47" s="119"/>
      <c r="SQV47" s="119"/>
      <c r="SQW47" s="119"/>
      <c r="SQX47" s="119"/>
      <c r="SQY47" s="119"/>
      <c r="SQZ47" s="119"/>
      <c r="SRA47" s="119"/>
      <c r="SRB47" s="119"/>
      <c r="SRC47" s="119"/>
      <c r="SRD47" s="119"/>
      <c r="SRE47" s="119"/>
      <c r="SRF47" s="119"/>
      <c r="SRG47" s="119"/>
      <c r="SRH47" s="119"/>
      <c r="SRI47" s="119"/>
      <c r="SRJ47" s="119"/>
      <c r="SRK47" s="119"/>
      <c r="SRL47" s="119"/>
      <c r="SRM47" s="119"/>
      <c r="SRN47" s="119"/>
      <c r="SRO47" s="119"/>
      <c r="SRP47" s="119"/>
      <c r="SRQ47" s="119"/>
      <c r="SRR47" s="119"/>
      <c r="SRS47" s="119"/>
      <c r="SRT47" s="119"/>
      <c r="SRU47" s="119"/>
      <c r="SRV47" s="119"/>
      <c r="SRW47" s="119"/>
      <c r="SRX47" s="119"/>
      <c r="SRY47" s="119"/>
      <c r="SRZ47" s="119"/>
      <c r="SSA47" s="119"/>
      <c r="SSB47" s="119"/>
      <c r="SSC47" s="119"/>
      <c r="SSD47" s="119"/>
      <c r="SSE47" s="119"/>
      <c r="SSF47" s="119"/>
      <c r="SSG47" s="119"/>
      <c r="SSH47" s="119"/>
      <c r="SSI47" s="119"/>
      <c r="SSJ47" s="119"/>
      <c r="SSK47" s="119"/>
      <c r="SSL47" s="119"/>
      <c r="SSM47" s="119"/>
      <c r="SSN47" s="119"/>
      <c r="SSO47" s="119"/>
      <c r="SSP47" s="119"/>
      <c r="SSQ47" s="119"/>
      <c r="SSR47" s="119"/>
      <c r="SSS47" s="119"/>
      <c r="SST47" s="119"/>
      <c r="SSU47" s="119"/>
      <c r="SSV47" s="119"/>
      <c r="SSW47" s="119"/>
      <c r="SSX47" s="119"/>
      <c r="SSY47" s="119"/>
      <c r="SSZ47" s="119"/>
      <c r="STA47" s="119"/>
      <c r="STB47" s="119"/>
      <c r="STC47" s="119"/>
      <c r="STD47" s="119"/>
      <c r="STE47" s="119"/>
      <c r="STF47" s="119"/>
      <c r="STG47" s="119"/>
      <c r="STH47" s="119"/>
      <c r="STI47" s="119"/>
      <c r="STJ47" s="119"/>
      <c r="STK47" s="119"/>
      <c r="STL47" s="119"/>
      <c r="STM47" s="119"/>
      <c r="STN47" s="119"/>
      <c r="STO47" s="119"/>
      <c r="STP47" s="119"/>
      <c r="STQ47" s="119"/>
      <c r="STR47" s="119"/>
      <c r="STS47" s="119"/>
      <c r="STT47" s="119"/>
      <c r="STU47" s="119"/>
      <c r="STV47" s="119"/>
      <c r="STW47" s="119"/>
      <c r="STX47" s="119"/>
      <c r="STY47" s="119"/>
      <c r="STZ47" s="119"/>
      <c r="SUA47" s="119"/>
      <c r="SUB47" s="119"/>
      <c r="SUC47" s="119"/>
      <c r="SUD47" s="119"/>
      <c r="SUE47" s="119"/>
      <c r="SUF47" s="119"/>
      <c r="SUG47" s="119"/>
      <c r="SUH47" s="119"/>
      <c r="SUI47" s="119"/>
      <c r="SUJ47" s="119"/>
      <c r="SUK47" s="119"/>
      <c r="SUL47" s="119"/>
      <c r="SUM47" s="119"/>
      <c r="SUN47" s="119"/>
      <c r="SUO47" s="119"/>
      <c r="SUP47" s="119"/>
      <c r="SUQ47" s="119"/>
      <c r="SUR47" s="119"/>
      <c r="SUS47" s="119"/>
      <c r="SUT47" s="119"/>
      <c r="SUU47" s="119"/>
      <c r="SUV47" s="119"/>
      <c r="SUW47" s="119"/>
      <c r="SUX47" s="119"/>
      <c r="SUY47" s="119"/>
      <c r="SUZ47" s="119"/>
      <c r="SVA47" s="119"/>
      <c r="SVB47" s="119"/>
      <c r="SVC47" s="119"/>
      <c r="SVD47" s="119"/>
      <c r="SVE47" s="119"/>
      <c r="SVF47" s="119"/>
      <c r="SVG47" s="119"/>
      <c r="SVH47" s="119"/>
      <c r="SVI47" s="119"/>
      <c r="SVJ47" s="119"/>
      <c r="SVK47" s="119"/>
      <c r="SVL47" s="119"/>
      <c r="SVM47" s="119"/>
      <c r="SVN47" s="119"/>
      <c r="SVO47" s="119"/>
      <c r="SVP47" s="119"/>
      <c r="SVQ47" s="119"/>
      <c r="SVR47" s="119"/>
      <c r="SVS47" s="119"/>
      <c r="SVT47" s="119"/>
      <c r="SVU47" s="119"/>
      <c r="SVV47" s="119"/>
      <c r="SVW47" s="119"/>
      <c r="SVX47" s="119"/>
      <c r="SVY47" s="119"/>
      <c r="SVZ47" s="119"/>
      <c r="SWA47" s="119"/>
      <c r="SWB47" s="119"/>
      <c r="SWC47" s="119"/>
      <c r="SWD47" s="119"/>
      <c r="SWE47" s="119"/>
      <c r="SWF47" s="119"/>
      <c r="SWG47" s="119"/>
      <c r="SWH47" s="119"/>
      <c r="SWI47" s="119"/>
      <c r="SWJ47" s="119"/>
      <c r="SWK47" s="119"/>
      <c r="SWL47" s="119"/>
      <c r="SWM47" s="119"/>
      <c r="SWN47" s="119"/>
      <c r="SWO47" s="119"/>
      <c r="SWP47" s="119"/>
      <c r="SWQ47" s="119"/>
      <c r="SWR47" s="119"/>
      <c r="SWS47" s="119"/>
      <c r="SWT47" s="119"/>
      <c r="SWU47" s="119"/>
      <c r="SWV47" s="119"/>
      <c r="SWW47" s="119"/>
      <c r="SWX47" s="119"/>
      <c r="SWY47" s="119"/>
      <c r="SWZ47" s="119"/>
      <c r="SXA47" s="119"/>
      <c r="SXB47" s="119"/>
      <c r="SXC47" s="119"/>
      <c r="SXD47" s="119"/>
      <c r="SXE47" s="119"/>
      <c r="SXF47" s="119"/>
      <c r="SXG47" s="119"/>
      <c r="SXH47" s="119"/>
      <c r="SXI47" s="119"/>
      <c r="SXJ47" s="119"/>
      <c r="SXK47" s="119"/>
      <c r="SXL47" s="119"/>
      <c r="SXM47" s="119"/>
      <c r="SXN47" s="119"/>
      <c r="SXO47" s="119"/>
      <c r="SXP47" s="119"/>
      <c r="SXQ47" s="119"/>
      <c r="SXR47" s="119"/>
      <c r="SXS47" s="119"/>
      <c r="SXT47" s="119"/>
      <c r="SXU47" s="119"/>
      <c r="SXV47" s="119"/>
      <c r="SXW47" s="119"/>
      <c r="SXX47" s="119"/>
      <c r="SXY47" s="119"/>
      <c r="SXZ47" s="119"/>
      <c r="SYA47" s="119"/>
      <c r="SYB47" s="119"/>
      <c r="SYC47" s="119"/>
      <c r="SYD47" s="119"/>
      <c r="SYE47" s="119"/>
      <c r="SYF47" s="119"/>
      <c r="SYG47" s="119"/>
      <c r="SYH47" s="119"/>
      <c r="SYI47" s="119"/>
      <c r="SYJ47" s="119"/>
      <c r="SYK47" s="119"/>
      <c r="SYL47" s="119"/>
      <c r="SYM47" s="119"/>
      <c r="SYN47" s="119"/>
      <c r="SYO47" s="119"/>
      <c r="SYP47" s="119"/>
      <c r="SYQ47" s="119"/>
      <c r="SYR47" s="119"/>
      <c r="SYS47" s="119"/>
      <c r="SYT47" s="119"/>
      <c r="SYU47" s="119"/>
      <c r="SYV47" s="119"/>
      <c r="SYW47" s="119"/>
      <c r="SYX47" s="119"/>
      <c r="SYY47" s="119"/>
      <c r="SYZ47" s="119"/>
      <c r="SZA47" s="119"/>
      <c r="SZB47" s="119"/>
      <c r="SZC47" s="119"/>
      <c r="SZD47" s="119"/>
      <c r="SZE47" s="119"/>
      <c r="SZF47" s="119"/>
      <c r="SZG47" s="119"/>
      <c r="SZH47" s="119"/>
      <c r="SZI47" s="119"/>
      <c r="SZJ47" s="119"/>
      <c r="SZK47" s="119"/>
      <c r="SZL47" s="119"/>
      <c r="SZM47" s="119"/>
      <c r="SZN47" s="119"/>
      <c r="SZO47" s="119"/>
      <c r="SZP47" s="119"/>
      <c r="SZQ47" s="119"/>
      <c r="SZR47" s="119"/>
      <c r="SZS47" s="119"/>
      <c r="SZT47" s="119"/>
      <c r="SZU47" s="119"/>
      <c r="SZV47" s="119"/>
      <c r="SZW47" s="119"/>
      <c r="SZX47" s="119"/>
      <c r="SZY47" s="119"/>
      <c r="SZZ47" s="119"/>
      <c r="TAA47" s="119"/>
      <c r="TAB47" s="119"/>
      <c r="TAC47" s="119"/>
      <c r="TAD47" s="119"/>
      <c r="TAE47" s="119"/>
      <c r="TAF47" s="119"/>
      <c r="TAG47" s="119"/>
      <c r="TAH47" s="119"/>
      <c r="TAI47" s="119"/>
      <c r="TAJ47" s="119"/>
      <c r="TAK47" s="119"/>
      <c r="TAL47" s="119"/>
      <c r="TAM47" s="119"/>
      <c r="TAN47" s="119"/>
      <c r="TAO47" s="119"/>
      <c r="TAP47" s="119"/>
      <c r="TAQ47" s="119"/>
      <c r="TAR47" s="119"/>
      <c r="TAS47" s="119"/>
      <c r="TAT47" s="119"/>
      <c r="TAU47" s="119"/>
      <c r="TAV47" s="119"/>
      <c r="TAW47" s="119"/>
      <c r="TAX47" s="119"/>
      <c r="TAY47" s="119"/>
      <c r="TAZ47" s="119"/>
      <c r="TBA47" s="119"/>
      <c r="TBB47" s="119"/>
      <c r="TBC47" s="119"/>
      <c r="TBD47" s="119"/>
      <c r="TBE47" s="119"/>
      <c r="TBF47" s="119"/>
      <c r="TBG47" s="119"/>
      <c r="TBH47" s="119"/>
      <c r="TBI47" s="119"/>
      <c r="TBJ47" s="119"/>
      <c r="TBK47" s="119"/>
      <c r="TBL47" s="119"/>
      <c r="TBM47" s="119"/>
      <c r="TBN47" s="119"/>
      <c r="TBO47" s="119"/>
      <c r="TBP47" s="119"/>
      <c r="TBQ47" s="119"/>
      <c r="TBR47" s="119"/>
      <c r="TBS47" s="119"/>
      <c r="TBT47" s="119"/>
      <c r="TBU47" s="119"/>
      <c r="TBV47" s="119"/>
      <c r="TBW47" s="119"/>
      <c r="TBX47" s="119"/>
      <c r="TBY47" s="119"/>
      <c r="TBZ47" s="119"/>
      <c r="TCA47" s="119"/>
      <c r="TCB47" s="119"/>
      <c r="TCC47" s="119"/>
      <c r="TCD47" s="119"/>
      <c r="TCE47" s="119"/>
      <c r="TCF47" s="119"/>
      <c r="TCG47" s="119"/>
      <c r="TCH47" s="119"/>
      <c r="TCI47" s="119"/>
      <c r="TCJ47" s="119"/>
      <c r="TCK47" s="119"/>
      <c r="TCL47" s="119"/>
      <c r="TCM47" s="119"/>
      <c r="TCN47" s="119"/>
      <c r="TCO47" s="119"/>
      <c r="TCP47" s="119"/>
      <c r="TCQ47" s="119"/>
      <c r="TCR47" s="119"/>
      <c r="TCS47" s="119"/>
      <c r="TCT47" s="119"/>
      <c r="TCU47" s="119"/>
      <c r="TCV47" s="119"/>
      <c r="TCW47" s="119"/>
      <c r="TCX47" s="119"/>
      <c r="TCY47" s="119"/>
      <c r="TCZ47" s="119"/>
      <c r="TDA47" s="119"/>
      <c r="TDB47" s="119"/>
      <c r="TDC47" s="119"/>
      <c r="TDD47" s="119"/>
      <c r="TDE47" s="119"/>
      <c r="TDF47" s="119"/>
      <c r="TDG47" s="119"/>
      <c r="TDH47" s="119"/>
      <c r="TDI47" s="119"/>
      <c r="TDJ47" s="119"/>
      <c r="TDK47" s="119"/>
      <c r="TDL47" s="119"/>
      <c r="TDM47" s="119"/>
      <c r="TDN47" s="119"/>
      <c r="TDO47" s="119"/>
      <c r="TDP47" s="119"/>
      <c r="TDQ47" s="119"/>
      <c r="TDR47" s="119"/>
      <c r="TDS47" s="119"/>
      <c r="TDT47" s="119"/>
      <c r="TDU47" s="119"/>
      <c r="TDV47" s="119"/>
      <c r="TDW47" s="119"/>
      <c r="TDX47" s="119"/>
      <c r="TDY47" s="119"/>
      <c r="TDZ47" s="119"/>
      <c r="TEA47" s="119"/>
      <c r="TEB47" s="119"/>
      <c r="TEC47" s="119"/>
      <c r="TED47" s="119"/>
      <c r="TEE47" s="119"/>
      <c r="TEF47" s="119"/>
      <c r="TEG47" s="119"/>
      <c r="TEH47" s="119"/>
      <c r="TEI47" s="119"/>
      <c r="TEJ47" s="119"/>
      <c r="TEK47" s="119"/>
      <c r="TEL47" s="119"/>
      <c r="TEM47" s="119"/>
      <c r="TEN47" s="119"/>
      <c r="TEO47" s="119"/>
      <c r="TEP47" s="119"/>
      <c r="TEQ47" s="119"/>
      <c r="TER47" s="119"/>
      <c r="TES47" s="119"/>
      <c r="TET47" s="119"/>
      <c r="TEU47" s="119"/>
      <c r="TEV47" s="119"/>
      <c r="TEW47" s="119"/>
      <c r="TEX47" s="119"/>
      <c r="TEY47" s="119"/>
      <c r="TEZ47" s="119"/>
      <c r="TFA47" s="119"/>
      <c r="TFB47" s="119"/>
      <c r="TFC47" s="119"/>
      <c r="TFD47" s="119"/>
      <c r="TFE47" s="119"/>
      <c r="TFF47" s="119"/>
      <c r="TFG47" s="119"/>
      <c r="TFH47" s="119"/>
      <c r="TFI47" s="119"/>
      <c r="TFJ47" s="119"/>
      <c r="TFK47" s="119"/>
      <c r="TFL47" s="119"/>
      <c r="TFM47" s="119"/>
      <c r="TFN47" s="119"/>
      <c r="TFO47" s="119"/>
      <c r="TFP47" s="119"/>
      <c r="TFQ47" s="119"/>
      <c r="TFR47" s="119"/>
      <c r="TFS47" s="119"/>
      <c r="TFT47" s="119"/>
      <c r="TFU47" s="119"/>
      <c r="TFV47" s="119"/>
      <c r="TFW47" s="119"/>
      <c r="TFX47" s="119"/>
      <c r="TFY47" s="119"/>
      <c r="TFZ47" s="119"/>
      <c r="TGA47" s="119"/>
      <c r="TGB47" s="119"/>
      <c r="TGC47" s="119"/>
      <c r="TGD47" s="119"/>
      <c r="TGE47" s="119"/>
      <c r="TGF47" s="119"/>
      <c r="TGG47" s="119"/>
      <c r="TGH47" s="119"/>
      <c r="TGI47" s="119"/>
      <c r="TGJ47" s="119"/>
      <c r="TGK47" s="119"/>
      <c r="TGL47" s="119"/>
      <c r="TGM47" s="119"/>
      <c r="TGN47" s="119"/>
      <c r="TGO47" s="119"/>
      <c r="TGP47" s="119"/>
      <c r="TGQ47" s="119"/>
      <c r="TGR47" s="119"/>
      <c r="TGS47" s="119"/>
      <c r="TGT47" s="119"/>
      <c r="TGU47" s="119"/>
      <c r="TGV47" s="119"/>
      <c r="TGW47" s="119"/>
      <c r="TGX47" s="119"/>
      <c r="TGY47" s="119"/>
      <c r="TGZ47" s="119"/>
      <c r="THA47" s="119"/>
      <c r="THB47" s="119"/>
      <c r="THC47" s="119"/>
      <c r="THD47" s="119"/>
      <c r="THE47" s="119"/>
      <c r="THF47" s="119"/>
      <c r="THG47" s="119"/>
      <c r="THH47" s="119"/>
      <c r="THI47" s="119"/>
      <c r="THJ47" s="119"/>
      <c r="THK47" s="119"/>
      <c r="THL47" s="119"/>
      <c r="THM47" s="119"/>
      <c r="THN47" s="119"/>
      <c r="THO47" s="119"/>
      <c r="THP47" s="119"/>
      <c r="THQ47" s="119"/>
      <c r="THR47" s="119"/>
      <c r="THS47" s="119"/>
      <c r="THT47" s="119"/>
      <c r="THU47" s="119"/>
      <c r="THV47" s="119"/>
      <c r="THW47" s="119"/>
      <c r="THX47" s="119"/>
      <c r="THY47" s="119"/>
      <c r="THZ47" s="119"/>
      <c r="TIA47" s="119"/>
      <c r="TIB47" s="119"/>
      <c r="TIC47" s="119"/>
      <c r="TID47" s="119"/>
      <c r="TIE47" s="119"/>
      <c r="TIF47" s="119"/>
      <c r="TIG47" s="119"/>
      <c r="TIH47" s="119"/>
      <c r="TII47" s="119"/>
      <c r="TIJ47" s="119"/>
      <c r="TIK47" s="119"/>
      <c r="TIL47" s="119"/>
      <c r="TIM47" s="119"/>
      <c r="TIN47" s="119"/>
      <c r="TIO47" s="119"/>
      <c r="TIP47" s="119"/>
      <c r="TIQ47" s="119"/>
      <c r="TIR47" s="119"/>
      <c r="TIS47" s="119"/>
      <c r="TIT47" s="119"/>
      <c r="TIU47" s="119"/>
      <c r="TIV47" s="119"/>
      <c r="TIW47" s="119"/>
      <c r="TIX47" s="119"/>
      <c r="TIY47" s="119"/>
      <c r="TIZ47" s="119"/>
      <c r="TJA47" s="119"/>
      <c r="TJB47" s="119"/>
      <c r="TJC47" s="119"/>
      <c r="TJD47" s="119"/>
      <c r="TJE47" s="119"/>
      <c r="TJF47" s="119"/>
      <c r="TJG47" s="119"/>
      <c r="TJH47" s="119"/>
      <c r="TJI47" s="119"/>
      <c r="TJJ47" s="119"/>
      <c r="TJK47" s="119"/>
      <c r="TJL47" s="119"/>
      <c r="TJM47" s="119"/>
      <c r="TJN47" s="119"/>
      <c r="TJO47" s="119"/>
      <c r="TJP47" s="119"/>
      <c r="TJQ47" s="119"/>
      <c r="TJR47" s="119"/>
      <c r="TJS47" s="119"/>
      <c r="TJT47" s="119"/>
      <c r="TJU47" s="119"/>
      <c r="TJV47" s="119"/>
      <c r="TJW47" s="119"/>
      <c r="TJX47" s="119"/>
      <c r="TJY47" s="119"/>
      <c r="TJZ47" s="119"/>
      <c r="TKA47" s="119"/>
      <c r="TKB47" s="119"/>
      <c r="TKC47" s="119"/>
      <c r="TKD47" s="119"/>
      <c r="TKE47" s="119"/>
      <c r="TKF47" s="119"/>
      <c r="TKG47" s="119"/>
      <c r="TKH47" s="119"/>
      <c r="TKI47" s="119"/>
      <c r="TKJ47" s="119"/>
      <c r="TKK47" s="119"/>
      <c r="TKL47" s="119"/>
      <c r="TKM47" s="119"/>
      <c r="TKN47" s="119"/>
      <c r="TKO47" s="119"/>
      <c r="TKP47" s="119"/>
      <c r="TKQ47" s="119"/>
      <c r="TKR47" s="119"/>
      <c r="TKS47" s="119"/>
      <c r="TKT47" s="119"/>
      <c r="TKU47" s="119"/>
      <c r="TKV47" s="119"/>
      <c r="TKW47" s="119"/>
      <c r="TKX47" s="119"/>
      <c r="TKY47" s="119"/>
      <c r="TKZ47" s="119"/>
      <c r="TLA47" s="119"/>
      <c r="TLB47" s="119"/>
      <c r="TLC47" s="119"/>
      <c r="TLD47" s="119"/>
      <c r="TLE47" s="119"/>
      <c r="TLF47" s="119"/>
      <c r="TLG47" s="119"/>
      <c r="TLH47" s="119"/>
      <c r="TLI47" s="119"/>
      <c r="TLJ47" s="119"/>
      <c r="TLK47" s="119"/>
      <c r="TLL47" s="119"/>
      <c r="TLM47" s="119"/>
      <c r="TLN47" s="119"/>
      <c r="TLO47" s="119"/>
      <c r="TLP47" s="119"/>
      <c r="TLQ47" s="119"/>
      <c r="TLR47" s="119"/>
      <c r="TLS47" s="119"/>
      <c r="TLT47" s="119"/>
      <c r="TLU47" s="119"/>
      <c r="TLV47" s="119"/>
      <c r="TLW47" s="119"/>
      <c r="TLX47" s="119"/>
      <c r="TLY47" s="119"/>
      <c r="TLZ47" s="119"/>
      <c r="TMA47" s="119"/>
      <c r="TMB47" s="119"/>
      <c r="TMC47" s="119"/>
      <c r="TMD47" s="119"/>
      <c r="TME47" s="119"/>
      <c r="TMF47" s="119"/>
      <c r="TMG47" s="119"/>
      <c r="TMH47" s="119"/>
      <c r="TMI47" s="119"/>
      <c r="TMJ47" s="119"/>
      <c r="TMK47" s="119"/>
      <c r="TML47" s="119"/>
      <c r="TMM47" s="119"/>
      <c r="TMN47" s="119"/>
      <c r="TMO47" s="119"/>
      <c r="TMP47" s="119"/>
      <c r="TMQ47" s="119"/>
      <c r="TMR47" s="119"/>
      <c r="TMS47" s="119"/>
      <c r="TMT47" s="119"/>
      <c r="TMU47" s="119"/>
      <c r="TMV47" s="119"/>
      <c r="TMW47" s="119"/>
      <c r="TMX47" s="119"/>
      <c r="TMY47" s="119"/>
      <c r="TMZ47" s="119"/>
      <c r="TNA47" s="119"/>
      <c r="TNB47" s="119"/>
      <c r="TNC47" s="119"/>
      <c r="TND47" s="119"/>
      <c r="TNE47" s="119"/>
      <c r="TNF47" s="119"/>
      <c r="TNG47" s="119"/>
      <c r="TNH47" s="119"/>
      <c r="TNI47" s="119"/>
      <c r="TNJ47" s="119"/>
      <c r="TNK47" s="119"/>
      <c r="TNL47" s="119"/>
      <c r="TNM47" s="119"/>
      <c r="TNN47" s="119"/>
      <c r="TNO47" s="119"/>
      <c r="TNP47" s="119"/>
      <c r="TNQ47" s="119"/>
      <c r="TNR47" s="119"/>
      <c r="TNS47" s="119"/>
      <c r="TNT47" s="119"/>
      <c r="TNU47" s="119"/>
      <c r="TNV47" s="119"/>
      <c r="TNW47" s="119"/>
      <c r="TNX47" s="119"/>
      <c r="TNY47" s="119"/>
      <c r="TNZ47" s="119"/>
      <c r="TOA47" s="119"/>
      <c r="TOB47" s="119"/>
      <c r="TOC47" s="119"/>
      <c r="TOD47" s="119"/>
      <c r="TOE47" s="119"/>
      <c r="TOF47" s="119"/>
      <c r="TOG47" s="119"/>
      <c r="TOH47" s="119"/>
      <c r="TOI47" s="119"/>
      <c r="TOJ47" s="119"/>
      <c r="TOK47" s="119"/>
      <c r="TOL47" s="119"/>
      <c r="TOM47" s="119"/>
      <c r="TON47" s="119"/>
      <c r="TOO47" s="119"/>
      <c r="TOP47" s="119"/>
      <c r="TOQ47" s="119"/>
      <c r="TOR47" s="119"/>
      <c r="TOS47" s="119"/>
      <c r="TOT47" s="119"/>
      <c r="TOU47" s="119"/>
      <c r="TOV47" s="119"/>
      <c r="TOW47" s="119"/>
      <c r="TOX47" s="119"/>
      <c r="TOY47" s="119"/>
      <c r="TOZ47" s="119"/>
      <c r="TPA47" s="119"/>
      <c r="TPB47" s="119"/>
      <c r="TPC47" s="119"/>
      <c r="TPD47" s="119"/>
      <c r="TPE47" s="119"/>
      <c r="TPF47" s="119"/>
      <c r="TPG47" s="119"/>
      <c r="TPH47" s="119"/>
      <c r="TPI47" s="119"/>
      <c r="TPJ47" s="119"/>
      <c r="TPK47" s="119"/>
      <c r="TPL47" s="119"/>
      <c r="TPM47" s="119"/>
      <c r="TPN47" s="119"/>
      <c r="TPO47" s="119"/>
      <c r="TPP47" s="119"/>
      <c r="TPQ47" s="119"/>
      <c r="TPR47" s="119"/>
      <c r="TPS47" s="119"/>
      <c r="TPT47" s="119"/>
      <c r="TPU47" s="119"/>
      <c r="TPV47" s="119"/>
      <c r="TPW47" s="119"/>
      <c r="TPX47" s="119"/>
      <c r="TPY47" s="119"/>
      <c r="TPZ47" s="119"/>
      <c r="TQA47" s="119"/>
      <c r="TQB47" s="119"/>
      <c r="TQC47" s="119"/>
      <c r="TQD47" s="119"/>
      <c r="TQE47" s="119"/>
      <c r="TQF47" s="119"/>
      <c r="TQG47" s="119"/>
      <c r="TQH47" s="119"/>
      <c r="TQI47" s="119"/>
      <c r="TQJ47" s="119"/>
      <c r="TQK47" s="119"/>
      <c r="TQL47" s="119"/>
      <c r="TQM47" s="119"/>
      <c r="TQN47" s="119"/>
      <c r="TQO47" s="119"/>
      <c r="TQP47" s="119"/>
      <c r="TQQ47" s="119"/>
      <c r="TQR47" s="119"/>
      <c r="TQS47" s="119"/>
      <c r="TQT47" s="119"/>
      <c r="TQU47" s="119"/>
      <c r="TQV47" s="119"/>
      <c r="TQW47" s="119"/>
      <c r="TQX47" s="119"/>
      <c r="TQY47" s="119"/>
      <c r="TQZ47" s="119"/>
      <c r="TRA47" s="119"/>
      <c r="TRB47" s="119"/>
      <c r="TRC47" s="119"/>
      <c r="TRD47" s="119"/>
      <c r="TRE47" s="119"/>
      <c r="TRF47" s="119"/>
      <c r="TRG47" s="119"/>
      <c r="TRH47" s="119"/>
      <c r="TRI47" s="119"/>
      <c r="TRJ47" s="119"/>
      <c r="TRK47" s="119"/>
      <c r="TRL47" s="119"/>
      <c r="TRM47" s="119"/>
      <c r="TRN47" s="119"/>
      <c r="TRO47" s="119"/>
      <c r="TRP47" s="119"/>
      <c r="TRQ47" s="119"/>
      <c r="TRR47" s="119"/>
      <c r="TRS47" s="119"/>
      <c r="TRT47" s="119"/>
      <c r="TRU47" s="119"/>
      <c r="TRV47" s="119"/>
      <c r="TRW47" s="119"/>
      <c r="TRX47" s="119"/>
      <c r="TRY47" s="119"/>
      <c r="TRZ47" s="119"/>
      <c r="TSA47" s="119"/>
      <c r="TSB47" s="119"/>
      <c r="TSC47" s="119"/>
      <c r="TSD47" s="119"/>
      <c r="TSE47" s="119"/>
      <c r="TSF47" s="119"/>
      <c r="TSG47" s="119"/>
      <c r="TSH47" s="119"/>
      <c r="TSI47" s="119"/>
      <c r="TSJ47" s="119"/>
      <c r="TSK47" s="119"/>
      <c r="TSL47" s="119"/>
      <c r="TSM47" s="119"/>
      <c r="TSN47" s="119"/>
      <c r="TSO47" s="119"/>
      <c r="TSP47" s="119"/>
      <c r="TSQ47" s="119"/>
      <c r="TSR47" s="119"/>
      <c r="TSS47" s="119"/>
      <c r="TST47" s="119"/>
      <c r="TSU47" s="119"/>
      <c r="TSV47" s="119"/>
      <c r="TSW47" s="119"/>
      <c r="TSX47" s="119"/>
      <c r="TSY47" s="119"/>
      <c r="TSZ47" s="119"/>
      <c r="TTA47" s="119"/>
      <c r="TTB47" s="119"/>
      <c r="TTC47" s="119"/>
      <c r="TTD47" s="119"/>
      <c r="TTE47" s="119"/>
      <c r="TTF47" s="119"/>
      <c r="TTG47" s="119"/>
      <c r="TTH47" s="119"/>
      <c r="TTI47" s="119"/>
      <c r="TTJ47" s="119"/>
      <c r="TTK47" s="119"/>
      <c r="TTL47" s="119"/>
      <c r="TTM47" s="119"/>
      <c r="TTN47" s="119"/>
      <c r="TTO47" s="119"/>
      <c r="TTP47" s="119"/>
      <c r="TTQ47" s="119"/>
      <c r="TTR47" s="119"/>
      <c r="TTS47" s="119"/>
      <c r="TTT47" s="119"/>
      <c r="TTU47" s="119"/>
      <c r="TTV47" s="119"/>
      <c r="TTW47" s="119"/>
      <c r="TTX47" s="119"/>
      <c r="TTY47" s="119"/>
      <c r="TTZ47" s="119"/>
      <c r="TUA47" s="119"/>
      <c r="TUB47" s="119"/>
      <c r="TUC47" s="119"/>
      <c r="TUD47" s="119"/>
      <c r="TUE47" s="119"/>
      <c r="TUF47" s="119"/>
      <c r="TUG47" s="119"/>
      <c r="TUH47" s="119"/>
      <c r="TUI47" s="119"/>
      <c r="TUJ47" s="119"/>
      <c r="TUK47" s="119"/>
      <c r="TUL47" s="119"/>
      <c r="TUM47" s="119"/>
      <c r="TUN47" s="119"/>
      <c r="TUO47" s="119"/>
      <c r="TUP47" s="119"/>
      <c r="TUQ47" s="119"/>
      <c r="TUR47" s="119"/>
      <c r="TUS47" s="119"/>
      <c r="TUT47" s="119"/>
      <c r="TUU47" s="119"/>
      <c r="TUV47" s="119"/>
      <c r="TUW47" s="119"/>
      <c r="TUX47" s="119"/>
      <c r="TUY47" s="119"/>
      <c r="TUZ47" s="119"/>
      <c r="TVA47" s="119"/>
      <c r="TVB47" s="119"/>
      <c r="TVC47" s="119"/>
      <c r="TVD47" s="119"/>
      <c r="TVE47" s="119"/>
      <c r="TVF47" s="119"/>
      <c r="TVG47" s="119"/>
      <c r="TVH47" s="119"/>
      <c r="TVI47" s="119"/>
      <c r="TVJ47" s="119"/>
      <c r="TVK47" s="119"/>
      <c r="TVL47" s="119"/>
      <c r="TVM47" s="119"/>
      <c r="TVN47" s="119"/>
      <c r="TVO47" s="119"/>
      <c r="TVP47" s="119"/>
      <c r="TVQ47" s="119"/>
      <c r="TVR47" s="119"/>
      <c r="TVS47" s="119"/>
      <c r="TVT47" s="119"/>
      <c r="TVU47" s="119"/>
      <c r="TVV47" s="119"/>
      <c r="TVW47" s="119"/>
      <c r="TVX47" s="119"/>
      <c r="TVY47" s="119"/>
      <c r="TVZ47" s="119"/>
      <c r="TWA47" s="119"/>
      <c r="TWB47" s="119"/>
      <c r="TWC47" s="119"/>
      <c r="TWD47" s="119"/>
      <c r="TWE47" s="119"/>
      <c r="TWF47" s="119"/>
      <c r="TWG47" s="119"/>
      <c r="TWH47" s="119"/>
      <c r="TWI47" s="119"/>
      <c r="TWJ47" s="119"/>
      <c r="TWK47" s="119"/>
      <c r="TWL47" s="119"/>
      <c r="TWM47" s="119"/>
      <c r="TWN47" s="119"/>
      <c r="TWO47" s="119"/>
      <c r="TWP47" s="119"/>
      <c r="TWQ47" s="119"/>
      <c r="TWR47" s="119"/>
      <c r="TWS47" s="119"/>
      <c r="TWT47" s="119"/>
      <c r="TWU47" s="119"/>
      <c r="TWV47" s="119"/>
      <c r="TWW47" s="119"/>
      <c r="TWX47" s="119"/>
      <c r="TWY47" s="119"/>
      <c r="TWZ47" s="119"/>
      <c r="TXA47" s="119"/>
      <c r="TXB47" s="119"/>
      <c r="TXC47" s="119"/>
      <c r="TXD47" s="119"/>
      <c r="TXE47" s="119"/>
      <c r="TXF47" s="119"/>
      <c r="TXG47" s="119"/>
      <c r="TXH47" s="119"/>
      <c r="TXI47" s="119"/>
      <c r="TXJ47" s="119"/>
      <c r="TXK47" s="119"/>
      <c r="TXL47" s="119"/>
      <c r="TXM47" s="119"/>
      <c r="TXN47" s="119"/>
      <c r="TXO47" s="119"/>
      <c r="TXP47" s="119"/>
      <c r="TXQ47" s="119"/>
      <c r="TXR47" s="119"/>
      <c r="TXS47" s="119"/>
      <c r="TXT47" s="119"/>
      <c r="TXU47" s="119"/>
      <c r="TXV47" s="119"/>
      <c r="TXW47" s="119"/>
      <c r="TXX47" s="119"/>
      <c r="TXY47" s="119"/>
      <c r="TXZ47" s="119"/>
      <c r="TYA47" s="119"/>
      <c r="TYB47" s="119"/>
      <c r="TYC47" s="119"/>
      <c r="TYD47" s="119"/>
      <c r="TYE47" s="119"/>
      <c r="TYF47" s="119"/>
      <c r="TYG47" s="119"/>
      <c r="TYH47" s="119"/>
      <c r="TYI47" s="119"/>
      <c r="TYJ47" s="119"/>
      <c r="TYK47" s="119"/>
      <c r="TYL47" s="119"/>
      <c r="TYM47" s="119"/>
      <c r="TYN47" s="119"/>
      <c r="TYO47" s="119"/>
      <c r="TYP47" s="119"/>
      <c r="TYQ47" s="119"/>
      <c r="TYR47" s="119"/>
      <c r="TYS47" s="119"/>
      <c r="TYT47" s="119"/>
      <c r="TYU47" s="119"/>
      <c r="TYV47" s="119"/>
      <c r="TYW47" s="119"/>
      <c r="TYX47" s="119"/>
      <c r="TYY47" s="119"/>
      <c r="TYZ47" s="119"/>
      <c r="TZA47" s="119"/>
      <c r="TZB47" s="119"/>
      <c r="TZC47" s="119"/>
      <c r="TZD47" s="119"/>
      <c r="TZE47" s="119"/>
      <c r="TZF47" s="119"/>
      <c r="TZG47" s="119"/>
      <c r="TZH47" s="119"/>
      <c r="TZI47" s="119"/>
      <c r="TZJ47" s="119"/>
      <c r="TZK47" s="119"/>
      <c r="TZL47" s="119"/>
      <c r="TZM47" s="119"/>
      <c r="TZN47" s="119"/>
      <c r="TZO47" s="119"/>
      <c r="TZP47" s="119"/>
      <c r="TZQ47" s="119"/>
      <c r="TZR47" s="119"/>
      <c r="TZS47" s="119"/>
      <c r="TZT47" s="119"/>
      <c r="TZU47" s="119"/>
      <c r="TZV47" s="119"/>
      <c r="TZW47" s="119"/>
      <c r="TZX47" s="119"/>
      <c r="TZY47" s="119"/>
      <c r="TZZ47" s="119"/>
      <c r="UAA47" s="119"/>
      <c r="UAB47" s="119"/>
      <c r="UAC47" s="119"/>
      <c r="UAD47" s="119"/>
      <c r="UAE47" s="119"/>
      <c r="UAF47" s="119"/>
      <c r="UAG47" s="119"/>
      <c r="UAH47" s="119"/>
      <c r="UAI47" s="119"/>
      <c r="UAJ47" s="119"/>
      <c r="UAK47" s="119"/>
      <c r="UAL47" s="119"/>
      <c r="UAM47" s="119"/>
      <c r="UAN47" s="119"/>
      <c r="UAO47" s="119"/>
      <c r="UAP47" s="119"/>
      <c r="UAQ47" s="119"/>
      <c r="UAR47" s="119"/>
      <c r="UAS47" s="119"/>
      <c r="UAT47" s="119"/>
      <c r="UAU47" s="119"/>
      <c r="UAV47" s="119"/>
      <c r="UAW47" s="119"/>
      <c r="UAX47" s="119"/>
      <c r="UAY47" s="119"/>
      <c r="UAZ47" s="119"/>
      <c r="UBA47" s="119"/>
      <c r="UBB47" s="119"/>
      <c r="UBC47" s="119"/>
      <c r="UBD47" s="119"/>
      <c r="UBE47" s="119"/>
      <c r="UBF47" s="119"/>
      <c r="UBG47" s="119"/>
      <c r="UBH47" s="119"/>
      <c r="UBI47" s="119"/>
      <c r="UBJ47" s="119"/>
      <c r="UBK47" s="119"/>
      <c r="UBL47" s="119"/>
      <c r="UBM47" s="119"/>
      <c r="UBN47" s="119"/>
      <c r="UBO47" s="119"/>
      <c r="UBP47" s="119"/>
      <c r="UBQ47" s="119"/>
      <c r="UBR47" s="119"/>
      <c r="UBS47" s="119"/>
      <c r="UBT47" s="119"/>
      <c r="UBU47" s="119"/>
      <c r="UBV47" s="119"/>
      <c r="UBW47" s="119"/>
      <c r="UBX47" s="119"/>
      <c r="UBY47" s="119"/>
      <c r="UBZ47" s="119"/>
      <c r="UCA47" s="119"/>
      <c r="UCB47" s="119"/>
      <c r="UCC47" s="119"/>
      <c r="UCD47" s="119"/>
      <c r="UCE47" s="119"/>
      <c r="UCF47" s="119"/>
      <c r="UCG47" s="119"/>
      <c r="UCH47" s="119"/>
      <c r="UCI47" s="119"/>
      <c r="UCJ47" s="119"/>
      <c r="UCK47" s="119"/>
      <c r="UCL47" s="119"/>
      <c r="UCM47" s="119"/>
      <c r="UCN47" s="119"/>
      <c r="UCO47" s="119"/>
      <c r="UCP47" s="119"/>
      <c r="UCQ47" s="119"/>
      <c r="UCR47" s="119"/>
      <c r="UCS47" s="119"/>
      <c r="UCT47" s="119"/>
      <c r="UCU47" s="119"/>
      <c r="UCV47" s="119"/>
      <c r="UCW47" s="119"/>
      <c r="UCX47" s="119"/>
      <c r="UCY47" s="119"/>
      <c r="UCZ47" s="119"/>
      <c r="UDA47" s="119"/>
      <c r="UDB47" s="119"/>
      <c r="UDC47" s="119"/>
      <c r="UDD47" s="119"/>
      <c r="UDE47" s="119"/>
      <c r="UDF47" s="119"/>
      <c r="UDG47" s="119"/>
      <c r="UDH47" s="119"/>
      <c r="UDI47" s="119"/>
      <c r="UDJ47" s="119"/>
      <c r="UDK47" s="119"/>
      <c r="UDL47" s="119"/>
      <c r="UDM47" s="119"/>
      <c r="UDN47" s="119"/>
      <c r="UDO47" s="119"/>
      <c r="UDP47" s="119"/>
      <c r="UDQ47" s="119"/>
      <c r="UDR47" s="119"/>
      <c r="UDS47" s="119"/>
      <c r="UDT47" s="119"/>
      <c r="UDU47" s="119"/>
      <c r="UDV47" s="119"/>
      <c r="UDW47" s="119"/>
      <c r="UDX47" s="119"/>
      <c r="UDY47" s="119"/>
      <c r="UDZ47" s="119"/>
      <c r="UEA47" s="119"/>
      <c r="UEB47" s="119"/>
      <c r="UEC47" s="119"/>
      <c r="UED47" s="119"/>
      <c r="UEE47" s="119"/>
      <c r="UEF47" s="119"/>
      <c r="UEG47" s="119"/>
      <c r="UEH47" s="119"/>
      <c r="UEI47" s="119"/>
      <c r="UEJ47" s="119"/>
      <c r="UEK47" s="119"/>
      <c r="UEL47" s="119"/>
      <c r="UEM47" s="119"/>
      <c r="UEN47" s="119"/>
      <c r="UEO47" s="119"/>
      <c r="UEP47" s="119"/>
      <c r="UEQ47" s="119"/>
      <c r="UER47" s="119"/>
      <c r="UES47" s="119"/>
      <c r="UET47" s="119"/>
      <c r="UEU47" s="119"/>
      <c r="UEV47" s="119"/>
      <c r="UEW47" s="119"/>
      <c r="UEX47" s="119"/>
      <c r="UEY47" s="119"/>
      <c r="UEZ47" s="119"/>
      <c r="UFA47" s="119"/>
      <c r="UFB47" s="119"/>
      <c r="UFC47" s="119"/>
      <c r="UFD47" s="119"/>
      <c r="UFE47" s="119"/>
      <c r="UFF47" s="119"/>
      <c r="UFG47" s="119"/>
      <c r="UFH47" s="119"/>
      <c r="UFI47" s="119"/>
      <c r="UFJ47" s="119"/>
      <c r="UFK47" s="119"/>
      <c r="UFL47" s="119"/>
      <c r="UFM47" s="119"/>
      <c r="UFN47" s="119"/>
      <c r="UFO47" s="119"/>
      <c r="UFP47" s="119"/>
      <c r="UFQ47" s="119"/>
      <c r="UFR47" s="119"/>
      <c r="UFS47" s="119"/>
      <c r="UFT47" s="119"/>
      <c r="UFU47" s="119"/>
      <c r="UFV47" s="119"/>
      <c r="UFW47" s="119"/>
      <c r="UFX47" s="119"/>
      <c r="UFY47" s="119"/>
      <c r="UFZ47" s="119"/>
      <c r="UGA47" s="119"/>
      <c r="UGB47" s="119"/>
      <c r="UGC47" s="119"/>
      <c r="UGD47" s="119"/>
      <c r="UGE47" s="119"/>
      <c r="UGF47" s="119"/>
      <c r="UGG47" s="119"/>
      <c r="UGH47" s="119"/>
      <c r="UGI47" s="119"/>
      <c r="UGJ47" s="119"/>
      <c r="UGK47" s="119"/>
      <c r="UGL47" s="119"/>
      <c r="UGM47" s="119"/>
      <c r="UGN47" s="119"/>
      <c r="UGO47" s="119"/>
      <c r="UGP47" s="119"/>
      <c r="UGQ47" s="119"/>
      <c r="UGR47" s="119"/>
      <c r="UGS47" s="119"/>
      <c r="UGT47" s="119"/>
      <c r="UGU47" s="119"/>
      <c r="UGV47" s="119"/>
      <c r="UGW47" s="119"/>
      <c r="UGX47" s="119"/>
      <c r="UGY47" s="119"/>
      <c r="UGZ47" s="119"/>
      <c r="UHA47" s="119"/>
      <c r="UHB47" s="119"/>
      <c r="UHC47" s="119"/>
      <c r="UHD47" s="119"/>
      <c r="UHE47" s="119"/>
      <c r="UHF47" s="119"/>
      <c r="UHG47" s="119"/>
      <c r="UHH47" s="119"/>
      <c r="UHI47" s="119"/>
      <c r="UHJ47" s="119"/>
      <c r="UHK47" s="119"/>
      <c r="UHL47" s="119"/>
      <c r="UHM47" s="119"/>
      <c r="UHN47" s="119"/>
      <c r="UHO47" s="119"/>
      <c r="UHP47" s="119"/>
      <c r="UHQ47" s="119"/>
      <c r="UHR47" s="119"/>
      <c r="UHS47" s="119"/>
      <c r="UHT47" s="119"/>
      <c r="UHU47" s="119"/>
      <c r="UHV47" s="119"/>
      <c r="UHW47" s="119"/>
      <c r="UHX47" s="119"/>
      <c r="UHY47" s="119"/>
      <c r="UHZ47" s="119"/>
      <c r="UIA47" s="119"/>
      <c r="UIB47" s="119"/>
      <c r="UIC47" s="119"/>
      <c r="UID47" s="119"/>
      <c r="UIE47" s="119"/>
      <c r="UIF47" s="119"/>
      <c r="UIG47" s="119"/>
      <c r="UIH47" s="119"/>
      <c r="UII47" s="119"/>
      <c r="UIJ47" s="119"/>
      <c r="UIK47" s="119"/>
      <c r="UIL47" s="119"/>
      <c r="UIM47" s="119"/>
      <c r="UIN47" s="119"/>
      <c r="UIO47" s="119"/>
      <c r="UIP47" s="119"/>
      <c r="UIQ47" s="119"/>
      <c r="UIR47" s="119"/>
      <c r="UIS47" s="119"/>
      <c r="UIT47" s="119"/>
      <c r="UIU47" s="119"/>
      <c r="UIV47" s="119"/>
      <c r="UIW47" s="119"/>
      <c r="UIX47" s="119"/>
      <c r="UIY47" s="119"/>
      <c r="UIZ47" s="119"/>
      <c r="UJA47" s="119"/>
      <c r="UJB47" s="119"/>
      <c r="UJC47" s="119"/>
      <c r="UJD47" s="119"/>
      <c r="UJE47" s="119"/>
      <c r="UJF47" s="119"/>
      <c r="UJG47" s="119"/>
      <c r="UJH47" s="119"/>
      <c r="UJI47" s="119"/>
      <c r="UJJ47" s="119"/>
      <c r="UJK47" s="119"/>
      <c r="UJL47" s="119"/>
      <c r="UJM47" s="119"/>
      <c r="UJN47" s="119"/>
      <c r="UJO47" s="119"/>
      <c r="UJP47" s="119"/>
      <c r="UJQ47" s="119"/>
      <c r="UJR47" s="119"/>
      <c r="UJS47" s="119"/>
      <c r="UJT47" s="119"/>
      <c r="UJU47" s="119"/>
      <c r="UJV47" s="119"/>
      <c r="UJW47" s="119"/>
      <c r="UJX47" s="119"/>
      <c r="UJY47" s="119"/>
      <c r="UJZ47" s="119"/>
      <c r="UKA47" s="119"/>
      <c r="UKB47" s="119"/>
      <c r="UKC47" s="119"/>
      <c r="UKD47" s="119"/>
      <c r="UKE47" s="119"/>
      <c r="UKF47" s="119"/>
      <c r="UKG47" s="119"/>
      <c r="UKH47" s="119"/>
      <c r="UKI47" s="119"/>
      <c r="UKJ47" s="119"/>
      <c r="UKK47" s="119"/>
      <c r="UKL47" s="119"/>
      <c r="UKM47" s="119"/>
      <c r="UKN47" s="119"/>
      <c r="UKO47" s="119"/>
      <c r="UKP47" s="119"/>
      <c r="UKQ47" s="119"/>
      <c r="UKR47" s="119"/>
      <c r="UKS47" s="119"/>
      <c r="UKT47" s="119"/>
      <c r="UKU47" s="119"/>
      <c r="UKV47" s="119"/>
      <c r="UKW47" s="119"/>
      <c r="UKX47" s="119"/>
      <c r="UKY47" s="119"/>
      <c r="UKZ47" s="119"/>
      <c r="ULA47" s="119"/>
      <c r="ULB47" s="119"/>
      <c r="ULC47" s="119"/>
      <c r="ULD47" s="119"/>
      <c r="ULE47" s="119"/>
      <c r="ULF47" s="119"/>
      <c r="ULG47" s="119"/>
      <c r="ULH47" s="119"/>
      <c r="ULI47" s="119"/>
      <c r="ULJ47" s="119"/>
      <c r="ULK47" s="119"/>
      <c r="ULL47" s="119"/>
      <c r="ULM47" s="119"/>
      <c r="ULN47" s="119"/>
      <c r="ULO47" s="119"/>
      <c r="ULP47" s="119"/>
      <c r="ULQ47" s="119"/>
      <c r="ULR47" s="119"/>
      <c r="ULS47" s="119"/>
      <c r="ULT47" s="119"/>
      <c r="ULU47" s="119"/>
      <c r="ULV47" s="119"/>
      <c r="ULW47" s="119"/>
      <c r="ULX47" s="119"/>
      <c r="ULY47" s="119"/>
      <c r="ULZ47" s="119"/>
      <c r="UMA47" s="119"/>
      <c r="UMB47" s="119"/>
      <c r="UMC47" s="119"/>
      <c r="UMD47" s="119"/>
      <c r="UME47" s="119"/>
      <c r="UMF47" s="119"/>
      <c r="UMG47" s="119"/>
      <c r="UMH47" s="119"/>
      <c r="UMI47" s="119"/>
      <c r="UMJ47" s="119"/>
      <c r="UMK47" s="119"/>
      <c r="UML47" s="119"/>
      <c r="UMM47" s="119"/>
      <c r="UMN47" s="119"/>
      <c r="UMO47" s="119"/>
      <c r="UMP47" s="119"/>
      <c r="UMQ47" s="119"/>
      <c r="UMR47" s="119"/>
      <c r="UMS47" s="119"/>
      <c r="UMT47" s="119"/>
      <c r="UMU47" s="119"/>
      <c r="UMV47" s="119"/>
      <c r="UMW47" s="119"/>
      <c r="UMX47" s="119"/>
      <c r="UMY47" s="119"/>
      <c r="UMZ47" s="119"/>
      <c r="UNA47" s="119"/>
      <c r="UNB47" s="119"/>
      <c r="UNC47" s="119"/>
      <c r="UND47" s="119"/>
      <c r="UNE47" s="119"/>
      <c r="UNF47" s="119"/>
      <c r="UNG47" s="119"/>
      <c r="UNH47" s="119"/>
      <c r="UNI47" s="119"/>
      <c r="UNJ47" s="119"/>
      <c r="UNK47" s="119"/>
      <c r="UNL47" s="119"/>
      <c r="UNM47" s="119"/>
      <c r="UNN47" s="119"/>
      <c r="UNO47" s="119"/>
      <c r="UNP47" s="119"/>
      <c r="UNQ47" s="119"/>
      <c r="UNR47" s="119"/>
      <c r="UNS47" s="119"/>
      <c r="UNT47" s="119"/>
      <c r="UNU47" s="119"/>
      <c r="UNV47" s="119"/>
      <c r="UNW47" s="119"/>
      <c r="UNX47" s="119"/>
      <c r="UNY47" s="119"/>
      <c r="UNZ47" s="119"/>
      <c r="UOA47" s="119"/>
      <c r="UOB47" s="119"/>
      <c r="UOC47" s="119"/>
      <c r="UOD47" s="119"/>
      <c r="UOE47" s="119"/>
      <c r="UOF47" s="119"/>
      <c r="UOG47" s="119"/>
      <c r="UOH47" s="119"/>
      <c r="UOI47" s="119"/>
      <c r="UOJ47" s="119"/>
      <c r="UOK47" s="119"/>
      <c r="UOL47" s="119"/>
      <c r="UOM47" s="119"/>
      <c r="UON47" s="119"/>
      <c r="UOO47" s="119"/>
      <c r="UOP47" s="119"/>
      <c r="UOQ47" s="119"/>
      <c r="UOR47" s="119"/>
      <c r="UOS47" s="119"/>
      <c r="UOT47" s="119"/>
      <c r="UOU47" s="119"/>
      <c r="UOV47" s="119"/>
      <c r="UOW47" s="119"/>
      <c r="UOX47" s="119"/>
      <c r="UOY47" s="119"/>
      <c r="UOZ47" s="119"/>
      <c r="UPA47" s="119"/>
      <c r="UPB47" s="119"/>
      <c r="UPC47" s="119"/>
      <c r="UPD47" s="119"/>
      <c r="UPE47" s="119"/>
      <c r="UPF47" s="119"/>
      <c r="UPG47" s="119"/>
      <c r="UPH47" s="119"/>
      <c r="UPI47" s="119"/>
      <c r="UPJ47" s="119"/>
      <c r="UPK47" s="119"/>
      <c r="UPL47" s="119"/>
      <c r="UPM47" s="119"/>
      <c r="UPN47" s="119"/>
      <c r="UPO47" s="119"/>
      <c r="UPP47" s="119"/>
      <c r="UPQ47" s="119"/>
      <c r="UPR47" s="119"/>
      <c r="UPS47" s="119"/>
      <c r="UPT47" s="119"/>
      <c r="UPU47" s="119"/>
      <c r="UPV47" s="119"/>
      <c r="UPW47" s="119"/>
      <c r="UPX47" s="119"/>
      <c r="UPY47" s="119"/>
      <c r="UPZ47" s="119"/>
      <c r="UQA47" s="119"/>
      <c r="UQB47" s="119"/>
      <c r="UQC47" s="119"/>
      <c r="UQD47" s="119"/>
      <c r="UQE47" s="119"/>
      <c r="UQF47" s="119"/>
      <c r="UQG47" s="119"/>
      <c r="UQH47" s="119"/>
      <c r="UQI47" s="119"/>
      <c r="UQJ47" s="119"/>
      <c r="UQK47" s="119"/>
      <c r="UQL47" s="119"/>
      <c r="UQM47" s="119"/>
      <c r="UQN47" s="119"/>
      <c r="UQO47" s="119"/>
      <c r="UQP47" s="119"/>
      <c r="UQQ47" s="119"/>
      <c r="UQR47" s="119"/>
      <c r="UQS47" s="119"/>
      <c r="UQT47" s="119"/>
      <c r="UQU47" s="119"/>
      <c r="UQV47" s="119"/>
      <c r="UQW47" s="119"/>
      <c r="UQX47" s="119"/>
      <c r="UQY47" s="119"/>
      <c r="UQZ47" s="119"/>
      <c r="URA47" s="119"/>
      <c r="URB47" s="119"/>
      <c r="URC47" s="119"/>
      <c r="URD47" s="119"/>
      <c r="URE47" s="119"/>
      <c r="URF47" s="119"/>
      <c r="URG47" s="119"/>
      <c r="URH47" s="119"/>
      <c r="URI47" s="119"/>
      <c r="URJ47" s="119"/>
      <c r="URK47" s="119"/>
      <c r="URL47" s="119"/>
      <c r="URM47" s="119"/>
      <c r="URN47" s="119"/>
      <c r="URO47" s="119"/>
      <c r="URP47" s="119"/>
      <c r="URQ47" s="119"/>
      <c r="URR47" s="119"/>
      <c r="URS47" s="119"/>
      <c r="URT47" s="119"/>
      <c r="URU47" s="119"/>
      <c r="URV47" s="119"/>
      <c r="URW47" s="119"/>
      <c r="URX47" s="119"/>
      <c r="URY47" s="119"/>
      <c r="URZ47" s="119"/>
      <c r="USA47" s="119"/>
      <c r="USB47" s="119"/>
      <c r="USC47" s="119"/>
      <c r="USD47" s="119"/>
      <c r="USE47" s="119"/>
      <c r="USF47" s="119"/>
      <c r="USG47" s="119"/>
      <c r="USH47" s="119"/>
      <c r="USI47" s="119"/>
      <c r="USJ47" s="119"/>
      <c r="USK47" s="119"/>
      <c r="USL47" s="119"/>
      <c r="USM47" s="119"/>
      <c r="USN47" s="119"/>
      <c r="USO47" s="119"/>
      <c r="USP47" s="119"/>
      <c r="USQ47" s="119"/>
      <c r="USR47" s="119"/>
      <c r="USS47" s="119"/>
      <c r="UST47" s="119"/>
      <c r="USU47" s="119"/>
      <c r="USV47" s="119"/>
      <c r="USW47" s="119"/>
      <c r="USX47" s="119"/>
      <c r="USY47" s="119"/>
      <c r="USZ47" s="119"/>
      <c r="UTA47" s="119"/>
      <c r="UTB47" s="119"/>
      <c r="UTC47" s="119"/>
      <c r="UTD47" s="119"/>
      <c r="UTE47" s="119"/>
      <c r="UTF47" s="119"/>
      <c r="UTG47" s="119"/>
      <c r="UTH47" s="119"/>
      <c r="UTI47" s="119"/>
      <c r="UTJ47" s="119"/>
      <c r="UTK47" s="119"/>
      <c r="UTL47" s="119"/>
      <c r="UTM47" s="119"/>
      <c r="UTN47" s="119"/>
      <c r="UTO47" s="119"/>
      <c r="UTP47" s="119"/>
      <c r="UTQ47" s="119"/>
      <c r="UTR47" s="119"/>
      <c r="UTS47" s="119"/>
      <c r="UTT47" s="119"/>
      <c r="UTU47" s="119"/>
      <c r="UTV47" s="119"/>
      <c r="UTW47" s="119"/>
      <c r="UTX47" s="119"/>
      <c r="UTY47" s="119"/>
      <c r="UTZ47" s="119"/>
      <c r="UUA47" s="119"/>
      <c r="UUB47" s="119"/>
      <c r="UUC47" s="119"/>
      <c r="UUD47" s="119"/>
      <c r="UUE47" s="119"/>
      <c r="UUF47" s="119"/>
      <c r="UUG47" s="119"/>
      <c r="UUH47" s="119"/>
      <c r="UUI47" s="119"/>
      <c r="UUJ47" s="119"/>
      <c r="UUK47" s="119"/>
      <c r="UUL47" s="119"/>
      <c r="UUM47" s="119"/>
      <c r="UUN47" s="119"/>
      <c r="UUO47" s="119"/>
      <c r="UUP47" s="119"/>
      <c r="UUQ47" s="119"/>
      <c r="UUR47" s="119"/>
      <c r="UUS47" s="119"/>
      <c r="UUT47" s="119"/>
      <c r="UUU47" s="119"/>
      <c r="UUV47" s="119"/>
      <c r="UUW47" s="119"/>
      <c r="UUX47" s="119"/>
      <c r="UUY47" s="119"/>
      <c r="UUZ47" s="119"/>
      <c r="UVA47" s="119"/>
      <c r="UVB47" s="119"/>
      <c r="UVC47" s="119"/>
      <c r="UVD47" s="119"/>
      <c r="UVE47" s="119"/>
      <c r="UVF47" s="119"/>
      <c r="UVG47" s="119"/>
      <c r="UVH47" s="119"/>
      <c r="UVI47" s="119"/>
      <c r="UVJ47" s="119"/>
      <c r="UVK47" s="119"/>
      <c r="UVL47" s="119"/>
      <c r="UVM47" s="119"/>
      <c r="UVN47" s="119"/>
      <c r="UVO47" s="119"/>
      <c r="UVP47" s="119"/>
      <c r="UVQ47" s="119"/>
      <c r="UVR47" s="119"/>
      <c r="UVS47" s="119"/>
      <c r="UVT47" s="119"/>
      <c r="UVU47" s="119"/>
      <c r="UVV47" s="119"/>
      <c r="UVW47" s="119"/>
      <c r="UVX47" s="119"/>
      <c r="UVY47" s="119"/>
      <c r="UVZ47" s="119"/>
      <c r="UWA47" s="119"/>
      <c r="UWB47" s="119"/>
      <c r="UWC47" s="119"/>
      <c r="UWD47" s="119"/>
      <c r="UWE47" s="119"/>
      <c r="UWF47" s="119"/>
      <c r="UWG47" s="119"/>
      <c r="UWH47" s="119"/>
      <c r="UWI47" s="119"/>
      <c r="UWJ47" s="119"/>
      <c r="UWK47" s="119"/>
      <c r="UWL47" s="119"/>
      <c r="UWM47" s="119"/>
      <c r="UWN47" s="119"/>
      <c r="UWO47" s="119"/>
      <c r="UWP47" s="119"/>
      <c r="UWQ47" s="119"/>
      <c r="UWR47" s="119"/>
      <c r="UWS47" s="119"/>
      <c r="UWT47" s="119"/>
      <c r="UWU47" s="119"/>
      <c r="UWV47" s="119"/>
      <c r="UWW47" s="119"/>
      <c r="UWX47" s="119"/>
      <c r="UWY47" s="119"/>
      <c r="UWZ47" s="119"/>
      <c r="UXA47" s="119"/>
      <c r="UXB47" s="119"/>
      <c r="UXC47" s="119"/>
      <c r="UXD47" s="119"/>
      <c r="UXE47" s="119"/>
      <c r="UXF47" s="119"/>
      <c r="UXG47" s="119"/>
      <c r="UXH47" s="119"/>
      <c r="UXI47" s="119"/>
      <c r="UXJ47" s="119"/>
      <c r="UXK47" s="119"/>
      <c r="UXL47" s="119"/>
      <c r="UXM47" s="119"/>
      <c r="UXN47" s="119"/>
      <c r="UXO47" s="119"/>
      <c r="UXP47" s="119"/>
      <c r="UXQ47" s="119"/>
      <c r="UXR47" s="119"/>
      <c r="UXS47" s="119"/>
      <c r="UXT47" s="119"/>
      <c r="UXU47" s="119"/>
      <c r="UXV47" s="119"/>
      <c r="UXW47" s="119"/>
      <c r="UXX47" s="119"/>
      <c r="UXY47" s="119"/>
      <c r="UXZ47" s="119"/>
      <c r="UYA47" s="119"/>
      <c r="UYB47" s="119"/>
      <c r="UYC47" s="119"/>
      <c r="UYD47" s="119"/>
      <c r="UYE47" s="119"/>
      <c r="UYF47" s="119"/>
      <c r="UYG47" s="119"/>
      <c r="UYH47" s="119"/>
      <c r="UYI47" s="119"/>
      <c r="UYJ47" s="119"/>
      <c r="UYK47" s="119"/>
      <c r="UYL47" s="119"/>
      <c r="UYM47" s="119"/>
      <c r="UYN47" s="119"/>
      <c r="UYO47" s="119"/>
      <c r="UYP47" s="119"/>
      <c r="UYQ47" s="119"/>
      <c r="UYR47" s="119"/>
      <c r="UYS47" s="119"/>
      <c r="UYT47" s="119"/>
      <c r="UYU47" s="119"/>
      <c r="UYV47" s="119"/>
      <c r="UYW47" s="119"/>
      <c r="UYX47" s="119"/>
      <c r="UYY47" s="119"/>
      <c r="UYZ47" s="119"/>
      <c r="UZA47" s="119"/>
      <c r="UZB47" s="119"/>
      <c r="UZC47" s="119"/>
      <c r="UZD47" s="119"/>
      <c r="UZE47" s="119"/>
      <c r="UZF47" s="119"/>
      <c r="UZG47" s="119"/>
      <c r="UZH47" s="119"/>
      <c r="UZI47" s="119"/>
      <c r="UZJ47" s="119"/>
      <c r="UZK47" s="119"/>
      <c r="UZL47" s="119"/>
      <c r="UZM47" s="119"/>
      <c r="UZN47" s="119"/>
      <c r="UZO47" s="119"/>
      <c r="UZP47" s="119"/>
      <c r="UZQ47" s="119"/>
      <c r="UZR47" s="119"/>
      <c r="UZS47" s="119"/>
      <c r="UZT47" s="119"/>
      <c r="UZU47" s="119"/>
      <c r="UZV47" s="119"/>
      <c r="UZW47" s="119"/>
      <c r="UZX47" s="119"/>
      <c r="UZY47" s="119"/>
      <c r="UZZ47" s="119"/>
      <c r="VAA47" s="119"/>
      <c r="VAB47" s="119"/>
      <c r="VAC47" s="119"/>
      <c r="VAD47" s="119"/>
      <c r="VAE47" s="119"/>
      <c r="VAF47" s="119"/>
      <c r="VAG47" s="119"/>
      <c r="VAH47" s="119"/>
      <c r="VAI47" s="119"/>
      <c r="VAJ47" s="119"/>
      <c r="VAK47" s="119"/>
      <c r="VAL47" s="119"/>
      <c r="VAM47" s="119"/>
      <c r="VAN47" s="119"/>
      <c r="VAO47" s="119"/>
      <c r="VAP47" s="119"/>
      <c r="VAQ47" s="119"/>
      <c r="VAR47" s="119"/>
      <c r="VAS47" s="119"/>
      <c r="VAT47" s="119"/>
      <c r="VAU47" s="119"/>
      <c r="VAV47" s="119"/>
      <c r="VAW47" s="119"/>
      <c r="VAX47" s="119"/>
      <c r="VAY47" s="119"/>
      <c r="VAZ47" s="119"/>
      <c r="VBA47" s="119"/>
      <c r="VBB47" s="119"/>
      <c r="VBC47" s="119"/>
      <c r="VBD47" s="119"/>
      <c r="VBE47" s="119"/>
      <c r="VBF47" s="119"/>
      <c r="VBG47" s="119"/>
      <c r="VBH47" s="119"/>
      <c r="VBI47" s="119"/>
      <c r="VBJ47" s="119"/>
      <c r="VBK47" s="119"/>
      <c r="VBL47" s="119"/>
      <c r="VBM47" s="119"/>
      <c r="VBN47" s="119"/>
      <c r="VBO47" s="119"/>
      <c r="VBP47" s="119"/>
      <c r="VBQ47" s="119"/>
      <c r="VBR47" s="119"/>
      <c r="VBS47" s="119"/>
      <c r="VBT47" s="119"/>
      <c r="VBU47" s="119"/>
      <c r="VBV47" s="119"/>
      <c r="VBW47" s="119"/>
      <c r="VBX47" s="119"/>
      <c r="VBY47" s="119"/>
      <c r="VBZ47" s="119"/>
      <c r="VCA47" s="119"/>
      <c r="VCB47" s="119"/>
      <c r="VCC47" s="119"/>
      <c r="VCD47" s="119"/>
      <c r="VCE47" s="119"/>
      <c r="VCF47" s="119"/>
      <c r="VCG47" s="119"/>
      <c r="VCH47" s="119"/>
      <c r="VCI47" s="119"/>
      <c r="VCJ47" s="119"/>
      <c r="VCK47" s="119"/>
      <c r="VCL47" s="119"/>
      <c r="VCM47" s="119"/>
      <c r="VCN47" s="119"/>
      <c r="VCO47" s="119"/>
      <c r="VCP47" s="119"/>
      <c r="VCQ47" s="119"/>
      <c r="VCR47" s="119"/>
      <c r="VCS47" s="119"/>
      <c r="VCT47" s="119"/>
      <c r="VCU47" s="119"/>
      <c r="VCV47" s="119"/>
      <c r="VCW47" s="119"/>
      <c r="VCX47" s="119"/>
      <c r="VCY47" s="119"/>
      <c r="VCZ47" s="119"/>
      <c r="VDA47" s="119"/>
      <c r="VDB47" s="119"/>
      <c r="VDC47" s="119"/>
      <c r="VDD47" s="119"/>
      <c r="VDE47" s="119"/>
      <c r="VDF47" s="119"/>
      <c r="VDG47" s="119"/>
      <c r="VDH47" s="119"/>
      <c r="VDI47" s="119"/>
      <c r="VDJ47" s="119"/>
      <c r="VDK47" s="119"/>
      <c r="VDL47" s="119"/>
      <c r="VDM47" s="119"/>
      <c r="VDN47" s="119"/>
      <c r="VDO47" s="119"/>
      <c r="VDP47" s="119"/>
      <c r="VDQ47" s="119"/>
      <c r="VDR47" s="119"/>
      <c r="VDS47" s="119"/>
      <c r="VDT47" s="119"/>
      <c r="VDU47" s="119"/>
      <c r="VDV47" s="119"/>
      <c r="VDW47" s="119"/>
      <c r="VDX47" s="119"/>
      <c r="VDY47" s="119"/>
      <c r="VDZ47" s="119"/>
      <c r="VEA47" s="119"/>
      <c r="VEB47" s="119"/>
      <c r="VEC47" s="119"/>
      <c r="VED47" s="119"/>
      <c r="VEE47" s="119"/>
      <c r="VEF47" s="119"/>
      <c r="VEG47" s="119"/>
      <c r="VEH47" s="119"/>
      <c r="VEI47" s="119"/>
      <c r="VEJ47" s="119"/>
      <c r="VEK47" s="119"/>
      <c r="VEL47" s="119"/>
      <c r="VEM47" s="119"/>
      <c r="VEN47" s="119"/>
      <c r="VEO47" s="119"/>
      <c r="VEP47" s="119"/>
      <c r="VEQ47" s="119"/>
      <c r="VER47" s="119"/>
      <c r="VES47" s="119"/>
      <c r="VET47" s="119"/>
      <c r="VEU47" s="119"/>
      <c r="VEV47" s="119"/>
      <c r="VEW47" s="119"/>
      <c r="VEX47" s="119"/>
      <c r="VEY47" s="119"/>
      <c r="VEZ47" s="119"/>
      <c r="VFA47" s="119"/>
      <c r="VFB47" s="119"/>
      <c r="VFC47" s="119"/>
      <c r="VFD47" s="119"/>
      <c r="VFE47" s="119"/>
      <c r="VFF47" s="119"/>
      <c r="VFG47" s="119"/>
      <c r="VFH47" s="119"/>
      <c r="VFI47" s="119"/>
      <c r="VFJ47" s="119"/>
      <c r="VFK47" s="119"/>
      <c r="VFL47" s="119"/>
      <c r="VFM47" s="119"/>
      <c r="VFN47" s="119"/>
      <c r="VFO47" s="119"/>
      <c r="VFP47" s="119"/>
      <c r="VFQ47" s="119"/>
      <c r="VFR47" s="119"/>
      <c r="VFS47" s="119"/>
      <c r="VFT47" s="119"/>
      <c r="VFU47" s="119"/>
      <c r="VFV47" s="119"/>
      <c r="VFW47" s="119"/>
      <c r="VFX47" s="119"/>
      <c r="VFY47" s="119"/>
      <c r="VFZ47" s="119"/>
      <c r="VGA47" s="119"/>
      <c r="VGB47" s="119"/>
      <c r="VGC47" s="119"/>
      <c r="VGD47" s="119"/>
      <c r="VGE47" s="119"/>
      <c r="VGF47" s="119"/>
      <c r="VGG47" s="119"/>
      <c r="VGH47" s="119"/>
      <c r="VGI47" s="119"/>
      <c r="VGJ47" s="119"/>
      <c r="VGK47" s="119"/>
      <c r="VGL47" s="119"/>
      <c r="VGM47" s="119"/>
      <c r="VGN47" s="119"/>
      <c r="VGO47" s="119"/>
      <c r="VGP47" s="119"/>
      <c r="VGQ47" s="119"/>
      <c r="VGR47" s="119"/>
      <c r="VGS47" s="119"/>
      <c r="VGT47" s="119"/>
      <c r="VGU47" s="119"/>
      <c r="VGV47" s="119"/>
      <c r="VGW47" s="119"/>
      <c r="VGX47" s="119"/>
      <c r="VGY47" s="119"/>
      <c r="VGZ47" s="119"/>
      <c r="VHA47" s="119"/>
      <c r="VHB47" s="119"/>
      <c r="VHC47" s="119"/>
      <c r="VHD47" s="119"/>
      <c r="VHE47" s="119"/>
      <c r="VHF47" s="119"/>
      <c r="VHG47" s="119"/>
      <c r="VHH47" s="119"/>
      <c r="VHI47" s="119"/>
      <c r="VHJ47" s="119"/>
      <c r="VHK47" s="119"/>
      <c r="VHL47" s="119"/>
      <c r="VHM47" s="119"/>
      <c r="VHN47" s="119"/>
      <c r="VHO47" s="119"/>
      <c r="VHP47" s="119"/>
      <c r="VHQ47" s="119"/>
      <c r="VHR47" s="119"/>
      <c r="VHS47" s="119"/>
      <c r="VHT47" s="119"/>
      <c r="VHU47" s="119"/>
      <c r="VHV47" s="119"/>
      <c r="VHW47" s="119"/>
      <c r="VHX47" s="119"/>
      <c r="VHY47" s="119"/>
      <c r="VHZ47" s="119"/>
      <c r="VIA47" s="119"/>
      <c r="VIB47" s="119"/>
      <c r="VIC47" s="119"/>
      <c r="VID47" s="119"/>
      <c r="VIE47" s="119"/>
      <c r="VIF47" s="119"/>
      <c r="VIG47" s="119"/>
      <c r="VIH47" s="119"/>
      <c r="VII47" s="119"/>
      <c r="VIJ47" s="119"/>
      <c r="VIK47" s="119"/>
      <c r="VIL47" s="119"/>
      <c r="VIM47" s="119"/>
      <c r="VIN47" s="119"/>
      <c r="VIO47" s="119"/>
      <c r="VIP47" s="119"/>
      <c r="VIQ47" s="119"/>
      <c r="VIR47" s="119"/>
      <c r="VIS47" s="119"/>
      <c r="VIT47" s="119"/>
      <c r="VIU47" s="119"/>
      <c r="VIV47" s="119"/>
      <c r="VIW47" s="119"/>
      <c r="VIX47" s="119"/>
      <c r="VIY47" s="119"/>
      <c r="VIZ47" s="119"/>
      <c r="VJA47" s="119"/>
      <c r="VJB47" s="119"/>
      <c r="VJC47" s="119"/>
      <c r="VJD47" s="119"/>
      <c r="VJE47" s="119"/>
      <c r="VJF47" s="119"/>
      <c r="VJG47" s="119"/>
      <c r="VJH47" s="119"/>
      <c r="VJI47" s="119"/>
      <c r="VJJ47" s="119"/>
      <c r="VJK47" s="119"/>
      <c r="VJL47" s="119"/>
      <c r="VJM47" s="119"/>
      <c r="VJN47" s="119"/>
      <c r="VJO47" s="119"/>
      <c r="VJP47" s="119"/>
      <c r="VJQ47" s="119"/>
      <c r="VJR47" s="119"/>
      <c r="VJS47" s="119"/>
      <c r="VJT47" s="119"/>
      <c r="VJU47" s="119"/>
      <c r="VJV47" s="119"/>
      <c r="VJW47" s="119"/>
      <c r="VJX47" s="119"/>
      <c r="VJY47" s="119"/>
      <c r="VJZ47" s="119"/>
      <c r="VKA47" s="119"/>
      <c r="VKB47" s="119"/>
      <c r="VKC47" s="119"/>
      <c r="VKD47" s="119"/>
      <c r="VKE47" s="119"/>
      <c r="VKF47" s="119"/>
      <c r="VKG47" s="119"/>
      <c r="VKH47" s="119"/>
      <c r="VKI47" s="119"/>
      <c r="VKJ47" s="119"/>
      <c r="VKK47" s="119"/>
      <c r="VKL47" s="119"/>
      <c r="VKM47" s="119"/>
      <c r="VKN47" s="119"/>
      <c r="VKO47" s="119"/>
      <c r="VKP47" s="119"/>
      <c r="VKQ47" s="119"/>
      <c r="VKR47" s="119"/>
      <c r="VKS47" s="119"/>
      <c r="VKT47" s="119"/>
      <c r="VKU47" s="119"/>
      <c r="VKV47" s="119"/>
      <c r="VKW47" s="119"/>
      <c r="VKX47" s="119"/>
      <c r="VKY47" s="119"/>
      <c r="VKZ47" s="119"/>
      <c r="VLA47" s="119"/>
      <c r="VLB47" s="119"/>
      <c r="VLC47" s="119"/>
      <c r="VLD47" s="119"/>
      <c r="VLE47" s="119"/>
      <c r="VLF47" s="119"/>
      <c r="VLG47" s="119"/>
      <c r="VLH47" s="119"/>
      <c r="VLI47" s="119"/>
      <c r="VLJ47" s="119"/>
      <c r="VLK47" s="119"/>
      <c r="VLL47" s="119"/>
      <c r="VLM47" s="119"/>
      <c r="VLN47" s="119"/>
      <c r="VLO47" s="119"/>
      <c r="VLP47" s="119"/>
      <c r="VLQ47" s="119"/>
      <c r="VLR47" s="119"/>
      <c r="VLS47" s="119"/>
      <c r="VLT47" s="119"/>
      <c r="VLU47" s="119"/>
      <c r="VLV47" s="119"/>
      <c r="VLW47" s="119"/>
      <c r="VLX47" s="119"/>
      <c r="VLY47" s="119"/>
      <c r="VLZ47" s="119"/>
      <c r="VMA47" s="119"/>
      <c r="VMB47" s="119"/>
      <c r="VMC47" s="119"/>
      <c r="VMD47" s="119"/>
      <c r="VME47" s="119"/>
      <c r="VMF47" s="119"/>
      <c r="VMG47" s="119"/>
      <c r="VMH47" s="119"/>
      <c r="VMI47" s="119"/>
      <c r="VMJ47" s="119"/>
      <c r="VMK47" s="119"/>
      <c r="VML47" s="119"/>
      <c r="VMM47" s="119"/>
      <c r="VMN47" s="119"/>
      <c r="VMO47" s="119"/>
      <c r="VMP47" s="119"/>
      <c r="VMQ47" s="119"/>
      <c r="VMR47" s="119"/>
      <c r="VMS47" s="119"/>
      <c r="VMT47" s="119"/>
      <c r="VMU47" s="119"/>
      <c r="VMV47" s="119"/>
      <c r="VMW47" s="119"/>
      <c r="VMX47" s="119"/>
      <c r="VMY47" s="119"/>
      <c r="VMZ47" s="119"/>
      <c r="VNA47" s="119"/>
      <c r="VNB47" s="119"/>
      <c r="VNC47" s="119"/>
      <c r="VND47" s="119"/>
      <c r="VNE47" s="119"/>
      <c r="VNF47" s="119"/>
      <c r="VNG47" s="119"/>
      <c r="VNH47" s="119"/>
      <c r="VNI47" s="119"/>
      <c r="VNJ47" s="119"/>
      <c r="VNK47" s="119"/>
      <c r="VNL47" s="119"/>
      <c r="VNM47" s="119"/>
      <c r="VNN47" s="119"/>
      <c r="VNO47" s="119"/>
      <c r="VNP47" s="119"/>
      <c r="VNQ47" s="119"/>
      <c r="VNR47" s="119"/>
      <c r="VNS47" s="119"/>
      <c r="VNT47" s="119"/>
      <c r="VNU47" s="119"/>
      <c r="VNV47" s="119"/>
      <c r="VNW47" s="119"/>
      <c r="VNX47" s="119"/>
      <c r="VNY47" s="119"/>
      <c r="VNZ47" s="119"/>
      <c r="VOA47" s="119"/>
      <c r="VOB47" s="119"/>
      <c r="VOC47" s="119"/>
      <c r="VOD47" s="119"/>
      <c r="VOE47" s="119"/>
      <c r="VOF47" s="119"/>
      <c r="VOG47" s="119"/>
      <c r="VOH47" s="119"/>
      <c r="VOI47" s="119"/>
      <c r="VOJ47" s="119"/>
      <c r="VOK47" s="119"/>
      <c r="VOL47" s="119"/>
      <c r="VOM47" s="119"/>
      <c r="VON47" s="119"/>
      <c r="VOO47" s="119"/>
      <c r="VOP47" s="119"/>
      <c r="VOQ47" s="119"/>
      <c r="VOR47" s="119"/>
      <c r="VOS47" s="119"/>
      <c r="VOT47" s="119"/>
      <c r="VOU47" s="119"/>
      <c r="VOV47" s="119"/>
      <c r="VOW47" s="119"/>
      <c r="VOX47" s="119"/>
      <c r="VOY47" s="119"/>
      <c r="VOZ47" s="119"/>
      <c r="VPA47" s="119"/>
      <c r="VPB47" s="119"/>
      <c r="VPC47" s="119"/>
      <c r="VPD47" s="119"/>
      <c r="VPE47" s="119"/>
      <c r="VPF47" s="119"/>
      <c r="VPG47" s="119"/>
      <c r="VPH47" s="119"/>
      <c r="VPI47" s="119"/>
      <c r="VPJ47" s="119"/>
      <c r="VPK47" s="119"/>
      <c r="VPL47" s="119"/>
      <c r="VPM47" s="119"/>
      <c r="VPN47" s="119"/>
      <c r="VPO47" s="119"/>
      <c r="VPP47" s="119"/>
      <c r="VPQ47" s="119"/>
      <c r="VPR47" s="119"/>
      <c r="VPS47" s="119"/>
      <c r="VPT47" s="119"/>
      <c r="VPU47" s="119"/>
      <c r="VPV47" s="119"/>
      <c r="VPW47" s="119"/>
      <c r="VPX47" s="119"/>
      <c r="VPY47" s="119"/>
      <c r="VPZ47" s="119"/>
      <c r="VQA47" s="119"/>
      <c r="VQB47" s="119"/>
      <c r="VQC47" s="119"/>
      <c r="VQD47" s="119"/>
      <c r="VQE47" s="119"/>
      <c r="VQF47" s="119"/>
      <c r="VQG47" s="119"/>
      <c r="VQH47" s="119"/>
      <c r="VQI47" s="119"/>
      <c r="VQJ47" s="119"/>
      <c r="VQK47" s="119"/>
      <c r="VQL47" s="119"/>
      <c r="VQM47" s="119"/>
      <c r="VQN47" s="119"/>
      <c r="VQO47" s="119"/>
      <c r="VQP47" s="119"/>
      <c r="VQQ47" s="119"/>
      <c r="VQR47" s="119"/>
      <c r="VQS47" s="119"/>
      <c r="VQT47" s="119"/>
      <c r="VQU47" s="119"/>
      <c r="VQV47" s="119"/>
      <c r="VQW47" s="119"/>
      <c r="VQX47" s="119"/>
      <c r="VQY47" s="119"/>
      <c r="VQZ47" s="119"/>
      <c r="VRA47" s="119"/>
      <c r="VRB47" s="119"/>
      <c r="VRC47" s="119"/>
      <c r="VRD47" s="119"/>
      <c r="VRE47" s="119"/>
      <c r="VRF47" s="119"/>
      <c r="VRG47" s="119"/>
      <c r="VRH47" s="119"/>
      <c r="VRI47" s="119"/>
      <c r="VRJ47" s="119"/>
      <c r="VRK47" s="119"/>
      <c r="VRL47" s="119"/>
      <c r="VRM47" s="119"/>
      <c r="VRN47" s="119"/>
      <c r="VRO47" s="119"/>
      <c r="VRP47" s="119"/>
      <c r="VRQ47" s="119"/>
      <c r="VRR47" s="119"/>
      <c r="VRS47" s="119"/>
      <c r="VRT47" s="119"/>
      <c r="VRU47" s="119"/>
      <c r="VRV47" s="119"/>
      <c r="VRW47" s="119"/>
      <c r="VRX47" s="119"/>
      <c r="VRY47" s="119"/>
      <c r="VRZ47" s="119"/>
      <c r="VSA47" s="119"/>
      <c r="VSB47" s="119"/>
      <c r="VSC47" s="119"/>
      <c r="VSD47" s="119"/>
      <c r="VSE47" s="119"/>
      <c r="VSF47" s="119"/>
      <c r="VSG47" s="119"/>
      <c r="VSH47" s="119"/>
      <c r="VSI47" s="119"/>
      <c r="VSJ47" s="119"/>
      <c r="VSK47" s="119"/>
      <c r="VSL47" s="119"/>
      <c r="VSM47" s="119"/>
      <c r="VSN47" s="119"/>
      <c r="VSO47" s="119"/>
      <c r="VSP47" s="119"/>
      <c r="VSQ47" s="119"/>
      <c r="VSR47" s="119"/>
      <c r="VSS47" s="119"/>
      <c r="VST47" s="119"/>
      <c r="VSU47" s="119"/>
      <c r="VSV47" s="119"/>
      <c r="VSW47" s="119"/>
      <c r="VSX47" s="119"/>
      <c r="VSY47" s="119"/>
      <c r="VSZ47" s="119"/>
      <c r="VTA47" s="119"/>
      <c r="VTB47" s="119"/>
      <c r="VTC47" s="119"/>
      <c r="VTD47" s="119"/>
      <c r="VTE47" s="119"/>
      <c r="VTF47" s="119"/>
      <c r="VTG47" s="119"/>
      <c r="VTH47" s="119"/>
      <c r="VTI47" s="119"/>
      <c r="VTJ47" s="119"/>
      <c r="VTK47" s="119"/>
      <c r="VTL47" s="119"/>
      <c r="VTM47" s="119"/>
      <c r="VTN47" s="119"/>
      <c r="VTO47" s="119"/>
      <c r="VTP47" s="119"/>
      <c r="VTQ47" s="119"/>
      <c r="VTR47" s="119"/>
      <c r="VTS47" s="119"/>
      <c r="VTT47" s="119"/>
      <c r="VTU47" s="119"/>
      <c r="VTV47" s="119"/>
      <c r="VTW47" s="119"/>
      <c r="VTX47" s="119"/>
      <c r="VTY47" s="119"/>
      <c r="VTZ47" s="119"/>
      <c r="VUA47" s="119"/>
      <c r="VUB47" s="119"/>
      <c r="VUC47" s="119"/>
      <c r="VUD47" s="119"/>
      <c r="VUE47" s="119"/>
      <c r="VUF47" s="119"/>
      <c r="VUG47" s="119"/>
      <c r="VUH47" s="119"/>
      <c r="VUI47" s="119"/>
      <c r="VUJ47" s="119"/>
      <c r="VUK47" s="119"/>
      <c r="VUL47" s="119"/>
      <c r="VUM47" s="119"/>
      <c r="VUN47" s="119"/>
      <c r="VUO47" s="119"/>
      <c r="VUP47" s="119"/>
      <c r="VUQ47" s="119"/>
      <c r="VUR47" s="119"/>
      <c r="VUS47" s="119"/>
      <c r="VUT47" s="119"/>
      <c r="VUU47" s="119"/>
      <c r="VUV47" s="119"/>
      <c r="VUW47" s="119"/>
      <c r="VUX47" s="119"/>
      <c r="VUY47" s="119"/>
      <c r="VUZ47" s="119"/>
      <c r="VVA47" s="119"/>
      <c r="VVB47" s="119"/>
      <c r="VVC47" s="119"/>
      <c r="VVD47" s="119"/>
      <c r="VVE47" s="119"/>
      <c r="VVF47" s="119"/>
      <c r="VVG47" s="119"/>
      <c r="VVH47" s="119"/>
      <c r="VVI47" s="119"/>
      <c r="VVJ47" s="119"/>
      <c r="VVK47" s="119"/>
      <c r="VVL47" s="119"/>
      <c r="VVM47" s="119"/>
      <c r="VVN47" s="119"/>
      <c r="VVO47" s="119"/>
      <c r="VVP47" s="119"/>
      <c r="VVQ47" s="119"/>
      <c r="VVR47" s="119"/>
      <c r="VVS47" s="119"/>
      <c r="VVT47" s="119"/>
      <c r="VVU47" s="119"/>
      <c r="VVV47" s="119"/>
      <c r="VVW47" s="119"/>
      <c r="VVX47" s="119"/>
      <c r="VVY47" s="119"/>
      <c r="VVZ47" s="119"/>
      <c r="VWA47" s="119"/>
      <c r="VWB47" s="119"/>
      <c r="VWC47" s="119"/>
      <c r="VWD47" s="119"/>
      <c r="VWE47" s="119"/>
      <c r="VWF47" s="119"/>
      <c r="VWG47" s="119"/>
      <c r="VWH47" s="119"/>
      <c r="VWI47" s="119"/>
      <c r="VWJ47" s="119"/>
      <c r="VWK47" s="119"/>
      <c r="VWL47" s="119"/>
      <c r="VWM47" s="119"/>
      <c r="VWN47" s="119"/>
      <c r="VWO47" s="119"/>
      <c r="VWP47" s="119"/>
      <c r="VWQ47" s="119"/>
      <c r="VWR47" s="119"/>
      <c r="VWS47" s="119"/>
      <c r="VWT47" s="119"/>
      <c r="VWU47" s="119"/>
      <c r="VWV47" s="119"/>
      <c r="VWW47" s="119"/>
      <c r="VWX47" s="119"/>
      <c r="VWY47" s="119"/>
      <c r="VWZ47" s="119"/>
      <c r="VXA47" s="119"/>
      <c r="VXB47" s="119"/>
      <c r="VXC47" s="119"/>
      <c r="VXD47" s="119"/>
      <c r="VXE47" s="119"/>
      <c r="VXF47" s="119"/>
      <c r="VXG47" s="119"/>
      <c r="VXH47" s="119"/>
      <c r="VXI47" s="119"/>
      <c r="VXJ47" s="119"/>
      <c r="VXK47" s="119"/>
      <c r="VXL47" s="119"/>
      <c r="VXM47" s="119"/>
      <c r="VXN47" s="119"/>
      <c r="VXO47" s="119"/>
      <c r="VXP47" s="119"/>
      <c r="VXQ47" s="119"/>
      <c r="VXR47" s="119"/>
      <c r="VXS47" s="119"/>
      <c r="VXT47" s="119"/>
      <c r="VXU47" s="119"/>
      <c r="VXV47" s="119"/>
      <c r="VXW47" s="119"/>
      <c r="VXX47" s="119"/>
      <c r="VXY47" s="119"/>
      <c r="VXZ47" s="119"/>
      <c r="VYA47" s="119"/>
      <c r="VYB47" s="119"/>
      <c r="VYC47" s="119"/>
      <c r="VYD47" s="119"/>
      <c r="VYE47" s="119"/>
      <c r="VYF47" s="119"/>
      <c r="VYG47" s="119"/>
      <c r="VYH47" s="119"/>
      <c r="VYI47" s="119"/>
      <c r="VYJ47" s="119"/>
      <c r="VYK47" s="119"/>
      <c r="VYL47" s="119"/>
      <c r="VYM47" s="119"/>
      <c r="VYN47" s="119"/>
      <c r="VYO47" s="119"/>
      <c r="VYP47" s="119"/>
      <c r="VYQ47" s="119"/>
      <c r="VYR47" s="119"/>
      <c r="VYS47" s="119"/>
      <c r="VYT47" s="119"/>
      <c r="VYU47" s="119"/>
      <c r="VYV47" s="119"/>
      <c r="VYW47" s="119"/>
      <c r="VYX47" s="119"/>
      <c r="VYY47" s="119"/>
      <c r="VYZ47" s="119"/>
      <c r="VZA47" s="119"/>
      <c r="VZB47" s="119"/>
      <c r="VZC47" s="119"/>
      <c r="VZD47" s="119"/>
      <c r="VZE47" s="119"/>
      <c r="VZF47" s="119"/>
      <c r="VZG47" s="119"/>
      <c r="VZH47" s="119"/>
      <c r="VZI47" s="119"/>
      <c r="VZJ47" s="119"/>
      <c r="VZK47" s="119"/>
      <c r="VZL47" s="119"/>
      <c r="VZM47" s="119"/>
      <c r="VZN47" s="119"/>
      <c r="VZO47" s="119"/>
      <c r="VZP47" s="119"/>
      <c r="VZQ47" s="119"/>
      <c r="VZR47" s="119"/>
      <c r="VZS47" s="119"/>
      <c r="VZT47" s="119"/>
      <c r="VZU47" s="119"/>
      <c r="VZV47" s="119"/>
      <c r="VZW47" s="119"/>
      <c r="VZX47" s="119"/>
      <c r="VZY47" s="119"/>
      <c r="VZZ47" s="119"/>
      <c r="WAA47" s="119"/>
      <c r="WAB47" s="119"/>
      <c r="WAC47" s="119"/>
      <c r="WAD47" s="119"/>
      <c r="WAE47" s="119"/>
      <c r="WAF47" s="119"/>
      <c r="WAG47" s="119"/>
      <c r="WAH47" s="119"/>
      <c r="WAI47" s="119"/>
      <c r="WAJ47" s="119"/>
      <c r="WAK47" s="119"/>
      <c r="WAL47" s="119"/>
      <c r="WAM47" s="119"/>
      <c r="WAN47" s="119"/>
      <c r="WAO47" s="119"/>
      <c r="WAP47" s="119"/>
      <c r="WAQ47" s="119"/>
      <c r="WAR47" s="119"/>
      <c r="WAS47" s="119"/>
      <c r="WAT47" s="119"/>
      <c r="WAU47" s="119"/>
      <c r="WAV47" s="119"/>
      <c r="WAW47" s="119"/>
      <c r="WAX47" s="119"/>
      <c r="WAY47" s="119"/>
      <c r="WAZ47" s="119"/>
      <c r="WBA47" s="119"/>
      <c r="WBB47" s="119"/>
      <c r="WBC47" s="119"/>
      <c r="WBD47" s="119"/>
      <c r="WBE47" s="119"/>
      <c r="WBF47" s="119"/>
      <c r="WBG47" s="119"/>
      <c r="WBH47" s="119"/>
      <c r="WBI47" s="119"/>
      <c r="WBJ47" s="119"/>
      <c r="WBK47" s="119"/>
      <c r="WBL47" s="119"/>
      <c r="WBM47" s="119"/>
      <c r="WBN47" s="119"/>
      <c r="WBO47" s="119"/>
      <c r="WBP47" s="119"/>
      <c r="WBQ47" s="119"/>
      <c r="WBR47" s="119"/>
      <c r="WBS47" s="119"/>
      <c r="WBT47" s="119"/>
      <c r="WBU47" s="119"/>
      <c r="WBV47" s="119"/>
      <c r="WBW47" s="119"/>
      <c r="WBX47" s="119"/>
      <c r="WBY47" s="119"/>
      <c r="WBZ47" s="119"/>
      <c r="WCA47" s="119"/>
      <c r="WCB47" s="119"/>
      <c r="WCC47" s="119"/>
      <c r="WCD47" s="119"/>
      <c r="WCE47" s="119"/>
      <c r="WCF47" s="119"/>
      <c r="WCG47" s="119"/>
      <c r="WCH47" s="119"/>
      <c r="WCI47" s="119"/>
      <c r="WCJ47" s="119"/>
      <c r="WCK47" s="119"/>
      <c r="WCL47" s="119"/>
      <c r="WCM47" s="119"/>
      <c r="WCN47" s="119"/>
      <c r="WCO47" s="119"/>
      <c r="WCP47" s="119"/>
      <c r="WCQ47" s="119"/>
      <c r="WCR47" s="119"/>
      <c r="WCS47" s="119"/>
      <c r="WCT47" s="119"/>
      <c r="WCU47" s="119"/>
      <c r="WCV47" s="119"/>
      <c r="WCW47" s="119"/>
      <c r="WCX47" s="119"/>
      <c r="WCY47" s="119"/>
      <c r="WCZ47" s="119"/>
      <c r="WDA47" s="119"/>
      <c r="WDB47" s="119"/>
      <c r="WDC47" s="119"/>
      <c r="WDD47" s="119"/>
      <c r="WDE47" s="119"/>
      <c r="WDF47" s="119"/>
      <c r="WDG47" s="119"/>
      <c r="WDH47" s="119"/>
      <c r="WDI47" s="119"/>
      <c r="WDJ47" s="119"/>
      <c r="WDK47" s="119"/>
      <c r="WDL47" s="119"/>
      <c r="WDM47" s="119"/>
      <c r="WDN47" s="119"/>
      <c r="WDO47" s="119"/>
      <c r="WDP47" s="119"/>
      <c r="WDQ47" s="119"/>
      <c r="WDR47" s="119"/>
      <c r="WDS47" s="119"/>
      <c r="WDT47" s="119"/>
      <c r="WDU47" s="119"/>
      <c r="WDV47" s="119"/>
      <c r="WDW47" s="119"/>
      <c r="WDX47" s="119"/>
      <c r="WDY47" s="119"/>
      <c r="WDZ47" s="119"/>
      <c r="WEA47" s="119"/>
      <c r="WEB47" s="119"/>
      <c r="WEC47" s="119"/>
      <c r="WED47" s="119"/>
      <c r="WEE47" s="119"/>
      <c r="WEF47" s="119"/>
      <c r="WEG47" s="119"/>
      <c r="WEH47" s="119"/>
      <c r="WEI47" s="119"/>
      <c r="WEJ47" s="119"/>
      <c r="WEK47" s="119"/>
      <c r="WEL47" s="119"/>
      <c r="WEM47" s="119"/>
      <c r="WEN47" s="119"/>
      <c r="WEO47" s="119"/>
      <c r="WEP47" s="119"/>
      <c r="WEQ47" s="119"/>
      <c r="WER47" s="119"/>
      <c r="WES47" s="119"/>
      <c r="WET47" s="119"/>
      <c r="WEU47" s="119"/>
      <c r="WEV47" s="119"/>
      <c r="WEW47" s="119"/>
      <c r="WEX47" s="119"/>
      <c r="WEY47" s="119"/>
      <c r="WEZ47" s="119"/>
      <c r="WFA47" s="119"/>
      <c r="WFB47" s="119"/>
      <c r="WFC47" s="119"/>
      <c r="WFD47" s="119"/>
      <c r="WFE47" s="119"/>
      <c r="WFF47" s="119"/>
      <c r="WFG47" s="119"/>
      <c r="WFH47" s="119"/>
      <c r="WFI47" s="119"/>
      <c r="WFJ47" s="119"/>
      <c r="WFK47" s="119"/>
      <c r="WFL47" s="119"/>
      <c r="WFM47" s="119"/>
      <c r="WFN47" s="119"/>
      <c r="WFO47" s="119"/>
      <c r="WFP47" s="119"/>
      <c r="WFQ47" s="119"/>
      <c r="WFR47" s="119"/>
      <c r="WFS47" s="119"/>
      <c r="WFT47" s="119"/>
      <c r="WFU47" s="119"/>
      <c r="WFV47" s="119"/>
      <c r="WFW47" s="119"/>
      <c r="WFX47" s="119"/>
      <c r="WFY47" s="119"/>
      <c r="WFZ47" s="119"/>
      <c r="WGA47" s="119"/>
      <c r="WGB47" s="119"/>
      <c r="WGC47" s="119"/>
      <c r="WGD47" s="119"/>
      <c r="WGE47" s="119"/>
      <c r="WGF47" s="119"/>
      <c r="WGG47" s="119"/>
      <c r="WGH47" s="119"/>
      <c r="WGI47" s="119"/>
      <c r="WGJ47" s="119"/>
      <c r="WGK47" s="119"/>
      <c r="WGL47" s="119"/>
      <c r="WGM47" s="119"/>
      <c r="WGN47" s="119"/>
      <c r="WGO47" s="119"/>
      <c r="WGP47" s="119"/>
      <c r="WGQ47" s="119"/>
      <c r="WGR47" s="119"/>
      <c r="WGS47" s="119"/>
      <c r="WGT47" s="119"/>
      <c r="WGU47" s="119"/>
      <c r="WGV47" s="119"/>
      <c r="WGW47" s="119"/>
      <c r="WGX47" s="119"/>
      <c r="WGY47" s="119"/>
      <c r="WGZ47" s="119"/>
      <c r="WHA47" s="119"/>
      <c r="WHB47" s="119"/>
      <c r="WHC47" s="119"/>
      <c r="WHD47" s="119"/>
      <c r="WHE47" s="119"/>
      <c r="WHF47" s="119"/>
      <c r="WHG47" s="119"/>
      <c r="WHH47" s="119"/>
      <c r="WHI47" s="119"/>
      <c r="WHJ47" s="119"/>
      <c r="WHK47" s="119"/>
      <c r="WHL47" s="119"/>
      <c r="WHM47" s="119"/>
      <c r="WHN47" s="119"/>
      <c r="WHO47" s="119"/>
      <c r="WHP47" s="119"/>
      <c r="WHQ47" s="119"/>
      <c r="WHR47" s="119"/>
      <c r="WHS47" s="119"/>
      <c r="WHT47" s="119"/>
      <c r="WHU47" s="119"/>
      <c r="WHV47" s="119"/>
      <c r="WHW47" s="119"/>
      <c r="WHX47" s="119"/>
      <c r="WHY47" s="119"/>
      <c r="WHZ47" s="119"/>
      <c r="WIA47" s="119"/>
      <c r="WIB47" s="119"/>
      <c r="WIC47" s="119"/>
      <c r="WID47" s="119"/>
      <c r="WIE47" s="119"/>
      <c r="WIF47" s="119"/>
      <c r="WIG47" s="119"/>
      <c r="WIH47" s="119"/>
      <c r="WII47" s="119"/>
      <c r="WIJ47" s="119"/>
      <c r="WIK47" s="119"/>
      <c r="WIL47" s="119"/>
      <c r="WIM47" s="119"/>
      <c r="WIN47" s="119"/>
      <c r="WIO47" s="119"/>
      <c r="WIP47" s="119"/>
      <c r="WIQ47" s="119"/>
      <c r="WIR47" s="119"/>
      <c r="WIS47" s="119"/>
      <c r="WIT47" s="119"/>
      <c r="WIU47" s="119"/>
      <c r="WIV47" s="119"/>
      <c r="WIW47" s="119"/>
      <c r="WIX47" s="119"/>
      <c r="WIY47" s="119"/>
      <c r="WIZ47" s="119"/>
      <c r="WJA47" s="119"/>
      <c r="WJB47" s="119"/>
      <c r="WJC47" s="119"/>
      <c r="WJD47" s="119"/>
      <c r="WJE47" s="119"/>
      <c r="WJF47" s="119"/>
      <c r="WJG47" s="119"/>
      <c r="WJH47" s="119"/>
      <c r="WJI47" s="119"/>
      <c r="WJJ47" s="119"/>
      <c r="WJK47" s="119"/>
      <c r="WJL47" s="119"/>
      <c r="WJM47" s="119"/>
      <c r="WJN47" s="119"/>
      <c r="WJO47" s="119"/>
      <c r="WJP47" s="119"/>
      <c r="WJQ47" s="119"/>
      <c r="WJR47" s="119"/>
      <c r="WJS47" s="119"/>
      <c r="WJT47" s="119"/>
      <c r="WJU47" s="119"/>
      <c r="WJV47" s="119"/>
      <c r="WJW47" s="119"/>
      <c r="WJX47" s="119"/>
      <c r="WJY47" s="119"/>
      <c r="WJZ47" s="119"/>
      <c r="WKA47" s="119"/>
      <c r="WKB47" s="119"/>
      <c r="WKC47" s="119"/>
      <c r="WKD47" s="119"/>
      <c r="WKE47" s="119"/>
      <c r="WKF47" s="119"/>
      <c r="WKG47" s="119"/>
      <c r="WKH47" s="119"/>
      <c r="WKI47" s="119"/>
      <c r="WKJ47" s="119"/>
      <c r="WKK47" s="119"/>
      <c r="WKL47" s="119"/>
      <c r="WKM47" s="119"/>
      <c r="WKN47" s="119"/>
      <c r="WKO47" s="119"/>
      <c r="WKP47" s="119"/>
      <c r="WKQ47" s="119"/>
      <c r="WKR47" s="119"/>
      <c r="WKS47" s="119"/>
      <c r="WKT47" s="119"/>
      <c r="WKU47" s="119"/>
      <c r="WKV47" s="119"/>
      <c r="WKW47" s="119"/>
      <c r="WKX47" s="119"/>
      <c r="WKY47" s="119"/>
      <c r="WKZ47" s="119"/>
      <c r="WLA47" s="119"/>
      <c r="WLB47" s="119"/>
      <c r="WLC47" s="119"/>
      <c r="WLD47" s="119"/>
      <c r="WLE47" s="119"/>
      <c r="WLF47" s="119"/>
      <c r="WLG47" s="119"/>
      <c r="WLH47" s="119"/>
      <c r="WLI47" s="119"/>
      <c r="WLJ47" s="119"/>
      <c r="WLK47" s="119"/>
      <c r="WLL47" s="119"/>
      <c r="WLM47" s="119"/>
      <c r="WLN47" s="119"/>
      <c r="WLO47" s="119"/>
      <c r="WLP47" s="119"/>
      <c r="WLQ47" s="119"/>
      <c r="WLR47" s="119"/>
      <c r="WLS47" s="119"/>
      <c r="WLT47" s="119"/>
      <c r="WLU47" s="119"/>
      <c r="WLV47" s="119"/>
      <c r="WLW47" s="119"/>
      <c r="WLX47" s="119"/>
      <c r="WLY47" s="119"/>
      <c r="WLZ47" s="119"/>
      <c r="WMA47" s="119"/>
      <c r="WMB47" s="119"/>
      <c r="WMC47" s="119"/>
      <c r="WMD47" s="119"/>
      <c r="WME47" s="119"/>
      <c r="WMF47" s="119"/>
      <c r="WMG47" s="119"/>
      <c r="WMH47" s="119"/>
      <c r="WMI47" s="119"/>
      <c r="WMJ47" s="119"/>
      <c r="WMK47" s="119"/>
      <c r="WML47" s="119"/>
      <c r="WMM47" s="119"/>
      <c r="WMN47" s="119"/>
      <c r="WMO47" s="119"/>
      <c r="WMP47" s="119"/>
      <c r="WMQ47" s="119"/>
      <c r="WMR47" s="119"/>
      <c r="WMS47" s="119"/>
      <c r="WMT47" s="119"/>
      <c r="WMU47" s="119"/>
      <c r="WMV47" s="119"/>
      <c r="WMW47" s="119"/>
      <c r="WMX47" s="119"/>
      <c r="WMY47" s="119"/>
      <c r="WMZ47" s="119"/>
      <c r="WNA47" s="119"/>
      <c r="WNB47" s="119"/>
      <c r="WNC47" s="119"/>
      <c r="WND47" s="119"/>
      <c r="WNE47" s="119"/>
      <c r="WNF47" s="119"/>
      <c r="WNG47" s="119"/>
      <c r="WNH47" s="119"/>
      <c r="WNI47" s="119"/>
      <c r="WNJ47" s="119"/>
      <c r="WNK47" s="119"/>
      <c r="WNL47" s="119"/>
      <c r="WNM47" s="119"/>
      <c r="WNN47" s="119"/>
      <c r="WNO47" s="119"/>
      <c r="WNP47" s="119"/>
      <c r="WNQ47" s="119"/>
      <c r="WNR47" s="119"/>
      <c r="WNS47" s="119"/>
      <c r="WNT47" s="119"/>
      <c r="WNU47" s="119"/>
      <c r="WNV47" s="119"/>
      <c r="WNW47" s="119"/>
      <c r="WNX47" s="119"/>
      <c r="WNY47" s="119"/>
      <c r="WNZ47" s="119"/>
      <c r="WOA47" s="119"/>
      <c r="WOB47" s="119"/>
      <c r="WOC47" s="119"/>
      <c r="WOD47" s="119"/>
      <c r="WOE47" s="119"/>
      <c r="WOF47" s="119"/>
      <c r="WOG47" s="119"/>
      <c r="WOH47" s="119"/>
      <c r="WOI47" s="119"/>
      <c r="WOJ47" s="119"/>
      <c r="WOK47" s="119"/>
      <c r="WOL47" s="119"/>
      <c r="WOM47" s="119"/>
      <c r="WON47" s="119"/>
      <c r="WOO47" s="119"/>
      <c r="WOP47" s="119"/>
      <c r="WOQ47" s="119"/>
      <c r="WOR47" s="119"/>
      <c r="WOS47" s="119"/>
      <c r="WOT47" s="119"/>
      <c r="WOU47" s="119"/>
      <c r="WOV47" s="119"/>
      <c r="WOW47" s="119"/>
      <c r="WOX47" s="119"/>
      <c r="WOY47" s="119"/>
      <c r="WOZ47" s="119"/>
      <c r="WPA47" s="119"/>
      <c r="WPB47" s="119"/>
      <c r="WPC47" s="119"/>
      <c r="WPD47" s="119"/>
      <c r="WPE47" s="119"/>
      <c r="WPF47" s="119"/>
      <c r="WPG47" s="119"/>
      <c r="WPH47" s="119"/>
      <c r="WPI47" s="119"/>
      <c r="WPJ47" s="119"/>
      <c r="WPK47" s="119"/>
      <c r="WPL47" s="119"/>
      <c r="WPM47" s="119"/>
      <c r="WPN47" s="119"/>
      <c r="WPO47" s="119"/>
      <c r="WPP47" s="119"/>
      <c r="WPQ47" s="119"/>
      <c r="WPR47" s="119"/>
      <c r="WPS47" s="119"/>
      <c r="WPT47" s="119"/>
      <c r="WPU47" s="119"/>
      <c r="WPV47" s="119"/>
      <c r="WPW47" s="119"/>
      <c r="WPX47" s="119"/>
      <c r="WPY47" s="119"/>
      <c r="WPZ47" s="119"/>
      <c r="WQA47" s="119"/>
      <c r="WQB47" s="119"/>
      <c r="WQC47" s="119"/>
      <c r="WQD47" s="119"/>
      <c r="WQE47" s="119"/>
      <c r="WQF47" s="119"/>
      <c r="WQG47" s="119"/>
      <c r="WQH47" s="119"/>
      <c r="WQI47" s="119"/>
      <c r="WQJ47" s="119"/>
      <c r="WQK47" s="119"/>
      <c r="WQL47" s="119"/>
      <c r="WQM47" s="119"/>
      <c r="WQN47" s="119"/>
      <c r="WQO47" s="119"/>
      <c r="WQP47" s="119"/>
      <c r="WQQ47" s="119"/>
      <c r="WQR47" s="119"/>
      <c r="WQS47" s="119"/>
      <c r="WQT47" s="119"/>
      <c r="WQU47" s="119"/>
      <c r="WQV47" s="119"/>
      <c r="WQW47" s="119"/>
      <c r="WQX47" s="119"/>
      <c r="WQY47" s="119"/>
      <c r="WQZ47" s="119"/>
      <c r="WRA47" s="119"/>
      <c r="WRB47" s="119"/>
      <c r="WRC47" s="119"/>
      <c r="WRD47" s="119"/>
      <c r="WRE47" s="119"/>
      <c r="WRF47" s="119"/>
      <c r="WRG47" s="119"/>
      <c r="WRH47" s="119"/>
      <c r="WRI47" s="119"/>
      <c r="WRJ47" s="119"/>
      <c r="WRK47" s="119"/>
      <c r="WRL47" s="119"/>
      <c r="WRM47" s="119"/>
      <c r="WRN47" s="119"/>
      <c r="WRO47" s="119"/>
      <c r="WRP47" s="119"/>
      <c r="WRQ47" s="119"/>
      <c r="WRR47" s="119"/>
      <c r="WRS47" s="119"/>
      <c r="WRT47" s="119"/>
      <c r="WRU47" s="119"/>
      <c r="WRV47" s="119"/>
      <c r="WRW47" s="119"/>
      <c r="WRX47" s="119"/>
      <c r="WRY47" s="119"/>
      <c r="WRZ47" s="119"/>
      <c r="WSA47" s="119"/>
      <c r="WSB47" s="119"/>
      <c r="WSC47" s="119"/>
      <c r="WSD47" s="119"/>
      <c r="WSE47" s="119"/>
      <c r="WSF47" s="119"/>
      <c r="WSG47" s="119"/>
      <c r="WSH47" s="119"/>
      <c r="WSI47" s="119"/>
      <c r="WSJ47" s="119"/>
      <c r="WSK47" s="119"/>
      <c r="WSL47" s="119"/>
      <c r="WSM47" s="119"/>
      <c r="WSN47" s="119"/>
      <c r="WSO47" s="119"/>
      <c r="WSP47" s="119"/>
      <c r="WSQ47" s="119"/>
      <c r="WSR47" s="119"/>
      <c r="WSS47" s="119"/>
      <c r="WST47" s="119"/>
      <c r="WSU47" s="119"/>
      <c r="WSV47" s="119"/>
      <c r="WSW47" s="119"/>
      <c r="WSX47" s="119"/>
      <c r="WSY47" s="119"/>
      <c r="WSZ47" s="119"/>
      <c r="WTA47" s="119"/>
      <c r="WTB47" s="119"/>
      <c r="WTC47" s="119"/>
      <c r="WTD47" s="119"/>
      <c r="WTE47" s="119"/>
      <c r="WTF47" s="119"/>
      <c r="WTG47" s="119"/>
      <c r="WTH47" s="119"/>
      <c r="WTI47" s="119"/>
      <c r="WTJ47" s="119"/>
      <c r="WTK47" s="119"/>
      <c r="WTL47" s="119"/>
      <c r="WTM47" s="119"/>
      <c r="WTN47" s="119"/>
      <c r="WTO47" s="119"/>
      <c r="WTP47" s="119"/>
      <c r="WTQ47" s="119"/>
      <c r="WTR47" s="119"/>
      <c r="WTS47" s="119"/>
      <c r="WTT47" s="119"/>
      <c r="WTU47" s="119"/>
      <c r="WTV47" s="119"/>
      <c r="WTW47" s="119"/>
      <c r="WTX47" s="119"/>
      <c r="WTY47" s="119"/>
      <c r="WTZ47" s="119"/>
      <c r="WUA47" s="119"/>
      <c r="WUB47" s="119"/>
      <c r="WUC47" s="119"/>
      <c r="WUD47" s="119"/>
      <c r="WUE47" s="119"/>
      <c r="WUF47" s="119"/>
      <c r="WUG47" s="119"/>
      <c r="WUH47" s="119"/>
      <c r="WUI47" s="119"/>
      <c r="WUJ47" s="119"/>
      <c r="WUK47" s="119"/>
      <c r="WUL47" s="119"/>
      <c r="WUM47" s="119"/>
      <c r="WUN47" s="119"/>
      <c r="WUO47" s="119"/>
      <c r="WUP47" s="119"/>
      <c r="WUQ47" s="119"/>
      <c r="WUR47" s="119"/>
      <c r="WUS47" s="119"/>
      <c r="WUT47" s="119"/>
      <c r="WUU47" s="119"/>
      <c r="WUV47" s="119"/>
      <c r="WUW47" s="119"/>
      <c r="WUX47" s="119"/>
      <c r="WUY47" s="119"/>
      <c r="WUZ47" s="119"/>
      <c r="WVA47" s="119"/>
      <c r="WVB47" s="119"/>
      <c r="WVC47" s="119"/>
      <c r="WVD47" s="119"/>
      <c r="WVE47" s="119"/>
      <c r="WVF47" s="119"/>
      <c r="WVG47" s="119"/>
      <c r="WVH47" s="119"/>
      <c r="WVI47" s="119"/>
      <c r="WVJ47" s="119"/>
      <c r="WVK47" s="119"/>
      <c r="WVL47" s="119"/>
      <c r="WVM47" s="119"/>
      <c r="WVN47" s="119"/>
      <c r="WVO47" s="119"/>
      <c r="WVP47" s="119"/>
      <c r="WVQ47" s="119"/>
      <c r="WVR47" s="119"/>
      <c r="WVS47" s="119"/>
      <c r="WVT47" s="119"/>
      <c r="WVU47" s="119"/>
      <c r="WVV47" s="119"/>
      <c r="WVW47" s="119"/>
      <c r="WVX47" s="119"/>
      <c r="WVY47" s="119"/>
      <c r="WVZ47" s="119"/>
      <c r="WWA47" s="119"/>
      <c r="WWB47" s="119"/>
      <c r="WWC47" s="119"/>
      <c r="WWD47" s="119"/>
      <c r="WWE47" s="119"/>
      <c r="WWF47" s="119"/>
      <c r="WWG47" s="119"/>
      <c r="WWH47" s="119"/>
      <c r="WWI47" s="119"/>
      <c r="WWJ47" s="119"/>
      <c r="WWK47" s="119"/>
      <c r="WWL47" s="119"/>
      <c r="WWM47" s="119"/>
      <c r="WWN47" s="119"/>
      <c r="WWO47" s="119"/>
      <c r="WWP47" s="119"/>
      <c r="WWQ47" s="119"/>
      <c r="WWR47" s="119"/>
      <c r="WWS47" s="119"/>
      <c r="WWT47" s="119"/>
      <c r="WWU47" s="119"/>
      <c r="WWV47" s="119"/>
      <c r="WWW47" s="119"/>
      <c r="WWX47" s="119"/>
      <c r="WWY47" s="119"/>
      <c r="WWZ47" s="119"/>
      <c r="WXA47" s="119"/>
      <c r="WXB47" s="119"/>
      <c r="WXC47" s="119"/>
      <c r="WXD47" s="119"/>
      <c r="WXE47" s="119"/>
      <c r="WXF47" s="119"/>
      <c r="WXG47" s="119"/>
      <c r="WXH47" s="119"/>
      <c r="WXI47" s="119"/>
      <c r="WXJ47" s="119"/>
      <c r="WXK47" s="119"/>
      <c r="WXL47" s="119"/>
      <c r="WXM47" s="119"/>
      <c r="WXN47" s="119"/>
      <c r="WXO47" s="119"/>
      <c r="WXP47" s="119"/>
      <c r="WXQ47" s="119"/>
      <c r="WXR47" s="119"/>
      <c r="WXS47" s="119"/>
      <c r="WXT47" s="119"/>
      <c r="WXU47" s="119"/>
      <c r="WXV47" s="119"/>
      <c r="WXW47" s="119"/>
      <c r="WXX47" s="119"/>
      <c r="WXY47" s="119"/>
      <c r="WXZ47" s="119"/>
      <c r="WYA47" s="119"/>
      <c r="WYB47" s="119"/>
      <c r="WYC47" s="119"/>
      <c r="WYD47" s="119"/>
      <c r="WYE47" s="119"/>
      <c r="WYF47" s="119"/>
      <c r="WYG47" s="119"/>
      <c r="WYH47" s="119"/>
      <c r="WYI47" s="119"/>
      <c r="WYJ47" s="119"/>
      <c r="WYK47" s="119"/>
      <c r="WYL47" s="119"/>
      <c r="WYM47" s="119"/>
      <c r="WYN47" s="119"/>
      <c r="WYO47" s="119"/>
      <c r="WYP47" s="119"/>
      <c r="WYQ47" s="119"/>
      <c r="WYR47" s="119"/>
      <c r="WYS47" s="119"/>
      <c r="WYT47" s="119"/>
      <c r="WYU47" s="119"/>
      <c r="WYV47" s="119"/>
      <c r="WYW47" s="119"/>
      <c r="WYX47" s="119"/>
      <c r="WYY47" s="119"/>
      <c r="WYZ47" s="119"/>
      <c r="WZA47" s="119"/>
      <c r="WZB47" s="119"/>
      <c r="WZC47" s="119"/>
      <c r="WZD47" s="119"/>
      <c r="WZE47" s="119"/>
      <c r="WZF47" s="119"/>
      <c r="WZG47" s="119"/>
      <c r="WZH47" s="119"/>
      <c r="WZI47" s="119"/>
      <c r="WZJ47" s="119"/>
      <c r="WZK47" s="119"/>
      <c r="WZL47" s="119"/>
      <c r="WZM47" s="119"/>
      <c r="WZN47" s="119"/>
      <c r="WZO47" s="119"/>
      <c r="WZP47" s="119"/>
      <c r="WZQ47" s="119"/>
      <c r="WZR47" s="119"/>
      <c r="WZS47" s="119"/>
      <c r="WZT47" s="119"/>
      <c r="WZU47" s="119"/>
      <c r="WZV47" s="119"/>
      <c r="WZW47" s="119"/>
      <c r="WZX47" s="119"/>
      <c r="WZY47" s="119"/>
      <c r="WZZ47" s="119"/>
      <c r="XAA47" s="119"/>
      <c r="XAB47" s="119"/>
      <c r="XAC47" s="119"/>
      <c r="XAD47" s="119"/>
      <c r="XAE47" s="119"/>
      <c r="XAF47" s="119"/>
      <c r="XAG47" s="119"/>
      <c r="XAH47" s="119"/>
      <c r="XAI47" s="119"/>
      <c r="XAJ47" s="119"/>
      <c r="XAK47" s="119"/>
      <c r="XAL47" s="119"/>
      <c r="XAM47" s="119"/>
      <c r="XAN47" s="119"/>
      <c r="XAO47" s="119"/>
      <c r="XAP47" s="119"/>
      <c r="XAQ47" s="119"/>
      <c r="XAR47" s="119"/>
      <c r="XAS47" s="119"/>
      <c r="XAT47" s="119"/>
      <c r="XAU47" s="119"/>
      <c r="XAV47" s="119"/>
      <c r="XAW47" s="119"/>
      <c r="XAX47" s="119"/>
      <c r="XAY47" s="119"/>
      <c r="XAZ47" s="119"/>
      <c r="XBA47" s="119"/>
      <c r="XBB47" s="119"/>
      <c r="XBC47" s="119"/>
      <c r="XBD47" s="119"/>
      <c r="XBE47" s="119"/>
      <c r="XBF47" s="119"/>
      <c r="XBG47" s="119"/>
      <c r="XBH47" s="119"/>
      <c r="XBI47" s="119"/>
      <c r="XBJ47" s="119"/>
      <c r="XBK47" s="119"/>
      <c r="XBL47" s="119"/>
      <c r="XBM47" s="119"/>
      <c r="XBN47" s="119"/>
      <c r="XBO47" s="119"/>
      <c r="XBP47" s="119"/>
      <c r="XBQ47" s="119"/>
      <c r="XBR47" s="119"/>
      <c r="XBS47" s="119"/>
      <c r="XBT47" s="119"/>
      <c r="XBU47" s="119"/>
      <c r="XBV47" s="119"/>
      <c r="XBW47" s="119"/>
      <c r="XBX47" s="119"/>
      <c r="XBY47" s="119"/>
      <c r="XBZ47" s="119"/>
      <c r="XCA47" s="119"/>
      <c r="XCB47" s="119"/>
      <c r="XCC47" s="119"/>
      <c r="XCD47" s="119"/>
      <c r="XCE47" s="119"/>
      <c r="XCF47" s="119"/>
      <c r="XCG47" s="119"/>
      <c r="XCH47" s="119"/>
      <c r="XCI47" s="119"/>
      <c r="XCJ47" s="119"/>
      <c r="XCK47" s="119"/>
      <c r="XCL47" s="119"/>
      <c r="XCM47" s="119"/>
      <c r="XCN47" s="119"/>
      <c r="XCO47" s="119"/>
      <c r="XCP47" s="119"/>
      <c r="XCQ47" s="119"/>
      <c r="XCR47" s="119"/>
      <c r="XCS47" s="119"/>
      <c r="XCT47" s="119"/>
      <c r="XCU47" s="119"/>
      <c r="XCV47" s="119"/>
      <c r="XCW47" s="119"/>
      <c r="XCX47" s="119"/>
      <c r="XCY47" s="119"/>
      <c r="XCZ47" s="119"/>
      <c r="XDA47" s="119"/>
      <c r="XDB47" s="119"/>
      <c r="XDC47" s="119"/>
      <c r="XDD47" s="119"/>
      <c r="XDE47" s="119"/>
      <c r="XDF47" s="119"/>
      <c r="XDG47" s="119"/>
      <c r="XDH47" s="119"/>
      <c r="XDI47" s="119"/>
      <c r="XDJ47" s="119"/>
      <c r="XDK47" s="119"/>
      <c r="XDL47" s="119"/>
      <c r="XDM47" s="119"/>
      <c r="XDN47" s="119"/>
      <c r="XDO47" s="119"/>
      <c r="XDP47" s="119"/>
      <c r="XDQ47" s="119"/>
      <c r="XDR47" s="119"/>
      <c r="XDS47" s="119"/>
      <c r="XDT47" s="119"/>
      <c r="XDU47" s="119"/>
      <c r="XDV47" s="119"/>
      <c r="XDW47" s="119"/>
      <c r="XDX47" s="119"/>
      <c r="XDY47" s="119"/>
      <c r="XDZ47" s="119"/>
      <c r="XEA47" s="119"/>
      <c r="XEB47" s="119"/>
      <c r="XEC47" s="119"/>
      <c r="XED47" s="119"/>
      <c r="XEE47" s="119"/>
      <c r="XEF47" s="119"/>
      <c r="XEG47" s="119"/>
      <c r="XEH47" s="119"/>
      <c r="XEI47" s="119"/>
      <c r="XEJ47" s="119"/>
      <c r="XEK47" s="119"/>
      <c r="XEL47" s="119"/>
      <c r="XEM47" s="119"/>
      <c r="XEN47" s="119"/>
      <c r="XEO47" s="119"/>
      <c r="XEP47" s="119"/>
      <c r="XEQ47" s="119"/>
      <c r="XER47" s="119"/>
      <c r="XES47" s="119"/>
      <c r="XET47" s="119"/>
      <c r="XEU47" s="119"/>
      <c r="XEV47" s="119"/>
      <c r="XEW47" s="119"/>
      <c r="XEX47" s="119"/>
      <c r="XEY47" s="119"/>
      <c r="XEZ47" s="119"/>
      <c r="XFA47" s="119"/>
      <c r="XFB47" s="119"/>
      <c r="XFC47" s="119"/>
      <c r="XFD47" s="119"/>
    </row>
    <row r="48" spans="1:16384" x14ac:dyDescent="0.25">
      <c r="A48" s="141"/>
      <c r="B48" s="230" t="s">
        <v>26</v>
      </c>
      <c r="C48" s="230"/>
      <c r="D48" s="230"/>
      <c r="E48" s="230"/>
      <c r="F48" s="230"/>
      <c r="G48" s="230"/>
      <c r="H48" s="230"/>
      <c r="I48" s="231"/>
      <c r="J48" s="231"/>
      <c r="K48" s="231"/>
      <c r="L48" s="231"/>
      <c r="M48" s="152"/>
      <c r="N48" s="232" t="s">
        <v>14</v>
      </c>
      <c r="O48" s="232"/>
      <c r="P48" s="232"/>
      <c r="Q48" s="152" t="s">
        <v>104</v>
      </c>
      <c r="R48" s="154">
        <v>1000</v>
      </c>
      <c r="S48" s="152" t="s">
        <v>103</v>
      </c>
      <c r="T48" s="141"/>
    </row>
    <row r="49" spans="1:16384" x14ac:dyDescent="0.25">
      <c r="A49" s="141"/>
      <c r="B49" s="230" t="s">
        <v>27</v>
      </c>
      <c r="C49" s="230"/>
      <c r="D49" s="230"/>
      <c r="E49" s="230"/>
      <c r="F49" s="230"/>
      <c r="G49" s="230"/>
      <c r="H49" s="230"/>
      <c r="I49" s="231"/>
      <c r="J49" s="231"/>
      <c r="K49" s="231"/>
      <c r="L49" s="231"/>
      <c r="M49" s="152"/>
      <c r="N49" s="232" t="s">
        <v>15</v>
      </c>
      <c r="O49" s="232"/>
      <c r="P49" s="232"/>
      <c r="Q49" s="153"/>
      <c r="R49" s="154"/>
      <c r="S49" s="152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  <c r="FZ49" s="119"/>
      <c r="GA49" s="119"/>
      <c r="GB49" s="119"/>
      <c r="GC49" s="119"/>
      <c r="GD49" s="119"/>
      <c r="GE49" s="119"/>
      <c r="GF49" s="119"/>
      <c r="GG49" s="119"/>
      <c r="GH49" s="119"/>
      <c r="GI49" s="119"/>
      <c r="GJ49" s="119"/>
      <c r="GK49" s="119"/>
      <c r="GL49" s="119"/>
      <c r="GM49" s="119"/>
      <c r="GN49" s="119"/>
      <c r="GO49" s="119"/>
      <c r="GP49" s="119"/>
      <c r="GQ49" s="119"/>
      <c r="GR49" s="119"/>
      <c r="GS49" s="119"/>
      <c r="GT49" s="119"/>
      <c r="GU49" s="119"/>
      <c r="GV49" s="119"/>
      <c r="GW49" s="119"/>
      <c r="GX49" s="119"/>
      <c r="GY49" s="119"/>
      <c r="GZ49" s="119"/>
      <c r="HA49" s="119"/>
      <c r="HB49" s="119"/>
      <c r="HC49" s="119"/>
      <c r="HD49" s="119"/>
      <c r="HE49" s="119"/>
      <c r="HF49" s="119"/>
      <c r="HG49" s="119"/>
      <c r="HH49" s="119"/>
      <c r="HI49" s="119"/>
      <c r="HJ49" s="119"/>
      <c r="HK49" s="119"/>
      <c r="HL49" s="119"/>
      <c r="HM49" s="119"/>
      <c r="HN49" s="119"/>
      <c r="HO49" s="119"/>
      <c r="HP49" s="119"/>
      <c r="HQ49" s="119"/>
      <c r="HR49" s="119"/>
      <c r="HS49" s="119"/>
      <c r="HT49" s="119"/>
      <c r="HU49" s="119"/>
      <c r="HV49" s="119"/>
      <c r="HW49" s="119"/>
      <c r="HX49" s="119"/>
      <c r="HY49" s="119"/>
      <c r="HZ49" s="119"/>
      <c r="IA49" s="119"/>
      <c r="IB49" s="119"/>
      <c r="IC49" s="119"/>
      <c r="ID49" s="119"/>
      <c r="IE49" s="119"/>
      <c r="IF49" s="119"/>
      <c r="IG49" s="119"/>
      <c r="IH49" s="119"/>
      <c r="II49" s="119"/>
      <c r="IJ49" s="119"/>
      <c r="IK49" s="119"/>
      <c r="IL49" s="119"/>
      <c r="IM49" s="119"/>
      <c r="IN49" s="119"/>
      <c r="IO49" s="119"/>
      <c r="IP49" s="119"/>
      <c r="IQ49" s="119"/>
      <c r="IR49" s="119"/>
      <c r="IS49" s="119"/>
      <c r="IT49" s="119"/>
      <c r="IU49" s="119"/>
      <c r="IV49" s="119"/>
      <c r="IW49" s="119"/>
      <c r="IX49" s="119"/>
      <c r="IY49" s="119"/>
      <c r="IZ49" s="119"/>
      <c r="JA49" s="119"/>
      <c r="JB49" s="119"/>
      <c r="JC49" s="119"/>
      <c r="JD49" s="119"/>
      <c r="JE49" s="119"/>
      <c r="JF49" s="119"/>
      <c r="JG49" s="119"/>
      <c r="JH49" s="119"/>
      <c r="JI49" s="119"/>
      <c r="JJ49" s="119"/>
      <c r="JK49" s="119"/>
      <c r="JL49" s="119"/>
      <c r="JM49" s="119"/>
      <c r="JN49" s="119"/>
      <c r="JO49" s="119"/>
      <c r="JP49" s="119"/>
      <c r="JQ49" s="119"/>
      <c r="JR49" s="119"/>
      <c r="JS49" s="119"/>
      <c r="JT49" s="119"/>
      <c r="JU49" s="119"/>
      <c r="JV49" s="119"/>
      <c r="JW49" s="119"/>
      <c r="JX49" s="119"/>
      <c r="JY49" s="119"/>
      <c r="JZ49" s="119"/>
      <c r="KA49" s="119"/>
      <c r="KB49" s="119"/>
      <c r="KC49" s="119"/>
      <c r="KD49" s="119"/>
      <c r="KE49" s="119"/>
      <c r="KF49" s="119"/>
      <c r="KG49" s="119"/>
      <c r="KH49" s="119"/>
      <c r="KI49" s="119"/>
      <c r="KJ49" s="119"/>
      <c r="KK49" s="119"/>
      <c r="KL49" s="119"/>
      <c r="KM49" s="119"/>
      <c r="KN49" s="119"/>
      <c r="KO49" s="119"/>
      <c r="KP49" s="119"/>
      <c r="KQ49" s="119"/>
      <c r="KR49" s="119"/>
      <c r="KS49" s="119"/>
      <c r="KT49" s="119"/>
      <c r="KU49" s="119"/>
      <c r="KV49" s="119"/>
      <c r="KW49" s="119"/>
      <c r="KX49" s="119"/>
      <c r="KY49" s="119"/>
      <c r="KZ49" s="119"/>
      <c r="LA49" s="119"/>
      <c r="LB49" s="119"/>
      <c r="LC49" s="119"/>
      <c r="LD49" s="119"/>
      <c r="LE49" s="119"/>
      <c r="LF49" s="119"/>
      <c r="LG49" s="119"/>
      <c r="LH49" s="119"/>
      <c r="LI49" s="119"/>
      <c r="LJ49" s="119"/>
      <c r="LK49" s="119"/>
      <c r="LL49" s="119"/>
      <c r="LM49" s="119"/>
      <c r="LN49" s="119"/>
      <c r="LO49" s="119"/>
      <c r="LP49" s="119"/>
      <c r="LQ49" s="119"/>
      <c r="LR49" s="119"/>
      <c r="LS49" s="119"/>
      <c r="LT49" s="119"/>
      <c r="LU49" s="119"/>
      <c r="LV49" s="119"/>
      <c r="LW49" s="119"/>
      <c r="LX49" s="119"/>
      <c r="LY49" s="119"/>
      <c r="LZ49" s="119"/>
      <c r="MA49" s="119"/>
      <c r="MB49" s="119"/>
      <c r="MC49" s="119"/>
      <c r="MD49" s="119"/>
      <c r="ME49" s="119"/>
      <c r="MF49" s="119"/>
      <c r="MG49" s="119"/>
      <c r="MH49" s="119"/>
      <c r="MI49" s="119"/>
      <c r="MJ49" s="119"/>
      <c r="MK49" s="119"/>
      <c r="ML49" s="119"/>
      <c r="MM49" s="119"/>
      <c r="MN49" s="119"/>
      <c r="MO49" s="119"/>
      <c r="MP49" s="119"/>
      <c r="MQ49" s="119"/>
      <c r="MR49" s="119"/>
      <c r="MS49" s="119"/>
      <c r="MT49" s="119"/>
      <c r="MU49" s="119"/>
      <c r="MV49" s="119"/>
      <c r="MW49" s="119"/>
      <c r="MX49" s="119"/>
      <c r="MY49" s="119"/>
      <c r="MZ49" s="119"/>
      <c r="NA49" s="119"/>
      <c r="NB49" s="119"/>
      <c r="NC49" s="119"/>
      <c r="ND49" s="119"/>
      <c r="NE49" s="119"/>
      <c r="NF49" s="119"/>
      <c r="NG49" s="119"/>
      <c r="NH49" s="119"/>
      <c r="NI49" s="119"/>
      <c r="NJ49" s="119"/>
      <c r="NK49" s="119"/>
      <c r="NL49" s="119"/>
      <c r="NM49" s="119"/>
      <c r="NN49" s="119"/>
      <c r="NO49" s="119"/>
      <c r="NP49" s="119"/>
      <c r="NQ49" s="119"/>
      <c r="NR49" s="119"/>
      <c r="NS49" s="119"/>
      <c r="NT49" s="119"/>
      <c r="NU49" s="119"/>
      <c r="NV49" s="119"/>
      <c r="NW49" s="119"/>
      <c r="NX49" s="119"/>
      <c r="NY49" s="119"/>
      <c r="NZ49" s="119"/>
      <c r="OA49" s="119"/>
      <c r="OB49" s="119"/>
      <c r="OC49" s="119"/>
      <c r="OD49" s="119"/>
      <c r="OE49" s="119"/>
      <c r="OF49" s="119"/>
      <c r="OG49" s="119"/>
      <c r="OH49" s="119"/>
      <c r="OI49" s="119"/>
      <c r="OJ49" s="119"/>
      <c r="OK49" s="119"/>
      <c r="OL49" s="119"/>
      <c r="OM49" s="119"/>
      <c r="ON49" s="119"/>
      <c r="OO49" s="119"/>
      <c r="OP49" s="119"/>
      <c r="OQ49" s="119"/>
      <c r="OR49" s="119"/>
      <c r="OS49" s="119"/>
      <c r="OT49" s="119"/>
      <c r="OU49" s="119"/>
      <c r="OV49" s="119"/>
      <c r="OW49" s="119"/>
      <c r="OX49" s="119"/>
      <c r="OY49" s="119"/>
      <c r="OZ49" s="119"/>
      <c r="PA49" s="119"/>
      <c r="PB49" s="119"/>
      <c r="PC49" s="119"/>
      <c r="PD49" s="119"/>
      <c r="PE49" s="119"/>
      <c r="PF49" s="119"/>
      <c r="PG49" s="119"/>
      <c r="PH49" s="119"/>
      <c r="PI49" s="119"/>
      <c r="PJ49" s="119"/>
      <c r="PK49" s="119"/>
      <c r="PL49" s="119"/>
      <c r="PM49" s="119"/>
      <c r="PN49" s="119"/>
      <c r="PO49" s="119"/>
      <c r="PP49" s="119"/>
      <c r="PQ49" s="119"/>
      <c r="PR49" s="119"/>
      <c r="PS49" s="119"/>
      <c r="PT49" s="119"/>
      <c r="PU49" s="119"/>
      <c r="PV49" s="119"/>
      <c r="PW49" s="119"/>
      <c r="PX49" s="119"/>
      <c r="PY49" s="119"/>
      <c r="PZ49" s="119"/>
      <c r="QA49" s="119"/>
      <c r="QB49" s="119"/>
      <c r="QC49" s="119"/>
      <c r="QD49" s="119"/>
      <c r="QE49" s="119"/>
      <c r="QF49" s="119"/>
      <c r="QG49" s="119"/>
      <c r="QH49" s="119"/>
      <c r="QI49" s="119"/>
      <c r="QJ49" s="119"/>
      <c r="QK49" s="119"/>
      <c r="QL49" s="119"/>
      <c r="QM49" s="119"/>
      <c r="QN49" s="119"/>
      <c r="QO49" s="119"/>
      <c r="QP49" s="119"/>
      <c r="QQ49" s="119"/>
      <c r="QR49" s="119"/>
      <c r="QS49" s="119"/>
      <c r="QT49" s="119"/>
      <c r="QU49" s="119"/>
      <c r="QV49" s="119"/>
      <c r="QW49" s="119"/>
      <c r="QX49" s="119"/>
      <c r="QY49" s="119"/>
      <c r="QZ49" s="119"/>
      <c r="RA49" s="119"/>
      <c r="RB49" s="119"/>
      <c r="RC49" s="119"/>
      <c r="RD49" s="119"/>
      <c r="RE49" s="119"/>
      <c r="RF49" s="119"/>
      <c r="RG49" s="119"/>
      <c r="RH49" s="119"/>
      <c r="RI49" s="119"/>
      <c r="RJ49" s="119"/>
      <c r="RK49" s="119"/>
      <c r="RL49" s="119"/>
      <c r="RM49" s="119"/>
      <c r="RN49" s="119"/>
      <c r="RO49" s="119"/>
      <c r="RP49" s="119"/>
      <c r="RQ49" s="119"/>
      <c r="RR49" s="119"/>
      <c r="RS49" s="119"/>
      <c r="RT49" s="119"/>
      <c r="RU49" s="119"/>
      <c r="RV49" s="119"/>
      <c r="RW49" s="119"/>
      <c r="RX49" s="119"/>
      <c r="RY49" s="119"/>
      <c r="RZ49" s="119"/>
      <c r="SA49" s="119"/>
      <c r="SB49" s="119"/>
      <c r="SC49" s="119"/>
      <c r="SD49" s="119"/>
      <c r="SE49" s="119"/>
      <c r="SF49" s="119"/>
      <c r="SG49" s="119"/>
      <c r="SH49" s="119"/>
      <c r="SI49" s="119"/>
      <c r="SJ49" s="119"/>
      <c r="SK49" s="119"/>
      <c r="SL49" s="119"/>
      <c r="SM49" s="119"/>
      <c r="SN49" s="119"/>
      <c r="SO49" s="119"/>
      <c r="SP49" s="119"/>
      <c r="SQ49" s="119"/>
      <c r="SR49" s="119"/>
      <c r="SS49" s="119"/>
      <c r="ST49" s="119"/>
      <c r="SU49" s="119"/>
      <c r="SV49" s="119"/>
      <c r="SW49" s="119"/>
      <c r="SX49" s="119"/>
      <c r="SY49" s="119"/>
      <c r="SZ49" s="119"/>
      <c r="TA49" s="119"/>
      <c r="TB49" s="119"/>
      <c r="TC49" s="119"/>
      <c r="TD49" s="119"/>
      <c r="TE49" s="119"/>
      <c r="TF49" s="119"/>
      <c r="TG49" s="119"/>
      <c r="TH49" s="119"/>
      <c r="TI49" s="119"/>
      <c r="TJ49" s="119"/>
      <c r="TK49" s="119"/>
      <c r="TL49" s="119"/>
      <c r="TM49" s="119"/>
      <c r="TN49" s="119"/>
      <c r="TO49" s="119"/>
      <c r="TP49" s="119"/>
      <c r="TQ49" s="119"/>
      <c r="TR49" s="119"/>
      <c r="TS49" s="119"/>
      <c r="TT49" s="119"/>
      <c r="TU49" s="119"/>
      <c r="TV49" s="119"/>
      <c r="TW49" s="119"/>
      <c r="TX49" s="119"/>
      <c r="TY49" s="119"/>
      <c r="TZ49" s="119"/>
      <c r="UA49" s="119"/>
      <c r="UB49" s="119"/>
      <c r="UC49" s="119"/>
      <c r="UD49" s="119"/>
      <c r="UE49" s="119"/>
      <c r="UF49" s="119"/>
      <c r="UG49" s="119"/>
      <c r="UH49" s="119"/>
      <c r="UI49" s="119"/>
      <c r="UJ49" s="119"/>
      <c r="UK49" s="119"/>
      <c r="UL49" s="119"/>
      <c r="UM49" s="119"/>
      <c r="UN49" s="119"/>
      <c r="UO49" s="119"/>
      <c r="UP49" s="119"/>
      <c r="UQ49" s="119"/>
      <c r="UR49" s="119"/>
      <c r="US49" s="119"/>
      <c r="UT49" s="119"/>
      <c r="UU49" s="119"/>
      <c r="UV49" s="119"/>
      <c r="UW49" s="119"/>
      <c r="UX49" s="119"/>
      <c r="UY49" s="119"/>
      <c r="UZ49" s="119"/>
      <c r="VA49" s="119"/>
      <c r="VB49" s="119"/>
      <c r="VC49" s="119"/>
      <c r="VD49" s="119"/>
      <c r="VE49" s="119"/>
      <c r="VF49" s="119"/>
      <c r="VG49" s="119"/>
      <c r="VH49" s="119"/>
      <c r="VI49" s="119"/>
      <c r="VJ49" s="119"/>
      <c r="VK49" s="119"/>
      <c r="VL49" s="119"/>
      <c r="VM49" s="119"/>
      <c r="VN49" s="119"/>
      <c r="VO49" s="119"/>
      <c r="VP49" s="119"/>
      <c r="VQ49" s="119"/>
      <c r="VR49" s="119"/>
      <c r="VS49" s="119"/>
      <c r="VT49" s="119"/>
      <c r="VU49" s="119"/>
      <c r="VV49" s="119"/>
      <c r="VW49" s="119"/>
      <c r="VX49" s="119"/>
      <c r="VY49" s="119"/>
      <c r="VZ49" s="119"/>
      <c r="WA49" s="119"/>
      <c r="WB49" s="119"/>
      <c r="WC49" s="119"/>
      <c r="WD49" s="119"/>
      <c r="WE49" s="119"/>
      <c r="WF49" s="119"/>
      <c r="WG49" s="119"/>
      <c r="WH49" s="119"/>
      <c r="WI49" s="119"/>
      <c r="WJ49" s="119"/>
      <c r="WK49" s="119"/>
      <c r="WL49" s="119"/>
      <c r="WM49" s="119"/>
      <c r="WN49" s="119"/>
      <c r="WO49" s="119"/>
      <c r="WP49" s="119"/>
      <c r="WQ49" s="119"/>
      <c r="WR49" s="119"/>
      <c r="WS49" s="119"/>
      <c r="WT49" s="119"/>
      <c r="WU49" s="119"/>
      <c r="WV49" s="119"/>
      <c r="WW49" s="119"/>
      <c r="WX49" s="119"/>
      <c r="WY49" s="119"/>
      <c r="WZ49" s="119"/>
      <c r="XA49" s="119"/>
      <c r="XB49" s="119"/>
      <c r="XC49" s="119"/>
      <c r="XD49" s="119"/>
      <c r="XE49" s="119"/>
      <c r="XF49" s="119"/>
      <c r="XG49" s="119"/>
      <c r="XH49" s="119"/>
      <c r="XI49" s="119"/>
      <c r="XJ49" s="119"/>
      <c r="XK49" s="119"/>
      <c r="XL49" s="119"/>
      <c r="XM49" s="119"/>
      <c r="XN49" s="119"/>
      <c r="XO49" s="119"/>
      <c r="XP49" s="119"/>
      <c r="XQ49" s="119"/>
      <c r="XR49" s="119"/>
      <c r="XS49" s="119"/>
      <c r="XT49" s="119"/>
      <c r="XU49" s="119"/>
      <c r="XV49" s="119"/>
      <c r="XW49" s="119"/>
      <c r="XX49" s="119"/>
      <c r="XY49" s="119"/>
      <c r="XZ49" s="119"/>
      <c r="YA49" s="119"/>
      <c r="YB49" s="119"/>
      <c r="YC49" s="119"/>
      <c r="YD49" s="119"/>
      <c r="YE49" s="119"/>
      <c r="YF49" s="119"/>
      <c r="YG49" s="119"/>
      <c r="YH49" s="119"/>
      <c r="YI49" s="119"/>
      <c r="YJ49" s="119"/>
      <c r="YK49" s="119"/>
      <c r="YL49" s="119"/>
      <c r="YM49" s="119"/>
      <c r="YN49" s="119"/>
      <c r="YO49" s="119"/>
      <c r="YP49" s="119"/>
      <c r="YQ49" s="119"/>
      <c r="YR49" s="119"/>
      <c r="YS49" s="119"/>
      <c r="YT49" s="119"/>
      <c r="YU49" s="119"/>
      <c r="YV49" s="119"/>
      <c r="YW49" s="119"/>
      <c r="YX49" s="119"/>
      <c r="YY49" s="119"/>
      <c r="YZ49" s="119"/>
      <c r="ZA49" s="119"/>
      <c r="ZB49" s="119"/>
      <c r="ZC49" s="119"/>
      <c r="ZD49" s="119"/>
      <c r="ZE49" s="119"/>
      <c r="ZF49" s="119"/>
      <c r="ZG49" s="119"/>
      <c r="ZH49" s="119"/>
      <c r="ZI49" s="119"/>
      <c r="ZJ49" s="119"/>
      <c r="ZK49" s="119"/>
      <c r="ZL49" s="119"/>
      <c r="ZM49" s="119"/>
      <c r="ZN49" s="119"/>
      <c r="ZO49" s="119"/>
      <c r="ZP49" s="119"/>
      <c r="ZQ49" s="119"/>
      <c r="ZR49" s="119"/>
      <c r="ZS49" s="119"/>
      <c r="ZT49" s="119"/>
      <c r="ZU49" s="119"/>
      <c r="ZV49" s="119"/>
      <c r="ZW49" s="119"/>
      <c r="ZX49" s="119"/>
      <c r="ZY49" s="119"/>
      <c r="ZZ49" s="119"/>
      <c r="AAA49" s="119"/>
      <c r="AAB49" s="119"/>
      <c r="AAC49" s="119"/>
      <c r="AAD49" s="119"/>
      <c r="AAE49" s="119"/>
      <c r="AAF49" s="119"/>
      <c r="AAG49" s="119"/>
      <c r="AAH49" s="119"/>
      <c r="AAI49" s="119"/>
      <c r="AAJ49" s="119"/>
      <c r="AAK49" s="119"/>
      <c r="AAL49" s="119"/>
      <c r="AAM49" s="119"/>
      <c r="AAN49" s="119"/>
      <c r="AAO49" s="119"/>
      <c r="AAP49" s="119"/>
      <c r="AAQ49" s="119"/>
      <c r="AAR49" s="119"/>
      <c r="AAS49" s="119"/>
      <c r="AAT49" s="119"/>
      <c r="AAU49" s="119"/>
      <c r="AAV49" s="119"/>
      <c r="AAW49" s="119"/>
      <c r="AAX49" s="119"/>
      <c r="AAY49" s="119"/>
      <c r="AAZ49" s="119"/>
      <c r="ABA49" s="119"/>
      <c r="ABB49" s="119"/>
      <c r="ABC49" s="119"/>
      <c r="ABD49" s="119"/>
      <c r="ABE49" s="119"/>
      <c r="ABF49" s="119"/>
      <c r="ABG49" s="119"/>
      <c r="ABH49" s="119"/>
      <c r="ABI49" s="119"/>
      <c r="ABJ49" s="119"/>
      <c r="ABK49" s="119"/>
      <c r="ABL49" s="119"/>
      <c r="ABM49" s="119"/>
      <c r="ABN49" s="119"/>
      <c r="ABO49" s="119"/>
      <c r="ABP49" s="119"/>
      <c r="ABQ49" s="119"/>
      <c r="ABR49" s="119"/>
      <c r="ABS49" s="119"/>
      <c r="ABT49" s="119"/>
      <c r="ABU49" s="119"/>
      <c r="ABV49" s="119"/>
      <c r="ABW49" s="119"/>
      <c r="ABX49" s="119"/>
      <c r="ABY49" s="119"/>
      <c r="ABZ49" s="119"/>
      <c r="ACA49" s="119"/>
      <c r="ACB49" s="119"/>
      <c r="ACC49" s="119"/>
      <c r="ACD49" s="119"/>
      <c r="ACE49" s="119"/>
      <c r="ACF49" s="119"/>
      <c r="ACG49" s="119"/>
      <c r="ACH49" s="119"/>
      <c r="ACI49" s="119"/>
      <c r="ACJ49" s="119"/>
      <c r="ACK49" s="119"/>
      <c r="ACL49" s="119"/>
      <c r="ACM49" s="119"/>
      <c r="ACN49" s="119"/>
      <c r="ACO49" s="119"/>
      <c r="ACP49" s="119"/>
      <c r="ACQ49" s="119"/>
      <c r="ACR49" s="119"/>
      <c r="ACS49" s="119"/>
      <c r="ACT49" s="119"/>
      <c r="ACU49" s="119"/>
      <c r="ACV49" s="119"/>
      <c r="ACW49" s="119"/>
      <c r="ACX49" s="119"/>
      <c r="ACY49" s="119"/>
      <c r="ACZ49" s="119"/>
      <c r="ADA49" s="119"/>
      <c r="ADB49" s="119"/>
      <c r="ADC49" s="119"/>
      <c r="ADD49" s="119"/>
      <c r="ADE49" s="119"/>
      <c r="ADF49" s="119"/>
      <c r="ADG49" s="119"/>
      <c r="ADH49" s="119"/>
      <c r="ADI49" s="119"/>
      <c r="ADJ49" s="119"/>
      <c r="ADK49" s="119"/>
      <c r="ADL49" s="119"/>
      <c r="ADM49" s="119"/>
      <c r="ADN49" s="119"/>
      <c r="ADO49" s="119"/>
      <c r="ADP49" s="119"/>
      <c r="ADQ49" s="119"/>
      <c r="ADR49" s="119"/>
      <c r="ADS49" s="119"/>
      <c r="ADT49" s="119"/>
      <c r="ADU49" s="119"/>
      <c r="ADV49" s="119"/>
      <c r="ADW49" s="119"/>
      <c r="ADX49" s="119"/>
      <c r="ADY49" s="119"/>
      <c r="ADZ49" s="119"/>
      <c r="AEA49" s="119"/>
      <c r="AEB49" s="119"/>
      <c r="AEC49" s="119"/>
      <c r="AED49" s="119"/>
      <c r="AEE49" s="119"/>
      <c r="AEF49" s="119"/>
      <c r="AEG49" s="119"/>
      <c r="AEH49" s="119"/>
      <c r="AEI49" s="119"/>
      <c r="AEJ49" s="119"/>
      <c r="AEK49" s="119"/>
      <c r="AEL49" s="119"/>
      <c r="AEM49" s="119"/>
      <c r="AEN49" s="119"/>
      <c r="AEO49" s="119"/>
      <c r="AEP49" s="119"/>
      <c r="AEQ49" s="119"/>
      <c r="AER49" s="119"/>
      <c r="AES49" s="119"/>
      <c r="AET49" s="119"/>
      <c r="AEU49" s="119"/>
      <c r="AEV49" s="119"/>
      <c r="AEW49" s="119"/>
      <c r="AEX49" s="119"/>
      <c r="AEY49" s="119"/>
      <c r="AEZ49" s="119"/>
      <c r="AFA49" s="119"/>
      <c r="AFB49" s="119"/>
      <c r="AFC49" s="119"/>
      <c r="AFD49" s="119"/>
      <c r="AFE49" s="119"/>
      <c r="AFF49" s="119"/>
      <c r="AFG49" s="119"/>
      <c r="AFH49" s="119"/>
      <c r="AFI49" s="119"/>
      <c r="AFJ49" s="119"/>
      <c r="AFK49" s="119"/>
      <c r="AFL49" s="119"/>
      <c r="AFM49" s="119"/>
      <c r="AFN49" s="119"/>
      <c r="AFO49" s="119"/>
      <c r="AFP49" s="119"/>
      <c r="AFQ49" s="119"/>
      <c r="AFR49" s="119"/>
      <c r="AFS49" s="119"/>
      <c r="AFT49" s="119"/>
      <c r="AFU49" s="119"/>
      <c r="AFV49" s="119"/>
      <c r="AFW49" s="119"/>
      <c r="AFX49" s="119"/>
      <c r="AFY49" s="119"/>
      <c r="AFZ49" s="119"/>
      <c r="AGA49" s="119"/>
      <c r="AGB49" s="119"/>
      <c r="AGC49" s="119"/>
      <c r="AGD49" s="119"/>
      <c r="AGE49" s="119"/>
      <c r="AGF49" s="119"/>
      <c r="AGG49" s="119"/>
      <c r="AGH49" s="119"/>
      <c r="AGI49" s="119"/>
      <c r="AGJ49" s="119"/>
      <c r="AGK49" s="119"/>
      <c r="AGL49" s="119"/>
      <c r="AGM49" s="119"/>
      <c r="AGN49" s="119"/>
      <c r="AGO49" s="119"/>
      <c r="AGP49" s="119"/>
      <c r="AGQ49" s="119"/>
      <c r="AGR49" s="119"/>
      <c r="AGS49" s="119"/>
      <c r="AGT49" s="119"/>
      <c r="AGU49" s="119"/>
      <c r="AGV49" s="119"/>
      <c r="AGW49" s="119"/>
      <c r="AGX49" s="119"/>
      <c r="AGY49" s="119"/>
      <c r="AGZ49" s="119"/>
      <c r="AHA49" s="119"/>
      <c r="AHB49" s="119"/>
      <c r="AHC49" s="119"/>
      <c r="AHD49" s="119"/>
      <c r="AHE49" s="119"/>
      <c r="AHF49" s="119"/>
      <c r="AHG49" s="119"/>
      <c r="AHH49" s="119"/>
      <c r="AHI49" s="119"/>
      <c r="AHJ49" s="119"/>
      <c r="AHK49" s="119"/>
      <c r="AHL49" s="119"/>
      <c r="AHM49" s="119"/>
      <c r="AHN49" s="119"/>
      <c r="AHO49" s="119"/>
      <c r="AHP49" s="119"/>
      <c r="AHQ49" s="119"/>
      <c r="AHR49" s="119"/>
      <c r="AHS49" s="119"/>
      <c r="AHT49" s="119"/>
      <c r="AHU49" s="119"/>
      <c r="AHV49" s="119"/>
      <c r="AHW49" s="119"/>
      <c r="AHX49" s="119"/>
      <c r="AHY49" s="119"/>
      <c r="AHZ49" s="119"/>
      <c r="AIA49" s="119"/>
      <c r="AIB49" s="119"/>
      <c r="AIC49" s="119"/>
      <c r="AID49" s="119"/>
      <c r="AIE49" s="119"/>
      <c r="AIF49" s="119"/>
      <c r="AIG49" s="119"/>
      <c r="AIH49" s="119"/>
      <c r="AII49" s="119"/>
      <c r="AIJ49" s="119"/>
      <c r="AIK49" s="119"/>
      <c r="AIL49" s="119"/>
      <c r="AIM49" s="119"/>
      <c r="AIN49" s="119"/>
      <c r="AIO49" s="119"/>
      <c r="AIP49" s="119"/>
      <c r="AIQ49" s="119"/>
      <c r="AIR49" s="119"/>
      <c r="AIS49" s="119"/>
      <c r="AIT49" s="119"/>
      <c r="AIU49" s="119"/>
      <c r="AIV49" s="119"/>
      <c r="AIW49" s="119"/>
      <c r="AIX49" s="119"/>
      <c r="AIY49" s="119"/>
      <c r="AIZ49" s="119"/>
      <c r="AJA49" s="119"/>
      <c r="AJB49" s="119"/>
      <c r="AJC49" s="119"/>
      <c r="AJD49" s="119"/>
      <c r="AJE49" s="119"/>
      <c r="AJF49" s="119"/>
      <c r="AJG49" s="119"/>
      <c r="AJH49" s="119"/>
      <c r="AJI49" s="119"/>
      <c r="AJJ49" s="119"/>
      <c r="AJK49" s="119"/>
      <c r="AJL49" s="119"/>
      <c r="AJM49" s="119"/>
      <c r="AJN49" s="119"/>
      <c r="AJO49" s="119"/>
      <c r="AJP49" s="119"/>
      <c r="AJQ49" s="119"/>
      <c r="AJR49" s="119"/>
      <c r="AJS49" s="119"/>
      <c r="AJT49" s="119"/>
      <c r="AJU49" s="119"/>
      <c r="AJV49" s="119"/>
      <c r="AJW49" s="119"/>
      <c r="AJX49" s="119"/>
      <c r="AJY49" s="119"/>
      <c r="AJZ49" s="119"/>
      <c r="AKA49" s="119"/>
      <c r="AKB49" s="119"/>
      <c r="AKC49" s="119"/>
      <c r="AKD49" s="119"/>
      <c r="AKE49" s="119"/>
      <c r="AKF49" s="119"/>
      <c r="AKG49" s="119"/>
      <c r="AKH49" s="119"/>
      <c r="AKI49" s="119"/>
      <c r="AKJ49" s="119"/>
      <c r="AKK49" s="119"/>
      <c r="AKL49" s="119"/>
      <c r="AKM49" s="119"/>
      <c r="AKN49" s="119"/>
      <c r="AKO49" s="119"/>
      <c r="AKP49" s="119"/>
      <c r="AKQ49" s="119"/>
      <c r="AKR49" s="119"/>
      <c r="AKS49" s="119"/>
      <c r="AKT49" s="119"/>
      <c r="AKU49" s="119"/>
      <c r="AKV49" s="119"/>
      <c r="AKW49" s="119"/>
      <c r="AKX49" s="119"/>
      <c r="AKY49" s="119"/>
      <c r="AKZ49" s="119"/>
      <c r="ALA49" s="119"/>
      <c r="ALB49" s="119"/>
      <c r="ALC49" s="119"/>
      <c r="ALD49" s="119"/>
      <c r="ALE49" s="119"/>
      <c r="ALF49" s="119"/>
      <c r="ALG49" s="119"/>
      <c r="ALH49" s="119"/>
      <c r="ALI49" s="119"/>
      <c r="ALJ49" s="119"/>
      <c r="ALK49" s="119"/>
      <c r="ALL49" s="119"/>
      <c r="ALM49" s="119"/>
      <c r="ALN49" s="119"/>
      <c r="ALO49" s="119"/>
      <c r="ALP49" s="119"/>
      <c r="ALQ49" s="119"/>
      <c r="ALR49" s="119"/>
      <c r="ALS49" s="119"/>
      <c r="ALT49" s="119"/>
      <c r="ALU49" s="119"/>
      <c r="ALV49" s="119"/>
      <c r="ALW49" s="119"/>
      <c r="ALX49" s="119"/>
      <c r="ALY49" s="119"/>
      <c r="ALZ49" s="119"/>
      <c r="AMA49" s="119"/>
      <c r="AMB49" s="119"/>
      <c r="AMC49" s="119"/>
      <c r="AMD49" s="119"/>
      <c r="AME49" s="119"/>
      <c r="AMF49" s="119"/>
      <c r="AMG49" s="119"/>
      <c r="AMH49" s="119"/>
      <c r="AMI49" s="119"/>
      <c r="AMJ49" s="119"/>
      <c r="AMK49" s="119"/>
      <c r="AML49" s="119"/>
      <c r="AMM49" s="119"/>
      <c r="AMN49" s="119"/>
      <c r="AMO49" s="119"/>
      <c r="AMP49" s="119"/>
      <c r="AMQ49" s="119"/>
      <c r="AMR49" s="119"/>
      <c r="AMS49" s="119"/>
      <c r="AMT49" s="119"/>
      <c r="AMU49" s="119"/>
      <c r="AMV49" s="119"/>
      <c r="AMW49" s="119"/>
      <c r="AMX49" s="119"/>
      <c r="AMY49" s="119"/>
      <c r="AMZ49" s="119"/>
      <c r="ANA49" s="119"/>
      <c r="ANB49" s="119"/>
      <c r="ANC49" s="119"/>
      <c r="AND49" s="119"/>
      <c r="ANE49" s="119"/>
      <c r="ANF49" s="119"/>
      <c r="ANG49" s="119"/>
      <c r="ANH49" s="119"/>
      <c r="ANI49" s="119"/>
      <c r="ANJ49" s="119"/>
      <c r="ANK49" s="119"/>
      <c r="ANL49" s="119"/>
      <c r="ANM49" s="119"/>
      <c r="ANN49" s="119"/>
      <c r="ANO49" s="119"/>
      <c r="ANP49" s="119"/>
      <c r="ANQ49" s="119"/>
      <c r="ANR49" s="119"/>
      <c r="ANS49" s="119"/>
      <c r="ANT49" s="119"/>
      <c r="ANU49" s="119"/>
      <c r="ANV49" s="119"/>
      <c r="ANW49" s="119"/>
      <c r="ANX49" s="119"/>
      <c r="ANY49" s="119"/>
      <c r="ANZ49" s="119"/>
      <c r="AOA49" s="119"/>
      <c r="AOB49" s="119"/>
      <c r="AOC49" s="119"/>
      <c r="AOD49" s="119"/>
      <c r="AOE49" s="119"/>
      <c r="AOF49" s="119"/>
      <c r="AOG49" s="119"/>
      <c r="AOH49" s="119"/>
      <c r="AOI49" s="119"/>
      <c r="AOJ49" s="119"/>
      <c r="AOK49" s="119"/>
      <c r="AOL49" s="119"/>
      <c r="AOM49" s="119"/>
      <c r="AON49" s="119"/>
      <c r="AOO49" s="119"/>
      <c r="AOP49" s="119"/>
      <c r="AOQ49" s="119"/>
      <c r="AOR49" s="119"/>
      <c r="AOS49" s="119"/>
      <c r="AOT49" s="119"/>
      <c r="AOU49" s="119"/>
      <c r="AOV49" s="119"/>
      <c r="AOW49" s="119"/>
      <c r="AOX49" s="119"/>
      <c r="AOY49" s="119"/>
      <c r="AOZ49" s="119"/>
      <c r="APA49" s="119"/>
      <c r="APB49" s="119"/>
      <c r="APC49" s="119"/>
      <c r="APD49" s="119"/>
      <c r="APE49" s="119"/>
      <c r="APF49" s="119"/>
      <c r="APG49" s="119"/>
      <c r="APH49" s="119"/>
      <c r="API49" s="119"/>
      <c r="APJ49" s="119"/>
      <c r="APK49" s="119"/>
      <c r="APL49" s="119"/>
      <c r="APM49" s="119"/>
      <c r="APN49" s="119"/>
      <c r="APO49" s="119"/>
      <c r="APP49" s="119"/>
      <c r="APQ49" s="119"/>
      <c r="APR49" s="119"/>
      <c r="APS49" s="119"/>
      <c r="APT49" s="119"/>
      <c r="APU49" s="119"/>
      <c r="APV49" s="119"/>
      <c r="APW49" s="119"/>
      <c r="APX49" s="119"/>
      <c r="APY49" s="119"/>
      <c r="APZ49" s="119"/>
      <c r="AQA49" s="119"/>
      <c r="AQB49" s="119"/>
      <c r="AQC49" s="119"/>
      <c r="AQD49" s="119"/>
      <c r="AQE49" s="119"/>
      <c r="AQF49" s="119"/>
      <c r="AQG49" s="119"/>
      <c r="AQH49" s="119"/>
      <c r="AQI49" s="119"/>
      <c r="AQJ49" s="119"/>
      <c r="AQK49" s="119"/>
      <c r="AQL49" s="119"/>
      <c r="AQM49" s="119"/>
      <c r="AQN49" s="119"/>
      <c r="AQO49" s="119"/>
      <c r="AQP49" s="119"/>
      <c r="AQQ49" s="119"/>
      <c r="AQR49" s="119"/>
      <c r="AQS49" s="119"/>
      <c r="AQT49" s="119"/>
      <c r="AQU49" s="119"/>
      <c r="AQV49" s="119"/>
      <c r="AQW49" s="119"/>
      <c r="AQX49" s="119"/>
      <c r="AQY49" s="119"/>
      <c r="AQZ49" s="119"/>
      <c r="ARA49" s="119"/>
      <c r="ARB49" s="119"/>
      <c r="ARC49" s="119"/>
      <c r="ARD49" s="119"/>
      <c r="ARE49" s="119"/>
      <c r="ARF49" s="119"/>
      <c r="ARG49" s="119"/>
      <c r="ARH49" s="119"/>
      <c r="ARI49" s="119"/>
      <c r="ARJ49" s="119"/>
      <c r="ARK49" s="119"/>
      <c r="ARL49" s="119"/>
      <c r="ARM49" s="119"/>
      <c r="ARN49" s="119"/>
      <c r="ARO49" s="119"/>
      <c r="ARP49" s="119"/>
      <c r="ARQ49" s="119"/>
      <c r="ARR49" s="119"/>
      <c r="ARS49" s="119"/>
      <c r="ART49" s="119"/>
      <c r="ARU49" s="119"/>
      <c r="ARV49" s="119"/>
      <c r="ARW49" s="119"/>
      <c r="ARX49" s="119"/>
      <c r="ARY49" s="119"/>
      <c r="ARZ49" s="119"/>
      <c r="ASA49" s="119"/>
      <c r="ASB49" s="119"/>
      <c r="ASC49" s="119"/>
      <c r="ASD49" s="119"/>
      <c r="ASE49" s="119"/>
      <c r="ASF49" s="119"/>
      <c r="ASG49" s="119"/>
      <c r="ASH49" s="119"/>
      <c r="ASI49" s="119"/>
      <c r="ASJ49" s="119"/>
      <c r="ASK49" s="119"/>
      <c r="ASL49" s="119"/>
      <c r="ASM49" s="119"/>
      <c r="ASN49" s="119"/>
      <c r="ASO49" s="119"/>
      <c r="ASP49" s="119"/>
      <c r="ASQ49" s="119"/>
      <c r="ASR49" s="119"/>
      <c r="ASS49" s="119"/>
      <c r="AST49" s="119"/>
      <c r="ASU49" s="119"/>
      <c r="ASV49" s="119"/>
      <c r="ASW49" s="119"/>
      <c r="ASX49" s="119"/>
      <c r="ASY49" s="119"/>
      <c r="ASZ49" s="119"/>
      <c r="ATA49" s="119"/>
      <c r="ATB49" s="119"/>
      <c r="ATC49" s="119"/>
      <c r="ATD49" s="119"/>
      <c r="ATE49" s="119"/>
      <c r="ATF49" s="119"/>
      <c r="ATG49" s="119"/>
      <c r="ATH49" s="119"/>
      <c r="ATI49" s="119"/>
      <c r="ATJ49" s="119"/>
      <c r="ATK49" s="119"/>
      <c r="ATL49" s="119"/>
      <c r="ATM49" s="119"/>
      <c r="ATN49" s="119"/>
      <c r="ATO49" s="119"/>
      <c r="ATP49" s="119"/>
      <c r="ATQ49" s="119"/>
      <c r="ATR49" s="119"/>
      <c r="ATS49" s="119"/>
      <c r="ATT49" s="119"/>
      <c r="ATU49" s="119"/>
      <c r="ATV49" s="119"/>
      <c r="ATW49" s="119"/>
      <c r="ATX49" s="119"/>
      <c r="ATY49" s="119"/>
      <c r="ATZ49" s="119"/>
      <c r="AUA49" s="119"/>
      <c r="AUB49" s="119"/>
      <c r="AUC49" s="119"/>
      <c r="AUD49" s="119"/>
      <c r="AUE49" s="119"/>
      <c r="AUF49" s="119"/>
      <c r="AUG49" s="119"/>
      <c r="AUH49" s="119"/>
      <c r="AUI49" s="119"/>
      <c r="AUJ49" s="119"/>
      <c r="AUK49" s="119"/>
      <c r="AUL49" s="119"/>
      <c r="AUM49" s="119"/>
      <c r="AUN49" s="119"/>
      <c r="AUO49" s="119"/>
      <c r="AUP49" s="119"/>
      <c r="AUQ49" s="119"/>
      <c r="AUR49" s="119"/>
      <c r="AUS49" s="119"/>
      <c r="AUT49" s="119"/>
      <c r="AUU49" s="119"/>
      <c r="AUV49" s="119"/>
      <c r="AUW49" s="119"/>
      <c r="AUX49" s="119"/>
      <c r="AUY49" s="119"/>
      <c r="AUZ49" s="119"/>
      <c r="AVA49" s="119"/>
      <c r="AVB49" s="119"/>
      <c r="AVC49" s="119"/>
      <c r="AVD49" s="119"/>
      <c r="AVE49" s="119"/>
      <c r="AVF49" s="119"/>
      <c r="AVG49" s="119"/>
      <c r="AVH49" s="119"/>
      <c r="AVI49" s="119"/>
      <c r="AVJ49" s="119"/>
      <c r="AVK49" s="119"/>
      <c r="AVL49" s="119"/>
      <c r="AVM49" s="119"/>
      <c r="AVN49" s="119"/>
      <c r="AVO49" s="119"/>
      <c r="AVP49" s="119"/>
      <c r="AVQ49" s="119"/>
      <c r="AVR49" s="119"/>
      <c r="AVS49" s="119"/>
      <c r="AVT49" s="119"/>
      <c r="AVU49" s="119"/>
      <c r="AVV49" s="119"/>
      <c r="AVW49" s="119"/>
      <c r="AVX49" s="119"/>
      <c r="AVY49" s="119"/>
      <c r="AVZ49" s="119"/>
      <c r="AWA49" s="119"/>
      <c r="AWB49" s="119"/>
      <c r="AWC49" s="119"/>
      <c r="AWD49" s="119"/>
      <c r="AWE49" s="119"/>
      <c r="AWF49" s="119"/>
      <c r="AWG49" s="119"/>
      <c r="AWH49" s="119"/>
      <c r="AWI49" s="119"/>
      <c r="AWJ49" s="119"/>
      <c r="AWK49" s="119"/>
      <c r="AWL49" s="119"/>
      <c r="AWM49" s="119"/>
      <c r="AWN49" s="119"/>
      <c r="AWO49" s="119"/>
      <c r="AWP49" s="119"/>
      <c r="AWQ49" s="119"/>
      <c r="AWR49" s="119"/>
      <c r="AWS49" s="119"/>
      <c r="AWT49" s="119"/>
      <c r="AWU49" s="119"/>
      <c r="AWV49" s="119"/>
      <c r="AWW49" s="119"/>
      <c r="AWX49" s="119"/>
      <c r="AWY49" s="119"/>
      <c r="AWZ49" s="119"/>
      <c r="AXA49" s="119"/>
      <c r="AXB49" s="119"/>
      <c r="AXC49" s="119"/>
      <c r="AXD49" s="119"/>
      <c r="AXE49" s="119"/>
      <c r="AXF49" s="119"/>
      <c r="AXG49" s="119"/>
      <c r="AXH49" s="119"/>
      <c r="AXI49" s="119"/>
      <c r="AXJ49" s="119"/>
      <c r="AXK49" s="119"/>
      <c r="AXL49" s="119"/>
      <c r="AXM49" s="119"/>
      <c r="AXN49" s="119"/>
      <c r="AXO49" s="119"/>
      <c r="AXP49" s="119"/>
      <c r="AXQ49" s="119"/>
      <c r="AXR49" s="119"/>
      <c r="AXS49" s="119"/>
      <c r="AXT49" s="119"/>
      <c r="AXU49" s="119"/>
      <c r="AXV49" s="119"/>
      <c r="AXW49" s="119"/>
      <c r="AXX49" s="119"/>
      <c r="AXY49" s="119"/>
      <c r="AXZ49" s="119"/>
      <c r="AYA49" s="119"/>
      <c r="AYB49" s="119"/>
      <c r="AYC49" s="119"/>
      <c r="AYD49" s="119"/>
      <c r="AYE49" s="119"/>
      <c r="AYF49" s="119"/>
      <c r="AYG49" s="119"/>
      <c r="AYH49" s="119"/>
      <c r="AYI49" s="119"/>
      <c r="AYJ49" s="119"/>
      <c r="AYK49" s="119"/>
      <c r="AYL49" s="119"/>
      <c r="AYM49" s="119"/>
      <c r="AYN49" s="119"/>
      <c r="AYO49" s="119"/>
      <c r="AYP49" s="119"/>
      <c r="AYQ49" s="119"/>
      <c r="AYR49" s="119"/>
      <c r="AYS49" s="119"/>
      <c r="AYT49" s="119"/>
      <c r="AYU49" s="119"/>
      <c r="AYV49" s="119"/>
      <c r="AYW49" s="119"/>
      <c r="AYX49" s="119"/>
      <c r="AYY49" s="119"/>
      <c r="AYZ49" s="119"/>
      <c r="AZA49" s="119"/>
      <c r="AZB49" s="119"/>
      <c r="AZC49" s="119"/>
      <c r="AZD49" s="119"/>
      <c r="AZE49" s="119"/>
      <c r="AZF49" s="119"/>
      <c r="AZG49" s="119"/>
      <c r="AZH49" s="119"/>
      <c r="AZI49" s="119"/>
      <c r="AZJ49" s="119"/>
      <c r="AZK49" s="119"/>
      <c r="AZL49" s="119"/>
      <c r="AZM49" s="119"/>
      <c r="AZN49" s="119"/>
      <c r="AZO49" s="119"/>
      <c r="AZP49" s="119"/>
      <c r="AZQ49" s="119"/>
      <c r="AZR49" s="119"/>
      <c r="AZS49" s="119"/>
      <c r="AZT49" s="119"/>
      <c r="AZU49" s="119"/>
      <c r="AZV49" s="119"/>
      <c r="AZW49" s="119"/>
      <c r="AZX49" s="119"/>
      <c r="AZY49" s="119"/>
      <c r="AZZ49" s="119"/>
      <c r="BAA49" s="119"/>
      <c r="BAB49" s="119"/>
      <c r="BAC49" s="119"/>
      <c r="BAD49" s="119"/>
      <c r="BAE49" s="119"/>
      <c r="BAF49" s="119"/>
      <c r="BAG49" s="119"/>
      <c r="BAH49" s="119"/>
      <c r="BAI49" s="119"/>
      <c r="BAJ49" s="119"/>
      <c r="BAK49" s="119"/>
      <c r="BAL49" s="119"/>
      <c r="BAM49" s="119"/>
      <c r="BAN49" s="119"/>
      <c r="BAO49" s="119"/>
      <c r="BAP49" s="119"/>
      <c r="BAQ49" s="119"/>
      <c r="BAR49" s="119"/>
      <c r="BAS49" s="119"/>
      <c r="BAT49" s="119"/>
      <c r="BAU49" s="119"/>
      <c r="BAV49" s="119"/>
      <c r="BAW49" s="119"/>
      <c r="BAX49" s="119"/>
      <c r="BAY49" s="119"/>
      <c r="BAZ49" s="119"/>
      <c r="BBA49" s="119"/>
      <c r="BBB49" s="119"/>
      <c r="BBC49" s="119"/>
      <c r="BBD49" s="119"/>
      <c r="BBE49" s="119"/>
      <c r="BBF49" s="119"/>
      <c r="BBG49" s="119"/>
      <c r="BBH49" s="119"/>
      <c r="BBI49" s="119"/>
      <c r="BBJ49" s="119"/>
      <c r="BBK49" s="119"/>
      <c r="BBL49" s="119"/>
      <c r="BBM49" s="119"/>
      <c r="BBN49" s="119"/>
      <c r="BBO49" s="119"/>
      <c r="BBP49" s="119"/>
      <c r="BBQ49" s="119"/>
      <c r="BBR49" s="119"/>
      <c r="BBS49" s="119"/>
      <c r="BBT49" s="119"/>
      <c r="BBU49" s="119"/>
      <c r="BBV49" s="119"/>
      <c r="BBW49" s="119"/>
      <c r="BBX49" s="119"/>
      <c r="BBY49" s="119"/>
      <c r="BBZ49" s="119"/>
      <c r="BCA49" s="119"/>
      <c r="BCB49" s="119"/>
      <c r="BCC49" s="119"/>
      <c r="BCD49" s="119"/>
      <c r="BCE49" s="119"/>
      <c r="BCF49" s="119"/>
      <c r="BCG49" s="119"/>
      <c r="BCH49" s="119"/>
      <c r="BCI49" s="119"/>
      <c r="BCJ49" s="119"/>
      <c r="BCK49" s="119"/>
      <c r="BCL49" s="119"/>
      <c r="BCM49" s="119"/>
      <c r="BCN49" s="119"/>
      <c r="BCO49" s="119"/>
      <c r="BCP49" s="119"/>
      <c r="BCQ49" s="119"/>
      <c r="BCR49" s="119"/>
      <c r="BCS49" s="119"/>
      <c r="BCT49" s="119"/>
      <c r="BCU49" s="119"/>
      <c r="BCV49" s="119"/>
      <c r="BCW49" s="119"/>
      <c r="BCX49" s="119"/>
      <c r="BCY49" s="119"/>
      <c r="BCZ49" s="119"/>
      <c r="BDA49" s="119"/>
      <c r="BDB49" s="119"/>
      <c r="BDC49" s="119"/>
      <c r="BDD49" s="119"/>
      <c r="BDE49" s="119"/>
      <c r="BDF49" s="119"/>
      <c r="BDG49" s="119"/>
      <c r="BDH49" s="119"/>
      <c r="BDI49" s="119"/>
      <c r="BDJ49" s="119"/>
      <c r="BDK49" s="119"/>
      <c r="BDL49" s="119"/>
      <c r="BDM49" s="119"/>
      <c r="BDN49" s="119"/>
      <c r="BDO49" s="119"/>
      <c r="BDP49" s="119"/>
      <c r="BDQ49" s="119"/>
      <c r="BDR49" s="119"/>
      <c r="BDS49" s="119"/>
      <c r="BDT49" s="119"/>
      <c r="BDU49" s="119"/>
      <c r="BDV49" s="119"/>
      <c r="BDW49" s="119"/>
      <c r="BDX49" s="119"/>
      <c r="BDY49" s="119"/>
      <c r="BDZ49" s="119"/>
      <c r="BEA49" s="119"/>
      <c r="BEB49" s="119"/>
      <c r="BEC49" s="119"/>
      <c r="BED49" s="119"/>
      <c r="BEE49" s="119"/>
      <c r="BEF49" s="119"/>
      <c r="BEG49" s="119"/>
      <c r="BEH49" s="119"/>
      <c r="BEI49" s="119"/>
      <c r="BEJ49" s="119"/>
      <c r="BEK49" s="119"/>
      <c r="BEL49" s="119"/>
      <c r="BEM49" s="119"/>
      <c r="BEN49" s="119"/>
      <c r="BEO49" s="119"/>
      <c r="BEP49" s="119"/>
      <c r="BEQ49" s="119"/>
      <c r="BER49" s="119"/>
      <c r="BES49" s="119"/>
      <c r="BET49" s="119"/>
      <c r="BEU49" s="119"/>
      <c r="BEV49" s="119"/>
      <c r="BEW49" s="119"/>
      <c r="BEX49" s="119"/>
      <c r="BEY49" s="119"/>
      <c r="BEZ49" s="119"/>
      <c r="BFA49" s="119"/>
      <c r="BFB49" s="119"/>
      <c r="BFC49" s="119"/>
      <c r="BFD49" s="119"/>
      <c r="BFE49" s="119"/>
      <c r="BFF49" s="119"/>
      <c r="BFG49" s="119"/>
      <c r="BFH49" s="119"/>
      <c r="BFI49" s="119"/>
      <c r="BFJ49" s="119"/>
      <c r="BFK49" s="119"/>
      <c r="BFL49" s="119"/>
      <c r="BFM49" s="119"/>
      <c r="BFN49" s="119"/>
      <c r="BFO49" s="119"/>
      <c r="BFP49" s="119"/>
      <c r="BFQ49" s="119"/>
      <c r="BFR49" s="119"/>
      <c r="BFS49" s="119"/>
      <c r="BFT49" s="119"/>
      <c r="BFU49" s="119"/>
      <c r="BFV49" s="119"/>
      <c r="BFW49" s="119"/>
      <c r="BFX49" s="119"/>
      <c r="BFY49" s="119"/>
      <c r="BFZ49" s="119"/>
      <c r="BGA49" s="119"/>
      <c r="BGB49" s="119"/>
      <c r="BGC49" s="119"/>
      <c r="BGD49" s="119"/>
      <c r="BGE49" s="119"/>
      <c r="BGF49" s="119"/>
      <c r="BGG49" s="119"/>
      <c r="BGH49" s="119"/>
      <c r="BGI49" s="119"/>
      <c r="BGJ49" s="119"/>
      <c r="BGK49" s="119"/>
      <c r="BGL49" s="119"/>
      <c r="BGM49" s="119"/>
      <c r="BGN49" s="119"/>
      <c r="BGO49" s="119"/>
      <c r="BGP49" s="119"/>
      <c r="BGQ49" s="119"/>
      <c r="BGR49" s="119"/>
      <c r="BGS49" s="119"/>
      <c r="BGT49" s="119"/>
      <c r="BGU49" s="119"/>
      <c r="BGV49" s="119"/>
      <c r="BGW49" s="119"/>
      <c r="BGX49" s="119"/>
      <c r="BGY49" s="119"/>
      <c r="BGZ49" s="119"/>
      <c r="BHA49" s="119"/>
      <c r="BHB49" s="119"/>
      <c r="BHC49" s="119"/>
      <c r="BHD49" s="119"/>
      <c r="BHE49" s="119"/>
      <c r="BHF49" s="119"/>
      <c r="BHG49" s="119"/>
      <c r="BHH49" s="119"/>
      <c r="BHI49" s="119"/>
      <c r="BHJ49" s="119"/>
      <c r="BHK49" s="119"/>
      <c r="BHL49" s="119"/>
      <c r="BHM49" s="119"/>
      <c r="BHN49" s="119"/>
      <c r="BHO49" s="119"/>
      <c r="BHP49" s="119"/>
      <c r="BHQ49" s="119"/>
      <c r="BHR49" s="119"/>
      <c r="BHS49" s="119"/>
      <c r="BHT49" s="119"/>
      <c r="BHU49" s="119"/>
      <c r="BHV49" s="119"/>
      <c r="BHW49" s="119"/>
      <c r="BHX49" s="119"/>
      <c r="BHY49" s="119"/>
      <c r="BHZ49" s="119"/>
      <c r="BIA49" s="119"/>
      <c r="BIB49" s="119"/>
      <c r="BIC49" s="119"/>
      <c r="BID49" s="119"/>
      <c r="BIE49" s="119"/>
      <c r="BIF49" s="119"/>
      <c r="BIG49" s="119"/>
      <c r="BIH49" s="119"/>
      <c r="BII49" s="119"/>
      <c r="BIJ49" s="119"/>
      <c r="BIK49" s="119"/>
      <c r="BIL49" s="119"/>
      <c r="BIM49" s="119"/>
      <c r="BIN49" s="119"/>
      <c r="BIO49" s="119"/>
      <c r="BIP49" s="119"/>
      <c r="BIQ49" s="119"/>
      <c r="BIR49" s="119"/>
      <c r="BIS49" s="119"/>
      <c r="BIT49" s="119"/>
      <c r="BIU49" s="119"/>
      <c r="BIV49" s="119"/>
      <c r="BIW49" s="119"/>
      <c r="BIX49" s="119"/>
      <c r="BIY49" s="119"/>
      <c r="BIZ49" s="119"/>
      <c r="BJA49" s="119"/>
      <c r="BJB49" s="119"/>
      <c r="BJC49" s="119"/>
      <c r="BJD49" s="119"/>
      <c r="BJE49" s="119"/>
      <c r="BJF49" s="119"/>
      <c r="BJG49" s="119"/>
      <c r="BJH49" s="119"/>
      <c r="BJI49" s="119"/>
      <c r="BJJ49" s="119"/>
      <c r="BJK49" s="119"/>
      <c r="BJL49" s="119"/>
      <c r="BJM49" s="119"/>
      <c r="BJN49" s="119"/>
      <c r="BJO49" s="119"/>
      <c r="BJP49" s="119"/>
      <c r="BJQ49" s="119"/>
      <c r="BJR49" s="119"/>
      <c r="BJS49" s="119"/>
      <c r="BJT49" s="119"/>
      <c r="BJU49" s="119"/>
      <c r="BJV49" s="119"/>
      <c r="BJW49" s="119"/>
      <c r="BJX49" s="119"/>
      <c r="BJY49" s="119"/>
      <c r="BJZ49" s="119"/>
      <c r="BKA49" s="119"/>
      <c r="BKB49" s="119"/>
      <c r="BKC49" s="119"/>
      <c r="BKD49" s="119"/>
      <c r="BKE49" s="119"/>
      <c r="BKF49" s="119"/>
      <c r="BKG49" s="119"/>
      <c r="BKH49" s="119"/>
      <c r="BKI49" s="119"/>
      <c r="BKJ49" s="119"/>
      <c r="BKK49" s="119"/>
      <c r="BKL49" s="119"/>
      <c r="BKM49" s="119"/>
      <c r="BKN49" s="119"/>
      <c r="BKO49" s="119"/>
      <c r="BKP49" s="119"/>
      <c r="BKQ49" s="119"/>
      <c r="BKR49" s="119"/>
      <c r="BKS49" s="119"/>
      <c r="BKT49" s="119"/>
      <c r="BKU49" s="119"/>
      <c r="BKV49" s="119"/>
      <c r="BKW49" s="119"/>
      <c r="BKX49" s="119"/>
      <c r="BKY49" s="119"/>
      <c r="BKZ49" s="119"/>
      <c r="BLA49" s="119"/>
      <c r="BLB49" s="119"/>
      <c r="BLC49" s="119"/>
      <c r="BLD49" s="119"/>
      <c r="BLE49" s="119"/>
      <c r="BLF49" s="119"/>
      <c r="BLG49" s="119"/>
      <c r="BLH49" s="119"/>
      <c r="BLI49" s="119"/>
      <c r="BLJ49" s="119"/>
      <c r="BLK49" s="119"/>
      <c r="BLL49" s="119"/>
      <c r="BLM49" s="119"/>
      <c r="BLN49" s="119"/>
      <c r="BLO49" s="119"/>
      <c r="BLP49" s="119"/>
      <c r="BLQ49" s="119"/>
      <c r="BLR49" s="119"/>
      <c r="BLS49" s="119"/>
      <c r="BLT49" s="119"/>
      <c r="BLU49" s="119"/>
      <c r="BLV49" s="119"/>
      <c r="BLW49" s="119"/>
      <c r="BLX49" s="119"/>
      <c r="BLY49" s="119"/>
      <c r="BLZ49" s="119"/>
      <c r="BMA49" s="119"/>
      <c r="BMB49" s="119"/>
      <c r="BMC49" s="119"/>
      <c r="BMD49" s="119"/>
      <c r="BME49" s="119"/>
      <c r="BMF49" s="119"/>
      <c r="BMG49" s="119"/>
      <c r="BMH49" s="119"/>
      <c r="BMI49" s="119"/>
      <c r="BMJ49" s="119"/>
      <c r="BMK49" s="119"/>
      <c r="BML49" s="119"/>
      <c r="BMM49" s="119"/>
      <c r="BMN49" s="119"/>
      <c r="BMO49" s="119"/>
      <c r="BMP49" s="119"/>
      <c r="BMQ49" s="119"/>
      <c r="BMR49" s="119"/>
      <c r="BMS49" s="119"/>
      <c r="BMT49" s="119"/>
      <c r="BMU49" s="119"/>
      <c r="BMV49" s="119"/>
      <c r="BMW49" s="119"/>
      <c r="BMX49" s="119"/>
      <c r="BMY49" s="119"/>
      <c r="BMZ49" s="119"/>
      <c r="BNA49" s="119"/>
      <c r="BNB49" s="119"/>
      <c r="BNC49" s="119"/>
      <c r="BND49" s="119"/>
      <c r="BNE49" s="119"/>
      <c r="BNF49" s="119"/>
      <c r="BNG49" s="119"/>
      <c r="BNH49" s="119"/>
      <c r="BNI49" s="119"/>
      <c r="BNJ49" s="119"/>
      <c r="BNK49" s="119"/>
      <c r="BNL49" s="119"/>
      <c r="BNM49" s="119"/>
      <c r="BNN49" s="119"/>
      <c r="BNO49" s="119"/>
      <c r="BNP49" s="119"/>
      <c r="BNQ49" s="119"/>
      <c r="BNR49" s="119"/>
      <c r="BNS49" s="119"/>
      <c r="BNT49" s="119"/>
      <c r="BNU49" s="119"/>
      <c r="BNV49" s="119"/>
      <c r="BNW49" s="119"/>
      <c r="BNX49" s="119"/>
      <c r="BNY49" s="119"/>
      <c r="BNZ49" s="119"/>
      <c r="BOA49" s="119"/>
      <c r="BOB49" s="119"/>
      <c r="BOC49" s="119"/>
      <c r="BOD49" s="119"/>
      <c r="BOE49" s="119"/>
      <c r="BOF49" s="119"/>
      <c r="BOG49" s="119"/>
      <c r="BOH49" s="119"/>
      <c r="BOI49" s="119"/>
      <c r="BOJ49" s="119"/>
      <c r="BOK49" s="119"/>
      <c r="BOL49" s="119"/>
      <c r="BOM49" s="119"/>
      <c r="BON49" s="119"/>
      <c r="BOO49" s="119"/>
      <c r="BOP49" s="119"/>
      <c r="BOQ49" s="119"/>
      <c r="BOR49" s="119"/>
      <c r="BOS49" s="119"/>
      <c r="BOT49" s="119"/>
      <c r="BOU49" s="119"/>
      <c r="BOV49" s="119"/>
      <c r="BOW49" s="119"/>
      <c r="BOX49" s="119"/>
      <c r="BOY49" s="119"/>
      <c r="BOZ49" s="119"/>
      <c r="BPA49" s="119"/>
      <c r="BPB49" s="119"/>
      <c r="BPC49" s="119"/>
      <c r="BPD49" s="119"/>
      <c r="BPE49" s="119"/>
      <c r="BPF49" s="119"/>
      <c r="BPG49" s="119"/>
      <c r="BPH49" s="119"/>
      <c r="BPI49" s="119"/>
      <c r="BPJ49" s="119"/>
      <c r="BPK49" s="119"/>
      <c r="BPL49" s="119"/>
      <c r="BPM49" s="119"/>
      <c r="BPN49" s="119"/>
      <c r="BPO49" s="119"/>
      <c r="BPP49" s="119"/>
      <c r="BPQ49" s="119"/>
      <c r="BPR49" s="119"/>
      <c r="BPS49" s="119"/>
      <c r="BPT49" s="119"/>
      <c r="BPU49" s="119"/>
      <c r="BPV49" s="119"/>
      <c r="BPW49" s="119"/>
      <c r="BPX49" s="119"/>
      <c r="BPY49" s="119"/>
      <c r="BPZ49" s="119"/>
      <c r="BQA49" s="119"/>
      <c r="BQB49" s="119"/>
      <c r="BQC49" s="119"/>
      <c r="BQD49" s="119"/>
      <c r="BQE49" s="119"/>
      <c r="BQF49" s="119"/>
      <c r="BQG49" s="119"/>
      <c r="BQH49" s="119"/>
      <c r="BQI49" s="119"/>
      <c r="BQJ49" s="119"/>
      <c r="BQK49" s="119"/>
      <c r="BQL49" s="119"/>
      <c r="BQM49" s="119"/>
      <c r="BQN49" s="119"/>
      <c r="BQO49" s="119"/>
      <c r="BQP49" s="119"/>
      <c r="BQQ49" s="119"/>
      <c r="BQR49" s="119"/>
      <c r="BQS49" s="119"/>
      <c r="BQT49" s="119"/>
      <c r="BQU49" s="119"/>
      <c r="BQV49" s="119"/>
      <c r="BQW49" s="119"/>
      <c r="BQX49" s="119"/>
      <c r="BQY49" s="119"/>
      <c r="BQZ49" s="119"/>
      <c r="BRA49" s="119"/>
      <c r="BRB49" s="119"/>
      <c r="BRC49" s="119"/>
      <c r="BRD49" s="119"/>
      <c r="BRE49" s="119"/>
      <c r="BRF49" s="119"/>
      <c r="BRG49" s="119"/>
      <c r="BRH49" s="119"/>
      <c r="BRI49" s="119"/>
      <c r="BRJ49" s="119"/>
      <c r="BRK49" s="119"/>
      <c r="BRL49" s="119"/>
      <c r="BRM49" s="119"/>
      <c r="BRN49" s="119"/>
      <c r="BRO49" s="119"/>
      <c r="BRP49" s="119"/>
      <c r="BRQ49" s="119"/>
      <c r="BRR49" s="119"/>
      <c r="BRS49" s="119"/>
      <c r="BRT49" s="119"/>
      <c r="BRU49" s="119"/>
      <c r="BRV49" s="119"/>
      <c r="BRW49" s="119"/>
      <c r="BRX49" s="119"/>
      <c r="BRY49" s="119"/>
      <c r="BRZ49" s="119"/>
      <c r="BSA49" s="119"/>
      <c r="BSB49" s="119"/>
      <c r="BSC49" s="119"/>
      <c r="BSD49" s="119"/>
      <c r="BSE49" s="119"/>
      <c r="BSF49" s="119"/>
      <c r="BSG49" s="119"/>
      <c r="BSH49" s="119"/>
      <c r="BSI49" s="119"/>
      <c r="BSJ49" s="119"/>
      <c r="BSK49" s="119"/>
      <c r="BSL49" s="119"/>
      <c r="BSM49" s="119"/>
      <c r="BSN49" s="119"/>
      <c r="BSO49" s="119"/>
      <c r="BSP49" s="119"/>
      <c r="BSQ49" s="119"/>
      <c r="BSR49" s="119"/>
      <c r="BSS49" s="119"/>
      <c r="BST49" s="119"/>
      <c r="BSU49" s="119"/>
      <c r="BSV49" s="119"/>
      <c r="BSW49" s="119"/>
      <c r="BSX49" s="119"/>
      <c r="BSY49" s="119"/>
      <c r="BSZ49" s="119"/>
      <c r="BTA49" s="119"/>
      <c r="BTB49" s="119"/>
      <c r="BTC49" s="119"/>
      <c r="BTD49" s="119"/>
      <c r="BTE49" s="119"/>
      <c r="BTF49" s="119"/>
      <c r="BTG49" s="119"/>
      <c r="BTH49" s="119"/>
      <c r="BTI49" s="119"/>
      <c r="BTJ49" s="119"/>
      <c r="BTK49" s="119"/>
      <c r="BTL49" s="119"/>
      <c r="BTM49" s="119"/>
      <c r="BTN49" s="119"/>
      <c r="BTO49" s="119"/>
      <c r="BTP49" s="119"/>
      <c r="BTQ49" s="119"/>
      <c r="BTR49" s="119"/>
      <c r="BTS49" s="119"/>
      <c r="BTT49" s="119"/>
      <c r="BTU49" s="119"/>
      <c r="BTV49" s="119"/>
      <c r="BTW49" s="119"/>
      <c r="BTX49" s="119"/>
      <c r="BTY49" s="119"/>
      <c r="BTZ49" s="119"/>
      <c r="BUA49" s="119"/>
      <c r="BUB49" s="119"/>
      <c r="BUC49" s="119"/>
      <c r="BUD49" s="119"/>
      <c r="BUE49" s="119"/>
      <c r="BUF49" s="119"/>
      <c r="BUG49" s="119"/>
      <c r="BUH49" s="119"/>
      <c r="BUI49" s="119"/>
      <c r="BUJ49" s="119"/>
      <c r="BUK49" s="119"/>
      <c r="BUL49" s="119"/>
      <c r="BUM49" s="119"/>
      <c r="BUN49" s="119"/>
      <c r="BUO49" s="119"/>
      <c r="BUP49" s="119"/>
      <c r="BUQ49" s="119"/>
      <c r="BUR49" s="119"/>
      <c r="BUS49" s="119"/>
      <c r="BUT49" s="119"/>
      <c r="BUU49" s="119"/>
      <c r="BUV49" s="119"/>
      <c r="BUW49" s="119"/>
      <c r="BUX49" s="119"/>
      <c r="BUY49" s="119"/>
      <c r="BUZ49" s="119"/>
      <c r="BVA49" s="119"/>
      <c r="BVB49" s="119"/>
      <c r="BVC49" s="119"/>
      <c r="BVD49" s="119"/>
      <c r="BVE49" s="119"/>
      <c r="BVF49" s="119"/>
      <c r="BVG49" s="119"/>
      <c r="BVH49" s="119"/>
      <c r="BVI49" s="119"/>
      <c r="BVJ49" s="119"/>
      <c r="BVK49" s="119"/>
      <c r="BVL49" s="119"/>
      <c r="BVM49" s="119"/>
      <c r="BVN49" s="119"/>
      <c r="BVO49" s="119"/>
      <c r="BVP49" s="119"/>
      <c r="BVQ49" s="119"/>
      <c r="BVR49" s="119"/>
      <c r="BVS49" s="119"/>
      <c r="BVT49" s="119"/>
      <c r="BVU49" s="119"/>
      <c r="BVV49" s="119"/>
      <c r="BVW49" s="119"/>
      <c r="BVX49" s="119"/>
      <c r="BVY49" s="119"/>
      <c r="BVZ49" s="119"/>
      <c r="BWA49" s="119"/>
      <c r="BWB49" s="119"/>
      <c r="BWC49" s="119"/>
      <c r="BWD49" s="119"/>
      <c r="BWE49" s="119"/>
      <c r="BWF49" s="119"/>
      <c r="BWG49" s="119"/>
      <c r="BWH49" s="119"/>
      <c r="BWI49" s="119"/>
      <c r="BWJ49" s="119"/>
      <c r="BWK49" s="119"/>
      <c r="BWL49" s="119"/>
      <c r="BWM49" s="119"/>
      <c r="BWN49" s="119"/>
      <c r="BWO49" s="119"/>
      <c r="BWP49" s="119"/>
      <c r="BWQ49" s="119"/>
      <c r="BWR49" s="119"/>
      <c r="BWS49" s="119"/>
      <c r="BWT49" s="119"/>
      <c r="BWU49" s="119"/>
      <c r="BWV49" s="119"/>
      <c r="BWW49" s="119"/>
      <c r="BWX49" s="119"/>
      <c r="BWY49" s="119"/>
      <c r="BWZ49" s="119"/>
      <c r="BXA49" s="119"/>
      <c r="BXB49" s="119"/>
      <c r="BXC49" s="119"/>
      <c r="BXD49" s="119"/>
      <c r="BXE49" s="119"/>
      <c r="BXF49" s="119"/>
      <c r="BXG49" s="119"/>
      <c r="BXH49" s="119"/>
      <c r="BXI49" s="119"/>
      <c r="BXJ49" s="119"/>
      <c r="BXK49" s="119"/>
      <c r="BXL49" s="119"/>
      <c r="BXM49" s="119"/>
      <c r="BXN49" s="119"/>
      <c r="BXO49" s="119"/>
      <c r="BXP49" s="119"/>
      <c r="BXQ49" s="119"/>
      <c r="BXR49" s="119"/>
      <c r="BXS49" s="119"/>
      <c r="BXT49" s="119"/>
      <c r="BXU49" s="119"/>
      <c r="BXV49" s="119"/>
      <c r="BXW49" s="119"/>
      <c r="BXX49" s="119"/>
      <c r="BXY49" s="119"/>
      <c r="BXZ49" s="119"/>
      <c r="BYA49" s="119"/>
      <c r="BYB49" s="119"/>
      <c r="BYC49" s="119"/>
      <c r="BYD49" s="119"/>
      <c r="BYE49" s="119"/>
      <c r="BYF49" s="119"/>
      <c r="BYG49" s="119"/>
      <c r="BYH49" s="119"/>
      <c r="BYI49" s="119"/>
      <c r="BYJ49" s="119"/>
      <c r="BYK49" s="119"/>
      <c r="BYL49" s="119"/>
      <c r="BYM49" s="119"/>
      <c r="BYN49" s="119"/>
      <c r="BYO49" s="119"/>
      <c r="BYP49" s="119"/>
      <c r="BYQ49" s="119"/>
      <c r="BYR49" s="119"/>
      <c r="BYS49" s="119"/>
      <c r="BYT49" s="119"/>
      <c r="BYU49" s="119"/>
      <c r="BYV49" s="119"/>
      <c r="BYW49" s="119"/>
      <c r="BYX49" s="119"/>
      <c r="BYY49" s="119"/>
      <c r="BYZ49" s="119"/>
      <c r="BZA49" s="119"/>
      <c r="BZB49" s="119"/>
      <c r="BZC49" s="119"/>
      <c r="BZD49" s="119"/>
      <c r="BZE49" s="119"/>
      <c r="BZF49" s="119"/>
      <c r="BZG49" s="119"/>
      <c r="BZH49" s="119"/>
      <c r="BZI49" s="119"/>
      <c r="BZJ49" s="119"/>
      <c r="BZK49" s="119"/>
      <c r="BZL49" s="119"/>
      <c r="BZM49" s="119"/>
      <c r="BZN49" s="119"/>
      <c r="BZO49" s="119"/>
      <c r="BZP49" s="119"/>
      <c r="BZQ49" s="119"/>
      <c r="BZR49" s="119"/>
      <c r="BZS49" s="119"/>
      <c r="BZT49" s="119"/>
      <c r="BZU49" s="119"/>
      <c r="BZV49" s="119"/>
      <c r="BZW49" s="119"/>
      <c r="BZX49" s="119"/>
      <c r="BZY49" s="119"/>
      <c r="BZZ49" s="119"/>
      <c r="CAA49" s="119"/>
      <c r="CAB49" s="119"/>
      <c r="CAC49" s="119"/>
      <c r="CAD49" s="119"/>
      <c r="CAE49" s="119"/>
      <c r="CAF49" s="119"/>
      <c r="CAG49" s="119"/>
      <c r="CAH49" s="119"/>
      <c r="CAI49" s="119"/>
      <c r="CAJ49" s="119"/>
      <c r="CAK49" s="119"/>
      <c r="CAL49" s="119"/>
      <c r="CAM49" s="119"/>
      <c r="CAN49" s="119"/>
      <c r="CAO49" s="119"/>
      <c r="CAP49" s="119"/>
      <c r="CAQ49" s="119"/>
      <c r="CAR49" s="119"/>
      <c r="CAS49" s="119"/>
      <c r="CAT49" s="119"/>
      <c r="CAU49" s="119"/>
      <c r="CAV49" s="119"/>
      <c r="CAW49" s="119"/>
      <c r="CAX49" s="119"/>
      <c r="CAY49" s="119"/>
      <c r="CAZ49" s="119"/>
      <c r="CBA49" s="119"/>
      <c r="CBB49" s="119"/>
      <c r="CBC49" s="119"/>
      <c r="CBD49" s="119"/>
      <c r="CBE49" s="119"/>
      <c r="CBF49" s="119"/>
      <c r="CBG49" s="119"/>
      <c r="CBH49" s="119"/>
      <c r="CBI49" s="119"/>
      <c r="CBJ49" s="119"/>
      <c r="CBK49" s="119"/>
      <c r="CBL49" s="119"/>
      <c r="CBM49" s="119"/>
      <c r="CBN49" s="119"/>
      <c r="CBO49" s="119"/>
      <c r="CBP49" s="119"/>
      <c r="CBQ49" s="119"/>
      <c r="CBR49" s="119"/>
      <c r="CBS49" s="119"/>
      <c r="CBT49" s="119"/>
      <c r="CBU49" s="119"/>
      <c r="CBV49" s="119"/>
      <c r="CBW49" s="119"/>
      <c r="CBX49" s="119"/>
      <c r="CBY49" s="119"/>
      <c r="CBZ49" s="119"/>
      <c r="CCA49" s="119"/>
      <c r="CCB49" s="119"/>
      <c r="CCC49" s="119"/>
      <c r="CCD49" s="119"/>
      <c r="CCE49" s="119"/>
      <c r="CCF49" s="119"/>
      <c r="CCG49" s="119"/>
      <c r="CCH49" s="119"/>
      <c r="CCI49" s="119"/>
      <c r="CCJ49" s="119"/>
      <c r="CCK49" s="119"/>
      <c r="CCL49" s="119"/>
      <c r="CCM49" s="119"/>
      <c r="CCN49" s="119"/>
      <c r="CCO49" s="119"/>
      <c r="CCP49" s="119"/>
      <c r="CCQ49" s="119"/>
      <c r="CCR49" s="119"/>
      <c r="CCS49" s="119"/>
      <c r="CCT49" s="119"/>
      <c r="CCU49" s="119"/>
      <c r="CCV49" s="119"/>
      <c r="CCW49" s="119"/>
      <c r="CCX49" s="119"/>
      <c r="CCY49" s="119"/>
      <c r="CCZ49" s="119"/>
      <c r="CDA49" s="119"/>
      <c r="CDB49" s="119"/>
      <c r="CDC49" s="119"/>
      <c r="CDD49" s="119"/>
      <c r="CDE49" s="119"/>
      <c r="CDF49" s="119"/>
      <c r="CDG49" s="119"/>
      <c r="CDH49" s="119"/>
      <c r="CDI49" s="119"/>
      <c r="CDJ49" s="119"/>
      <c r="CDK49" s="119"/>
      <c r="CDL49" s="119"/>
      <c r="CDM49" s="119"/>
      <c r="CDN49" s="119"/>
      <c r="CDO49" s="119"/>
      <c r="CDP49" s="119"/>
      <c r="CDQ49" s="119"/>
      <c r="CDR49" s="119"/>
      <c r="CDS49" s="119"/>
      <c r="CDT49" s="119"/>
      <c r="CDU49" s="119"/>
      <c r="CDV49" s="119"/>
      <c r="CDW49" s="119"/>
      <c r="CDX49" s="119"/>
      <c r="CDY49" s="119"/>
      <c r="CDZ49" s="119"/>
      <c r="CEA49" s="119"/>
      <c r="CEB49" s="119"/>
      <c r="CEC49" s="119"/>
      <c r="CED49" s="119"/>
      <c r="CEE49" s="119"/>
      <c r="CEF49" s="119"/>
      <c r="CEG49" s="119"/>
      <c r="CEH49" s="119"/>
      <c r="CEI49" s="119"/>
      <c r="CEJ49" s="119"/>
      <c r="CEK49" s="119"/>
      <c r="CEL49" s="119"/>
      <c r="CEM49" s="119"/>
      <c r="CEN49" s="119"/>
      <c r="CEO49" s="119"/>
      <c r="CEP49" s="119"/>
      <c r="CEQ49" s="119"/>
      <c r="CER49" s="119"/>
      <c r="CES49" s="119"/>
      <c r="CET49" s="119"/>
      <c r="CEU49" s="119"/>
      <c r="CEV49" s="119"/>
      <c r="CEW49" s="119"/>
      <c r="CEX49" s="119"/>
      <c r="CEY49" s="119"/>
      <c r="CEZ49" s="119"/>
      <c r="CFA49" s="119"/>
      <c r="CFB49" s="119"/>
      <c r="CFC49" s="119"/>
      <c r="CFD49" s="119"/>
      <c r="CFE49" s="119"/>
      <c r="CFF49" s="119"/>
      <c r="CFG49" s="119"/>
      <c r="CFH49" s="119"/>
      <c r="CFI49" s="119"/>
      <c r="CFJ49" s="119"/>
      <c r="CFK49" s="119"/>
      <c r="CFL49" s="119"/>
      <c r="CFM49" s="119"/>
      <c r="CFN49" s="119"/>
      <c r="CFO49" s="119"/>
      <c r="CFP49" s="119"/>
      <c r="CFQ49" s="119"/>
      <c r="CFR49" s="119"/>
      <c r="CFS49" s="119"/>
      <c r="CFT49" s="119"/>
      <c r="CFU49" s="119"/>
      <c r="CFV49" s="119"/>
      <c r="CFW49" s="119"/>
      <c r="CFX49" s="119"/>
      <c r="CFY49" s="119"/>
      <c r="CFZ49" s="119"/>
      <c r="CGA49" s="119"/>
      <c r="CGB49" s="119"/>
      <c r="CGC49" s="119"/>
      <c r="CGD49" s="119"/>
      <c r="CGE49" s="119"/>
      <c r="CGF49" s="119"/>
      <c r="CGG49" s="119"/>
      <c r="CGH49" s="119"/>
      <c r="CGI49" s="119"/>
      <c r="CGJ49" s="119"/>
      <c r="CGK49" s="119"/>
      <c r="CGL49" s="119"/>
      <c r="CGM49" s="119"/>
      <c r="CGN49" s="119"/>
      <c r="CGO49" s="119"/>
      <c r="CGP49" s="119"/>
      <c r="CGQ49" s="119"/>
      <c r="CGR49" s="119"/>
      <c r="CGS49" s="119"/>
      <c r="CGT49" s="119"/>
      <c r="CGU49" s="119"/>
      <c r="CGV49" s="119"/>
      <c r="CGW49" s="119"/>
      <c r="CGX49" s="119"/>
      <c r="CGY49" s="119"/>
      <c r="CGZ49" s="119"/>
      <c r="CHA49" s="119"/>
      <c r="CHB49" s="119"/>
      <c r="CHC49" s="119"/>
      <c r="CHD49" s="119"/>
      <c r="CHE49" s="119"/>
      <c r="CHF49" s="119"/>
      <c r="CHG49" s="119"/>
      <c r="CHH49" s="119"/>
      <c r="CHI49" s="119"/>
      <c r="CHJ49" s="119"/>
      <c r="CHK49" s="119"/>
      <c r="CHL49" s="119"/>
      <c r="CHM49" s="119"/>
      <c r="CHN49" s="119"/>
      <c r="CHO49" s="119"/>
      <c r="CHP49" s="119"/>
      <c r="CHQ49" s="119"/>
      <c r="CHR49" s="119"/>
      <c r="CHS49" s="119"/>
      <c r="CHT49" s="119"/>
      <c r="CHU49" s="119"/>
      <c r="CHV49" s="119"/>
      <c r="CHW49" s="119"/>
      <c r="CHX49" s="119"/>
      <c r="CHY49" s="119"/>
      <c r="CHZ49" s="119"/>
      <c r="CIA49" s="119"/>
      <c r="CIB49" s="119"/>
      <c r="CIC49" s="119"/>
      <c r="CID49" s="119"/>
      <c r="CIE49" s="119"/>
      <c r="CIF49" s="119"/>
      <c r="CIG49" s="119"/>
      <c r="CIH49" s="119"/>
      <c r="CII49" s="119"/>
      <c r="CIJ49" s="119"/>
      <c r="CIK49" s="119"/>
      <c r="CIL49" s="119"/>
      <c r="CIM49" s="119"/>
      <c r="CIN49" s="119"/>
      <c r="CIO49" s="119"/>
      <c r="CIP49" s="119"/>
      <c r="CIQ49" s="119"/>
      <c r="CIR49" s="119"/>
      <c r="CIS49" s="119"/>
      <c r="CIT49" s="119"/>
      <c r="CIU49" s="119"/>
      <c r="CIV49" s="119"/>
      <c r="CIW49" s="119"/>
      <c r="CIX49" s="119"/>
      <c r="CIY49" s="119"/>
      <c r="CIZ49" s="119"/>
      <c r="CJA49" s="119"/>
      <c r="CJB49" s="119"/>
      <c r="CJC49" s="119"/>
      <c r="CJD49" s="119"/>
      <c r="CJE49" s="119"/>
      <c r="CJF49" s="119"/>
      <c r="CJG49" s="119"/>
      <c r="CJH49" s="119"/>
      <c r="CJI49" s="119"/>
      <c r="CJJ49" s="119"/>
      <c r="CJK49" s="119"/>
      <c r="CJL49" s="119"/>
      <c r="CJM49" s="119"/>
      <c r="CJN49" s="119"/>
      <c r="CJO49" s="119"/>
      <c r="CJP49" s="119"/>
      <c r="CJQ49" s="119"/>
      <c r="CJR49" s="119"/>
      <c r="CJS49" s="119"/>
      <c r="CJT49" s="119"/>
      <c r="CJU49" s="119"/>
      <c r="CJV49" s="119"/>
      <c r="CJW49" s="119"/>
      <c r="CJX49" s="119"/>
      <c r="CJY49" s="119"/>
      <c r="CJZ49" s="119"/>
      <c r="CKA49" s="119"/>
      <c r="CKB49" s="119"/>
      <c r="CKC49" s="119"/>
      <c r="CKD49" s="119"/>
      <c r="CKE49" s="119"/>
      <c r="CKF49" s="119"/>
      <c r="CKG49" s="119"/>
      <c r="CKH49" s="119"/>
      <c r="CKI49" s="119"/>
      <c r="CKJ49" s="119"/>
      <c r="CKK49" s="119"/>
      <c r="CKL49" s="119"/>
      <c r="CKM49" s="119"/>
      <c r="CKN49" s="119"/>
      <c r="CKO49" s="119"/>
      <c r="CKP49" s="119"/>
      <c r="CKQ49" s="119"/>
      <c r="CKR49" s="119"/>
      <c r="CKS49" s="119"/>
      <c r="CKT49" s="119"/>
      <c r="CKU49" s="119"/>
      <c r="CKV49" s="119"/>
      <c r="CKW49" s="119"/>
      <c r="CKX49" s="119"/>
      <c r="CKY49" s="119"/>
      <c r="CKZ49" s="119"/>
      <c r="CLA49" s="119"/>
      <c r="CLB49" s="119"/>
      <c r="CLC49" s="119"/>
      <c r="CLD49" s="119"/>
      <c r="CLE49" s="119"/>
      <c r="CLF49" s="119"/>
      <c r="CLG49" s="119"/>
      <c r="CLH49" s="119"/>
      <c r="CLI49" s="119"/>
      <c r="CLJ49" s="119"/>
      <c r="CLK49" s="119"/>
      <c r="CLL49" s="119"/>
      <c r="CLM49" s="119"/>
      <c r="CLN49" s="119"/>
      <c r="CLO49" s="119"/>
      <c r="CLP49" s="119"/>
      <c r="CLQ49" s="119"/>
      <c r="CLR49" s="119"/>
      <c r="CLS49" s="119"/>
      <c r="CLT49" s="119"/>
      <c r="CLU49" s="119"/>
      <c r="CLV49" s="119"/>
      <c r="CLW49" s="119"/>
      <c r="CLX49" s="119"/>
      <c r="CLY49" s="119"/>
      <c r="CLZ49" s="119"/>
      <c r="CMA49" s="119"/>
      <c r="CMB49" s="119"/>
      <c r="CMC49" s="119"/>
      <c r="CMD49" s="119"/>
      <c r="CME49" s="119"/>
      <c r="CMF49" s="119"/>
      <c r="CMG49" s="119"/>
      <c r="CMH49" s="119"/>
      <c r="CMI49" s="119"/>
      <c r="CMJ49" s="119"/>
      <c r="CMK49" s="119"/>
      <c r="CML49" s="119"/>
      <c r="CMM49" s="119"/>
      <c r="CMN49" s="119"/>
      <c r="CMO49" s="119"/>
      <c r="CMP49" s="119"/>
      <c r="CMQ49" s="119"/>
      <c r="CMR49" s="119"/>
      <c r="CMS49" s="119"/>
      <c r="CMT49" s="119"/>
      <c r="CMU49" s="119"/>
      <c r="CMV49" s="119"/>
      <c r="CMW49" s="119"/>
      <c r="CMX49" s="119"/>
      <c r="CMY49" s="119"/>
      <c r="CMZ49" s="119"/>
      <c r="CNA49" s="119"/>
      <c r="CNB49" s="119"/>
      <c r="CNC49" s="119"/>
      <c r="CND49" s="119"/>
      <c r="CNE49" s="119"/>
      <c r="CNF49" s="119"/>
      <c r="CNG49" s="119"/>
      <c r="CNH49" s="119"/>
      <c r="CNI49" s="119"/>
      <c r="CNJ49" s="119"/>
      <c r="CNK49" s="119"/>
      <c r="CNL49" s="119"/>
      <c r="CNM49" s="119"/>
      <c r="CNN49" s="119"/>
      <c r="CNO49" s="119"/>
      <c r="CNP49" s="119"/>
      <c r="CNQ49" s="119"/>
      <c r="CNR49" s="119"/>
      <c r="CNS49" s="119"/>
      <c r="CNT49" s="119"/>
      <c r="CNU49" s="119"/>
      <c r="CNV49" s="119"/>
      <c r="CNW49" s="119"/>
      <c r="CNX49" s="119"/>
      <c r="CNY49" s="119"/>
      <c r="CNZ49" s="119"/>
      <c r="COA49" s="119"/>
      <c r="COB49" s="119"/>
      <c r="COC49" s="119"/>
      <c r="COD49" s="119"/>
      <c r="COE49" s="119"/>
      <c r="COF49" s="119"/>
      <c r="COG49" s="119"/>
      <c r="COH49" s="119"/>
      <c r="COI49" s="119"/>
      <c r="COJ49" s="119"/>
      <c r="COK49" s="119"/>
      <c r="COL49" s="119"/>
      <c r="COM49" s="119"/>
      <c r="CON49" s="119"/>
      <c r="COO49" s="119"/>
      <c r="COP49" s="119"/>
      <c r="COQ49" s="119"/>
      <c r="COR49" s="119"/>
      <c r="COS49" s="119"/>
      <c r="COT49" s="119"/>
      <c r="COU49" s="119"/>
      <c r="COV49" s="119"/>
      <c r="COW49" s="119"/>
      <c r="COX49" s="119"/>
      <c r="COY49" s="119"/>
      <c r="COZ49" s="119"/>
      <c r="CPA49" s="119"/>
      <c r="CPB49" s="119"/>
      <c r="CPC49" s="119"/>
      <c r="CPD49" s="119"/>
      <c r="CPE49" s="119"/>
      <c r="CPF49" s="119"/>
      <c r="CPG49" s="119"/>
      <c r="CPH49" s="119"/>
      <c r="CPI49" s="119"/>
      <c r="CPJ49" s="119"/>
      <c r="CPK49" s="119"/>
      <c r="CPL49" s="119"/>
      <c r="CPM49" s="119"/>
      <c r="CPN49" s="119"/>
      <c r="CPO49" s="119"/>
      <c r="CPP49" s="119"/>
      <c r="CPQ49" s="119"/>
      <c r="CPR49" s="119"/>
      <c r="CPS49" s="119"/>
      <c r="CPT49" s="119"/>
      <c r="CPU49" s="119"/>
      <c r="CPV49" s="119"/>
      <c r="CPW49" s="119"/>
      <c r="CPX49" s="119"/>
      <c r="CPY49" s="119"/>
      <c r="CPZ49" s="119"/>
      <c r="CQA49" s="119"/>
      <c r="CQB49" s="119"/>
      <c r="CQC49" s="119"/>
      <c r="CQD49" s="119"/>
      <c r="CQE49" s="119"/>
      <c r="CQF49" s="119"/>
      <c r="CQG49" s="119"/>
      <c r="CQH49" s="119"/>
      <c r="CQI49" s="119"/>
      <c r="CQJ49" s="119"/>
      <c r="CQK49" s="119"/>
      <c r="CQL49" s="119"/>
      <c r="CQM49" s="119"/>
      <c r="CQN49" s="119"/>
      <c r="CQO49" s="119"/>
      <c r="CQP49" s="119"/>
      <c r="CQQ49" s="119"/>
      <c r="CQR49" s="119"/>
      <c r="CQS49" s="119"/>
      <c r="CQT49" s="119"/>
      <c r="CQU49" s="119"/>
      <c r="CQV49" s="119"/>
      <c r="CQW49" s="119"/>
      <c r="CQX49" s="119"/>
      <c r="CQY49" s="119"/>
      <c r="CQZ49" s="119"/>
      <c r="CRA49" s="119"/>
      <c r="CRB49" s="119"/>
      <c r="CRC49" s="119"/>
      <c r="CRD49" s="119"/>
      <c r="CRE49" s="119"/>
      <c r="CRF49" s="119"/>
      <c r="CRG49" s="119"/>
      <c r="CRH49" s="119"/>
      <c r="CRI49" s="119"/>
      <c r="CRJ49" s="119"/>
      <c r="CRK49" s="119"/>
      <c r="CRL49" s="119"/>
      <c r="CRM49" s="119"/>
      <c r="CRN49" s="119"/>
      <c r="CRO49" s="119"/>
      <c r="CRP49" s="119"/>
      <c r="CRQ49" s="119"/>
      <c r="CRR49" s="119"/>
      <c r="CRS49" s="119"/>
      <c r="CRT49" s="119"/>
      <c r="CRU49" s="119"/>
      <c r="CRV49" s="119"/>
      <c r="CRW49" s="119"/>
      <c r="CRX49" s="119"/>
      <c r="CRY49" s="119"/>
      <c r="CRZ49" s="119"/>
      <c r="CSA49" s="119"/>
      <c r="CSB49" s="119"/>
      <c r="CSC49" s="119"/>
      <c r="CSD49" s="119"/>
      <c r="CSE49" s="119"/>
      <c r="CSF49" s="119"/>
      <c r="CSG49" s="119"/>
      <c r="CSH49" s="119"/>
      <c r="CSI49" s="119"/>
      <c r="CSJ49" s="119"/>
      <c r="CSK49" s="119"/>
      <c r="CSL49" s="119"/>
      <c r="CSM49" s="119"/>
      <c r="CSN49" s="119"/>
      <c r="CSO49" s="119"/>
      <c r="CSP49" s="119"/>
      <c r="CSQ49" s="119"/>
      <c r="CSR49" s="119"/>
      <c r="CSS49" s="119"/>
      <c r="CST49" s="119"/>
      <c r="CSU49" s="119"/>
      <c r="CSV49" s="119"/>
      <c r="CSW49" s="119"/>
      <c r="CSX49" s="119"/>
      <c r="CSY49" s="119"/>
      <c r="CSZ49" s="119"/>
      <c r="CTA49" s="119"/>
      <c r="CTB49" s="119"/>
      <c r="CTC49" s="119"/>
      <c r="CTD49" s="119"/>
      <c r="CTE49" s="119"/>
      <c r="CTF49" s="119"/>
      <c r="CTG49" s="119"/>
      <c r="CTH49" s="119"/>
      <c r="CTI49" s="119"/>
      <c r="CTJ49" s="119"/>
      <c r="CTK49" s="119"/>
      <c r="CTL49" s="119"/>
      <c r="CTM49" s="119"/>
      <c r="CTN49" s="119"/>
      <c r="CTO49" s="119"/>
      <c r="CTP49" s="119"/>
      <c r="CTQ49" s="119"/>
      <c r="CTR49" s="119"/>
      <c r="CTS49" s="119"/>
      <c r="CTT49" s="119"/>
      <c r="CTU49" s="119"/>
      <c r="CTV49" s="119"/>
      <c r="CTW49" s="119"/>
      <c r="CTX49" s="119"/>
      <c r="CTY49" s="119"/>
      <c r="CTZ49" s="119"/>
      <c r="CUA49" s="119"/>
      <c r="CUB49" s="119"/>
      <c r="CUC49" s="119"/>
      <c r="CUD49" s="119"/>
      <c r="CUE49" s="119"/>
      <c r="CUF49" s="119"/>
      <c r="CUG49" s="119"/>
      <c r="CUH49" s="119"/>
      <c r="CUI49" s="119"/>
      <c r="CUJ49" s="119"/>
      <c r="CUK49" s="119"/>
      <c r="CUL49" s="119"/>
      <c r="CUM49" s="119"/>
      <c r="CUN49" s="119"/>
      <c r="CUO49" s="119"/>
      <c r="CUP49" s="119"/>
      <c r="CUQ49" s="119"/>
      <c r="CUR49" s="119"/>
      <c r="CUS49" s="119"/>
      <c r="CUT49" s="119"/>
      <c r="CUU49" s="119"/>
      <c r="CUV49" s="119"/>
      <c r="CUW49" s="119"/>
      <c r="CUX49" s="119"/>
      <c r="CUY49" s="119"/>
      <c r="CUZ49" s="119"/>
      <c r="CVA49" s="119"/>
      <c r="CVB49" s="119"/>
      <c r="CVC49" s="119"/>
      <c r="CVD49" s="119"/>
      <c r="CVE49" s="119"/>
      <c r="CVF49" s="119"/>
      <c r="CVG49" s="119"/>
      <c r="CVH49" s="119"/>
      <c r="CVI49" s="119"/>
      <c r="CVJ49" s="119"/>
      <c r="CVK49" s="119"/>
      <c r="CVL49" s="119"/>
      <c r="CVM49" s="119"/>
      <c r="CVN49" s="119"/>
      <c r="CVO49" s="119"/>
      <c r="CVP49" s="119"/>
      <c r="CVQ49" s="119"/>
      <c r="CVR49" s="119"/>
      <c r="CVS49" s="119"/>
      <c r="CVT49" s="119"/>
      <c r="CVU49" s="119"/>
      <c r="CVV49" s="119"/>
      <c r="CVW49" s="119"/>
      <c r="CVX49" s="119"/>
      <c r="CVY49" s="119"/>
      <c r="CVZ49" s="119"/>
      <c r="CWA49" s="119"/>
      <c r="CWB49" s="119"/>
      <c r="CWC49" s="119"/>
      <c r="CWD49" s="119"/>
      <c r="CWE49" s="119"/>
      <c r="CWF49" s="119"/>
      <c r="CWG49" s="119"/>
      <c r="CWH49" s="119"/>
      <c r="CWI49" s="119"/>
      <c r="CWJ49" s="119"/>
      <c r="CWK49" s="119"/>
      <c r="CWL49" s="119"/>
      <c r="CWM49" s="119"/>
      <c r="CWN49" s="119"/>
      <c r="CWO49" s="119"/>
      <c r="CWP49" s="119"/>
      <c r="CWQ49" s="119"/>
      <c r="CWR49" s="119"/>
      <c r="CWS49" s="119"/>
      <c r="CWT49" s="119"/>
      <c r="CWU49" s="119"/>
      <c r="CWV49" s="119"/>
      <c r="CWW49" s="119"/>
      <c r="CWX49" s="119"/>
      <c r="CWY49" s="119"/>
      <c r="CWZ49" s="119"/>
      <c r="CXA49" s="119"/>
      <c r="CXB49" s="119"/>
      <c r="CXC49" s="119"/>
      <c r="CXD49" s="119"/>
      <c r="CXE49" s="119"/>
      <c r="CXF49" s="119"/>
      <c r="CXG49" s="119"/>
      <c r="CXH49" s="119"/>
      <c r="CXI49" s="119"/>
      <c r="CXJ49" s="119"/>
      <c r="CXK49" s="119"/>
      <c r="CXL49" s="119"/>
      <c r="CXM49" s="119"/>
      <c r="CXN49" s="119"/>
      <c r="CXO49" s="119"/>
      <c r="CXP49" s="119"/>
      <c r="CXQ49" s="119"/>
      <c r="CXR49" s="119"/>
      <c r="CXS49" s="119"/>
      <c r="CXT49" s="119"/>
      <c r="CXU49" s="119"/>
      <c r="CXV49" s="119"/>
      <c r="CXW49" s="119"/>
      <c r="CXX49" s="119"/>
      <c r="CXY49" s="119"/>
      <c r="CXZ49" s="119"/>
      <c r="CYA49" s="119"/>
      <c r="CYB49" s="119"/>
      <c r="CYC49" s="119"/>
      <c r="CYD49" s="119"/>
      <c r="CYE49" s="119"/>
      <c r="CYF49" s="119"/>
      <c r="CYG49" s="119"/>
      <c r="CYH49" s="119"/>
      <c r="CYI49" s="119"/>
      <c r="CYJ49" s="119"/>
      <c r="CYK49" s="119"/>
      <c r="CYL49" s="119"/>
      <c r="CYM49" s="119"/>
      <c r="CYN49" s="119"/>
      <c r="CYO49" s="119"/>
      <c r="CYP49" s="119"/>
      <c r="CYQ49" s="119"/>
      <c r="CYR49" s="119"/>
      <c r="CYS49" s="119"/>
      <c r="CYT49" s="119"/>
      <c r="CYU49" s="119"/>
      <c r="CYV49" s="119"/>
      <c r="CYW49" s="119"/>
      <c r="CYX49" s="119"/>
      <c r="CYY49" s="119"/>
      <c r="CYZ49" s="119"/>
      <c r="CZA49" s="119"/>
      <c r="CZB49" s="119"/>
      <c r="CZC49" s="119"/>
      <c r="CZD49" s="119"/>
      <c r="CZE49" s="119"/>
      <c r="CZF49" s="119"/>
      <c r="CZG49" s="119"/>
      <c r="CZH49" s="119"/>
      <c r="CZI49" s="119"/>
      <c r="CZJ49" s="119"/>
      <c r="CZK49" s="119"/>
      <c r="CZL49" s="119"/>
      <c r="CZM49" s="119"/>
      <c r="CZN49" s="119"/>
      <c r="CZO49" s="119"/>
      <c r="CZP49" s="119"/>
      <c r="CZQ49" s="119"/>
      <c r="CZR49" s="119"/>
      <c r="CZS49" s="119"/>
      <c r="CZT49" s="119"/>
      <c r="CZU49" s="119"/>
      <c r="CZV49" s="119"/>
      <c r="CZW49" s="119"/>
      <c r="CZX49" s="119"/>
      <c r="CZY49" s="119"/>
      <c r="CZZ49" s="119"/>
      <c r="DAA49" s="119"/>
      <c r="DAB49" s="119"/>
      <c r="DAC49" s="119"/>
      <c r="DAD49" s="119"/>
      <c r="DAE49" s="119"/>
      <c r="DAF49" s="119"/>
      <c r="DAG49" s="119"/>
      <c r="DAH49" s="119"/>
      <c r="DAI49" s="119"/>
      <c r="DAJ49" s="119"/>
      <c r="DAK49" s="119"/>
      <c r="DAL49" s="119"/>
      <c r="DAM49" s="119"/>
      <c r="DAN49" s="119"/>
      <c r="DAO49" s="119"/>
      <c r="DAP49" s="119"/>
      <c r="DAQ49" s="119"/>
      <c r="DAR49" s="119"/>
      <c r="DAS49" s="119"/>
      <c r="DAT49" s="119"/>
      <c r="DAU49" s="119"/>
      <c r="DAV49" s="119"/>
      <c r="DAW49" s="119"/>
      <c r="DAX49" s="119"/>
      <c r="DAY49" s="119"/>
      <c r="DAZ49" s="119"/>
      <c r="DBA49" s="119"/>
      <c r="DBB49" s="119"/>
      <c r="DBC49" s="119"/>
      <c r="DBD49" s="119"/>
      <c r="DBE49" s="119"/>
      <c r="DBF49" s="119"/>
      <c r="DBG49" s="119"/>
      <c r="DBH49" s="119"/>
      <c r="DBI49" s="119"/>
      <c r="DBJ49" s="119"/>
      <c r="DBK49" s="119"/>
      <c r="DBL49" s="119"/>
      <c r="DBM49" s="119"/>
      <c r="DBN49" s="119"/>
      <c r="DBO49" s="119"/>
      <c r="DBP49" s="119"/>
      <c r="DBQ49" s="119"/>
      <c r="DBR49" s="119"/>
      <c r="DBS49" s="119"/>
      <c r="DBT49" s="119"/>
      <c r="DBU49" s="119"/>
      <c r="DBV49" s="119"/>
      <c r="DBW49" s="119"/>
      <c r="DBX49" s="119"/>
      <c r="DBY49" s="119"/>
      <c r="DBZ49" s="119"/>
      <c r="DCA49" s="119"/>
      <c r="DCB49" s="119"/>
      <c r="DCC49" s="119"/>
      <c r="DCD49" s="119"/>
      <c r="DCE49" s="119"/>
      <c r="DCF49" s="119"/>
      <c r="DCG49" s="119"/>
      <c r="DCH49" s="119"/>
      <c r="DCI49" s="119"/>
      <c r="DCJ49" s="119"/>
      <c r="DCK49" s="119"/>
      <c r="DCL49" s="119"/>
      <c r="DCM49" s="119"/>
      <c r="DCN49" s="119"/>
      <c r="DCO49" s="119"/>
      <c r="DCP49" s="119"/>
      <c r="DCQ49" s="119"/>
      <c r="DCR49" s="119"/>
      <c r="DCS49" s="119"/>
      <c r="DCT49" s="119"/>
      <c r="DCU49" s="119"/>
      <c r="DCV49" s="119"/>
      <c r="DCW49" s="119"/>
      <c r="DCX49" s="119"/>
      <c r="DCY49" s="119"/>
      <c r="DCZ49" s="119"/>
      <c r="DDA49" s="119"/>
      <c r="DDB49" s="119"/>
      <c r="DDC49" s="119"/>
      <c r="DDD49" s="119"/>
      <c r="DDE49" s="119"/>
      <c r="DDF49" s="119"/>
      <c r="DDG49" s="119"/>
      <c r="DDH49" s="119"/>
      <c r="DDI49" s="119"/>
      <c r="DDJ49" s="119"/>
      <c r="DDK49" s="119"/>
      <c r="DDL49" s="119"/>
      <c r="DDM49" s="119"/>
      <c r="DDN49" s="119"/>
      <c r="DDO49" s="119"/>
      <c r="DDP49" s="119"/>
      <c r="DDQ49" s="119"/>
      <c r="DDR49" s="119"/>
      <c r="DDS49" s="119"/>
      <c r="DDT49" s="119"/>
      <c r="DDU49" s="119"/>
      <c r="DDV49" s="119"/>
      <c r="DDW49" s="119"/>
      <c r="DDX49" s="119"/>
      <c r="DDY49" s="119"/>
      <c r="DDZ49" s="119"/>
      <c r="DEA49" s="119"/>
      <c r="DEB49" s="119"/>
      <c r="DEC49" s="119"/>
      <c r="DED49" s="119"/>
      <c r="DEE49" s="119"/>
      <c r="DEF49" s="119"/>
      <c r="DEG49" s="119"/>
      <c r="DEH49" s="119"/>
      <c r="DEI49" s="119"/>
      <c r="DEJ49" s="119"/>
      <c r="DEK49" s="119"/>
      <c r="DEL49" s="119"/>
      <c r="DEM49" s="119"/>
      <c r="DEN49" s="119"/>
      <c r="DEO49" s="119"/>
      <c r="DEP49" s="119"/>
      <c r="DEQ49" s="119"/>
      <c r="DER49" s="119"/>
      <c r="DES49" s="119"/>
      <c r="DET49" s="119"/>
      <c r="DEU49" s="119"/>
      <c r="DEV49" s="119"/>
      <c r="DEW49" s="119"/>
      <c r="DEX49" s="119"/>
      <c r="DEY49" s="119"/>
      <c r="DEZ49" s="119"/>
      <c r="DFA49" s="119"/>
      <c r="DFB49" s="119"/>
      <c r="DFC49" s="119"/>
      <c r="DFD49" s="119"/>
      <c r="DFE49" s="119"/>
      <c r="DFF49" s="119"/>
      <c r="DFG49" s="119"/>
      <c r="DFH49" s="119"/>
      <c r="DFI49" s="119"/>
      <c r="DFJ49" s="119"/>
      <c r="DFK49" s="119"/>
      <c r="DFL49" s="119"/>
      <c r="DFM49" s="119"/>
      <c r="DFN49" s="119"/>
      <c r="DFO49" s="119"/>
      <c r="DFP49" s="119"/>
      <c r="DFQ49" s="119"/>
      <c r="DFR49" s="119"/>
      <c r="DFS49" s="119"/>
      <c r="DFT49" s="119"/>
      <c r="DFU49" s="119"/>
      <c r="DFV49" s="119"/>
      <c r="DFW49" s="119"/>
      <c r="DFX49" s="119"/>
      <c r="DFY49" s="119"/>
      <c r="DFZ49" s="119"/>
      <c r="DGA49" s="119"/>
      <c r="DGB49" s="119"/>
      <c r="DGC49" s="119"/>
      <c r="DGD49" s="119"/>
      <c r="DGE49" s="119"/>
      <c r="DGF49" s="119"/>
      <c r="DGG49" s="119"/>
      <c r="DGH49" s="119"/>
      <c r="DGI49" s="119"/>
      <c r="DGJ49" s="119"/>
      <c r="DGK49" s="119"/>
      <c r="DGL49" s="119"/>
      <c r="DGM49" s="119"/>
      <c r="DGN49" s="119"/>
      <c r="DGO49" s="119"/>
      <c r="DGP49" s="119"/>
      <c r="DGQ49" s="119"/>
      <c r="DGR49" s="119"/>
      <c r="DGS49" s="119"/>
      <c r="DGT49" s="119"/>
      <c r="DGU49" s="119"/>
      <c r="DGV49" s="119"/>
      <c r="DGW49" s="119"/>
      <c r="DGX49" s="119"/>
      <c r="DGY49" s="119"/>
      <c r="DGZ49" s="119"/>
      <c r="DHA49" s="119"/>
      <c r="DHB49" s="119"/>
      <c r="DHC49" s="119"/>
      <c r="DHD49" s="119"/>
      <c r="DHE49" s="119"/>
      <c r="DHF49" s="119"/>
      <c r="DHG49" s="119"/>
      <c r="DHH49" s="119"/>
      <c r="DHI49" s="119"/>
      <c r="DHJ49" s="119"/>
      <c r="DHK49" s="119"/>
      <c r="DHL49" s="119"/>
      <c r="DHM49" s="119"/>
      <c r="DHN49" s="119"/>
      <c r="DHO49" s="119"/>
      <c r="DHP49" s="119"/>
      <c r="DHQ49" s="119"/>
      <c r="DHR49" s="119"/>
      <c r="DHS49" s="119"/>
      <c r="DHT49" s="119"/>
      <c r="DHU49" s="119"/>
      <c r="DHV49" s="119"/>
      <c r="DHW49" s="119"/>
      <c r="DHX49" s="119"/>
      <c r="DHY49" s="119"/>
      <c r="DHZ49" s="119"/>
      <c r="DIA49" s="119"/>
      <c r="DIB49" s="119"/>
      <c r="DIC49" s="119"/>
      <c r="DID49" s="119"/>
      <c r="DIE49" s="119"/>
      <c r="DIF49" s="119"/>
      <c r="DIG49" s="119"/>
      <c r="DIH49" s="119"/>
      <c r="DII49" s="119"/>
      <c r="DIJ49" s="119"/>
      <c r="DIK49" s="119"/>
      <c r="DIL49" s="119"/>
      <c r="DIM49" s="119"/>
      <c r="DIN49" s="119"/>
      <c r="DIO49" s="119"/>
      <c r="DIP49" s="119"/>
      <c r="DIQ49" s="119"/>
      <c r="DIR49" s="119"/>
      <c r="DIS49" s="119"/>
      <c r="DIT49" s="119"/>
      <c r="DIU49" s="119"/>
      <c r="DIV49" s="119"/>
      <c r="DIW49" s="119"/>
      <c r="DIX49" s="119"/>
      <c r="DIY49" s="119"/>
      <c r="DIZ49" s="119"/>
      <c r="DJA49" s="119"/>
      <c r="DJB49" s="119"/>
      <c r="DJC49" s="119"/>
      <c r="DJD49" s="119"/>
      <c r="DJE49" s="119"/>
      <c r="DJF49" s="119"/>
      <c r="DJG49" s="119"/>
      <c r="DJH49" s="119"/>
      <c r="DJI49" s="119"/>
      <c r="DJJ49" s="119"/>
      <c r="DJK49" s="119"/>
      <c r="DJL49" s="119"/>
      <c r="DJM49" s="119"/>
      <c r="DJN49" s="119"/>
      <c r="DJO49" s="119"/>
      <c r="DJP49" s="119"/>
      <c r="DJQ49" s="119"/>
      <c r="DJR49" s="119"/>
      <c r="DJS49" s="119"/>
      <c r="DJT49" s="119"/>
      <c r="DJU49" s="119"/>
      <c r="DJV49" s="119"/>
      <c r="DJW49" s="119"/>
      <c r="DJX49" s="119"/>
      <c r="DJY49" s="119"/>
      <c r="DJZ49" s="119"/>
      <c r="DKA49" s="119"/>
      <c r="DKB49" s="119"/>
      <c r="DKC49" s="119"/>
      <c r="DKD49" s="119"/>
      <c r="DKE49" s="119"/>
      <c r="DKF49" s="119"/>
      <c r="DKG49" s="119"/>
      <c r="DKH49" s="119"/>
      <c r="DKI49" s="119"/>
      <c r="DKJ49" s="119"/>
      <c r="DKK49" s="119"/>
      <c r="DKL49" s="119"/>
      <c r="DKM49" s="119"/>
      <c r="DKN49" s="119"/>
      <c r="DKO49" s="119"/>
      <c r="DKP49" s="119"/>
      <c r="DKQ49" s="119"/>
      <c r="DKR49" s="119"/>
      <c r="DKS49" s="119"/>
      <c r="DKT49" s="119"/>
      <c r="DKU49" s="119"/>
      <c r="DKV49" s="119"/>
      <c r="DKW49" s="119"/>
      <c r="DKX49" s="119"/>
      <c r="DKY49" s="119"/>
      <c r="DKZ49" s="119"/>
      <c r="DLA49" s="119"/>
      <c r="DLB49" s="119"/>
      <c r="DLC49" s="119"/>
      <c r="DLD49" s="119"/>
      <c r="DLE49" s="119"/>
      <c r="DLF49" s="119"/>
      <c r="DLG49" s="119"/>
      <c r="DLH49" s="119"/>
      <c r="DLI49" s="119"/>
      <c r="DLJ49" s="119"/>
      <c r="DLK49" s="119"/>
      <c r="DLL49" s="119"/>
      <c r="DLM49" s="119"/>
      <c r="DLN49" s="119"/>
      <c r="DLO49" s="119"/>
      <c r="DLP49" s="119"/>
      <c r="DLQ49" s="119"/>
      <c r="DLR49" s="119"/>
      <c r="DLS49" s="119"/>
      <c r="DLT49" s="119"/>
      <c r="DLU49" s="119"/>
      <c r="DLV49" s="119"/>
      <c r="DLW49" s="119"/>
      <c r="DLX49" s="119"/>
      <c r="DLY49" s="119"/>
      <c r="DLZ49" s="119"/>
      <c r="DMA49" s="119"/>
      <c r="DMB49" s="119"/>
      <c r="DMC49" s="119"/>
      <c r="DMD49" s="119"/>
      <c r="DME49" s="119"/>
      <c r="DMF49" s="119"/>
      <c r="DMG49" s="119"/>
      <c r="DMH49" s="119"/>
      <c r="DMI49" s="119"/>
      <c r="DMJ49" s="119"/>
      <c r="DMK49" s="119"/>
      <c r="DML49" s="119"/>
      <c r="DMM49" s="119"/>
      <c r="DMN49" s="119"/>
      <c r="DMO49" s="119"/>
      <c r="DMP49" s="119"/>
      <c r="DMQ49" s="119"/>
      <c r="DMR49" s="119"/>
      <c r="DMS49" s="119"/>
      <c r="DMT49" s="119"/>
      <c r="DMU49" s="119"/>
      <c r="DMV49" s="119"/>
      <c r="DMW49" s="119"/>
      <c r="DMX49" s="119"/>
      <c r="DMY49" s="119"/>
      <c r="DMZ49" s="119"/>
      <c r="DNA49" s="119"/>
      <c r="DNB49" s="119"/>
      <c r="DNC49" s="119"/>
      <c r="DND49" s="119"/>
      <c r="DNE49" s="119"/>
      <c r="DNF49" s="119"/>
      <c r="DNG49" s="119"/>
      <c r="DNH49" s="119"/>
      <c r="DNI49" s="119"/>
      <c r="DNJ49" s="119"/>
      <c r="DNK49" s="119"/>
      <c r="DNL49" s="119"/>
      <c r="DNM49" s="119"/>
      <c r="DNN49" s="119"/>
      <c r="DNO49" s="119"/>
      <c r="DNP49" s="119"/>
      <c r="DNQ49" s="119"/>
      <c r="DNR49" s="119"/>
      <c r="DNS49" s="119"/>
      <c r="DNT49" s="119"/>
      <c r="DNU49" s="119"/>
      <c r="DNV49" s="119"/>
      <c r="DNW49" s="119"/>
      <c r="DNX49" s="119"/>
      <c r="DNY49" s="119"/>
      <c r="DNZ49" s="119"/>
      <c r="DOA49" s="119"/>
      <c r="DOB49" s="119"/>
      <c r="DOC49" s="119"/>
      <c r="DOD49" s="119"/>
      <c r="DOE49" s="119"/>
      <c r="DOF49" s="119"/>
      <c r="DOG49" s="119"/>
      <c r="DOH49" s="119"/>
      <c r="DOI49" s="119"/>
      <c r="DOJ49" s="119"/>
      <c r="DOK49" s="119"/>
      <c r="DOL49" s="119"/>
      <c r="DOM49" s="119"/>
      <c r="DON49" s="119"/>
      <c r="DOO49" s="119"/>
      <c r="DOP49" s="119"/>
      <c r="DOQ49" s="119"/>
      <c r="DOR49" s="119"/>
      <c r="DOS49" s="119"/>
      <c r="DOT49" s="119"/>
      <c r="DOU49" s="119"/>
      <c r="DOV49" s="119"/>
      <c r="DOW49" s="119"/>
      <c r="DOX49" s="119"/>
      <c r="DOY49" s="119"/>
      <c r="DOZ49" s="119"/>
      <c r="DPA49" s="119"/>
      <c r="DPB49" s="119"/>
      <c r="DPC49" s="119"/>
      <c r="DPD49" s="119"/>
      <c r="DPE49" s="119"/>
      <c r="DPF49" s="119"/>
      <c r="DPG49" s="119"/>
      <c r="DPH49" s="119"/>
      <c r="DPI49" s="119"/>
      <c r="DPJ49" s="119"/>
      <c r="DPK49" s="119"/>
      <c r="DPL49" s="119"/>
      <c r="DPM49" s="119"/>
      <c r="DPN49" s="119"/>
      <c r="DPO49" s="119"/>
      <c r="DPP49" s="119"/>
      <c r="DPQ49" s="119"/>
      <c r="DPR49" s="119"/>
      <c r="DPS49" s="119"/>
      <c r="DPT49" s="119"/>
      <c r="DPU49" s="119"/>
      <c r="DPV49" s="119"/>
      <c r="DPW49" s="119"/>
      <c r="DPX49" s="119"/>
      <c r="DPY49" s="119"/>
      <c r="DPZ49" s="119"/>
      <c r="DQA49" s="119"/>
      <c r="DQB49" s="119"/>
      <c r="DQC49" s="119"/>
      <c r="DQD49" s="119"/>
      <c r="DQE49" s="119"/>
      <c r="DQF49" s="119"/>
      <c r="DQG49" s="119"/>
      <c r="DQH49" s="119"/>
      <c r="DQI49" s="119"/>
      <c r="DQJ49" s="119"/>
      <c r="DQK49" s="119"/>
      <c r="DQL49" s="119"/>
      <c r="DQM49" s="119"/>
      <c r="DQN49" s="119"/>
      <c r="DQO49" s="119"/>
      <c r="DQP49" s="119"/>
      <c r="DQQ49" s="119"/>
      <c r="DQR49" s="119"/>
      <c r="DQS49" s="119"/>
      <c r="DQT49" s="119"/>
      <c r="DQU49" s="119"/>
      <c r="DQV49" s="119"/>
      <c r="DQW49" s="119"/>
      <c r="DQX49" s="119"/>
      <c r="DQY49" s="119"/>
      <c r="DQZ49" s="119"/>
      <c r="DRA49" s="119"/>
      <c r="DRB49" s="119"/>
      <c r="DRC49" s="119"/>
      <c r="DRD49" s="119"/>
      <c r="DRE49" s="119"/>
      <c r="DRF49" s="119"/>
      <c r="DRG49" s="119"/>
      <c r="DRH49" s="119"/>
      <c r="DRI49" s="119"/>
      <c r="DRJ49" s="119"/>
      <c r="DRK49" s="119"/>
      <c r="DRL49" s="119"/>
      <c r="DRM49" s="119"/>
      <c r="DRN49" s="119"/>
      <c r="DRO49" s="119"/>
      <c r="DRP49" s="119"/>
      <c r="DRQ49" s="119"/>
      <c r="DRR49" s="119"/>
      <c r="DRS49" s="119"/>
      <c r="DRT49" s="119"/>
      <c r="DRU49" s="119"/>
      <c r="DRV49" s="119"/>
      <c r="DRW49" s="119"/>
      <c r="DRX49" s="119"/>
      <c r="DRY49" s="119"/>
      <c r="DRZ49" s="119"/>
      <c r="DSA49" s="119"/>
      <c r="DSB49" s="119"/>
      <c r="DSC49" s="119"/>
      <c r="DSD49" s="119"/>
      <c r="DSE49" s="119"/>
      <c r="DSF49" s="119"/>
      <c r="DSG49" s="119"/>
      <c r="DSH49" s="119"/>
      <c r="DSI49" s="119"/>
      <c r="DSJ49" s="119"/>
      <c r="DSK49" s="119"/>
      <c r="DSL49" s="119"/>
      <c r="DSM49" s="119"/>
      <c r="DSN49" s="119"/>
      <c r="DSO49" s="119"/>
      <c r="DSP49" s="119"/>
      <c r="DSQ49" s="119"/>
      <c r="DSR49" s="119"/>
      <c r="DSS49" s="119"/>
      <c r="DST49" s="119"/>
      <c r="DSU49" s="119"/>
      <c r="DSV49" s="119"/>
      <c r="DSW49" s="119"/>
      <c r="DSX49" s="119"/>
      <c r="DSY49" s="119"/>
      <c r="DSZ49" s="119"/>
      <c r="DTA49" s="119"/>
      <c r="DTB49" s="119"/>
      <c r="DTC49" s="119"/>
      <c r="DTD49" s="119"/>
      <c r="DTE49" s="119"/>
      <c r="DTF49" s="119"/>
      <c r="DTG49" s="119"/>
      <c r="DTH49" s="119"/>
      <c r="DTI49" s="119"/>
      <c r="DTJ49" s="119"/>
      <c r="DTK49" s="119"/>
      <c r="DTL49" s="119"/>
      <c r="DTM49" s="119"/>
      <c r="DTN49" s="119"/>
      <c r="DTO49" s="119"/>
      <c r="DTP49" s="119"/>
      <c r="DTQ49" s="119"/>
      <c r="DTR49" s="119"/>
      <c r="DTS49" s="119"/>
      <c r="DTT49" s="119"/>
      <c r="DTU49" s="119"/>
      <c r="DTV49" s="119"/>
      <c r="DTW49" s="119"/>
      <c r="DTX49" s="119"/>
      <c r="DTY49" s="119"/>
      <c r="DTZ49" s="119"/>
      <c r="DUA49" s="119"/>
      <c r="DUB49" s="119"/>
      <c r="DUC49" s="119"/>
      <c r="DUD49" s="119"/>
      <c r="DUE49" s="119"/>
      <c r="DUF49" s="119"/>
      <c r="DUG49" s="119"/>
      <c r="DUH49" s="119"/>
      <c r="DUI49" s="119"/>
      <c r="DUJ49" s="119"/>
      <c r="DUK49" s="119"/>
      <c r="DUL49" s="119"/>
      <c r="DUM49" s="119"/>
      <c r="DUN49" s="119"/>
      <c r="DUO49" s="119"/>
      <c r="DUP49" s="119"/>
      <c r="DUQ49" s="119"/>
      <c r="DUR49" s="119"/>
      <c r="DUS49" s="119"/>
      <c r="DUT49" s="119"/>
      <c r="DUU49" s="119"/>
      <c r="DUV49" s="119"/>
      <c r="DUW49" s="119"/>
      <c r="DUX49" s="119"/>
      <c r="DUY49" s="119"/>
      <c r="DUZ49" s="119"/>
      <c r="DVA49" s="119"/>
      <c r="DVB49" s="119"/>
      <c r="DVC49" s="119"/>
      <c r="DVD49" s="119"/>
      <c r="DVE49" s="119"/>
      <c r="DVF49" s="119"/>
      <c r="DVG49" s="119"/>
      <c r="DVH49" s="119"/>
      <c r="DVI49" s="119"/>
      <c r="DVJ49" s="119"/>
      <c r="DVK49" s="119"/>
      <c r="DVL49" s="119"/>
      <c r="DVM49" s="119"/>
      <c r="DVN49" s="119"/>
      <c r="DVO49" s="119"/>
      <c r="DVP49" s="119"/>
      <c r="DVQ49" s="119"/>
      <c r="DVR49" s="119"/>
      <c r="DVS49" s="119"/>
      <c r="DVT49" s="119"/>
      <c r="DVU49" s="119"/>
      <c r="DVV49" s="119"/>
      <c r="DVW49" s="119"/>
      <c r="DVX49" s="119"/>
      <c r="DVY49" s="119"/>
      <c r="DVZ49" s="119"/>
      <c r="DWA49" s="119"/>
      <c r="DWB49" s="119"/>
      <c r="DWC49" s="119"/>
      <c r="DWD49" s="119"/>
      <c r="DWE49" s="119"/>
      <c r="DWF49" s="119"/>
      <c r="DWG49" s="119"/>
      <c r="DWH49" s="119"/>
      <c r="DWI49" s="119"/>
      <c r="DWJ49" s="119"/>
      <c r="DWK49" s="119"/>
      <c r="DWL49" s="119"/>
      <c r="DWM49" s="119"/>
      <c r="DWN49" s="119"/>
      <c r="DWO49" s="119"/>
      <c r="DWP49" s="119"/>
      <c r="DWQ49" s="119"/>
      <c r="DWR49" s="119"/>
      <c r="DWS49" s="119"/>
      <c r="DWT49" s="119"/>
      <c r="DWU49" s="119"/>
      <c r="DWV49" s="119"/>
      <c r="DWW49" s="119"/>
      <c r="DWX49" s="119"/>
      <c r="DWY49" s="119"/>
      <c r="DWZ49" s="119"/>
      <c r="DXA49" s="119"/>
      <c r="DXB49" s="119"/>
      <c r="DXC49" s="119"/>
      <c r="DXD49" s="119"/>
      <c r="DXE49" s="119"/>
      <c r="DXF49" s="119"/>
      <c r="DXG49" s="119"/>
      <c r="DXH49" s="119"/>
      <c r="DXI49" s="119"/>
      <c r="DXJ49" s="119"/>
      <c r="DXK49" s="119"/>
      <c r="DXL49" s="119"/>
      <c r="DXM49" s="119"/>
      <c r="DXN49" s="119"/>
      <c r="DXO49" s="119"/>
      <c r="DXP49" s="119"/>
      <c r="DXQ49" s="119"/>
      <c r="DXR49" s="119"/>
      <c r="DXS49" s="119"/>
      <c r="DXT49" s="119"/>
      <c r="DXU49" s="119"/>
      <c r="DXV49" s="119"/>
      <c r="DXW49" s="119"/>
      <c r="DXX49" s="119"/>
      <c r="DXY49" s="119"/>
      <c r="DXZ49" s="119"/>
      <c r="DYA49" s="119"/>
      <c r="DYB49" s="119"/>
      <c r="DYC49" s="119"/>
      <c r="DYD49" s="119"/>
      <c r="DYE49" s="119"/>
      <c r="DYF49" s="119"/>
      <c r="DYG49" s="119"/>
      <c r="DYH49" s="119"/>
      <c r="DYI49" s="119"/>
      <c r="DYJ49" s="119"/>
      <c r="DYK49" s="119"/>
      <c r="DYL49" s="119"/>
      <c r="DYM49" s="119"/>
      <c r="DYN49" s="119"/>
      <c r="DYO49" s="119"/>
      <c r="DYP49" s="119"/>
      <c r="DYQ49" s="119"/>
      <c r="DYR49" s="119"/>
      <c r="DYS49" s="119"/>
      <c r="DYT49" s="119"/>
      <c r="DYU49" s="119"/>
      <c r="DYV49" s="119"/>
      <c r="DYW49" s="119"/>
      <c r="DYX49" s="119"/>
      <c r="DYY49" s="119"/>
      <c r="DYZ49" s="119"/>
      <c r="DZA49" s="119"/>
      <c r="DZB49" s="119"/>
      <c r="DZC49" s="119"/>
      <c r="DZD49" s="119"/>
      <c r="DZE49" s="119"/>
      <c r="DZF49" s="119"/>
      <c r="DZG49" s="119"/>
      <c r="DZH49" s="119"/>
      <c r="DZI49" s="119"/>
      <c r="DZJ49" s="119"/>
      <c r="DZK49" s="119"/>
      <c r="DZL49" s="119"/>
      <c r="DZM49" s="119"/>
      <c r="DZN49" s="119"/>
      <c r="DZO49" s="119"/>
      <c r="DZP49" s="119"/>
      <c r="DZQ49" s="119"/>
      <c r="DZR49" s="119"/>
      <c r="DZS49" s="119"/>
      <c r="DZT49" s="119"/>
      <c r="DZU49" s="119"/>
      <c r="DZV49" s="119"/>
      <c r="DZW49" s="119"/>
      <c r="DZX49" s="119"/>
      <c r="DZY49" s="119"/>
      <c r="DZZ49" s="119"/>
      <c r="EAA49" s="119"/>
      <c r="EAB49" s="119"/>
      <c r="EAC49" s="119"/>
      <c r="EAD49" s="119"/>
      <c r="EAE49" s="119"/>
      <c r="EAF49" s="119"/>
      <c r="EAG49" s="119"/>
      <c r="EAH49" s="119"/>
      <c r="EAI49" s="119"/>
      <c r="EAJ49" s="119"/>
      <c r="EAK49" s="119"/>
      <c r="EAL49" s="119"/>
      <c r="EAM49" s="119"/>
      <c r="EAN49" s="119"/>
      <c r="EAO49" s="119"/>
      <c r="EAP49" s="119"/>
      <c r="EAQ49" s="119"/>
      <c r="EAR49" s="119"/>
      <c r="EAS49" s="119"/>
      <c r="EAT49" s="119"/>
      <c r="EAU49" s="119"/>
      <c r="EAV49" s="119"/>
      <c r="EAW49" s="119"/>
      <c r="EAX49" s="119"/>
      <c r="EAY49" s="119"/>
      <c r="EAZ49" s="119"/>
      <c r="EBA49" s="119"/>
      <c r="EBB49" s="119"/>
      <c r="EBC49" s="119"/>
      <c r="EBD49" s="119"/>
      <c r="EBE49" s="119"/>
      <c r="EBF49" s="119"/>
      <c r="EBG49" s="119"/>
      <c r="EBH49" s="119"/>
      <c r="EBI49" s="119"/>
      <c r="EBJ49" s="119"/>
      <c r="EBK49" s="119"/>
      <c r="EBL49" s="119"/>
      <c r="EBM49" s="119"/>
      <c r="EBN49" s="119"/>
      <c r="EBO49" s="119"/>
      <c r="EBP49" s="119"/>
      <c r="EBQ49" s="119"/>
      <c r="EBR49" s="119"/>
      <c r="EBS49" s="119"/>
      <c r="EBT49" s="119"/>
      <c r="EBU49" s="119"/>
      <c r="EBV49" s="119"/>
      <c r="EBW49" s="119"/>
      <c r="EBX49" s="119"/>
      <c r="EBY49" s="119"/>
      <c r="EBZ49" s="119"/>
      <c r="ECA49" s="119"/>
      <c r="ECB49" s="119"/>
      <c r="ECC49" s="119"/>
      <c r="ECD49" s="119"/>
      <c r="ECE49" s="119"/>
      <c r="ECF49" s="119"/>
      <c r="ECG49" s="119"/>
      <c r="ECH49" s="119"/>
      <c r="ECI49" s="119"/>
      <c r="ECJ49" s="119"/>
      <c r="ECK49" s="119"/>
      <c r="ECL49" s="119"/>
      <c r="ECM49" s="119"/>
      <c r="ECN49" s="119"/>
      <c r="ECO49" s="119"/>
      <c r="ECP49" s="119"/>
      <c r="ECQ49" s="119"/>
      <c r="ECR49" s="119"/>
      <c r="ECS49" s="119"/>
      <c r="ECT49" s="119"/>
      <c r="ECU49" s="119"/>
      <c r="ECV49" s="119"/>
      <c r="ECW49" s="119"/>
      <c r="ECX49" s="119"/>
      <c r="ECY49" s="119"/>
      <c r="ECZ49" s="119"/>
      <c r="EDA49" s="119"/>
      <c r="EDB49" s="119"/>
      <c r="EDC49" s="119"/>
      <c r="EDD49" s="119"/>
      <c r="EDE49" s="119"/>
      <c r="EDF49" s="119"/>
      <c r="EDG49" s="119"/>
      <c r="EDH49" s="119"/>
      <c r="EDI49" s="119"/>
      <c r="EDJ49" s="119"/>
      <c r="EDK49" s="119"/>
      <c r="EDL49" s="119"/>
      <c r="EDM49" s="119"/>
      <c r="EDN49" s="119"/>
      <c r="EDO49" s="119"/>
      <c r="EDP49" s="119"/>
      <c r="EDQ49" s="119"/>
      <c r="EDR49" s="119"/>
      <c r="EDS49" s="119"/>
      <c r="EDT49" s="119"/>
      <c r="EDU49" s="119"/>
      <c r="EDV49" s="119"/>
      <c r="EDW49" s="119"/>
      <c r="EDX49" s="119"/>
      <c r="EDY49" s="119"/>
      <c r="EDZ49" s="119"/>
      <c r="EEA49" s="119"/>
      <c r="EEB49" s="119"/>
      <c r="EEC49" s="119"/>
      <c r="EED49" s="119"/>
      <c r="EEE49" s="119"/>
      <c r="EEF49" s="119"/>
      <c r="EEG49" s="119"/>
      <c r="EEH49" s="119"/>
      <c r="EEI49" s="119"/>
      <c r="EEJ49" s="119"/>
      <c r="EEK49" s="119"/>
      <c r="EEL49" s="119"/>
      <c r="EEM49" s="119"/>
      <c r="EEN49" s="119"/>
      <c r="EEO49" s="119"/>
      <c r="EEP49" s="119"/>
      <c r="EEQ49" s="119"/>
      <c r="EER49" s="119"/>
      <c r="EES49" s="119"/>
      <c r="EET49" s="119"/>
      <c r="EEU49" s="119"/>
      <c r="EEV49" s="119"/>
      <c r="EEW49" s="119"/>
      <c r="EEX49" s="119"/>
      <c r="EEY49" s="119"/>
      <c r="EEZ49" s="119"/>
      <c r="EFA49" s="119"/>
      <c r="EFB49" s="119"/>
      <c r="EFC49" s="119"/>
      <c r="EFD49" s="119"/>
      <c r="EFE49" s="119"/>
      <c r="EFF49" s="119"/>
      <c r="EFG49" s="119"/>
      <c r="EFH49" s="119"/>
      <c r="EFI49" s="119"/>
      <c r="EFJ49" s="119"/>
      <c r="EFK49" s="119"/>
      <c r="EFL49" s="119"/>
      <c r="EFM49" s="119"/>
      <c r="EFN49" s="119"/>
      <c r="EFO49" s="119"/>
      <c r="EFP49" s="119"/>
      <c r="EFQ49" s="119"/>
      <c r="EFR49" s="119"/>
      <c r="EFS49" s="119"/>
      <c r="EFT49" s="119"/>
      <c r="EFU49" s="119"/>
      <c r="EFV49" s="119"/>
      <c r="EFW49" s="119"/>
      <c r="EFX49" s="119"/>
      <c r="EFY49" s="119"/>
      <c r="EFZ49" s="119"/>
      <c r="EGA49" s="119"/>
      <c r="EGB49" s="119"/>
      <c r="EGC49" s="119"/>
      <c r="EGD49" s="119"/>
      <c r="EGE49" s="119"/>
      <c r="EGF49" s="119"/>
      <c r="EGG49" s="119"/>
      <c r="EGH49" s="119"/>
      <c r="EGI49" s="119"/>
      <c r="EGJ49" s="119"/>
      <c r="EGK49" s="119"/>
      <c r="EGL49" s="119"/>
      <c r="EGM49" s="119"/>
      <c r="EGN49" s="119"/>
      <c r="EGO49" s="119"/>
      <c r="EGP49" s="119"/>
      <c r="EGQ49" s="119"/>
      <c r="EGR49" s="119"/>
      <c r="EGS49" s="119"/>
      <c r="EGT49" s="119"/>
      <c r="EGU49" s="119"/>
      <c r="EGV49" s="119"/>
      <c r="EGW49" s="119"/>
      <c r="EGX49" s="119"/>
      <c r="EGY49" s="119"/>
      <c r="EGZ49" s="119"/>
      <c r="EHA49" s="119"/>
      <c r="EHB49" s="119"/>
      <c r="EHC49" s="119"/>
      <c r="EHD49" s="119"/>
      <c r="EHE49" s="119"/>
      <c r="EHF49" s="119"/>
      <c r="EHG49" s="119"/>
      <c r="EHH49" s="119"/>
      <c r="EHI49" s="119"/>
      <c r="EHJ49" s="119"/>
      <c r="EHK49" s="119"/>
      <c r="EHL49" s="119"/>
      <c r="EHM49" s="119"/>
      <c r="EHN49" s="119"/>
      <c r="EHO49" s="119"/>
      <c r="EHP49" s="119"/>
      <c r="EHQ49" s="119"/>
      <c r="EHR49" s="119"/>
      <c r="EHS49" s="119"/>
      <c r="EHT49" s="119"/>
      <c r="EHU49" s="119"/>
      <c r="EHV49" s="119"/>
      <c r="EHW49" s="119"/>
      <c r="EHX49" s="119"/>
      <c r="EHY49" s="119"/>
      <c r="EHZ49" s="119"/>
      <c r="EIA49" s="119"/>
      <c r="EIB49" s="119"/>
      <c r="EIC49" s="119"/>
      <c r="EID49" s="119"/>
      <c r="EIE49" s="119"/>
      <c r="EIF49" s="119"/>
      <c r="EIG49" s="119"/>
      <c r="EIH49" s="119"/>
      <c r="EII49" s="119"/>
      <c r="EIJ49" s="119"/>
      <c r="EIK49" s="119"/>
      <c r="EIL49" s="119"/>
      <c r="EIM49" s="119"/>
      <c r="EIN49" s="119"/>
      <c r="EIO49" s="119"/>
      <c r="EIP49" s="119"/>
      <c r="EIQ49" s="119"/>
      <c r="EIR49" s="119"/>
      <c r="EIS49" s="119"/>
      <c r="EIT49" s="119"/>
      <c r="EIU49" s="119"/>
      <c r="EIV49" s="119"/>
      <c r="EIW49" s="119"/>
      <c r="EIX49" s="119"/>
      <c r="EIY49" s="119"/>
      <c r="EIZ49" s="119"/>
      <c r="EJA49" s="119"/>
      <c r="EJB49" s="119"/>
      <c r="EJC49" s="119"/>
      <c r="EJD49" s="119"/>
      <c r="EJE49" s="119"/>
      <c r="EJF49" s="119"/>
      <c r="EJG49" s="119"/>
      <c r="EJH49" s="119"/>
      <c r="EJI49" s="119"/>
      <c r="EJJ49" s="119"/>
      <c r="EJK49" s="119"/>
      <c r="EJL49" s="119"/>
      <c r="EJM49" s="119"/>
      <c r="EJN49" s="119"/>
      <c r="EJO49" s="119"/>
      <c r="EJP49" s="119"/>
      <c r="EJQ49" s="119"/>
      <c r="EJR49" s="119"/>
      <c r="EJS49" s="119"/>
      <c r="EJT49" s="119"/>
      <c r="EJU49" s="119"/>
      <c r="EJV49" s="119"/>
      <c r="EJW49" s="119"/>
      <c r="EJX49" s="119"/>
      <c r="EJY49" s="119"/>
      <c r="EJZ49" s="119"/>
      <c r="EKA49" s="119"/>
      <c r="EKB49" s="119"/>
      <c r="EKC49" s="119"/>
      <c r="EKD49" s="119"/>
      <c r="EKE49" s="119"/>
      <c r="EKF49" s="119"/>
      <c r="EKG49" s="119"/>
      <c r="EKH49" s="119"/>
      <c r="EKI49" s="119"/>
      <c r="EKJ49" s="119"/>
      <c r="EKK49" s="119"/>
      <c r="EKL49" s="119"/>
      <c r="EKM49" s="119"/>
      <c r="EKN49" s="119"/>
      <c r="EKO49" s="119"/>
      <c r="EKP49" s="119"/>
      <c r="EKQ49" s="119"/>
      <c r="EKR49" s="119"/>
      <c r="EKS49" s="119"/>
      <c r="EKT49" s="119"/>
      <c r="EKU49" s="119"/>
      <c r="EKV49" s="119"/>
      <c r="EKW49" s="119"/>
      <c r="EKX49" s="119"/>
      <c r="EKY49" s="119"/>
      <c r="EKZ49" s="119"/>
      <c r="ELA49" s="119"/>
      <c r="ELB49" s="119"/>
      <c r="ELC49" s="119"/>
      <c r="ELD49" s="119"/>
      <c r="ELE49" s="119"/>
      <c r="ELF49" s="119"/>
      <c r="ELG49" s="119"/>
      <c r="ELH49" s="119"/>
      <c r="ELI49" s="119"/>
      <c r="ELJ49" s="119"/>
      <c r="ELK49" s="119"/>
      <c r="ELL49" s="119"/>
      <c r="ELM49" s="119"/>
      <c r="ELN49" s="119"/>
      <c r="ELO49" s="119"/>
      <c r="ELP49" s="119"/>
      <c r="ELQ49" s="119"/>
      <c r="ELR49" s="119"/>
      <c r="ELS49" s="119"/>
      <c r="ELT49" s="119"/>
      <c r="ELU49" s="119"/>
      <c r="ELV49" s="119"/>
      <c r="ELW49" s="119"/>
      <c r="ELX49" s="119"/>
      <c r="ELY49" s="119"/>
      <c r="ELZ49" s="119"/>
      <c r="EMA49" s="119"/>
      <c r="EMB49" s="119"/>
      <c r="EMC49" s="119"/>
      <c r="EMD49" s="119"/>
      <c r="EME49" s="119"/>
      <c r="EMF49" s="119"/>
      <c r="EMG49" s="119"/>
      <c r="EMH49" s="119"/>
      <c r="EMI49" s="119"/>
      <c r="EMJ49" s="119"/>
      <c r="EMK49" s="119"/>
      <c r="EML49" s="119"/>
      <c r="EMM49" s="119"/>
      <c r="EMN49" s="119"/>
      <c r="EMO49" s="119"/>
      <c r="EMP49" s="119"/>
      <c r="EMQ49" s="119"/>
      <c r="EMR49" s="119"/>
      <c r="EMS49" s="119"/>
      <c r="EMT49" s="119"/>
      <c r="EMU49" s="119"/>
      <c r="EMV49" s="119"/>
      <c r="EMW49" s="119"/>
      <c r="EMX49" s="119"/>
      <c r="EMY49" s="119"/>
      <c r="EMZ49" s="119"/>
      <c r="ENA49" s="119"/>
      <c r="ENB49" s="119"/>
      <c r="ENC49" s="119"/>
      <c r="END49" s="119"/>
      <c r="ENE49" s="119"/>
      <c r="ENF49" s="119"/>
      <c r="ENG49" s="119"/>
      <c r="ENH49" s="119"/>
      <c r="ENI49" s="119"/>
      <c r="ENJ49" s="119"/>
      <c r="ENK49" s="119"/>
      <c r="ENL49" s="119"/>
      <c r="ENM49" s="119"/>
      <c r="ENN49" s="119"/>
      <c r="ENO49" s="119"/>
      <c r="ENP49" s="119"/>
      <c r="ENQ49" s="119"/>
      <c r="ENR49" s="119"/>
      <c r="ENS49" s="119"/>
      <c r="ENT49" s="119"/>
      <c r="ENU49" s="119"/>
      <c r="ENV49" s="119"/>
      <c r="ENW49" s="119"/>
      <c r="ENX49" s="119"/>
      <c r="ENY49" s="119"/>
      <c r="ENZ49" s="119"/>
      <c r="EOA49" s="119"/>
      <c r="EOB49" s="119"/>
      <c r="EOC49" s="119"/>
      <c r="EOD49" s="119"/>
      <c r="EOE49" s="119"/>
      <c r="EOF49" s="119"/>
      <c r="EOG49" s="119"/>
      <c r="EOH49" s="119"/>
      <c r="EOI49" s="119"/>
      <c r="EOJ49" s="119"/>
      <c r="EOK49" s="119"/>
      <c r="EOL49" s="119"/>
      <c r="EOM49" s="119"/>
      <c r="EON49" s="119"/>
      <c r="EOO49" s="119"/>
      <c r="EOP49" s="119"/>
      <c r="EOQ49" s="119"/>
      <c r="EOR49" s="119"/>
      <c r="EOS49" s="119"/>
      <c r="EOT49" s="119"/>
      <c r="EOU49" s="119"/>
      <c r="EOV49" s="119"/>
      <c r="EOW49" s="119"/>
      <c r="EOX49" s="119"/>
      <c r="EOY49" s="119"/>
      <c r="EOZ49" s="119"/>
      <c r="EPA49" s="119"/>
      <c r="EPB49" s="119"/>
      <c r="EPC49" s="119"/>
      <c r="EPD49" s="119"/>
      <c r="EPE49" s="119"/>
      <c r="EPF49" s="119"/>
      <c r="EPG49" s="119"/>
      <c r="EPH49" s="119"/>
      <c r="EPI49" s="119"/>
      <c r="EPJ49" s="119"/>
      <c r="EPK49" s="119"/>
      <c r="EPL49" s="119"/>
      <c r="EPM49" s="119"/>
      <c r="EPN49" s="119"/>
      <c r="EPO49" s="119"/>
      <c r="EPP49" s="119"/>
      <c r="EPQ49" s="119"/>
      <c r="EPR49" s="119"/>
      <c r="EPS49" s="119"/>
      <c r="EPT49" s="119"/>
      <c r="EPU49" s="119"/>
      <c r="EPV49" s="119"/>
      <c r="EPW49" s="119"/>
      <c r="EPX49" s="119"/>
      <c r="EPY49" s="119"/>
      <c r="EPZ49" s="119"/>
      <c r="EQA49" s="119"/>
      <c r="EQB49" s="119"/>
      <c r="EQC49" s="119"/>
      <c r="EQD49" s="119"/>
      <c r="EQE49" s="119"/>
      <c r="EQF49" s="119"/>
      <c r="EQG49" s="119"/>
      <c r="EQH49" s="119"/>
      <c r="EQI49" s="119"/>
      <c r="EQJ49" s="119"/>
      <c r="EQK49" s="119"/>
      <c r="EQL49" s="119"/>
      <c r="EQM49" s="119"/>
      <c r="EQN49" s="119"/>
      <c r="EQO49" s="119"/>
      <c r="EQP49" s="119"/>
      <c r="EQQ49" s="119"/>
      <c r="EQR49" s="119"/>
      <c r="EQS49" s="119"/>
      <c r="EQT49" s="119"/>
      <c r="EQU49" s="119"/>
      <c r="EQV49" s="119"/>
      <c r="EQW49" s="119"/>
      <c r="EQX49" s="119"/>
      <c r="EQY49" s="119"/>
      <c r="EQZ49" s="119"/>
      <c r="ERA49" s="119"/>
      <c r="ERB49" s="119"/>
      <c r="ERC49" s="119"/>
      <c r="ERD49" s="119"/>
      <c r="ERE49" s="119"/>
      <c r="ERF49" s="119"/>
      <c r="ERG49" s="119"/>
      <c r="ERH49" s="119"/>
      <c r="ERI49" s="119"/>
      <c r="ERJ49" s="119"/>
      <c r="ERK49" s="119"/>
      <c r="ERL49" s="119"/>
      <c r="ERM49" s="119"/>
      <c r="ERN49" s="119"/>
      <c r="ERO49" s="119"/>
      <c r="ERP49" s="119"/>
      <c r="ERQ49" s="119"/>
      <c r="ERR49" s="119"/>
      <c r="ERS49" s="119"/>
      <c r="ERT49" s="119"/>
      <c r="ERU49" s="119"/>
      <c r="ERV49" s="119"/>
      <c r="ERW49" s="119"/>
      <c r="ERX49" s="119"/>
      <c r="ERY49" s="119"/>
      <c r="ERZ49" s="119"/>
      <c r="ESA49" s="119"/>
      <c r="ESB49" s="119"/>
      <c r="ESC49" s="119"/>
      <c r="ESD49" s="119"/>
      <c r="ESE49" s="119"/>
      <c r="ESF49" s="119"/>
      <c r="ESG49" s="119"/>
      <c r="ESH49" s="119"/>
      <c r="ESI49" s="119"/>
      <c r="ESJ49" s="119"/>
      <c r="ESK49" s="119"/>
      <c r="ESL49" s="119"/>
      <c r="ESM49" s="119"/>
      <c r="ESN49" s="119"/>
      <c r="ESO49" s="119"/>
      <c r="ESP49" s="119"/>
      <c r="ESQ49" s="119"/>
      <c r="ESR49" s="119"/>
      <c r="ESS49" s="119"/>
      <c r="EST49" s="119"/>
      <c r="ESU49" s="119"/>
      <c r="ESV49" s="119"/>
      <c r="ESW49" s="119"/>
      <c r="ESX49" s="119"/>
      <c r="ESY49" s="119"/>
      <c r="ESZ49" s="119"/>
      <c r="ETA49" s="119"/>
      <c r="ETB49" s="119"/>
      <c r="ETC49" s="119"/>
      <c r="ETD49" s="119"/>
      <c r="ETE49" s="119"/>
      <c r="ETF49" s="119"/>
      <c r="ETG49" s="119"/>
      <c r="ETH49" s="119"/>
      <c r="ETI49" s="119"/>
      <c r="ETJ49" s="119"/>
      <c r="ETK49" s="119"/>
      <c r="ETL49" s="119"/>
      <c r="ETM49" s="119"/>
      <c r="ETN49" s="119"/>
      <c r="ETO49" s="119"/>
      <c r="ETP49" s="119"/>
      <c r="ETQ49" s="119"/>
      <c r="ETR49" s="119"/>
      <c r="ETS49" s="119"/>
      <c r="ETT49" s="119"/>
      <c r="ETU49" s="119"/>
      <c r="ETV49" s="119"/>
      <c r="ETW49" s="119"/>
      <c r="ETX49" s="119"/>
      <c r="ETY49" s="119"/>
      <c r="ETZ49" s="119"/>
      <c r="EUA49" s="119"/>
      <c r="EUB49" s="119"/>
      <c r="EUC49" s="119"/>
      <c r="EUD49" s="119"/>
      <c r="EUE49" s="119"/>
      <c r="EUF49" s="119"/>
      <c r="EUG49" s="119"/>
      <c r="EUH49" s="119"/>
      <c r="EUI49" s="119"/>
      <c r="EUJ49" s="119"/>
      <c r="EUK49" s="119"/>
      <c r="EUL49" s="119"/>
      <c r="EUM49" s="119"/>
      <c r="EUN49" s="119"/>
      <c r="EUO49" s="119"/>
      <c r="EUP49" s="119"/>
      <c r="EUQ49" s="119"/>
      <c r="EUR49" s="119"/>
      <c r="EUS49" s="119"/>
      <c r="EUT49" s="119"/>
      <c r="EUU49" s="119"/>
      <c r="EUV49" s="119"/>
      <c r="EUW49" s="119"/>
      <c r="EUX49" s="119"/>
      <c r="EUY49" s="119"/>
      <c r="EUZ49" s="119"/>
      <c r="EVA49" s="119"/>
      <c r="EVB49" s="119"/>
      <c r="EVC49" s="119"/>
      <c r="EVD49" s="119"/>
      <c r="EVE49" s="119"/>
      <c r="EVF49" s="119"/>
      <c r="EVG49" s="119"/>
      <c r="EVH49" s="119"/>
      <c r="EVI49" s="119"/>
      <c r="EVJ49" s="119"/>
      <c r="EVK49" s="119"/>
      <c r="EVL49" s="119"/>
      <c r="EVM49" s="119"/>
      <c r="EVN49" s="119"/>
      <c r="EVO49" s="119"/>
      <c r="EVP49" s="119"/>
      <c r="EVQ49" s="119"/>
      <c r="EVR49" s="119"/>
      <c r="EVS49" s="119"/>
      <c r="EVT49" s="119"/>
      <c r="EVU49" s="119"/>
      <c r="EVV49" s="119"/>
      <c r="EVW49" s="119"/>
      <c r="EVX49" s="119"/>
      <c r="EVY49" s="119"/>
      <c r="EVZ49" s="119"/>
      <c r="EWA49" s="119"/>
      <c r="EWB49" s="119"/>
      <c r="EWC49" s="119"/>
      <c r="EWD49" s="119"/>
      <c r="EWE49" s="119"/>
      <c r="EWF49" s="119"/>
      <c r="EWG49" s="119"/>
      <c r="EWH49" s="119"/>
      <c r="EWI49" s="119"/>
      <c r="EWJ49" s="119"/>
      <c r="EWK49" s="119"/>
      <c r="EWL49" s="119"/>
      <c r="EWM49" s="119"/>
      <c r="EWN49" s="119"/>
      <c r="EWO49" s="119"/>
      <c r="EWP49" s="119"/>
      <c r="EWQ49" s="119"/>
      <c r="EWR49" s="119"/>
      <c r="EWS49" s="119"/>
      <c r="EWT49" s="119"/>
      <c r="EWU49" s="119"/>
      <c r="EWV49" s="119"/>
      <c r="EWW49" s="119"/>
      <c r="EWX49" s="119"/>
      <c r="EWY49" s="119"/>
      <c r="EWZ49" s="119"/>
      <c r="EXA49" s="119"/>
      <c r="EXB49" s="119"/>
      <c r="EXC49" s="119"/>
      <c r="EXD49" s="119"/>
      <c r="EXE49" s="119"/>
      <c r="EXF49" s="119"/>
      <c r="EXG49" s="119"/>
      <c r="EXH49" s="119"/>
      <c r="EXI49" s="119"/>
      <c r="EXJ49" s="119"/>
      <c r="EXK49" s="119"/>
      <c r="EXL49" s="119"/>
      <c r="EXM49" s="119"/>
      <c r="EXN49" s="119"/>
      <c r="EXO49" s="119"/>
      <c r="EXP49" s="119"/>
      <c r="EXQ49" s="119"/>
      <c r="EXR49" s="119"/>
      <c r="EXS49" s="119"/>
      <c r="EXT49" s="119"/>
      <c r="EXU49" s="119"/>
      <c r="EXV49" s="119"/>
      <c r="EXW49" s="119"/>
      <c r="EXX49" s="119"/>
      <c r="EXY49" s="119"/>
      <c r="EXZ49" s="119"/>
      <c r="EYA49" s="119"/>
      <c r="EYB49" s="119"/>
      <c r="EYC49" s="119"/>
      <c r="EYD49" s="119"/>
      <c r="EYE49" s="119"/>
      <c r="EYF49" s="119"/>
      <c r="EYG49" s="119"/>
      <c r="EYH49" s="119"/>
      <c r="EYI49" s="119"/>
      <c r="EYJ49" s="119"/>
      <c r="EYK49" s="119"/>
      <c r="EYL49" s="119"/>
      <c r="EYM49" s="119"/>
      <c r="EYN49" s="119"/>
      <c r="EYO49" s="119"/>
      <c r="EYP49" s="119"/>
      <c r="EYQ49" s="119"/>
      <c r="EYR49" s="119"/>
      <c r="EYS49" s="119"/>
      <c r="EYT49" s="119"/>
      <c r="EYU49" s="119"/>
      <c r="EYV49" s="119"/>
      <c r="EYW49" s="119"/>
      <c r="EYX49" s="119"/>
      <c r="EYY49" s="119"/>
      <c r="EYZ49" s="119"/>
      <c r="EZA49" s="119"/>
      <c r="EZB49" s="119"/>
      <c r="EZC49" s="119"/>
      <c r="EZD49" s="119"/>
      <c r="EZE49" s="119"/>
      <c r="EZF49" s="119"/>
      <c r="EZG49" s="119"/>
      <c r="EZH49" s="119"/>
      <c r="EZI49" s="119"/>
      <c r="EZJ49" s="119"/>
      <c r="EZK49" s="119"/>
      <c r="EZL49" s="119"/>
      <c r="EZM49" s="119"/>
      <c r="EZN49" s="119"/>
      <c r="EZO49" s="119"/>
      <c r="EZP49" s="119"/>
      <c r="EZQ49" s="119"/>
      <c r="EZR49" s="119"/>
      <c r="EZS49" s="119"/>
      <c r="EZT49" s="119"/>
      <c r="EZU49" s="119"/>
      <c r="EZV49" s="119"/>
      <c r="EZW49" s="119"/>
      <c r="EZX49" s="119"/>
      <c r="EZY49" s="119"/>
      <c r="EZZ49" s="119"/>
      <c r="FAA49" s="119"/>
      <c r="FAB49" s="119"/>
      <c r="FAC49" s="119"/>
      <c r="FAD49" s="119"/>
      <c r="FAE49" s="119"/>
      <c r="FAF49" s="119"/>
      <c r="FAG49" s="119"/>
      <c r="FAH49" s="119"/>
      <c r="FAI49" s="119"/>
      <c r="FAJ49" s="119"/>
      <c r="FAK49" s="119"/>
      <c r="FAL49" s="119"/>
      <c r="FAM49" s="119"/>
      <c r="FAN49" s="119"/>
      <c r="FAO49" s="119"/>
      <c r="FAP49" s="119"/>
      <c r="FAQ49" s="119"/>
      <c r="FAR49" s="119"/>
      <c r="FAS49" s="119"/>
      <c r="FAT49" s="119"/>
      <c r="FAU49" s="119"/>
      <c r="FAV49" s="119"/>
      <c r="FAW49" s="119"/>
      <c r="FAX49" s="119"/>
      <c r="FAY49" s="119"/>
      <c r="FAZ49" s="119"/>
      <c r="FBA49" s="119"/>
      <c r="FBB49" s="119"/>
      <c r="FBC49" s="119"/>
      <c r="FBD49" s="119"/>
      <c r="FBE49" s="119"/>
      <c r="FBF49" s="119"/>
      <c r="FBG49" s="119"/>
      <c r="FBH49" s="119"/>
      <c r="FBI49" s="119"/>
      <c r="FBJ49" s="119"/>
      <c r="FBK49" s="119"/>
      <c r="FBL49" s="119"/>
      <c r="FBM49" s="119"/>
      <c r="FBN49" s="119"/>
      <c r="FBO49" s="119"/>
      <c r="FBP49" s="119"/>
      <c r="FBQ49" s="119"/>
      <c r="FBR49" s="119"/>
      <c r="FBS49" s="119"/>
      <c r="FBT49" s="119"/>
      <c r="FBU49" s="119"/>
      <c r="FBV49" s="119"/>
      <c r="FBW49" s="119"/>
      <c r="FBX49" s="119"/>
      <c r="FBY49" s="119"/>
      <c r="FBZ49" s="119"/>
      <c r="FCA49" s="119"/>
      <c r="FCB49" s="119"/>
      <c r="FCC49" s="119"/>
      <c r="FCD49" s="119"/>
      <c r="FCE49" s="119"/>
      <c r="FCF49" s="119"/>
      <c r="FCG49" s="119"/>
      <c r="FCH49" s="119"/>
      <c r="FCI49" s="119"/>
      <c r="FCJ49" s="119"/>
      <c r="FCK49" s="119"/>
      <c r="FCL49" s="119"/>
      <c r="FCM49" s="119"/>
      <c r="FCN49" s="119"/>
      <c r="FCO49" s="119"/>
      <c r="FCP49" s="119"/>
      <c r="FCQ49" s="119"/>
      <c r="FCR49" s="119"/>
      <c r="FCS49" s="119"/>
      <c r="FCT49" s="119"/>
      <c r="FCU49" s="119"/>
      <c r="FCV49" s="119"/>
      <c r="FCW49" s="119"/>
      <c r="FCX49" s="119"/>
      <c r="FCY49" s="119"/>
      <c r="FCZ49" s="119"/>
      <c r="FDA49" s="119"/>
      <c r="FDB49" s="119"/>
      <c r="FDC49" s="119"/>
      <c r="FDD49" s="119"/>
      <c r="FDE49" s="119"/>
      <c r="FDF49" s="119"/>
      <c r="FDG49" s="119"/>
      <c r="FDH49" s="119"/>
      <c r="FDI49" s="119"/>
      <c r="FDJ49" s="119"/>
      <c r="FDK49" s="119"/>
      <c r="FDL49" s="119"/>
      <c r="FDM49" s="119"/>
      <c r="FDN49" s="119"/>
      <c r="FDO49" s="119"/>
      <c r="FDP49" s="119"/>
      <c r="FDQ49" s="119"/>
      <c r="FDR49" s="119"/>
      <c r="FDS49" s="119"/>
      <c r="FDT49" s="119"/>
      <c r="FDU49" s="119"/>
      <c r="FDV49" s="119"/>
      <c r="FDW49" s="119"/>
      <c r="FDX49" s="119"/>
      <c r="FDY49" s="119"/>
      <c r="FDZ49" s="119"/>
      <c r="FEA49" s="119"/>
      <c r="FEB49" s="119"/>
      <c r="FEC49" s="119"/>
      <c r="FED49" s="119"/>
      <c r="FEE49" s="119"/>
      <c r="FEF49" s="119"/>
      <c r="FEG49" s="119"/>
      <c r="FEH49" s="119"/>
      <c r="FEI49" s="119"/>
      <c r="FEJ49" s="119"/>
      <c r="FEK49" s="119"/>
      <c r="FEL49" s="119"/>
      <c r="FEM49" s="119"/>
      <c r="FEN49" s="119"/>
      <c r="FEO49" s="119"/>
      <c r="FEP49" s="119"/>
      <c r="FEQ49" s="119"/>
      <c r="FER49" s="119"/>
      <c r="FES49" s="119"/>
      <c r="FET49" s="119"/>
      <c r="FEU49" s="119"/>
      <c r="FEV49" s="119"/>
      <c r="FEW49" s="119"/>
      <c r="FEX49" s="119"/>
      <c r="FEY49" s="119"/>
      <c r="FEZ49" s="119"/>
      <c r="FFA49" s="119"/>
      <c r="FFB49" s="119"/>
      <c r="FFC49" s="119"/>
      <c r="FFD49" s="119"/>
      <c r="FFE49" s="119"/>
      <c r="FFF49" s="119"/>
      <c r="FFG49" s="119"/>
      <c r="FFH49" s="119"/>
      <c r="FFI49" s="119"/>
      <c r="FFJ49" s="119"/>
      <c r="FFK49" s="119"/>
      <c r="FFL49" s="119"/>
      <c r="FFM49" s="119"/>
      <c r="FFN49" s="119"/>
      <c r="FFO49" s="119"/>
      <c r="FFP49" s="119"/>
      <c r="FFQ49" s="119"/>
      <c r="FFR49" s="119"/>
      <c r="FFS49" s="119"/>
      <c r="FFT49" s="119"/>
      <c r="FFU49" s="119"/>
      <c r="FFV49" s="119"/>
      <c r="FFW49" s="119"/>
      <c r="FFX49" s="119"/>
      <c r="FFY49" s="119"/>
      <c r="FFZ49" s="119"/>
      <c r="FGA49" s="119"/>
      <c r="FGB49" s="119"/>
      <c r="FGC49" s="119"/>
      <c r="FGD49" s="119"/>
      <c r="FGE49" s="119"/>
      <c r="FGF49" s="119"/>
      <c r="FGG49" s="119"/>
      <c r="FGH49" s="119"/>
      <c r="FGI49" s="119"/>
      <c r="FGJ49" s="119"/>
      <c r="FGK49" s="119"/>
      <c r="FGL49" s="119"/>
      <c r="FGM49" s="119"/>
      <c r="FGN49" s="119"/>
      <c r="FGO49" s="119"/>
      <c r="FGP49" s="119"/>
      <c r="FGQ49" s="119"/>
      <c r="FGR49" s="119"/>
      <c r="FGS49" s="119"/>
      <c r="FGT49" s="119"/>
      <c r="FGU49" s="119"/>
      <c r="FGV49" s="119"/>
      <c r="FGW49" s="119"/>
      <c r="FGX49" s="119"/>
      <c r="FGY49" s="119"/>
      <c r="FGZ49" s="119"/>
      <c r="FHA49" s="119"/>
      <c r="FHB49" s="119"/>
      <c r="FHC49" s="119"/>
      <c r="FHD49" s="119"/>
      <c r="FHE49" s="119"/>
      <c r="FHF49" s="119"/>
      <c r="FHG49" s="119"/>
      <c r="FHH49" s="119"/>
      <c r="FHI49" s="119"/>
      <c r="FHJ49" s="119"/>
      <c r="FHK49" s="119"/>
      <c r="FHL49" s="119"/>
      <c r="FHM49" s="119"/>
      <c r="FHN49" s="119"/>
      <c r="FHO49" s="119"/>
      <c r="FHP49" s="119"/>
      <c r="FHQ49" s="119"/>
      <c r="FHR49" s="119"/>
      <c r="FHS49" s="119"/>
      <c r="FHT49" s="119"/>
      <c r="FHU49" s="119"/>
      <c r="FHV49" s="119"/>
      <c r="FHW49" s="119"/>
      <c r="FHX49" s="119"/>
      <c r="FHY49" s="119"/>
      <c r="FHZ49" s="119"/>
      <c r="FIA49" s="119"/>
      <c r="FIB49" s="119"/>
      <c r="FIC49" s="119"/>
      <c r="FID49" s="119"/>
      <c r="FIE49" s="119"/>
      <c r="FIF49" s="119"/>
      <c r="FIG49" s="119"/>
      <c r="FIH49" s="119"/>
      <c r="FII49" s="119"/>
      <c r="FIJ49" s="119"/>
      <c r="FIK49" s="119"/>
      <c r="FIL49" s="119"/>
      <c r="FIM49" s="119"/>
      <c r="FIN49" s="119"/>
      <c r="FIO49" s="119"/>
      <c r="FIP49" s="119"/>
      <c r="FIQ49" s="119"/>
      <c r="FIR49" s="119"/>
      <c r="FIS49" s="119"/>
      <c r="FIT49" s="119"/>
      <c r="FIU49" s="119"/>
      <c r="FIV49" s="119"/>
      <c r="FIW49" s="119"/>
      <c r="FIX49" s="119"/>
      <c r="FIY49" s="119"/>
      <c r="FIZ49" s="119"/>
      <c r="FJA49" s="119"/>
      <c r="FJB49" s="119"/>
      <c r="FJC49" s="119"/>
      <c r="FJD49" s="119"/>
      <c r="FJE49" s="119"/>
      <c r="FJF49" s="119"/>
      <c r="FJG49" s="119"/>
      <c r="FJH49" s="119"/>
      <c r="FJI49" s="119"/>
      <c r="FJJ49" s="119"/>
      <c r="FJK49" s="119"/>
      <c r="FJL49" s="119"/>
      <c r="FJM49" s="119"/>
      <c r="FJN49" s="119"/>
      <c r="FJO49" s="119"/>
      <c r="FJP49" s="119"/>
      <c r="FJQ49" s="119"/>
      <c r="FJR49" s="119"/>
      <c r="FJS49" s="119"/>
      <c r="FJT49" s="119"/>
      <c r="FJU49" s="119"/>
      <c r="FJV49" s="119"/>
      <c r="FJW49" s="119"/>
      <c r="FJX49" s="119"/>
      <c r="FJY49" s="119"/>
      <c r="FJZ49" s="119"/>
      <c r="FKA49" s="119"/>
      <c r="FKB49" s="119"/>
      <c r="FKC49" s="119"/>
      <c r="FKD49" s="119"/>
      <c r="FKE49" s="119"/>
      <c r="FKF49" s="119"/>
      <c r="FKG49" s="119"/>
      <c r="FKH49" s="119"/>
      <c r="FKI49" s="119"/>
      <c r="FKJ49" s="119"/>
      <c r="FKK49" s="119"/>
      <c r="FKL49" s="119"/>
      <c r="FKM49" s="119"/>
      <c r="FKN49" s="119"/>
      <c r="FKO49" s="119"/>
      <c r="FKP49" s="119"/>
      <c r="FKQ49" s="119"/>
      <c r="FKR49" s="119"/>
      <c r="FKS49" s="119"/>
      <c r="FKT49" s="119"/>
      <c r="FKU49" s="119"/>
      <c r="FKV49" s="119"/>
      <c r="FKW49" s="119"/>
      <c r="FKX49" s="119"/>
      <c r="FKY49" s="119"/>
      <c r="FKZ49" s="119"/>
      <c r="FLA49" s="119"/>
      <c r="FLB49" s="119"/>
      <c r="FLC49" s="119"/>
      <c r="FLD49" s="119"/>
      <c r="FLE49" s="119"/>
      <c r="FLF49" s="119"/>
      <c r="FLG49" s="119"/>
      <c r="FLH49" s="119"/>
      <c r="FLI49" s="119"/>
      <c r="FLJ49" s="119"/>
      <c r="FLK49" s="119"/>
      <c r="FLL49" s="119"/>
      <c r="FLM49" s="119"/>
      <c r="FLN49" s="119"/>
      <c r="FLO49" s="119"/>
      <c r="FLP49" s="119"/>
      <c r="FLQ49" s="119"/>
      <c r="FLR49" s="119"/>
      <c r="FLS49" s="119"/>
      <c r="FLT49" s="119"/>
      <c r="FLU49" s="119"/>
      <c r="FLV49" s="119"/>
      <c r="FLW49" s="119"/>
      <c r="FLX49" s="119"/>
      <c r="FLY49" s="119"/>
      <c r="FLZ49" s="119"/>
      <c r="FMA49" s="119"/>
      <c r="FMB49" s="119"/>
      <c r="FMC49" s="119"/>
      <c r="FMD49" s="119"/>
      <c r="FME49" s="119"/>
      <c r="FMF49" s="119"/>
      <c r="FMG49" s="119"/>
      <c r="FMH49" s="119"/>
      <c r="FMI49" s="119"/>
      <c r="FMJ49" s="119"/>
      <c r="FMK49" s="119"/>
      <c r="FML49" s="119"/>
      <c r="FMM49" s="119"/>
      <c r="FMN49" s="119"/>
      <c r="FMO49" s="119"/>
      <c r="FMP49" s="119"/>
      <c r="FMQ49" s="119"/>
      <c r="FMR49" s="119"/>
      <c r="FMS49" s="119"/>
      <c r="FMT49" s="119"/>
      <c r="FMU49" s="119"/>
      <c r="FMV49" s="119"/>
      <c r="FMW49" s="119"/>
      <c r="FMX49" s="119"/>
      <c r="FMY49" s="119"/>
      <c r="FMZ49" s="119"/>
      <c r="FNA49" s="119"/>
      <c r="FNB49" s="119"/>
      <c r="FNC49" s="119"/>
      <c r="FND49" s="119"/>
      <c r="FNE49" s="119"/>
      <c r="FNF49" s="119"/>
      <c r="FNG49" s="119"/>
      <c r="FNH49" s="119"/>
      <c r="FNI49" s="119"/>
      <c r="FNJ49" s="119"/>
      <c r="FNK49" s="119"/>
      <c r="FNL49" s="119"/>
      <c r="FNM49" s="119"/>
      <c r="FNN49" s="119"/>
      <c r="FNO49" s="119"/>
      <c r="FNP49" s="119"/>
      <c r="FNQ49" s="119"/>
      <c r="FNR49" s="119"/>
      <c r="FNS49" s="119"/>
      <c r="FNT49" s="119"/>
      <c r="FNU49" s="119"/>
      <c r="FNV49" s="119"/>
      <c r="FNW49" s="119"/>
      <c r="FNX49" s="119"/>
      <c r="FNY49" s="119"/>
      <c r="FNZ49" s="119"/>
      <c r="FOA49" s="119"/>
      <c r="FOB49" s="119"/>
      <c r="FOC49" s="119"/>
      <c r="FOD49" s="119"/>
      <c r="FOE49" s="119"/>
      <c r="FOF49" s="119"/>
      <c r="FOG49" s="119"/>
      <c r="FOH49" s="119"/>
      <c r="FOI49" s="119"/>
      <c r="FOJ49" s="119"/>
      <c r="FOK49" s="119"/>
      <c r="FOL49" s="119"/>
      <c r="FOM49" s="119"/>
      <c r="FON49" s="119"/>
      <c r="FOO49" s="119"/>
      <c r="FOP49" s="119"/>
      <c r="FOQ49" s="119"/>
      <c r="FOR49" s="119"/>
      <c r="FOS49" s="119"/>
      <c r="FOT49" s="119"/>
      <c r="FOU49" s="119"/>
      <c r="FOV49" s="119"/>
      <c r="FOW49" s="119"/>
      <c r="FOX49" s="119"/>
      <c r="FOY49" s="119"/>
      <c r="FOZ49" s="119"/>
      <c r="FPA49" s="119"/>
      <c r="FPB49" s="119"/>
      <c r="FPC49" s="119"/>
      <c r="FPD49" s="119"/>
      <c r="FPE49" s="119"/>
      <c r="FPF49" s="119"/>
      <c r="FPG49" s="119"/>
      <c r="FPH49" s="119"/>
      <c r="FPI49" s="119"/>
      <c r="FPJ49" s="119"/>
      <c r="FPK49" s="119"/>
      <c r="FPL49" s="119"/>
      <c r="FPM49" s="119"/>
      <c r="FPN49" s="119"/>
      <c r="FPO49" s="119"/>
      <c r="FPP49" s="119"/>
      <c r="FPQ49" s="119"/>
      <c r="FPR49" s="119"/>
      <c r="FPS49" s="119"/>
      <c r="FPT49" s="119"/>
      <c r="FPU49" s="119"/>
      <c r="FPV49" s="119"/>
      <c r="FPW49" s="119"/>
      <c r="FPX49" s="119"/>
      <c r="FPY49" s="119"/>
      <c r="FPZ49" s="119"/>
      <c r="FQA49" s="119"/>
      <c r="FQB49" s="119"/>
      <c r="FQC49" s="119"/>
      <c r="FQD49" s="119"/>
      <c r="FQE49" s="119"/>
      <c r="FQF49" s="119"/>
      <c r="FQG49" s="119"/>
      <c r="FQH49" s="119"/>
      <c r="FQI49" s="119"/>
      <c r="FQJ49" s="119"/>
      <c r="FQK49" s="119"/>
      <c r="FQL49" s="119"/>
      <c r="FQM49" s="119"/>
      <c r="FQN49" s="119"/>
      <c r="FQO49" s="119"/>
      <c r="FQP49" s="119"/>
      <c r="FQQ49" s="119"/>
      <c r="FQR49" s="119"/>
      <c r="FQS49" s="119"/>
      <c r="FQT49" s="119"/>
      <c r="FQU49" s="119"/>
      <c r="FQV49" s="119"/>
      <c r="FQW49" s="119"/>
      <c r="FQX49" s="119"/>
      <c r="FQY49" s="119"/>
      <c r="FQZ49" s="119"/>
      <c r="FRA49" s="119"/>
      <c r="FRB49" s="119"/>
      <c r="FRC49" s="119"/>
      <c r="FRD49" s="119"/>
      <c r="FRE49" s="119"/>
      <c r="FRF49" s="119"/>
      <c r="FRG49" s="119"/>
      <c r="FRH49" s="119"/>
      <c r="FRI49" s="119"/>
      <c r="FRJ49" s="119"/>
      <c r="FRK49" s="119"/>
      <c r="FRL49" s="119"/>
      <c r="FRM49" s="119"/>
      <c r="FRN49" s="119"/>
      <c r="FRO49" s="119"/>
      <c r="FRP49" s="119"/>
      <c r="FRQ49" s="119"/>
      <c r="FRR49" s="119"/>
      <c r="FRS49" s="119"/>
      <c r="FRT49" s="119"/>
      <c r="FRU49" s="119"/>
      <c r="FRV49" s="119"/>
      <c r="FRW49" s="119"/>
      <c r="FRX49" s="119"/>
      <c r="FRY49" s="119"/>
      <c r="FRZ49" s="119"/>
      <c r="FSA49" s="119"/>
      <c r="FSB49" s="119"/>
      <c r="FSC49" s="119"/>
      <c r="FSD49" s="119"/>
      <c r="FSE49" s="119"/>
      <c r="FSF49" s="119"/>
      <c r="FSG49" s="119"/>
      <c r="FSH49" s="119"/>
      <c r="FSI49" s="119"/>
      <c r="FSJ49" s="119"/>
      <c r="FSK49" s="119"/>
      <c r="FSL49" s="119"/>
      <c r="FSM49" s="119"/>
      <c r="FSN49" s="119"/>
      <c r="FSO49" s="119"/>
      <c r="FSP49" s="119"/>
      <c r="FSQ49" s="119"/>
      <c r="FSR49" s="119"/>
      <c r="FSS49" s="119"/>
      <c r="FST49" s="119"/>
      <c r="FSU49" s="119"/>
      <c r="FSV49" s="119"/>
      <c r="FSW49" s="119"/>
      <c r="FSX49" s="119"/>
      <c r="FSY49" s="119"/>
      <c r="FSZ49" s="119"/>
      <c r="FTA49" s="119"/>
      <c r="FTB49" s="119"/>
      <c r="FTC49" s="119"/>
      <c r="FTD49" s="119"/>
      <c r="FTE49" s="119"/>
      <c r="FTF49" s="119"/>
      <c r="FTG49" s="119"/>
      <c r="FTH49" s="119"/>
      <c r="FTI49" s="119"/>
      <c r="FTJ49" s="119"/>
      <c r="FTK49" s="119"/>
      <c r="FTL49" s="119"/>
      <c r="FTM49" s="119"/>
      <c r="FTN49" s="119"/>
      <c r="FTO49" s="119"/>
      <c r="FTP49" s="119"/>
      <c r="FTQ49" s="119"/>
      <c r="FTR49" s="119"/>
      <c r="FTS49" s="119"/>
      <c r="FTT49" s="119"/>
      <c r="FTU49" s="119"/>
      <c r="FTV49" s="119"/>
      <c r="FTW49" s="119"/>
      <c r="FTX49" s="119"/>
      <c r="FTY49" s="119"/>
      <c r="FTZ49" s="119"/>
      <c r="FUA49" s="119"/>
      <c r="FUB49" s="119"/>
      <c r="FUC49" s="119"/>
      <c r="FUD49" s="119"/>
      <c r="FUE49" s="119"/>
      <c r="FUF49" s="119"/>
      <c r="FUG49" s="119"/>
      <c r="FUH49" s="119"/>
      <c r="FUI49" s="119"/>
      <c r="FUJ49" s="119"/>
      <c r="FUK49" s="119"/>
      <c r="FUL49" s="119"/>
      <c r="FUM49" s="119"/>
      <c r="FUN49" s="119"/>
      <c r="FUO49" s="119"/>
      <c r="FUP49" s="119"/>
      <c r="FUQ49" s="119"/>
      <c r="FUR49" s="119"/>
      <c r="FUS49" s="119"/>
      <c r="FUT49" s="119"/>
      <c r="FUU49" s="119"/>
      <c r="FUV49" s="119"/>
      <c r="FUW49" s="119"/>
      <c r="FUX49" s="119"/>
      <c r="FUY49" s="119"/>
      <c r="FUZ49" s="119"/>
      <c r="FVA49" s="119"/>
      <c r="FVB49" s="119"/>
      <c r="FVC49" s="119"/>
      <c r="FVD49" s="119"/>
      <c r="FVE49" s="119"/>
      <c r="FVF49" s="119"/>
      <c r="FVG49" s="119"/>
      <c r="FVH49" s="119"/>
      <c r="FVI49" s="119"/>
      <c r="FVJ49" s="119"/>
      <c r="FVK49" s="119"/>
      <c r="FVL49" s="119"/>
      <c r="FVM49" s="119"/>
      <c r="FVN49" s="119"/>
      <c r="FVO49" s="119"/>
      <c r="FVP49" s="119"/>
      <c r="FVQ49" s="119"/>
      <c r="FVR49" s="119"/>
      <c r="FVS49" s="119"/>
      <c r="FVT49" s="119"/>
      <c r="FVU49" s="119"/>
      <c r="FVV49" s="119"/>
      <c r="FVW49" s="119"/>
      <c r="FVX49" s="119"/>
      <c r="FVY49" s="119"/>
      <c r="FVZ49" s="119"/>
      <c r="FWA49" s="119"/>
      <c r="FWB49" s="119"/>
      <c r="FWC49" s="119"/>
      <c r="FWD49" s="119"/>
      <c r="FWE49" s="119"/>
      <c r="FWF49" s="119"/>
      <c r="FWG49" s="119"/>
      <c r="FWH49" s="119"/>
      <c r="FWI49" s="119"/>
      <c r="FWJ49" s="119"/>
      <c r="FWK49" s="119"/>
      <c r="FWL49" s="119"/>
      <c r="FWM49" s="119"/>
      <c r="FWN49" s="119"/>
      <c r="FWO49" s="119"/>
      <c r="FWP49" s="119"/>
      <c r="FWQ49" s="119"/>
      <c r="FWR49" s="119"/>
      <c r="FWS49" s="119"/>
      <c r="FWT49" s="119"/>
      <c r="FWU49" s="119"/>
      <c r="FWV49" s="119"/>
      <c r="FWW49" s="119"/>
      <c r="FWX49" s="119"/>
      <c r="FWY49" s="119"/>
      <c r="FWZ49" s="119"/>
      <c r="FXA49" s="119"/>
      <c r="FXB49" s="119"/>
      <c r="FXC49" s="119"/>
      <c r="FXD49" s="119"/>
      <c r="FXE49" s="119"/>
      <c r="FXF49" s="119"/>
      <c r="FXG49" s="119"/>
      <c r="FXH49" s="119"/>
      <c r="FXI49" s="119"/>
      <c r="FXJ49" s="119"/>
      <c r="FXK49" s="119"/>
      <c r="FXL49" s="119"/>
      <c r="FXM49" s="119"/>
      <c r="FXN49" s="119"/>
      <c r="FXO49" s="119"/>
      <c r="FXP49" s="119"/>
      <c r="FXQ49" s="119"/>
      <c r="FXR49" s="119"/>
      <c r="FXS49" s="119"/>
      <c r="FXT49" s="119"/>
      <c r="FXU49" s="119"/>
      <c r="FXV49" s="119"/>
      <c r="FXW49" s="119"/>
      <c r="FXX49" s="119"/>
      <c r="FXY49" s="119"/>
      <c r="FXZ49" s="119"/>
      <c r="FYA49" s="119"/>
      <c r="FYB49" s="119"/>
      <c r="FYC49" s="119"/>
      <c r="FYD49" s="119"/>
      <c r="FYE49" s="119"/>
      <c r="FYF49" s="119"/>
      <c r="FYG49" s="119"/>
      <c r="FYH49" s="119"/>
      <c r="FYI49" s="119"/>
      <c r="FYJ49" s="119"/>
      <c r="FYK49" s="119"/>
      <c r="FYL49" s="119"/>
      <c r="FYM49" s="119"/>
      <c r="FYN49" s="119"/>
      <c r="FYO49" s="119"/>
      <c r="FYP49" s="119"/>
      <c r="FYQ49" s="119"/>
      <c r="FYR49" s="119"/>
      <c r="FYS49" s="119"/>
      <c r="FYT49" s="119"/>
      <c r="FYU49" s="119"/>
      <c r="FYV49" s="119"/>
      <c r="FYW49" s="119"/>
      <c r="FYX49" s="119"/>
      <c r="FYY49" s="119"/>
      <c r="FYZ49" s="119"/>
      <c r="FZA49" s="119"/>
      <c r="FZB49" s="119"/>
      <c r="FZC49" s="119"/>
      <c r="FZD49" s="119"/>
      <c r="FZE49" s="119"/>
      <c r="FZF49" s="119"/>
      <c r="FZG49" s="119"/>
      <c r="FZH49" s="119"/>
      <c r="FZI49" s="119"/>
      <c r="FZJ49" s="119"/>
      <c r="FZK49" s="119"/>
      <c r="FZL49" s="119"/>
      <c r="FZM49" s="119"/>
      <c r="FZN49" s="119"/>
      <c r="FZO49" s="119"/>
      <c r="FZP49" s="119"/>
      <c r="FZQ49" s="119"/>
      <c r="FZR49" s="119"/>
      <c r="FZS49" s="119"/>
      <c r="FZT49" s="119"/>
      <c r="FZU49" s="119"/>
      <c r="FZV49" s="119"/>
      <c r="FZW49" s="119"/>
      <c r="FZX49" s="119"/>
      <c r="FZY49" s="119"/>
      <c r="FZZ49" s="119"/>
      <c r="GAA49" s="119"/>
      <c r="GAB49" s="119"/>
      <c r="GAC49" s="119"/>
      <c r="GAD49" s="119"/>
      <c r="GAE49" s="119"/>
      <c r="GAF49" s="119"/>
      <c r="GAG49" s="119"/>
      <c r="GAH49" s="119"/>
      <c r="GAI49" s="119"/>
      <c r="GAJ49" s="119"/>
      <c r="GAK49" s="119"/>
      <c r="GAL49" s="119"/>
      <c r="GAM49" s="119"/>
      <c r="GAN49" s="119"/>
      <c r="GAO49" s="119"/>
      <c r="GAP49" s="119"/>
      <c r="GAQ49" s="119"/>
      <c r="GAR49" s="119"/>
      <c r="GAS49" s="119"/>
      <c r="GAT49" s="119"/>
      <c r="GAU49" s="119"/>
      <c r="GAV49" s="119"/>
      <c r="GAW49" s="119"/>
      <c r="GAX49" s="119"/>
      <c r="GAY49" s="119"/>
      <c r="GAZ49" s="119"/>
      <c r="GBA49" s="119"/>
      <c r="GBB49" s="119"/>
      <c r="GBC49" s="119"/>
      <c r="GBD49" s="119"/>
      <c r="GBE49" s="119"/>
      <c r="GBF49" s="119"/>
      <c r="GBG49" s="119"/>
      <c r="GBH49" s="119"/>
      <c r="GBI49" s="119"/>
      <c r="GBJ49" s="119"/>
      <c r="GBK49" s="119"/>
      <c r="GBL49" s="119"/>
      <c r="GBM49" s="119"/>
      <c r="GBN49" s="119"/>
      <c r="GBO49" s="119"/>
      <c r="GBP49" s="119"/>
      <c r="GBQ49" s="119"/>
      <c r="GBR49" s="119"/>
      <c r="GBS49" s="119"/>
      <c r="GBT49" s="119"/>
      <c r="GBU49" s="119"/>
      <c r="GBV49" s="119"/>
      <c r="GBW49" s="119"/>
      <c r="GBX49" s="119"/>
      <c r="GBY49" s="119"/>
      <c r="GBZ49" s="119"/>
      <c r="GCA49" s="119"/>
      <c r="GCB49" s="119"/>
      <c r="GCC49" s="119"/>
      <c r="GCD49" s="119"/>
      <c r="GCE49" s="119"/>
      <c r="GCF49" s="119"/>
      <c r="GCG49" s="119"/>
      <c r="GCH49" s="119"/>
      <c r="GCI49" s="119"/>
      <c r="GCJ49" s="119"/>
      <c r="GCK49" s="119"/>
      <c r="GCL49" s="119"/>
      <c r="GCM49" s="119"/>
      <c r="GCN49" s="119"/>
      <c r="GCO49" s="119"/>
      <c r="GCP49" s="119"/>
      <c r="GCQ49" s="119"/>
      <c r="GCR49" s="119"/>
      <c r="GCS49" s="119"/>
      <c r="GCT49" s="119"/>
      <c r="GCU49" s="119"/>
      <c r="GCV49" s="119"/>
      <c r="GCW49" s="119"/>
      <c r="GCX49" s="119"/>
      <c r="GCY49" s="119"/>
      <c r="GCZ49" s="119"/>
      <c r="GDA49" s="119"/>
      <c r="GDB49" s="119"/>
      <c r="GDC49" s="119"/>
      <c r="GDD49" s="119"/>
      <c r="GDE49" s="119"/>
      <c r="GDF49" s="119"/>
      <c r="GDG49" s="119"/>
      <c r="GDH49" s="119"/>
      <c r="GDI49" s="119"/>
      <c r="GDJ49" s="119"/>
      <c r="GDK49" s="119"/>
      <c r="GDL49" s="119"/>
      <c r="GDM49" s="119"/>
      <c r="GDN49" s="119"/>
      <c r="GDO49" s="119"/>
      <c r="GDP49" s="119"/>
      <c r="GDQ49" s="119"/>
      <c r="GDR49" s="119"/>
      <c r="GDS49" s="119"/>
      <c r="GDT49" s="119"/>
      <c r="GDU49" s="119"/>
      <c r="GDV49" s="119"/>
      <c r="GDW49" s="119"/>
      <c r="GDX49" s="119"/>
      <c r="GDY49" s="119"/>
      <c r="GDZ49" s="119"/>
      <c r="GEA49" s="119"/>
      <c r="GEB49" s="119"/>
      <c r="GEC49" s="119"/>
      <c r="GED49" s="119"/>
      <c r="GEE49" s="119"/>
      <c r="GEF49" s="119"/>
      <c r="GEG49" s="119"/>
      <c r="GEH49" s="119"/>
      <c r="GEI49" s="119"/>
      <c r="GEJ49" s="119"/>
      <c r="GEK49" s="119"/>
      <c r="GEL49" s="119"/>
      <c r="GEM49" s="119"/>
      <c r="GEN49" s="119"/>
      <c r="GEO49" s="119"/>
      <c r="GEP49" s="119"/>
      <c r="GEQ49" s="119"/>
      <c r="GER49" s="119"/>
      <c r="GES49" s="119"/>
      <c r="GET49" s="119"/>
      <c r="GEU49" s="119"/>
      <c r="GEV49" s="119"/>
      <c r="GEW49" s="119"/>
      <c r="GEX49" s="119"/>
      <c r="GEY49" s="119"/>
      <c r="GEZ49" s="119"/>
      <c r="GFA49" s="119"/>
      <c r="GFB49" s="119"/>
      <c r="GFC49" s="119"/>
      <c r="GFD49" s="119"/>
      <c r="GFE49" s="119"/>
      <c r="GFF49" s="119"/>
      <c r="GFG49" s="119"/>
      <c r="GFH49" s="119"/>
      <c r="GFI49" s="119"/>
      <c r="GFJ49" s="119"/>
      <c r="GFK49" s="119"/>
      <c r="GFL49" s="119"/>
      <c r="GFM49" s="119"/>
      <c r="GFN49" s="119"/>
      <c r="GFO49" s="119"/>
      <c r="GFP49" s="119"/>
      <c r="GFQ49" s="119"/>
      <c r="GFR49" s="119"/>
      <c r="GFS49" s="119"/>
      <c r="GFT49" s="119"/>
      <c r="GFU49" s="119"/>
      <c r="GFV49" s="119"/>
      <c r="GFW49" s="119"/>
      <c r="GFX49" s="119"/>
      <c r="GFY49" s="119"/>
      <c r="GFZ49" s="119"/>
      <c r="GGA49" s="119"/>
      <c r="GGB49" s="119"/>
      <c r="GGC49" s="119"/>
      <c r="GGD49" s="119"/>
      <c r="GGE49" s="119"/>
      <c r="GGF49" s="119"/>
      <c r="GGG49" s="119"/>
      <c r="GGH49" s="119"/>
      <c r="GGI49" s="119"/>
      <c r="GGJ49" s="119"/>
      <c r="GGK49" s="119"/>
      <c r="GGL49" s="119"/>
      <c r="GGM49" s="119"/>
      <c r="GGN49" s="119"/>
      <c r="GGO49" s="119"/>
      <c r="GGP49" s="119"/>
      <c r="GGQ49" s="119"/>
      <c r="GGR49" s="119"/>
      <c r="GGS49" s="119"/>
      <c r="GGT49" s="119"/>
      <c r="GGU49" s="119"/>
      <c r="GGV49" s="119"/>
      <c r="GGW49" s="119"/>
      <c r="GGX49" s="119"/>
      <c r="GGY49" s="119"/>
      <c r="GGZ49" s="119"/>
      <c r="GHA49" s="119"/>
      <c r="GHB49" s="119"/>
      <c r="GHC49" s="119"/>
      <c r="GHD49" s="119"/>
      <c r="GHE49" s="119"/>
      <c r="GHF49" s="119"/>
      <c r="GHG49" s="119"/>
      <c r="GHH49" s="119"/>
      <c r="GHI49" s="119"/>
      <c r="GHJ49" s="119"/>
      <c r="GHK49" s="119"/>
      <c r="GHL49" s="119"/>
      <c r="GHM49" s="119"/>
      <c r="GHN49" s="119"/>
      <c r="GHO49" s="119"/>
      <c r="GHP49" s="119"/>
      <c r="GHQ49" s="119"/>
      <c r="GHR49" s="119"/>
      <c r="GHS49" s="119"/>
      <c r="GHT49" s="119"/>
      <c r="GHU49" s="119"/>
      <c r="GHV49" s="119"/>
      <c r="GHW49" s="119"/>
      <c r="GHX49" s="119"/>
      <c r="GHY49" s="119"/>
      <c r="GHZ49" s="119"/>
      <c r="GIA49" s="119"/>
      <c r="GIB49" s="119"/>
      <c r="GIC49" s="119"/>
      <c r="GID49" s="119"/>
      <c r="GIE49" s="119"/>
      <c r="GIF49" s="119"/>
      <c r="GIG49" s="119"/>
      <c r="GIH49" s="119"/>
      <c r="GII49" s="119"/>
      <c r="GIJ49" s="119"/>
      <c r="GIK49" s="119"/>
      <c r="GIL49" s="119"/>
      <c r="GIM49" s="119"/>
      <c r="GIN49" s="119"/>
      <c r="GIO49" s="119"/>
      <c r="GIP49" s="119"/>
      <c r="GIQ49" s="119"/>
      <c r="GIR49" s="119"/>
      <c r="GIS49" s="119"/>
      <c r="GIT49" s="119"/>
      <c r="GIU49" s="119"/>
      <c r="GIV49" s="119"/>
      <c r="GIW49" s="119"/>
      <c r="GIX49" s="119"/>
      <c r="GIY49" s="119"/>
      <c r="GIZ49" s="119"/>
      <c r="GJA49" s="119"/>
      <c r="GJB49" s="119"/>
      <c r="GJC49" s="119"/>
      <c r="GJD49" s="119"/>
      <c r="GJE49" s="119"/>
      <c r="GJF49" s="119"/>
      <c r="GJG49" s="119"/>
      <c r="GJH49" s="119"/>
      <c r="GJI49" s="119"/>
      <c r="GJJ49" s="119"/>
      <c r="GJK49" s="119"/>
      <c r="GJL49" s="119"/>
      <c r="GJM49" s="119"/>
      <c r="GJN49" s="119"/>
      <c r="GJO49" s="119"/>
      <c r="GJP49" s="119"/>
      <c r="GJQ49" s="119"/>
      <c r="GJR49" s="119"/>
      <c r="GJS49" s="119"/>
      <c r="GJT49" s="119"/>
      <c r="GJU49" s="119"/>
      <c r="GJV49" s="119"/>
      <c r="GJW49" s="119"/>
      <c r="GJX49" s="119"/>
      <c r="GJY49" s="119"/>
      <c r="GJZ49" s="119"/>
      <c r="GKA49" s="119"/>
      <c r="GKB49" s="119"/>
      <c r="GKC49" s="119"/>
      <c r="GKD49" s="119"/>
      <c r="GKE49" s="119"/>
      <c r="GKF49" s="119"/>
      <c r="GKG49" s="119"/>
      <c r="GKH49" s="119"/>
      <c r="GKI49" s="119"/>
      <c r="GKJ49" s="119"/>
      <c r="GKK49" s="119"/>
      <c r="GKL49" s="119"/>
      <c r="GKM49" s="119"/>
      <c r="GKN49" s="119"/>
      <c r="GKO49" s="119"/>
      <c r="GKP49" s="119"/>
      <c r="GKQ49" s="119"/>
      <c r="GKR49" s="119"/>
      <c r="GKS49" s="119"/>
      <c r="GKT49" s="119"/>
      <c r="GKU49" s="119"/>
      <c r="GKV49" s="119"/>
      <c r="GKW49" s="119"/>
      <c r="GKX49" s="119"/>
      <c r="GKY49" s="119"/>
      <c r="GKZ49" s="119"/>
      <c r="GLA49" s="119"/>
      <c r="GLB49" s="119"/>
      <c r="GLC49" s="119"/>
      <c r="GLD49" s="119"/>
      <c r="GLE49" s="119"/>
      <c r="GLF49" s="119"/>
      <c r="GLG49" s="119"/>
      <c r="GLH49" s="119"/>
      <c r="GLI49" s="119"/>
      <c r="GLJ49" s="119"/>
      <c r="GLK49" s="119"/>
      <c r="GLL49" s="119"/>
      <c r="GLM49" s="119"/>
      <c r="GLN49" s="119"/>
      <c r="GLO49" s="119"/>
      <c r="GLP49" s="119"/>
      <c r="GLQ49" s="119"/>
      <c r="GLR49" s="119"/>
      <c r="GLS49" s="119"/>
      <c r="GLT49" s="119"/>
      <c r="GLU49" s="119"/>
      <c r="GLV49" s="119"/>
      <c r="GLW49" s="119"/>
      <c r="GLX49" s="119"/>
      <c r="GLY49" s="119"/>
      <c r="GLZ49" s="119"/>
      <c r="GMA49" s="119"/>
      <c r="GMB49" s="119"/>
      <c r="GMC49" s="119"/>
      <c r="GMD49" s="119"/>
      <c r="GME49" s="119"/>
      <c r="GMF49" s="119"/>
      <c r="GMG49" s="119"/>
      <c r="GMH49" s="119"/>
      <c r="GMI49" s="119"/>
      <c r="GMJ49" s="119"/>
      <c r="GMK49" s="119"/>
      <c r="GML49" s="119"/>
      <c r="GMM49" s="119"/>
      <c r="GMN49" s="119"/>
      <c r="GMO49" s="119"/>
      <c r="GMP49" s="119"/>
      <c r="GMQ49" s="119"/>
      <c r="GMR49" s="119"/>
      <c r="GMS49" s="119"/>
      <c r="GMT49" s="119"/>
      <c r="GMU49" s="119"/>
      <c r="GMV49" s="119"/>
      <c r="GMW49" s="119"/>
      <c r="GMX49" s="119"/>
      <c r="GMY49" s="119"/>
      <c r="GMZ49" s="119"/>
      <c r="GNA49" s="119"/>
      <c r="GNB49" s="119"/>
      <c r="GNC49" s="119"/>
      <c r="GND49" s="119"/>
      <c r="GNE49" s="119"/>
      <c r="GNF49" s="119"/>
      <c r="GNG49" s="119"/>
      <c r="GNH49" s="119"/>
      <c r="GNI49" s="119"/>
      <c r="GNJ49" s="119"/>
      <c r="GNK49" s="119"/>
      <c r="GNL49" s="119"/>
      <c r="GNM49" s="119"/>
      <c r="GNN49" s="119"/>
      <c r="GNO49" s="119"/>
      <c r="GNP49" s="119"/>
      <c r="GNQ49" s="119"/>
      <c r="GNR49" s="119"/>
      <c r="GNS49" s="119"/>
      <c r="GNT49" s="119"/>
      <c r="GNU49" s="119"/>
      <c r="GNV49" s="119"/>
      <c r="GNW49" s="119"/>
      <c r="GNX49" s="119"/>
      <c r="GNY49" s="119"/>
      <c r="GNZ49" s="119"/>
      <c r="GOA49" s="119"/>
      <c r="GOB49" s="119"/>
      <c r="GOC49" s="119"/>
      <c r="GOD49" s="119"/>
      <c r="GOE49" s="119"/>
      <c r="GOF49" s="119"/>
      <c r="GOG49" s="119"/>
      <c r="GOH49" s="119"/>
      <c r="GOI49" s="119"/>
      <c r="GOJ49" s="119"/>
      <c r="GOK49" s="119"/>
      <c r="GOL49" s="119"/>
      <c r="GOM49" s="119"/>
      <c r="GON49" s="119"/>
      <c r="GOO49" s="119"/>
      <c r="GOP49" s="119"/>
      <c r="GOQ49" s="119"/>
      <c r="GOR49" s="119"/>
      <c r="GOS49" s="119"/>
      <c r="GOT49" s="119"/>
      <c r="GOU49" s="119"/>
      <c r="GOV49" s="119"/>
      <c r="GOW49" s="119"/>
      <c r="GOX49" s="119"/>
      <c r="GOY49" s="119"/>
      <c r="GOZ49" s="119"/>
      <c r="GPA49" s="119"/>
      <c r="GPB49" s="119"/>
      <c r="GPC49" s="119"/>
      <c r="GPD49" s="119"/>
      <c r="GPE49" s="119"/>
      <c r="GPF49" s="119"/>
      <c r="GPG49" s="119"/>
      <c r="GPH49" s="119"/>
      <c r="GPI49" s="119"/>
      <c r="GPJ49" s="119"/>
      <c r="GPK49" s="119"/>
      <c r="GPL49" s="119"/>
      <c r="GPM49" s="119"/>
      <c r="GPN49" s="119"/>
      <c r="GPO49" s="119"/>
      <c r="GPP49" s="119"/>
      <c r="GPQ49" s="119"/>
      <c r="GPR49" s="119"/>
      <c r="GPS49" s="119"/>
      <c r="GPT49" s="119"/>
      <c r="GPU49" s="119"/>
      <c r="GPV49" s="119"/>
      <c r="GPW49" s="119"/>
      <c r="GPX49" s="119"/>
      <c r="GPY49" s="119"/>
      <c r="GPZ49" s="119"/>
      <c r="GQA49" s="119"/>
      <c r="GQB49" s="119"/>
      <c r="GQC49" s="119"/>
      <c r="GQD49" s="119"/>
      <c r="GQE49" s="119"/>
      <c r="GQF49" s="119"/>
      <c r="GQG49" s="119"/>
      <c r="GQH49" s="119"/>
      <c r="GQI49" s="119"/>
      <c r="GQJ49" s="119"/>
      <c r="GQK49" s="119"/>
      <c r="GQL49" s="119"/>
      <c r="GQM49" s="119"/>
      <c r="GQN49" s="119"/>
      <c r="GQO49" s="119"/>
      <c r="GQP49" s="119"/>
      <c r="GQQ49" s="119"/>
      <c r="GQR49" s="119"/>
      <c r="GQS49" s="119"/>
      <c r="GQT49" s="119"/>
      <c r="GQU49" s="119"/>
      <c r="GQV49" s="119"/>
      <c r="GQW49" s="119"/>
      <c r="GQX49" s="119"/>
      <c r="GQY49" s="119"/>
      <c r="GQZ49" s="119"/>
      <c r="GRA49" s="119"/>
      <c r="GRB49" s="119"/>
      <c r="GRC49" s="119"/>
      <c r="GRD49" s="119"/>
      <c r="GRE49" s="119"/>
      <c r="GRF49" s="119"/>
      <c r="GRG49" s="119"/>
      <c r="GRH49" s="119"/>
      <c r="GRI49" s="119"/>
      <c r="GRJ49" s="119"/>
      <c r="GRK49" s="119"/>
      <c r="GRL49" s="119"/>
      <c r="GRM49" s="119"/>
      <c r="GRN49" s="119"/>
      <c r="GRO49" s="119"/>
      <c r="GRP49" s="119"/>
      <c r="GRQ49" s="119"/>
      <c r="GRR49" s="119"/>
      <c r="GRS49" s="119"/>
      <c r="GRT49" s="119"/>
      <c r="GRU49" s="119"/>
      <c r="GRV49" s="119"/>
      <c r="GRW49" s="119"/>
      <c r="GRX49" s="119"/>
      <c r="GRY49" s="119"/>
      <c r="GRZ49" s="119"/>
      <c r="GSA49" s="119"/>
      <c r="GSB49" s="119"/>
      <c r="GSC49" s="119"/>
      <c r="GSD49" s="119"/>
      <c r="GSE49" s="119"/>
      <c r="GSF49" s="119"/>
      <c r="GSG49" s="119"/>
      <c r="GSH49" s="119"/>
      <c r="GSI49" s="119"/>
      <c r="GSJ49" s="119"/>
      <c r="GSK49" s="119"/>
      <c r="GSL49" s="119"/>
      <c r="GSM49" s="119"/>
      <c r="GSN49" s="119"/>
      <c r="GSO49" s="119"/>
      <c r="GSP49" s="119"/>
      <c r="GSQ49" s="119"/>
      <c r="GSR49" s="119"/>
      <c r="GSS49" s="119"/>
      <c r="GST49" s="119"/>
      <c r="GSU49" s="119"/>
      <c r="GSV49" s="119"/>
      <c r="GSW49" s="119"/>
      <c r="GSX49" s="119"/>
      <c r="GSY49" s="119"/>
      <c r="GSZ49" s="119"/>
      <c r="GTA49" s="119"/>
      <c r="GTB49" s="119"/>
      <c r="GTC49" s="119"/>
      <c r="GTD49" s="119"/>
      <c r="GTE49" s="119"/>
      <c r="GTF49" s="119"/>
      <c r="GTG49" s="119"/>
      <c r="GTH49" s="119"/>
      <c r="GTI49" s="119"/>
      <c r="GTJ49" s="119"/>
      <c r="GTK49" s="119"/>
      <c r="GTL49" s="119"/>
      <c r="GTM49" s="119"/>
      <c r="GTN49" s="119"/>
      <c r="GTO49" s="119"/>
      <c r="GTP49" s="119"/>
      <c r="GTQ49" s="119"/>
      <c r="GTR49" s="119"/>
      <c r="GTS49" s="119"/>
      <c r="GTT49" s="119"/>
      <c r="GTU49" s="119"/>
      <c r="GTV49" s="119"/>
      <c r="GTW49" s="119"/>
      <c r="GTX49" s="119"/>
      <c r="GTY49" s="119"/>
      <c r="GTZ49" s="119"/>
      <c r="GUA49" s="119"/>
      <c r="GUB49" s="119"/>
      <c r="GUC49" s="119"/>
      <c r="GUD49" s="119"/>
      <c r="GUE49" s="119"/>
      <c r="GUF49" s="119"/>
      <c r="GUG49" s="119"/>
      <c r="GUH49" s="119"/>
      <c r="GUI49" s="119"/>
      <c r="GUJ49" s="119"/>
      <c r="GUK49" s="119"/>
      <c r="GUL49" s="119"/>
      <c r="GUM49" s="119"/>
      <c r="GUN49" s="119"/>
      <c r="GUO49" s="119"/>
      <c r="GUP49" s="119"/>
      <c r="GUQ49" s="119"/>
      <c r="GUR49" s="119"/>
      <c r="GUS49" s="119"/>
      <c r="GUT49" s="119"/>
      <c r="GUU49" s="119"/>
      <c r="GUV49" s="119"/>
      <c r="GUW49" s="119"/>
      <c r="GUX49" s="119"/>
      <c r="GUY49" s="119"/>
      <c r="GUZ49" s="119"/>
      <c r="GVA49" s="119"/>
      <c r="GVB49" s="119"/>
      <c r="GVC49" s="119"/>
      <c r="GVD49" s="119"/>
      <c r="GVE49" s="119"/>
      <c r="GVF49" s="119"/>
      <c r="GVG49" s="119"/>
      <c r="GVH49" s="119"/>
      <c r="GVI49" s="119"/>
      <c r="GVJ49" s="119"/>
      <c r="GVK49" s="119"/>
      <c r="GVL49" s="119"/>
      <c r="GVM49" s="119"/>
      <c r="GVN49" s="119"/>
      <c r="GVO49" s="119"/>
      <c r="GVP49" s="119"/>
      <c r="GVQ49" s="119"/>
      <c r="GVR49" s="119"/>
      <c r="GVS49" s="119"/>
      <c r="GVT49" s="119"/>
      <c r="GVU49" s="119"/>
      <c r="GVV49" s="119"/>
      <c r="GVW49" s="119"/>
      <c r="GVX49" s="119"/>
      <c r="GVY49" s="119"/>
      <c r="GVZ49" s="119"/>
      <c r="GWA49" s="119"/>
      <c r="GWB49" s="119"/>
      <c r="GWC49" s="119"/>
      <c r="GWD49" s="119"/>
      <c r="GWE49" s="119"/>
      <c r="GWF49" s="119"/>
      <c r="GWG49" s="119"/>
      <c r="GWH49" s="119"/>
      <c r="GWI49" s="119"/>
      <c r="GWJ49" s="119"/>
      <c r="GWK49" s="119"/>
      <c r="GWL49" s="119"/>
      <c r="GWM49" s="119"/>
      <c r="GWN49" s="119"/>
      <c r="GWO49" s="119"/>
      <c r="GWP49" s="119"/>
      <c r="GWQ49" s="119"/>
      <c r="GWR49" s="119"/>
      <c r="GWS49" s="119"/>
      <c r="GWT49" s="119"/>
      <c r="GWU49" s="119"/>
      <c r="GWV49" s="119"/>
      <c r="GWW49" s="119"/>
      <c r="GWX49" s="119"/>
      <c r="GWY49" s="119"/>
      <c r="GWZ49" s="119"/>
      <c r="GXA49" s="119"/>
      <c r="GXB49" s="119"/>
      <c r="GXC49" s="119"/>
      <c r="GXD49" s="119"/>
      <c r="GXE49" s="119"/>
      <c r="GXF49" s="119"/>
      <c r="GXG49" s="119"/>
      <c r="GXH49" s="119"/>
      <c r="GXI49" s="119"/>
      <c r="GXJ49" s="119"/>
      <c r="GXK49" s="119"/>
      <c r="GXL49" s="119"/>
      <c r="GXM49" s="119"/>
      <c r="GXN49" s="119"/>
      <c r="GXO49" s="119"/>
      <c r="GXP49" s="119"/>
      <c r="GXQ49" s="119"/>
      <c r="GXR49" s="119"/>
      <c r="GXS49" s="119"/>
      <c r="GXT49" s="119"/>
      <c r="GXU49" s="119"/>
      <c r="GXV49" s="119"/>
      <c r="GXW49" s="119"/>
      <c r="GXX49" s="119"/>
      <c r="GXY49" s="119"/>
      <c r="GXZ49" s="119"/>
      <c r="GYA49" s="119"/>
      <c r="GYB49" s="119"/>
      <c r="GYC49" s="119"/>
      <c r="GYD49" s="119"/>
      <c r="GYE49" s="119"/>
      <c r="GYF49" s="119"/>
      <c r="GYG49" s="119"/>
      <c r="GYH49" s="119"/>
      <c r="GYI49" s="119"/>
      <c r="GYJ49" s="119"/>
      <c r="GYK49" s="119"/>
      <c r="GYL49" s="119"/>
      <c r="GYM49" s="119"/>
      <c r="GYN49" s="119"/>
      <c r="GYO49" s="119"/>
      <c r="GYP49" s="119"/>
      <c r="GYQ49" s="119"/>
      <c r="GYR49" s="119"/>
      <c r="GYS49" s="119"/>
      <c r="GYT49" s="119"/>
      <c r="GYU49" s="119"/>
      <c r="GYV49" s="119"/>
      <c r="GYW49" s="119"/>
      <c r="GYX49" s="119"/>
      <c r="GYY49" s="119"/>
      <c r="GYZ49" s="119"/>
      <c r="GZA49" s="119"/>
      <c r="GZB49" s="119"/>
      <c r="GZC49" s="119"/>
      <c r="GZD49" s="119"/>
      <c r="GZE49" s="119"/>
      <c r="GZF49" s="119"/>
      <c r="GZG49" s="119"/>
      <c r="GZH49" s="119"/>
      <c r="GZI49" s="119"/>
      <c r="GZJ49" s="119"/>
      <c r="GZK49" s="119"/>
      <c r="GZL49" s="119"/>
      <c r="GZM49" s="119"/>
      <c r="GZN49" s="119"/>
      <c r="GZO49" s="119"/>
      <c r="GZP49" s="119"/>
      <c r="GZQ49" s="119"/>
      <c r="GZR49" s="119"/>
      <c r="GZS49" s="119"/>
      <c r="GZT49" s="119"/>
      <c r="GZU49" s="119"/>
      <c r="GZV49" s="119"/>
      <c r="GZW49" s="119"/>
      <c r="GZX49" s="119"/>
      <c r="GZY49" s="119"/>
      <c r="GZZ49" s="119"/>
      <c r="HAA49" s="119"/>
      <c r="HAB49" s="119"/>
      <c r="HAC49" s="119"/>
      <c r="HAD49" s="119"/>
      <c r="HAE49" s="119"/>
      <c r="HAF49" s="119"/>
      <c r="HAG49" s="119"/>
      <c r="HAH49" s="119"/>
      <c r="HAI49" s="119"/>
      <c r="HAJ49" s="119"/>
      <c r="HAK49" s="119"/>
      <c r="HAL49" s="119"/>
      <c r="HAM49" s="119"/>
      <c r="HAN49" s="119"/>
      <c r="HAO49" s="119"/>
      <c r="HAP49" s="119"/>
      <c r="HAQ49" s="119"/>
      <c r="HAR49" s="119"/>
      <c r="HAS49" s="119"/>
      <c r="HAT49" s="119"/>
      <c r="HAU49" s="119"/>
      <c r="HAV49" s="119"/>
      <c r="HAW49" s="119"/>
      <c r="HAX49" s="119"/>
      <c r="HAY49" s="119"/>
      <c r="HAZ49" s="119"/>
      <c r="HBA49" s="119"/>
      <c r="HBB49" s="119"/>
      <c r="HBC49" s="119"/>
      <c r="HBD49" s="119"/>
      <c r="HBE49" s="119"/>
      <c r="HBF49" s="119"/>
      <c r="HBG49" s="119"/>
      <c r="HBH49" s="119"/>
      <c r="HBI49" s="119"/>
      <c r="HBJ49" s="119"/>
      <c r="HBK49" s="119"/>
      <c r="HBL49" s="119"/>
      <c r="HBM49" s="119"/>
      <c r="HBN49" s="119"/>
      <c r="HBO49" s="119"/>
      <c r="HBP49" s="119"/>
      <c r="HBQ49" s="119"/>
      <c r="HBR49" s="119"/>
      <c r="HBS49" s="119"/>
      <c r="HBT49" s="119"/>
      <c r="HBU49" s="119"/>
      <c r="HBV49" s="119"/>
      <c r="HBW49" s="119"/>
      <c r="HBX49" s="119"/>
      <c r="HBY49" s="119"/>
      <c r="HBZ49" s="119"/>
      <c r="HCA49" s="119"/>
      <c r="HCB49" s="119"/>
      <c r="HCC49" s="119"/>
      <c r="HCD49" s="119"/>
      <c r="HCE49" s="119"/>
      <c r="HCF49" s="119"/>
      <c r="HCG49" s="119"/>
      <c r="HCH49" s="119"/>
      <c r="HCI49" s="119"/>
      <c r="HCJ49" s="119"/>
      <c r="HCK49" s="119"/>
      <c r="HCL49" s="119"/>
      <c r="HCM49" s="119"/>
      <c r="HCN49" s="119"/>
      <c r="HCO49" s="119"/>
      <c r="HCP49" s="119"/>
      <c r="HCQ49" s="119"/>
      <c r="HCR49" s="119"/>
      <c r="HCS49" s="119"/>
      <c r="HCT49" s="119"/>
      <c r="HCU49" s="119"/>
      <c r="HCV49" s="119"/>
      <c r="HCW49" s="119"/>
      <c r="HCX49" s="119"/>
      <c r="HCY49" s="119"/>
      <c r="HCZ49" s="119"/>
      <c r="HDA49" s="119"/>
      <c r="HDB49" s="119"/>
      <c r="HDC49" s="119"/>
      <c r="HDD49" s="119"/>
      <c r="HDE49" s="119"/>
      <c r="HDF49" s="119"/>
      <c r="HDG49" s="119"/>
      <c r="HDH49" s="119"/>
      <c r="HDI49" s="119"/>
      <c r="HDJ49" s="119"/>
      <c r="HDK49" s="119"/>
      <c r="HDL49" s="119"/>
      <c r="HDM49" s="119"/>
      <c r="HDN49" s="119"/>
      <c r="HDO49" s="119"/>
      <c r="HDP49" s="119"/>
      <c r="HDQ49" s="119"/>
      <c r="HDR49" s="119"/>
      <c r="HDS49" s="119"/>
      <c r="HDT49" s="119"/>
      <c r="HDU49" s="119"/>
      <c r="HDV49" s="119"/>
      <c r="HDW49" s="119"/>
      <c r="HDX49" s="119"/>
      <c r="HDY49" s="119"/>
      <c r="HDZ49" s="119"/>
      <c r="HEA49" s="119"/>
      <c r="HEB49" s="119"/>
      <c r="HEC49" s="119"/>
      <c r="HED49" s="119"/>
      <c r="HEE49" s="119"/>
      <c r="HEF49" s="119"/>
      <c r="HEG49" s="119"/>
      <c r="HEH49" s="119"/>
      <c r="HEI49" s="119"/>
      <c r="HEJ49" s="119"/>
      <c r="HEK49" s="119"/>
      <c r="HEL49" s="119"/>
      <c r="HEM49" s="119"/>
      <c r="HEN49" s="119"/>
      <c r="HEO49" s="119"/>
      <c r="HEP49" s="119"/>
      <c r="HEQ49" s="119"/>
      <c r="HER49" s="119"/>
      <c r="HES49" s="119"/>
      <c r="HET49" s="119"/>
      <c r="HEU49" s="119"/>
      <c r="HEV49" s="119"/>
      <c r="HEW49" s="119"/>
      <c r="HEX49" s="119"/>
      <c r="HEY49" s="119"/>
      <c r="HEZ49" s="119"/>
      <c r="HFA49" s="119"/>
      <c r="HFB49" s="119"/>
      <c r="HFC49" s="119"/>
      <c r="HFD49" s="119"/>
      <c r="HFE49" s="119"/>
      <c r="HFF49" s="119"/>
      <c r="HFG49" s="119"/>
      <c r="HFH49" s="119"/>
      <c r="HFI49" s="119"/>
      <c r="HFJ49" s="119"/>
      <c r="HFK49" s="119"/>
      <c r="HFL49" s="119"/>
      <c r="HFM49" s="119"/>
      <c r="HFN49" s="119"/>
      <c r="HFO49" s="119"/>
      <c r="HFP49" s="119"/>
      <c r="HFQ49" s="119"/>
      <c r="HFR49" s="119"/>
      <c r="HFS49" s="119"/>
      <c r="HFT49" s="119"/>
      <c r="HFU49" s="119"/>
      <c r="HFV49" s="119"/>
      <c r="HFW49" s="119"/>
      <c r="HFX49" s="119"/>
      <c r="HFY49" s="119"/>
      <c r="HFZ49" s="119"/>
      <c r="HGA49" s="119"/>
      <c r="HGB49" s="119"/>
      <c r="HGC49" s="119"/>
      <c r="HGD49" s="119"/>
      <c r="HGE49" s="119"/>
      <c r="HGF49" s="119"/>
      <c r="HGG49" s="119"/>
      <c r="HGH49" s="119"/>
      <c r="HGI49" s="119"/>
      <c r="HGJ49" s="119"/>
      <c r="HGK49" s="119"/>
      <c r="HGL49" s="119"/>
      <c r="HGM49" s="119"/>
      <c r="HGN49" s="119"/>
      <c r="HGO49" s="119"/>
      <c r="HGP49" s="119"/>
      <c r="HGQ49" s="119"/>
      <c r="HGR49" s="119"/>
      <c r="HGS49" s="119"/>
      <c r="HGT49" s="119"/>
      <c r="HGU49" s="119"/>
      <c r="HGV49" s="119"/>
      <c r="HGW49" s="119"/>
      <c r="HGX49" s="119"/>
      <c r="HGY49" s="119"/>
      <c r="HGZ49" s="119"/>
      <c r="HHA49" s="119"/>
      <c r="HHB49" s="119"/>
      <c r="HHC49" s="119"/>
      <c r="HHD49" s="119"/>
      <c r="HHE49" s="119"/>
      <c r="HHF49" s="119"/>
      <c r="HHG49" s="119"/>
      <c r="HHH49" s="119"/>
      <c r="HHI49" s="119"/>
      <c r="HHJ49" s="119"/>
      <c r="HHK49" s="119"/>
      <c r="HHL49" s="119"/>
      <c r="HHM49" s="119"/>
      <c r="HHN49" s="119"/>
      <c r="HHO49" s="119"/>
      <c r="HHP49" s="119"/>
      <c r="HHQ49" s="119"/>
      <c r="HHR49" s="119"/>
      <c r="HHS49" s="119"/>
      <c r="HHT49" s="119"/>
      <c r="HHU49" s="119"/>
      <c r="HHV49" s="119"/>
      <c r="HHW49" s="119"/>
      <c r="HHX49" s="119"/>
      <c r="HHY49" s="119"/>
      <c r="HHZ49" s="119"/>
      <c r="HIA49" s="119"/>
      <c r="HIB49" s="119"/>
      <c r="HIC49" s="119"/>
      <c r="HID49" s="119"/>
      <c r="HIE49" s="119"/>
      <c r="HIF49" s="119"/>
      <c r="HIG49" s="119"/>
      <c r="HIH49" s="119"/>
      <c r="HII49" s="119"/>
      <c r="HIJ49" s="119"/>
      <c r="HIK49" s="119"/>
      <c r="HIL49" s="119"/>
      <c r="HIM49" s="119"/>
      <c r="HIN49" s="119"/>
      <c r="HIO49" s="119"/>
      <c r="HIP49" s="119"/>
      <c r="HIQ49" s="119"/>
      <c r="HIR49" s="119"/>
      <c r="HIS49" s="119"/>
      <c r="HIT49" s="119"/>
      <c r="HIU49" s="119"/>
      <c r="HIV49" s="119"/>
      <c r="HIW49" s="119"/>
      <c r="HIX49" s="119"/>
      <c r="HIY49" s="119"/>
      <c r="HIZ49" s="119"/>
      <c r="HJA49" s="119"/>
      <c r="HJB49" s="119"/>
      <c r="HJC49" s="119"/>
      <c r="HJD49" s="119"/>
      <c r="HJE49" s="119"/>
      <c r="HJF49" s="119"/>
      <c r="HJG49" s="119"/>
      <c r="HJH49" s="119"/>
      <c r="HJI49" s="119"/>
      <c r="HJJ49" s="119"/>
      <c r="HJK49" s="119"/>
      <c r="HJL49" s="119"/>
      <c r="HJM49" s="119"/>
      <c r="HJN49" s="119"/>
      <c r="HJO49" s="119"/>
      <c r="HJP49" s="119"/>
      <c r="HJQ49" s="119"/>
      <c r="HJR49" s="119"/>
      <c r="HJS49" s="119"/>
      <c r="HJT49" s="119"/>
      <c r="HJU49" s="119"/>
      <c r="HJV49" s="119"/>
      <c r="HJW49" s="119"/>
      <c r="HJX49" s="119"/>
      <c r="HJY49" s="119"/>
      <c r="HJZ49" s="119"/>
      <c r="HKA49" s="119"/>
      <c r="HKB49" s="119"/>
      <c r="HKC49" s="119"/>
      <c r="HKD49" s="119"/>
      <c r="HKE49" s="119"/>
      <c r="HKF49" s="119"/>
      <c r="HKG49" s="119"/>
      <c r="HKH49" s="119"/>
      <c r="HKI49" s="119"/>
      <c r="HKJ49" s="119"/>
      <c r="HKK49" s="119"/>
      <c r="HKL49" s="119"/>
      <c r="HKM49" s="119"/>
      <c r="HKN49" s="119"/>
      <c r="HKO49" s="119"/>
      <c r="HKP49" s="119"/>
      <c r="HKQ49" s="119"/>
      <c r="HKR49" s="119"/>
      <c r="HKS49" s="119"/>
      <c r="HKT49" s="119"/>
      <c r="HKU49" s="119"/>
      <c r="HKV49" s="119"/>
      <c r="HKW49" s="119"/>
      <c r="HKX49" s="119"/>
      <c r="HKY49" s="119"/>
      <c r="HKZ49" s="119"/>
      <c r="HLA49" s="119"/>
      <c r="HLB49" s="119"/>
      <c r="HLC49" s="119"/>
      <c r="HLD49" s="119"/>
      <c r="HLE49" s="119"/>
      <c r="HLF49" s="119"/>
      <c r="HLG49" s="119"/>
      <c r="HLH49" s="119"/>
      <c r="HLI49" s="119"/>
      <c r="HLJ49" s="119"/>
      <c r="HLK49" s="119"/>
      <c r="HLL49" s="119"/>
      <c r="HLM49" s="119"/>
      <c r="HLN49" s="119"/>
      <c r="HLO49" s="119"/>
      <c r="HLP49" s="119"/>
      <c r="HLQ49" s="119"/>
      <c r="HLR49" s="119"/>
      <c r="HLS49" s="119"/>
      <c r="HLT49" s="119"/>
      <c r="HLU49" s="119"/>
      <c r="HLV49" s="119"/>
      <c r="HLW49" s="119"/>
      <c r="HLX49" s="119"/>
      <c r="HLY49" s="119"/>
      <c r="HLZ49" s="119"/>
      <c r="HMA49" s="119"/>
      <c r="HMB49" s="119"/>
      <c r="HMC49" s="119"/>
      <c r="HMD49" s="119"/>
      <c r="HME49" s="119"/>
      <c r="HMF49" s="119"/>
      <c r="HMG49" s="119"/>
      <c r="HMH49" s="119"/>
      <c r="HMI49" s="119"/>
      <c r="HMJ49" s="119"/>
      <c r="HMK49" s="119"/>
      <c r="HML49" s="119"/>
      <c r="HMM49" s="119"/>
      <c r="HMN49" s="119"/>
      <c r="HMO49" s="119"/>
      <c r="HMP49" s="119"/>
      <c r="HMQ49" s="119"/>
      <c r="HMR49" s="119"/>
      <c r="HMS49" s="119"/>
      <c r="HMT49" s="119"/>
      <c r="HMU49" s="119"/>
      <c r="HMV49" s="119"/>
      <c r="HMW49" s="119"/>
      <c r="HMX49" s="119"/>
      <c r="HMY49" s="119"/>
      <c r="HMZ49" s="119"/>
      <c r="HNA49" s="119"/>
      <c r="HNB49" s="119"/>
      <c r="HNC49" s="119"/>
      <c r="HND49" s="119"/>
      <c r="HNE49" s="119"/>
      <c r="HNF49" s="119"/>
      <c r="HNG49" s="119"/>
      <c r="HNH49" s="119"/>
      <c r="HNI49" s="119"/>
      <c r="HNJ49" s="119"/>
      <c r="HNK49" s="119"/>
      <c r="HNL49" s="119"/>
      <c r="HNM49" s="119"/>
      <c r="HNN49" s="119"/>
      <c r="HNO49" s="119"/>
      <c r="HNP49" s="119"/>
      <c r="HNQ49" s="119"/>
      <c r="HNR49" s="119"/>
      <c r="HNS49" s="119"/>
      <c r="HNT49" s="119"/>
      <c r="HNU49" s="119"/>
      <c r="HNV49" s="119"/>
      <c r="HNW49" s="119"/>
      <c r="HNX49" s="119"/>
      <c r="HNY49" s="119"/>
      <c r="HNZ49" s="119"/>
      <c r="HOA49" s="119"/>
      <c r="HOB49" s="119"/>
      <c r="HOC49" s="119"/>
      <c r="HOD49" s="119"/>
      <c r="HOE49" s="119"/>
      <c r="HOF49" s="119"/>
      <c r="HOG49" s="119"/>
      <c r="HOH49" s="119"/>
      <c r="HOI49" s="119"/>
      <c r="HOJ49" s="119"/>
      <c r="HOK49" s="119"/>
      <c r="HOL49" s="119"/>
      <c r="HOM49" s="119"/>
      <c r="HON49" s="119"/>
      <c r="HOO49" s="119"/>
      <c r="HOP49" s="119"/>
      <c r="HOQ49" s="119"/>
      <c r="HOR49" s="119"/>
      <c r="HOS49" s="119"/>
      <c r="HOT49" s="119"/>
      <c r="HOU49" s="119"/>
      <c r="HOV49" s="119"/>
      <c r="HOW49" s="119"/>
      <c r="HOX49" s="119"/>
      <c r="HOY49" s="119"/>
      <c r="HOZ49" s="119"/>
      <c r="HPA49" s="119"/>
      <c r="HPB49" s="119"/>
      <c r="HPC49" s="119"/>
      <c r="HPD49" s="119"/>
      <c r="HPE49" s="119"/>
      <c r="HPF49" s="119"/>
      <c r="HPG49" s="119"/>
      <c r="HPH49" s="119"/>
      <c r="HPI49" s="119"/>
      <c r="HPJ49" s="119"/>
      <c r="HPK49" s="119"/>
      <c r="HPL49" s="119"/>
      <c r="HPM49" s="119"/>
      <c r="HPN49" s="119"/>
      <c r="HPO49" s="119"/>
      <c r="HPP49" s="119"/>
      <c r="HPQ49" s="119"/>
      <c r="HPR49" s="119"/>
      <c r="HPS49" s="119"/>
      <c r="HPT49" s="119"/>
      <c r="HPU49" s="119"/>
      <c r="HPV49" s="119"/>
      <c r="HPW49" s="119"/>
      <c r="HPX49" s="119"/>
      <c r="HPY49" s="119"/>
      <c r="HPZ49" s="119"/>
      <c r="HQA49" s="119"/>
      <c r="HQB49" s="119"/>
      <c r="HQC49" s="119"/>
      <c r="HQD49" s="119"/>
      <c r="HQE49" s="119"/>
      <c r="HQF49" s="119"/>
      <c r="HQG49" s="119"/>
      <c r="HQH49" s="119"/>
      <c r="HQI49" s="119"/>
      <c r="HQJ49" s="119"/>
      <c r="HQK49" s="119"/>
      <c r="HQL49" s="119"/>
      <c r="HQM49" s="119"/>
      <c r="HQN49" s="119"/>
      <c r="HQO49" s="119"/>
      <c r="HQP49" s="119"/>
      <c r="HQQ49" s="119"/>
      <c r="HQR49" s="119"/>
      <c r="HQS49" s="119"/>
      <c r="HQT49" s="119"/>
      <c r="HQU49" s="119"/>
      <c r="HQV49" s="119"/>
      <c r="HQW49" s="119"/>
      <c r="HQX49" s="119"/>
      <c r="HQY49" s="119"/>
      <c r="HQZ49" s="119"/>
      <c r="HRA49" s="119"/>
      <c r="HRB49" s="119"/>
      <c r="HRC49" s="119"/>
      <c r="HRD49" s="119"/>
      <c r="HRE49" s="119"/>
      <c r="HRF49" s="119"/>
      <c r="HRG49" s="119"/>
      <c r="HRH49" s="119"/>
      <c r="HRI49" s="119"/>
      <c r="HRJ49" s="119"/>
      <c r="HRK49" s="119"/>
      <c r="HRL49" s="119"/>
      <c r="HRM49" s="119"/>
      <c r="HRN49" s="119"/>
      <c r="HRO49" s="119"/>
      <c r="HRP49" s="119"/>
      <c r="HRQ49" s="119"/>
      <c r="HRR49" s="119"/>
      <c r="HRS49" s="119"/>
      <c r="HRT49" s="119"/>
      <c r="HRU49" s="119"/>
      <c r="HRV49" s="119"/>
      <c r="HRW49" s="119"/>
      <c r="HRX49" s="119"/>
      <c r="HRY49" s="119"/>
      <c r="HRZ49" s="119"/>
      <c r="HSA49" s="119"/>
      <c r="HSB49" s="119"/>
      <c r="HSC49" s="119"/>
      <c r="HSD49" s="119"/>
      <c r="HSE49" s="119"/>
      <c r="HSF49" s="119"/>
      <c r="HSG49" s="119"/>
      <c r="HSH49" s="119"/>
      <c r="HSI49" s="119"/>
      <c r="HSJ49" s="119"/>
      <c r="HSK49" s="119"/>
      <c r="HSL49" s="119"/>
      <c r="HSM49" s="119"/>
      <c r="HSN49" s="119"/>
      <c r="HSO49" s="119"/>
      <c r="HSP49" s="119"/>
      <c r="HSQ49" s="119"/>
      <c r="HSR49" s="119"/>
      <c r="HSS49" s="119"/>
      <c r="HST49" s="119"/>
      <c r="HSU49" s="119"/>
      <c r="HSV49" s="119"/>
      <c r="HSW49" s="119"/>
      <c r="HSX49" s="119"/>
      <c r="HSY49" s="119"/>
      <c r="HSZ49" s="119"/>
      <c r="HTA49" s="119"/>
      <c r="HTB49" s="119"/>
      <c r="HTC49" s="119"/>
      <c r="HTD49" s="119"/>
      <c r="HTE49" s="119"/>
      <c r="HTF49" s="119"/>
      <c r="HTG49" s="119"/>
      <c r="HTH49" s="119"/>
      <c r="HTI49" s="119"/>
      <c r="HTJ49" s="119"/>
      <c r="HTK49" s="119"/>
      <c r="HTL49" s="119"/>
      <c r="HTM49" s="119"/>
      <c r="HTN49" s="119"/>
      <c r="HTO49" s="119"/>
      <c r="HTP49" s="119"/>
      <c r="HTQ49" s="119"/>
      <c r="HTR49" s="119"/>
      <c r="HTS49" s="119"/>
      <c r="HTT49" s="119"/>
      <c r="HTU49" s="119"/>
      <c r="HTV49" s="119"/>
      <c r="HTW49" s="119"/>
      <c r="HTX49" s="119"/>
      <c r="HTY49" s="119"/>
      <c r="HTZ49" s="119"/>
      <c r="HUA49" s="119"/>
      <c r="HUB49" s="119"/>
      <c r="HUC49" s="119"/>
      <c r="HUD49" s="119"/>
      <c r="HUE49" s="119"/>
      <c r="HUF49" s="119"/>
      <c r="HUG49" s="119"/>
      <c r="HUH49" s="119"/>
      <c r="HUI49" s="119"/>
      <c r="HUJ49" s="119"/>
      <c r="HUK49" s="119"/>
      <c r="HUL49" s="119"/>
      <c r="HUM49" s="119"/>
      <c r="HUN49" s="119"/>
      <c r="HUO49" s="119"/>
      <c r="HUP49" s="119"/>
      <c r="HUQ49" s="119"/>
      <c r="HUR49" s="119"/>
      <c r="HUS49" s="119"/>
      <c r="HUT49" s="119"/>
      <c r="HUU49" s="119"/>
      <c r="HUV49" s="119"/>
      <c r="HUW49" s="119"/>
      <c r="HUX49" s="119"/>
      <c r="HUY49" s="119"/>
      <c r="HUZ49" s="119"/>
      <c r="HVA49" s="119"/>
      <c r="HVB49" s="119"/>
      <c r="HVC49" s="119"/>
      <c r="HVD49" s="119"/>
      <c r="HVE49" s="119"/>
      <c r="HVF49" s="119"/>
      <c r="HVG49" s="119"/>
      <c r="HVH49" s="119"/>
      <c r="HVI49" s="119"/>
      <c r="HVJ49" s="119"/>
      <c r="HVK49" s="119"/>
      <c r="HVL49" s="119"/>
      <c r="HVM49" s="119"/>
      <c r="HVN49" s="119"/>
      <c r="HVO49" s="119"/>
      <c r="HVP49" s="119"/>
      <c r="HVQ49" s="119"/>
      <c r="HVR49" s="119"/>
      <c r="HVS49" s="119"/>
      <c r="HVT49" s="119"/>
      <c r="HVU49" s="119"/>
      <c r="HVV49" s="119"/>
      <c r="HVW49" s="119"/>
      <c r="HVX49" s="119"/>
      <c r="HVY49" s="119"/>
      <c r="HVZ49" s="119"/>
      <c r="HWA49" s="119"/>
      <c r="HWB49" s="119"/>
      <c r="HWC49" s="119"/>
      <c r="HWD49" s="119"/>
      <c r="HWE49" s="119"/>
      <c r="HWF49" s="119"/>
      <c r="HWG49" s="119"/>
      <c r="HWH49" s="119"/>
      <c r="HWI49" s="119"/>
      <c r="HWJ49" s="119"/>
      <c r="HWK49" s="119"/>
      <c r="HWL49" s="119"/>
      <c r="HWM49" s="119"/>
      <c r="HWN49" s="119"/>
      <c r="HWO49" s="119"/>
      <c r="HWP49" s="119"/>
      <c r="HWQ49" s="119"/>
      <c r="HWR49" s="119"/>
      <c r="HWS49" s="119"/>
      <c r="HWT49" s="119"/>
      <c r="HWU49" s="119"/>
      <c r="HWV49" s="119"/>
      <c r="HWW49" s="119"/>
      <c r="HWX49" s="119"/>
      <c r="HWY49" s="119"/>
      <c r="HWZ49" s="119"/>
      <c r="HXA49" s="119"/>
      <c r="HXB49" s="119"/>
      <c r="HXC49" s="119"/>
      <c r="HXD49" s="119"/>
      <c r="HXE49" s="119"/>
      <c r="HXF49" s="119"/>
      <c r="HXG49" s="119"/>
      <c r="HXH49" s="119"/>
      <c r="HXI49" s="119"/>
      <c r="HXJ49" s="119"/>
      <c r="HXK49" s="119"/>
      <c r="HXL49" s="119"/>
      <c r="HXM49" s="119"/>
      <c r="HXN49" s="119"/>
      <c r="HXO49" s="119"/>
      <c r="HXP49" s="119"/>
      <c r="HXQ49" s="119"/>
      <c r="HXR49" s="119"/>
      <c r="HXS49" s="119"/>
      <c r="HXT49" s="119"/>
      <c r="HXU49" s="119"/>
      <c r="HXV49" s="119"/>
      <c r="HXW49" s="119"/>
      <c r="HXX49" s="119"/>
      <c r="HXY49" s="119"/>
      <c r="HXZ49" s="119"/>
      <c r="HYA49" s="119"/>
      <c r="HYB49" s="119"/>
      <c r="HYC49" s="119"/>
      <c r="HYD49" s="119"/>
      <c r="HYE49" s="119"/>
      <c r="HYF49" s="119"/>
      <c r="HYG49" s="119"/>
      <c r="HYH49" s="119"/>
      <c r="HYI49" s="119"/>
      <c r="HYJ49" s="119"/>
      <c r="HYK49" s="119"/>
      <c r="HYL49" s="119"/>
      <c r="HYM49" s="119"/>
      <c r="HYN49" s="119"/>
      <c r="HYO49" s="119"/>
      <c r="HYP49" s="119"/>
      <c r="HYQ49" s="119"/>
      <c r="HYR49" s="119"/>
      <c r="HYS49" s="119"/>
      <c r="HYT49" s="119"/>
      <c r="HYU49" s="119"/>
      <c r="HYV49" s="119"/>
      <c r="HYW49" s="119"/>
      <c r="HYX49" s="119"/>
      <c r="HYY49" s="119"/>
      <c r="HYZ49" s="119"/>
      <c r="HZA49" s="119"/>
      <c r="HZB49" s="119"/>
      <c r="HZC49" s="119"/>
      <c r="HZD49" s="119"/>
      <c r="HZE49" s="119"/>
      <c r="HZF49" s="119"/>
      <c r="HZG49" s="119"/>
      <c r="HZH49" s="119"/>
      <c r="HZI49" s="119"/>
      <c r="HZJ49" s="119"/>
      <c r="HZK49" s="119"/>
      <c r="HZL49" s="119"/>
      <c r="HZM49" s="119"/>
      <c r="HZN49" s="119"/>
      <c r="HZO49" s="119"/>
      <c r="HZP49" s="119"/>
      <c r="HZQ49" s="119"/>
      <c r="HZR49" s="119"/>
      <c r="HZS49" s="119"/>
      <c r="HZT49" s="119"/>
      <c r="HZU49" s="119"/>
      <c r="HZV49" s="119"/>
      <c r="HZW49" s="119"/>
      <c r="HZX49" s="119"/>
      <c r="HZY49" s="119"/>
      <c r="HZZ49" s="119"/>
      <c r="IAA49" s="119"/>
      <c r="IAB49" s="119"/>
      <c r="IAC49" s="119"/>
      <c r="IAD49" s="119"/>
      <c r="IAE49" s="119"/>
      <c r="IAF49" s="119"/>
      <c r="IAG49" s="119"/>
      <c r="IAH49" s="119"/>
      <c r="IAI49" s="119"/>
      <c r="IAJ49" s="119"/>
      <c r="IAK49" s="119"/>
      <c r="IAL49" s="119"/>
      <c r="IAM49" s="119"/>
      <c r="IAN49" s="119"/>
      <c r="IAO49" s="119"/>
      <c r="IAP49" s="119"/>
      <c r="IAQ49" s="119"/>
      <c r="IAR49" s="119"/>
      <c r="IAS49" s="119"/>
      <c r="IAT49" s="119"/>
      <c r="IAU49" s="119"/>
      <c r="IAV49" s="119"/>
      <c r="IAW49" s="119"/>
      <c r="IAX49" s="119"/>
      <c r="IAY49" s="119"/>
      <c r="IAZ49" s="119"/>
      <c r="IBA49" s="119"/>
      <c r="IBB49" s="119"/>
      <c r="IBC49" s="119"/>
      <c r="IBD49" s="119"/>
      <c r="IBE49" s="119"/>
      <c r="IBF49" s="119"/>
      <c r="IBG49" s="119"/>
      <c r="IBH49" s="119"/>
      <c r="IBI49" s="119"/>
      <c r="IBJ49" s="119"/>
      <c r="IBK49" s="119"/>
      <c r="IBL49" s="119"/>
      <c r="IBM49" s="119"/>
      <c r="IBN49" s="119"/>
      <c r="IBO49" s="119"/>
      <c r="IBP49" s="119"/>
      <c r="IBQ49" s="119"/>
      <c r="IBR49" s="119"/>
      <c r="IBS49" s="119"/>
      <c r="IBT49" s="119"/>
      <c r="IBU49" s="119"/>
      <c r="IBV49" s="119"/>
      <c r="IBW49" s="119"/>
      <c r="IBX49" s="119"/>
      <c r="IBY49" s="119"/>
      <c r="IBZ49" s="119"/>
      <c r="ICA49" s="119"/>
      <c r="ICB49" s="119"/>
      <c r="ICC49" s="119"/>
      <c r="ICD49" s="119"/>
      <c r="ICE49" s="119"/>
      <c r="ICF49" s="119"/>
      <c r="ICG49" s="119"/>
      <c r="ICH49" s="119"/>
      <c r="ICI49" s="119"/>
      <c r="ICJ49" s="119"/>
      <c r="ICK49" s="119"/>
      <c r="ICL49" s="119"/>
      <c r="ICM49" s="119"/>
      <c r="ICN49" s="119"/>
      <c r="ICO49" s="119"/>
      <c r="ICP49" s="119"/>
      <c r="ICQ49" s="119"/>
      <c r="ICR49" s="119"/>
      <c r="ICS49" s="119"/>
      <c r="ICT49" s="119"/>
      <c r="ICU49" s="119"/>
      <c r="ICV49" s="119"/>
      <c r="ICW49" s="119"/>
      <c r="ICX49" s="119"/>
      <c r="ICY49" s="119"/>
      <c r="ICZ49" s="119"/>
      <c r="IDA49" s="119"/>
      <c r="IDB49" s="119"/>
      <c r="IDC49" s="119"/>
      <c r="IDD49" s="119"/>
      <c r="IDE49" s="119"/>
      <c r="IDF49" s="119"/>
      <c r="IDG49" s="119"/>
      <c r="IDH49" s="119"/>
      <c r="IDI49" s="119"/>
      <c r="IDJ49" s="119"/>
      <c r="IDK49" s="119"/>
      <c r="IDL49" s="119"/>
      <c r="IDM49" s="119"/>
      <c r="IDN49" s="119"/>
      <c r="IDO49" s="119"/>
      <c r="IDP49" s="119"/>
      <c r="IDQ49" s="119"/>
      <c r="IDR49" s="119"/>
      <c r="IDS49" s="119"/>
      <c r="IDT49" s="119"/>
      <c r="IDU49" s="119"/>
      <c r="IDV49" s="119"/>
      <c r="IDW49" s="119"/>
      <c r="IDX49" s="119"/>
      <c r="IDY49" s="119"/>
      <c r="IDZ49" s="119"/>
      <c r="IEA49" s="119"/>
      <c r="IEB49" s="119"/>
      <c r="IEC49" s="119"/>
      <c r="IED49" s="119"/>
      <c r="IEE49" s="119"/>
      <c r="IEF49" s="119"/>
      <c r="IEG49" s="119"/>
      <c r="IEH49" s="119"/>
      <c r="IEI49" s="119"/>
      <c r="IEJ49" s="119"/>
      <c r="IEK49" s="119"/>
      <c r="IEL49" s="119"/>
      <c r="IEM49" s="119"/>
      <c r="IEN49" s="119"/>
      <c r="IEO49" s="119"/>
      <c r="IEP49" s="119"/>
      <c r="IEQ49" s="119"/>
      <c r="IER49" s="119"/>
      <c r="IES49" s="119"/>
      <c r="IET49" s="119"/>
      <c r="IEU49" s="119"/>
      <c r="IEV49" s="119"/>
      <c r="IEW49" s="119"/>
      <c r="IEX49" s="119"/>
      <c r="IEY49" s="119"/>
      <c r="IEZ49" s="119"/>
      <c r="IFA49" s="119"/>
      <c r="IFB49" s="119"/>
      <c r="IFC49" s="119"/>
      <c r="IFD49" s="119"/>
      <c r="IFE49" s="119"/>
      <c r="IFF49" s="119"/>
      <c r="IFG49" s="119"/>
      <c r="IFH49" s="119"/>
      <c r="IFI49" s="119"/>
      <c r="IFJ49" s="119"/>
      <c r="IFK49" s="119"/>
      <c r="IFL49" s="119"/>
      <c r="IFM49" s="119"/>
      <c r="IFN49" s="119"/>
      <c r="IFO49" s="119"/>
      <c r="IFP49" s="119"/>
      <c r="IFQ49" s="119"/>
      <c r="IFR49" s="119"/>
      <c r="IFS49" s="119"/>
      <c r="IFT49" s="119"/>
      <c r="IFU49" s="119"/>
      <c r="IFV49" s="119"/>
      <c r="IFW49" s="119"/>
      <c r="IFX49" s="119"/>
      <c r="IFY49" s="119"/>
      <c r="IFZ49" s="119"/>
      <c r="IGA49" s="119"/>
      <c r="IGB49" s="119"/>
      <c r="IGC49" s="119"/>
      <c r="IGD49" s="119"/>
      <c r="IGE49" s="119"/>
      <c r="IGF49" s="119"/>
      <c r="IGG49" s="119"/>
      <c r="IGH49" s="119"/>
      <c r="IGI49" s="119"/>
      <c r="IGJ49" s="119"/>
      <c r="IGK49" s="119"/>
      <c r="IGL49" s="119"/>
      <c r="IGM49" s="119"/>
      <c r="IGN49" s="119"/>
      <c r="IGO49" s="119"/>
      <c r="IGP49" s="119"/>
      <c r="IGQ49" s="119"/>
      <c r="IGR49" s="119"/>
      <c r="IGS49" s="119"/>
      <c r="IGT49" s="119"/>
      <c r="IGU49" s="119"/>
      <c r="IGV49" s="119"/>
      <c r="IGW49" s="119"/>
      <c r="IGX49" s="119"/>
      <c r="IGY49" s="119"/>
      <c r="IGZ49" s="119"/>
      <c r="IHA49" s="119"/>
      <c r="IHB49" s="119"/>
      <c r="IHC49" s="119"/>
      <c r="IHD49" s="119"/>
      <c r="IHE49" s="119"/>
      <c r="IHF49" s="119"/>
      <c r="IHG49" s="119"/>
      <c r="IHH49" s="119"/>
      <c r="IHI49" s="119"/>
      <c r="IHJ49" s="119"/>
      <c r="IHK49" s="119"/>
      <c r="IHL49" s="119"/>
      <c r="IHM49" s="119"/>
      <c r="IHN49" s="119"/>
      <c r="IHO49" s="119"/>
      <c r="IHP49" s="119"/>
      <c r="IHQ49" s="119"/>
      <c r="IHR49" s="119"/>
      <c r="IHS49" s="119"/>
      <c r="IHT49" s="119"/>
      <c r="IHU49" s="119"/>
      <c r="IHV49" s="119"/>
      <c r="IHW49" s="119"/>
      <c r="IHX49" s="119"/>
      <c r="IHY49" s="119"/>
      <c r="IHZ49" s="119"/>
      <c r="IIA49" s="119"/>
      <c r="IIB49" s="119"/>
      <c r="IIC49" s="119"/>
      <c r="IID49" s="119"/>
      <c r="IIE49" s="119"/>
      <c r="IIF49" s="119"/>
      <c r="IIG49" s="119"/>
      <c r="IIH49" s="119"/>
      <c r="III49" s="119"/>
      <c r="IIJ49" s="119"/>
      <c r="IIK49" s="119"/>
      <c r="IIL49" s="119"/>
      <c r="IIM49" s="119"/>
      <c r="IIN49" s="119"/>
      <c r="IIO49" s="119"/>
      <c r="IIP49" s="119"/>
      <c r="IIQ49" s="119"/>
      <c r="IIR49" s="119"/>
      <c r="IIS49" s="119"/>
      <c r="IIT49" s="119"/>
      <c r="IIU49" s="119"/>
      <c r="IIV49" s="119"/>
      <c r="IIW49" s="119"/>
      <c r="IIX49" s="119"/>
      <c r="IIY49" s="119"/>
      <c r="IIZ49" s="119"/>
      <c r="IJA49" s="119"/>
      <c r="IJB49" s="119"/>
      <c r="IJC49" s="119"/>
      <c r="IJD49" s="119"/>
      <c r="IJE49" s="119"/>
      <c r="IJF49" s="119"/>
      <c r="IJG49" s="119"/>
      <c r="IJH49" s="119"/>
      <c r="IJI49" s="119"/>
      <c r="IJJ49" s="119"/>
      <c r="IJK49" s="119"/>
      <c r="IJL49" s="119"/>
      <c r="IJM49" s="119"/>
      <c r="IJN49" s="119"/>
      <c r="IJO49" s="119"/>
      <c r="IJP49" s="119"/>
      <c r="IJQ49" s="119"/>
      <c r="IJR49" s="119"/>
      <c r="IJS49" s="119"/>
      <c r="IJT49" s="119"/>
      <c r="IJU49" s="119"/>
      <c r="IJV49" s="119"/>
      <c r="IJW49" s="119"/>
      <c r="IJX49" s="119"/>
      <c r="IJY49" s="119"/>
      <c r="IJZ49" s="119"/>
      <c r="IKA49" s="119"/>
      <c r="IKB49" s="119"/>
      <c r="IKC49" s="119"/>
      <c r="IKD49" s="119"/>
      <c r="IKE49" s="119"/>
      <c r="IKF49" s="119"/>
      <c r="IKG49" s="119"/>
      <c r="IKH49" s="119"/>
      <c r="IKI49" s="119"/>
      <c r="IKJ49" s="119"/>
      <c r="IKK49" s="119"/>
      <c r="IKL49" s="119"/>
      <c r="IKM49" s="119"/>
      <c r="IKN49" s="119"/>
      <c r="IKO49" s="119"/>
      <c r="IKP49" s="119"/>
      <c r="IKQ49" s="119"/>
      <c r="IKR49" s="119"/>
      <c r="IKS49" s="119"/>
      <c r="IKT49" s="119"/>
      <c r="IKU49" s="119"/>
      <c r="IKV49" s="119"/>
      <c r="IKW49" s="119"/>
      <c r="IKX49" s="119"/>
      <c r="IKY49" s="119"/>
      <c r="IKZ49" s="119"/>
      <c r="ILA49" s="119"/>
      <c r="ILB49" s="119"/>
      <c r="ILC49" s="119"/>
      <c r="ILD49" s="119"/>
      <c r="ILE49" s="119"/>
      <c r="ILF49" s="119"/>
      <c r="ILG49" s="119"/>
      <c r="ILH49" s="119"/>
      <c r="ILI49" s="119"/>
      <c r="ILJ49" s="119"/>
      <c r="ILK49" s="119"/>
      <c r="ILL49" s="119"/>
      <c r="ILM49" s="119"/>
      <c r="ILN49" s="119"/>
      <c r="ILO49" s="119"/>
      <c r="ILP49" s="119"/>
      <c r="ILQ49" s="119"/>
      <c r="ILR49" s="119"/>
      <c r="ILS49" s="119"/>
      <c r="ILT49" s="119"/>
      <c r="ILU49" s="119"/>
      <c r="ILV49" s="119"/>
      <c r="ILW49" s="119"/>
      <c r="ILX49" s="119"/>
      <c r="ILY49" s="119"/>
      <c r="ILZ49" s="119"/>
      <c r="IMA49" s="119"/>
      <c r="IMB49" s="119"/>
      <c r="IMC49" s="119"/>
      <c r="IMD49" s="119"/>
      <c r="IME49" s="119"/>
      <c r="IMF49" s="119"/>
      <c r="IMG49" s="119"/>
      <c r="IMH49" s="119"/>
      <c r="IMI49" s="119"/>
      <c r="IMJ49" s="119"/>
      <c r="IMK49" s="119"/>
      <c r="IML49" s="119"/>
      <c r="IMM49" s="119"/>
      <c r="IMN49" s="119"/>
      <c r="IMO49" s="119"/>
      <c r="IMP49" s="119"/>
      <c r="IMQ49" s="119"/>
      <c r="IMR49" s="119"/>
      <c r="IMS49" s="119"/>
      <c r="IMT49" s="119"/>
      <c r="IMU49" s="119"/>
      <c r="IMV49" s="119"/>
      <c r="IMW49" s="119"/>
      <c r="IMX49" s="119"/>
      <c r="IMY49" s="119"/>
      <c r="IMZ49" s="119"/>
      <c r="INA49" s="119"/>
      <c r="INB49" s="119"/>
      <c r="INC49" s="119"/>
      <c r="IND49" s="119"/>
      <c r="INE49" s="119"/>
      <c r="INF49" s="119"/>
      <c r="ING49" s="119"/>
      <c r="INH49" s="119"/>
      <c r="INI49" s="119"/>
      <c r="INJ49" s="119"/>
      <c r="INK49" s="119"/>
      <c r="INL49" s="119"/>
      <c r="INM49" s="119"/>
      <c r="INN49" s="119"/>
      <c r="INO49" s="119"/>
      <c r="INP49" s="119"/>
      <c r="INQ49" s="119"/>
      <c r="INR49" s="119"/>
      <c r="INS49" s="119"/>
      <c r="INT49" s="119"/>
      <c r="INU49" s="119"/>
      <c r="INV49" s="119"/>
      <c r="INW49" s="119"/>
      <c r="INX49" s="119"/>
      <c r="INY49" s="119"/>
      <c r="INZ49" s="119"/>
      <c r="IOA49" s="119"/>
      <c r="IOB49" s="119"/>
      <c r="IOC49" s="119"/>
      <c r="IOD49" s="119"/>
      <c r="IOE49" s="119"/>
      <c r="IOF49" s="119"/>
      <c r="IOG49" s="119"/>
      <c r="IOH49" s="119"/>
      <c r="IOI49" s="119"/>
      <c r="IOJ49" s="119"/>
      <c r="IOK49" s="119"/>
      <c r="IOL49" s="119"/>
      <c r="IOM49" s="119"/>
      <c r="ION49" s="119"/>
      <c r="IOO49" s="119"/>
      <c r="IOP49" s="119"/>
      <c r="IOQ49" s="119"/>
      <c r="IOR49" s="119"/>
      <c r="IOS49" s="119"/>
      <c r="IOT49" s="119"/>
      <c r="IOU49" s="119"/>
      <c r="IOV49" s="119"/>
      <c r="IOW49" s="119"/>
      <c r="IOX49" s="119"/>
      <c r="IOY49" s="119"/>
      <c r="IOZ49" s="119"/>
      <c r="IPA49" s="119"/>
      <c r="IPB49" s="119"/>
      <c r="IPC49" s="119"/>
      <c r="IPD49" s="119"/>
      <c r="IPE49" s="119"/>
      <c r="IPF49" s="119"/>
      <c r="IPG49" s="119"/>
      <c r="IPH49" s="119"/>
      <c r="IPI49" s="119"/>
      <c r="IPJ49" s="119"/>
      <c r="IPK49" s="119"/>
      <c r="IPL49" s="119"/>
      <c r="IPM49" s="119"/>
      <c r="IPN49" s="119"/>
      <c r="IPO49" s="119"/>
      <c r="IPP49" s="119"/>
      <c r="IPQ49" s="119"/>
      <c r="IPR49" s="119"/>
      <c r="IPS49" s="119"/>
      <c r="IPT49" s="119"/>
      <c r="IPU49" s="119"/>
      <c r="IPV49" s="119"/>
      <c r="IPW49" s="119"/>
      <c r="IPX49" s="119"/>
      <c r="IPY49" s="119"/>
      <c r="IPZ49" s="119"/>
      <c r="IQA49" s="119"/>
      <c r="IQB49" s="119"/>
      <c r="IQC49" s="119"/>
      <c r="IQD49" s="119"/>
      <c r="IQE49" s="119"/>
      <c r="IQF49" s="119"/>
      <c r="IQG49" s="119"/>
      <c r="IQH49" s="119"/>
      <c r="IQI49" s="119"/>
      <c r="IQJ49" s="119"/>
      <c r="IQK49" s="119"/>
      <c r="IQL49" s="119"/>
      <c r="IQM49" s="119"/>
      <c r="IQN49" s="119"/>
      <c r="IQO49" s="119"/>
      <c r="IQP49" s="119"/>
      <c r="IQQ49" s="119"/>
      <c r="IQR49" s="119"/>
      <c r="IQS49" s="119"/>
      <c r="IQT49" s="119"/>
      <c r="IQU49" s="119"/>
      <c r="IQV49" s="119"/>
      <c r="IQW49" s="119"/>
      <c r="IQX49" s="119"/>
      <c r="IQY49" s="119"/>
      <c r="IQZ49" s="119"/>
      <c r="IRA49" s="119"/>
      <c r="IRB49" s="119"/>
      <c r="IRC49" s="119"/>
      <c r="IRD49" s="119"/>
      <c r="IRE49" s="119"/>
      <c r="IRF49" s="119"/>
      <c r="IRG49" s="119"/>
      <c r="IRH49" s="119"/>
      <c r="IRI49" s="119"/>
      <c r="IRJ49" s="119"/>
      <c r="IRK49" s="119"/>
      <c r="IRL49" s="119"/>
      <c r="IRM49" s="119"/>
      <c r="IRN49" s="119"/>
      <c r="IRO49" s="119"/>
      <c r="IRP49" s="119"/>
      <c r="IRQ49" s="119"/>
      <c r="IRR49" s="119"/>
      <c r="IRS49" s="119"/>
      <c r="IRT49" s="119"/>
      <c r="IRU49" s="119"/>
      <c r="IRV49" s="119"/>
      <c r="IRW49" s="119"/>
      <c r="IRX49" s="119"/>
      <c r="IRY49" s="119"/>
      <c r="IRZ49" s="119"/>
      <c r="ISA49" s="119"/>
      <c r="ISB49" s="119"/>
      <c r="ISC49" s="119"/>
      <c r="ISD49" s="119"/>
      <c r="ISE49" s="119"/>
      <c r="ISF49" s="119"/>
      <c r="ISG49" s="119"/>
      <c r="ISH49" s="119"/>
      <c r="ISI49" s="119"/>
      <c r="ISJ49" s="119"/>
      <c r="ISK49" s="119"/>
      <c r="ISL49" s="119"/>
      <c r="ISM49" s="119"/>
      <c r="ISN49" s="119"/>
      <c r="ISO49" s="119"/>
      <c r="ISP49" s="119"/>
      <c r="ISQ49" s="119"/>
      <c r="ISR49" s="119"/>
      <c r="ISS49" s="119"/>
      <c r="IST49" s="119"/>
      <c r="ISU49" s="119"/>
      <c r="ISV49" s="119"/>
      <c r="ISW49" s="119"/>
      <c r="ISX49" s="119"/>
      <c r="ISY49" s="119"/>
      <c r="ISZ49" s="119"/>
      <c r="ITA49" s="119"/>
      <c r="ITB49" s="119"/>
      <c r="ITC49" s="119"/>
      <c r="ITD49" s="119"/>
      <c r="ITE49" s="119"/>
      <c r="ITF49" s="119"/>
      <c r="ITG49" s="119"/>
      <c r="ITH49" s="119"/>
      <c r="ITI49" s="119"/>
      <c r="ITJ49" s="119"/>
      <c r="ITK49" s="119"/>
      <c r="ITL49" s="119"/>
      <c r="ITM49" s="119"/>
      <c r="ITN49" s="119"/>
      <c r="ITO49" s="119"/>
      <c r="ITP49" s="119"/>
      <c r="ITQ49" s="119"/>
      <c r="ITR49" s="119"/>
      <c r="ITS49" s="119"/>
      <c r="ITT49" s="119"/>
      <c r="ITU49" s="119"/>
      <c r="ITV49" s="119"/>
      <c r="ITW49" s="119"/>
      <c r="ITX49" s="119"/>
      <c r="ITY49" s="119"/>
      <c r="ITZ49" s="119"/>
      <c r="IUA49" s="119"/>
      <c r="IUB49" s="119"/>
      <c r="IUC49" s="119"/>
      <c r="IUD49" s="119"/>
      <c r="IUE49" s="119"/>
      <c r="IUF49" s="119"/>
      <c r="IUG49" s="119"/>
      <c r="IUH49" s="119"/>
      <c r="IUI49" s="119"/>
      <c r="IUJ49" s="119"/>
      <c r="IUK49" s="119"/>
      <c r="IUL49" s="119"/>
      <c r="IUM49" s="119"/>
      <c r="IUN49" s="119"/>
      <c r="IUO49" s="119"/>
      <c r="IUP49" s="119"/>
      <c r="IUQ49" s="119"/>
      <c r="IUR49" s="119"/>
      <c r="IUS49" s="119"/>
      <c r="IUT49" s="119"/>
      <c r="IUU49" s="119"/>
      <c r="IUV49" s="119"/>
      <c r="IUW49" s="119"/>
      <c r="IUX49" s="119"/>
      <c r="IUY49" s="119"/>
      <c r="IUZ49" s="119"/>
      <c r="IVA49" s="119"/>
      <c r="IVB49" s="119"/>
      <c r="IVC49" s="119"/>
      <c r="IVD49" s="119"/>
      <c r="IVE49" s="119"/>
      <c r="IVF49" s="119"/>
      <c r="IVG49" s="119"/>
      <c r="IVH49" s="119"/>
      <c r="IVI49" s="119"/>
      <c r="IVJ49" s="119"/>
      <c r="IVK49" s="119"/>
      <c r="IVL49" s="119"/>
      <c r="IVM49" s="119"/>
      <c r="IVN49" s="119"/>
      <c r="IVO49" s="119"/>
      <c r="IVP49" s="119"/>
      <c r="IVQ49" s="119"/>
      <c r="IVR49" s="119"/>
      <c r="IVS49" s="119"/>
      <c r="IVT49" s="119"/>
      <c r="IVU49" s="119"/>
      <c r="IVV49" s="119"/>
      <c r="IVW49" s="119"/>
      <c r="IVX49" s="119"/>
      <c r="IVY49" s="119"/>
      <c r="IVZ49" s="119"/>
      <c r="IWA49" s="119"/>
      <c r="IWB49" s="119"/>
      <c r="IWC49" s="119"/>
      <c r="IWD49" s="119"/>
      <c r="IWE49" s="119"/>
      <c r="IWF49" s="119"/>
      <c r="IWG49" s="119"/>
      <c r="IWH49" s="119"/>
      <c r="IWI49" s="119"/>
      <c r="IWJ49" s="119"/>
      <c r="IWK49" s="119"/>
      <c r="IWL49" s="119"/>
      <c r="IWM49" s="119"/>
      <c r="IWN49" s="119"/>
      <c r="IWO49" s="119"/>
      <c r="IWP49" s="119"/>
      <c r="IWQ49" s="119"/>
      <c r="IWR49" s="119"/>
      <c r="IWS49" s="119"/>
      <c r="IWT49" s="119"/>
      <c r="IWU49" s="119"/>
      <c r="IWV49" s="119"/>
      <c r="IWW49" s="119"/>
      <c r="IWX49" s="119"/>
      <c r="IWY49" s="119"/>
      <c r="IWZ49" s="119"/>
      <c r="IXA49" s="119"/>
      <c r="IXB49" s="119"/>
      <c r="IXC49" s="119"/>
      <c r="IXD49" s="119"/>
      <c r="IXE49" s="119"/>
      <c r="IXF49" s="119"/>
      <c r="IXG49" s="119"/>
      <c r="IXH49" s="119"/>
      <c r="IXI49" s="119"/>
      <c r="IXJ49" s="119"/>
      <c r="IXK49" s="119"/>
      <c r="IXL49" s="119"/>
      <c r="IXM49" s="119"/>
      <c r="IXN49" s="119"/>
      <c r="IXO49" s="119"/>
      <c r="IXP49" s="119"/>
      <c r="IXQ49" s="119"/>
      <c r="IXR49" s="119"/>
      <c r="IXS49" s="119"/>
      <c r="IXT49" s="119"/>
      <c r="IXU49" s="119"/>
      <c r="IXV49" s="119"/>
      <c r="IXW49" s="119"/>
      <c r="IXX49" s="119"/>
      <c r="IXY49" s="119"/>
      <c r="IXZ49" s="119"/>
      <c r="IYA49" s="119"/>
      <c r="IYB49" s="119"/>
      <c r="IYC49" s="119"/>
      <c r="IYD49" s="119"/>
      <c r="IYE49" s="119"/>
      <c r="IYF49" s="119"/>
      <c r="IYG49" s="119"/>
      <c r="IYH49" s="119"/>
      <c r="IYI49" s="119"/>
      <c r="IYJ49" s="119"/>
      <c r="IYK49" s="119"/>
      <c r="IYL49" s="119"/>
      <c r="IYM49" s="119"/>
      <c r="IYN49" s="119"/>
      <c r="IYO49" s="119"/>
      <c r="IYP49" s="119"/>
      <c r="IYQ49" s="119"/>
      <c r="IYR49" s="119"/>
      <c r="IYS49" s="119"/>
      <c r="IYT49" s="119"/>
      <c r="IYU49" s="119"/>
      <c r="IYV49" s="119"/>
      <c r="IYW49" s="119"/>
      <c r="IYX49" s="119"/>
      <c r="IYY49" s="119"/>
      <c r="IYZ49" s="119"/>
      <c r="IZA49" s="119"/>
      <c r="IZB49" s="119"/>
      <c r="IZC49" s="119"/>
      <c r="IZD49" s="119"/>
      <c r="IZE49" s="119"/>
      <c r="IZF49" s="119"/>
      <c r="IZG49" s="119"/>
      <c r="IZH49" s="119"/>
      <c r="IZI49" s="119"/>
      <c r="IZJ49" s="119"/>
      <c r="IZK49" s="119"/>
      <c r="IZL49" s="119"/>
      <c r="IZM49" s="119"/>
      <c r="IZN49" s="119"/>
      <c r="IZO49" s="119"/>
      <c r="IZP49" s="119"/>
      <c r="IZQ49" s="119"/>
      <c r="IZR49" s="119"/>
      <c r="IZS49" s="119"/>
      <c r="IZT49" s="119"/>
      <c r="IZU49" s="119"/>
      <c r="IZV49" s="119"/>
      <c r="IZW49" s="119"/>
      <c r="IZX49" s="119"/>
      <c r="IZY49" s="119"/>
      <c r="IZZ49" s="119"/>
      <c r="JAA49" s="119"/>
      <c r="JAB49" s="119"/>
      <c r="JAC49" s="119"/>
      <c r="JAD49" s="119"/>
      <c r="JAE49" s="119"/>
      <c r="JAF49" s="119"/>
      <c r="JAG49" s="119"/>
      <c r="JAH49" s="119"/>
      <c r="JAI49" s="119"/>
      <c r="JAJ49" s="119"/>
      <c r="JAK49" s="119"/>
      <c r="JAL49" s="119"/>
      <c r="JAM49" s="119"/>
      <c r="JAN49" s="119"/>
      <c r="JAO49" s="119"/>
      <c r="JAP49" s="119"/>
      <c r="JAQ49" s="119"/>
      <c r="JAR49" s="119"/>
      <c r="JAS49" s="119"/>
      <c r="JAT49" s="119"/>
      <c r="JAU49" s="119"/>
      <c r="JAV49" s="119"/>
      <c r="JAW49" s="119"/>
      <c r="JAX49" s="119"/>
      <c r="JAY49" s="119"/>
      <c r="JAZ49" s="119"/>
      <c r="JBA49" s="119"/>
      <c r="JBB49" s="119"/>
      <c r="JBC49" s="119"/>
      <c r="JBD49" s="119"/>
      <c r="JBE49" s="119"/>
      <c r="JBF49" s="119"/>
      <c r="JBG49" s="119"/>
      <c r="JBH49" s="119"/>
      <c r="JBI49" s="119"/>
      <c r="JBJ49" s="119"/>
      <c r="JBK49" s="119"/>
      <c r="JBL49" s="119"/>
      <c r="JBM49" s="119"/>
      <c r="JBN49" s="119"/>
      <c r="JBO49" s="119"/>
      <c r="JBP49" s="119"/>
      <c r="JBQ49" s="119"/>
      <c r="JBR49" s="119"/>
      <c r="JBS49" s="119"/>
      <c r="JBT49" s="119"/>
      <c r="JBU49" s="119"/>
      <c r="JBV49" s="119"/>
      <c r="JBW49" s="119"/>
      <c r="JBX49" s="119"/>
      <c r="JBY49" s="119"/>
      <c r="JBZ49" s="119"/>
      <c r="JCA49" s="119"/>
      <c r="JCB49" s="119"/>
      <c r="JCC49" s="119"/>
      <c r="JCD49" s="119"/>
      <c r="JCE49" s="119"/>
      <c r="JCF49" s="119"/>
      <c r="JCG49" s="119"/>
      <c r="JCH49" s="119"/>
      <c r="JCI49" s="119"/>
      <c r="JCJ49" s="119"/>
      <c r="JCK49" s="119"/>
      <c r="JCL49" s="119"/>
      <c r="JCM49" s="119"/>
      <c r="JCN49" s="119"/>
      <c r="JCO49" s="119"/>
      <c r="JCP49" s="119"/>
      <c r="JCQ49" s="119"/>
      <c r="JCR49" s="119"/>
      <c r="JCS49" s="119"/>
      <c r="JCT49" s="119"/>
      <c r="JCU49" s="119"/>
      <c r="JCV49" s="119"/>
      <c r="JCW49" s="119"/>
      <c r="JCX49" s="119"/>
      <c r="JCY49" s="119"/>
      <c r="JCZ49" s="119"/>
      <c r="JDA49" s="119"/>
      <c r="JDB49" s="119"/>
      <c r="JDC49" s="119"/>
      <c r="JDD49" s="119"/>
      <c r="JDE49" s="119"/>
      <c r="JDF49" s="119"/>
      <c r="JDG49" s="119"/>
      <c r="JDH49" s="119"/>
      <c r="JDI49" s="119"/>
      <c r="JDJ49" s="119"/>
      <c r="JDK49" s="119"/>
      <c r="JDL49" s="119"/>
      <c r="JDM49" s="119"/>
      <c r="JDN49" s="119"/>
      <c r="JDO49" s="119"/>
      <c r="JDP49" s="119"/>
      <c r="JDQ49" s="119"/>
      <c r="JDR49" s="119"/>
      <c r="JDS49" s="119"/>
      <c r="JDT49" s="119"/>
      <c r="JDU49" s="119"/>
      <c r="JDV49" s="119"/>
      <c r="JDW49" s="119"/>
      <c r="JDX49" s="119"/>
      <c r="JDY49" s="119"/>
      <c r="JDZ49" s="119"/>
      <c r="JEA49" s="119"/>
      <c r="JEB49" s="119"/>
      <c r="JEC49" s="119"/>
      <c r="JED49" s="119"/>
      <c r="JEE49" s="119"/>
      <c r="JEF49" s="119"/>
      <c r="JEG49" s="119"/>
      <c r="JEH49" s="119"/>
      <c r="JEI49" s="119"/>
      <c r="JEJ49" s="119"/>
      <c r="JEK49" s="119"/>
      <c r="JEL49" s="119"/>
      <c r="JEM49" s="119"/>
      <c r="JEN49" s="119"/>
      <c r="JEO49" s="119"/>
      <c r="JEP49" s="119"/>
      <c r="JEQ49" s="119"/>
      <c r="JER49" s="119"/>
      <c r="JES49" s="119"/>
      <c r="JET49" s="119"/>
      <c r="JEU49" s="119"/>
      <c r="JEV49" s="119"/>
      <c r="JEW49" s="119"/>
      <c r="JEX49" s="119"/>
      <c r="JEY49" s="119"/>
      <c r="JEZ49" s="119"/>
      <c r="JFA49" s="119"/>
      <c r="JFB49" s="119"/>
      <c r="JFC49" s="119"/>
      <c r="JFD49" s="119"/>
      <c r="JFE49" s="119"/>
      <c r="JFF49" s="119"/>
      <c r="JFG49" s="119"/>
      <c r="JFH49" s="119"/>
      <c r="JFI49" s="119"/>
      <c r="JFJ49" s="119"/>
      <c r="JFK49" s="119"/>
      <c r="JFL49" s="119"/>
      <c r="JFM49" s="119"/>
      <c r="JFN49" s="119"/>
      <c r="JFO49" s="119"/>
      <c r="JFP49" s="119"/>
      <c r="JFQ49" s="119"/>
      <c r="JFR49" s="119"/>
      <c r="JFS49" s="119"/>
      <c r="JFT49" s="119"/>
      <c r="JFU49" s="119"/>
      <c r="JFV49" s="119"/>
      <c r="JFW49" s="119"/>
      <c r="JFX49" s="119"/>
      <c r="JFY49" s="119"/>
      <c r="JFZ49" s="119"/>
      <c r="JGA49" s="119"/>
      <c r="JGB49" s="119"/>
      <c r="JGC49" s="119"/>
      <c r="JGD49" s="119"/>
      <c r="JGE49" s="119"/>
      <c r="JGF49" s="119"/>
      <c r="JGG49" s="119"/>
      <c r="JGH49" s="119"/>
      <c r="JGI49" s="119"/>
      <c r="JGJ49" s="119"/>
      <c r="JGK49" s="119"/>
      <c r="JGL49" s="119"/>
      <c r="JGM49" s="119"/>
      <c r="JGN49" s="119"/>
      <c r="JGO49" s="119"/>
      <c r="JGP49" s="119"/>
      <c r="JGQ49" s="119"/>
      <c r="JGR49" s="119"/>
      <c r="JGS49" s="119"/>
      <c r="JGT49" s="119"/>
      <c r="JGU49" s="119"/>
      <c r="JGV49" s="119"/>
      <c r="JGW49" s="119"/>
      <c r="JGX49" s="119"/>
      <c r="JGY49" s="119"/>
      <c r="JGZ49" s="119"/>
      <c r="JHA49" s="119"/>
      <c r="JHB49" s="119"/>
      <c r="JHC49" s="119"/>
      <c r="JHD49" s="119"/>
      <c r="JHE49" s="119"/>
      <c r="JHF49" s="119"/>
      <c r="JHG49" s="119"/>
      <c r="JHH49" s="119"/>
      <c r="JHI49" s="119"/>
      <c r="JHJ49" s="119"/>
      <c r="JHK49" s="119"/>
      <c r="JHL49" s="119"/>
      <c r="JHM49" s="119"/>
      <c r="JHN49" s="119"/>
      <c r="JHO49" s="119"/>
      <c r="JHP49" s="119"/>
      <c r="JHQ49" s="119"/>
      <c r="JHR49" s="119"/>
      <c r="JHS49" s="119"/>
      <c r="JHT49" s="119"/>
      <c r="JHU49" s="119"/>
      <c r="JHV49" s="119"/>
      <c r="JHW49" s="119"/>
      <c r="JHX49" s="119"/>
      <c r="JHY49" s="119"/>
      <c r="JHZ49" s="119"/>
      <c r="JIA49" s="119"/>
      <c r="JIB49" s="119"/>
      <c r="JIC49" s="119"/>
      <c r="JID49" s="119"/>
      <c r="JIE49" s="119"/>
      <c r="JIF49" s="119"/>
      <c r="JIG49" s="119"/>
      <c r="JIH49" s="119"/>
      <c r="JII49" s="119"/>
      <c r="JIJ49" s="119"/>
      <c r="JIK49" s="119"/>
      <c r="JIL49" s="119"/>
      <c r="JIM49" s="119"/>
      <c r="JIN49" s="119"/>
      <c r="JIO49" s="119"/>
      <c r="JIP49" s="119"/>
      <c r="JIQ49" s="119"/>
      <c r="JIR49" s="119"/>
      <c r="JIS49" s="119"/>
      <c r="JIT49" s="119"/>
      <c r="JIU49" s="119"/>
      <c r="JIV49" s="119"/>
      <c r="JIW49" s="119"/>
      <c r="JIX49" s="119"/>
      <c r="JIY49" s="119"/>
      <c r="JIZ49" s="119"/>
      <c r="JJA49" s="119"/>
      <c r="JJB49" s="119"/>
      <c r="JJC49" s="119"/>
      <c r="JJD49" s="119"/>
      <c r="JJE49" s="119"/>
      <c r="JJF49" s="119"/>
      <c r="JJG49" s="119"/>
      <c r="JJH49" s="119"/>
      <c r="JJI49" s="119"/>
      <c r="JJJ49" s="119"/>
      <c r="JJK49" s="119"/>
      <c r="JJL49" s="119"/>
      <c r="JJM49" s="119"/>
      <c r="JJN49" s="119"/>
      <c r="JJO49" s="119"/>
      <c r="JJP49" s="119"/>
      <c r="JJQ49" s="119"/>
      <c r="JJR49" s="119"/>
      <c r="JJS49" s="119"/>
      <c r="JJT49" s="119"/>
      <c r="JJU49" s="119"/>
      <c r="JJV49" s="119"/>
      <c r="JJW49" s="119"/>
      <c r="JJX49" s="119"/>
      <c r="JJY49" s="119"/>
      <c r="JJZ49" s="119"/>
      <c r="JKA49" s="119"/>
      <c r="JKB49" s="119"/>
      <c r="JKC49" s="119"/>
      <c r="JKD49" s="119"/>
      <c r="JKE49" s="119"/>
      <c r="JKF49" s="119"/>
      <c r="JKG49" s="119"/>
      <c r="JKH49" s="119"/>
      <c r="JKI49" s="119"/>
      <c r="JKJ49" s="119"/>
      <c r="JKK49" s="119"/>
      <c r="JKL49" s="119"/>
      <c r="JKM49" s="119"/>
      <c r="JKN49" s="119"/>
      <c r="JKO49" s="119"/>
      <c r="JKP49" s="119"/>
      <c r="JKQ49" s="119"/>
      <c r="JKR49" s="119"/>
      <c r="JKS49" s="119"/>
      <c r="JKT49" s="119"/>
      <c r="JKU49" s="119"/>
      <c r="JKV49" s="119"/>
      <c r="JKW49" s="119"/>
      <c r="JKX49" s="119"/>
      <c r="JKY49" s="119"/>
      <c r="JKZ49" s="119"/>
      <c r="JLA49" s="119"/>
      <c r="JLB49" s="119"/>
      <c r="JLC49" s="119"/>
      <c r="JLD49" s="119"/>
      <c r="JLE49" s="119"/>
      <c r="JLF49" s="119"/>
      <c r="JLG49" s="119"/>
      <c r="JLH49" s="119"/>
      <c r="JLI49" s="119"/>
      <c r="JLJ49" s="119"/>
      <c r="JLK49" s="119"/>
      <c r="JLL49" s="119"/>
      <c r="JLM49" s="119"/>
      <c r="JLN49" s="119"/>
      <c r="JLO49" s="119"/>
      <c r="JLP49" s="119"/>
      <c r="JLQ49" s="119"/>
      <c r="JLR49" s="119"/>
      <c r="JLS49" s="119"/>
      <c r="JLT49" s="119"/>
      <c r="JLU49" s="119"/>
      <c r="JLV49" s="119"/>
      <c r="JLW49" s="119"/>
      <c r="JLX49" s="119"/>
      <c r="JLY49" s="119"/>
      <c r="JLZ49" s="119"/>
      <c r="JMA49" s="119"/>
      <c r="JMB49" s="119"/>
      <c r="JMC49" s="119"/>
      <c r="JMD49" s="119"/>
      <c r="JME49" s="119"/>
      <c r="JMF49" s="119"/>
      <c r="JMG49" s="119"/>
      <c r="JMH49" s="119"/>
      <c r="JMI49" s="119"/>
      <c r="JMJ49" s="119"/>
      <c r="JMK49" s="119"/>
      <c r="JML49" s="119"/>
      <c r="JMM49" s="119"/>
      <c r="JMN49" s="119"/>
      <c r="JMO49" s="119"/>
      <c r="JMP49" s="119"/>
      <c r="JMQ49" s="119"/>
      <c r="JMR49" s="119"/>
      <c r="JMS49" s="119"/>
      <c r="JMT49" s="119"/>
      <c r="JMU49" s="119"/>
      <c r="JMV49" s="119"/>
      <c r="JMW49" s="119"/>
      <c r="JMX49" s="119"/>
      <c r="JMY49" s="119"/>
      <c r="JMZ49" s="119"/>
      <c r="JNA49" s="119"/>
      <c r="JNB49" s="119"/>
      <c r="JNC49" s="119"/>
      <c r="JND49" s="119"/>
      <c r="JNE49" s="119"/>
      <c r="JNF49" s="119"/>
      <c r="JNG49" s="119"/>
      <c r="JNH49" s="119"/>
      <c r="JNI49" s="119"/>
      <c r="JNJ49" s="119"/>
      <c r="JNK49" s="119"/>
      <c r="JNL49" s="119"/>
      <c r="JNM49" s="119"/>
      <c r="JNN49" s="119"/>
      <c r="JNO49" s="119"/>
      <c r="JNP49" s="119"/>
      <c r="JNQ49" s="119"/>
      <c r="JNR49" s="119"/>
      <c r="JNS49" s="119"/>
      <c r="JNT49" s="119"/>
      <c r="JNU49" s="119"/>
      <c r="JNV49" s="119"/>
      <c r="JNW49" s="119"/>
      <c r="JNX49" s="119"/>
      <c r="JNY49" s="119"/>
      <c r="JNZ49" s="119"/>
      <c r="JOA49" s="119"/>
      <c r="JOB49" s="119"/>
      <c r="JOC49" s="119"/>
      <c r="JOD49" s="119"/>
      <c r="JOE49" s="119"/>
      <c r="JOF49" s="119"/>
      <c r="JOG49" s="119"/>
      <c r="JOH49" s="119"/>
      <c r="JOI49" s="119"/>
      <c r="JOJ49" s="119"/>
      <c r="JOK49" s="119"/>
      <c r="JOL49" s="119"/>
      <c r="JOM49" s="119"/>
      <c r="JON49" s="119"/>
      <c r="JOO49" s="119"/>
      <c r="JOP49" s="119"/>
      <c r="JOQ49" s="119"/>
      <c r="JOR49" s="119"/>
      <c r="JOS49" s="119"/>
      <c r="JOT49" s="119"/>
      <c r="JOU49" s="119"/>
      <c r="JOV49" s="119"/>
      <c r="JOW49" s="119"/>
      <c r="JOX49" s="119"/>
      <c r="JOY49" s="119"/>
      <c r="JOZ49" s="119"/>
      <c r="JPA49" s="119"/>
      <c r="JPB49" s="119"/>
      <c r="JPC49" s="119"/>
      <c r="JPD49" s="119"/>
      <c r="JPE49" s="119"/>
      <c r="JPF49" s="119"/>
      <c r="JPG49" s="119"/>
      <c r="JPH49" s="119"/>
      <c r="JPI49" s="119"/>
      <c r="JPJ49" s="119"/>
      <c r="JPK49" s="119"/>
      <c r="JPL49" s="119"/>
      <c r="JPM49" s="119"/>
      <c r="JPN49" s="119"/>
      <c r="JPO49" s="119"/>
      <c r="JPP49" s="119"/>
      <c r="JPQ49" s="119"/>
      <c r="JPR49" s="119"/>
      <c r="JPS49" s="119"/>
      <c r="JPT49" s="119"/>
      <c r="JPU49" s="119"/>
      <c r="JPV49" s="119"/>
      <c r="JPW49" s="119"/>
      <c r="JPX49" s="119"/>
      <c r="JPY49" s="119"/>
      <c r="JPZ49" s="119"/>
      <c r="JQA49" s="119"/>
      <c r="JQB49" s="119"/>
      <c r="JQC49" s="119"/>
      <c r="JQD49" s="119"/>
      <c r="JQE49" s="119"/>
      <c r="JQF49" s="119"/>
      <c r="JQG49" s="119"/>
      <c r="JQH49" s="119"/>
      <c r="JQI49" s="119"/>
      <c r="JQJ49" s="119"/>
      <c r="JQK49" s="119"/>
      <c r="JQL49" s="119"/>
      <c r="JQM49" s="119"/>
      <c r="JQN49" s="119"/>
      <c r="JQO49" s="119"/>
      <c r="JQP49" s="119"/>
      <c r="JQQ49" s="119"/>
      <c r="JQR49" s="119"/>
      <c r="JQS49" s="119"/>
      <c r="JQT49" s="119"/>
      <c r="JQU49" s="119"/>
      <c r="JQV49" s="119"/>
      <c r="JQW49" s="119"/>
      <c r="JQX49" s="119"/>
      <c r="JQY49" s="119"/>
      <c r="JQZ49" s="119"/>
      <c r="JRA49" s="119"/>
      <c r="JRB49" s="119"/>
      <c r="JRC49" s="119"/>
      <c r="JRD49" s="119"/>
      <c r="JRE49" s="119"/>
      <c r="JRF49" s="119"/>
      <c r="JRG49" s="119"/>
      <c r="JRH49" s="119"/>
      <c r="JRI49" s="119"/>
      <c r="JRJ49" s="119"/>
      <c r="JRK49" s="119"/>
      <c r="JRL49" s="119"/>
      <c r="JRM49" s="119"/>
      <c r="JRN49" s="119"/>
      <c r="JRO49" s="119"/>
      <c r="JRP49" s="119"/>
      <c r="JRQ49" s="119"/>
      <c r="JRR49" s="119"/>
      <c r="JRS49" s="119"/>
      <c r="JRT49" s="119"/>
      <c r="JRU49" s="119"/>
      <c r="JRV49" s="119"/>
      <c r="JRW49" s="119"/>
      <c r="JRX49" s="119"/>
      <c r="JRY49" s="119"/>
      <c r="JRZ49" s="119"/>
      <c r="JSA49" s="119"/>
      <c r="JSB49" s="119"/>
      <c r="JSC49" s="119"/>
      <c r="JSD49" s="119"/>
      <c r="JSE49" s="119"/>
      <c r="JSF49" s="119"/>
      <c r="JSG49" s="119"/>
      <c r="JSH49" s="119"/>
      <c r="JSI49" s="119"/>
      <c r="JSJ49" s="119"/>
      <c r="JSK49" s="119"/>
      <c r="JSL49" s="119"/>
      <c r="JSM49" s="119"/>
      <c r="JSN49" s="119"/>
      <c r="JSO49" s="119"/>
      <c r="JSP49" s="119"/>
      <c r="JSQ49" s="119"/>
      <c r="JSR49" s="119"/>
      <c r="JSS49" s="119"/>
      <c r="JST49" s="119"/>
      <c r="JSU49" s="119"/>
      <c r="JSV49" s="119"/>
      <c r="JSW49" s="119"/>
      <c r="JSX49" s="119"/>
      <c r="JSY49" s="119"/>
      <c r="JSZ49" s="119"/>
      <c r="JTA49" s="119"/>
      <c r="JTB49" s="119"/>
      <c r="JTC49" s="119"/>
      <c r="JTD49" s="119"/>
      <c r="JTE49" s="119"/>
      <c r="JTF49" s="119"/>
      <c r="JTG49" s="119"/>
      <c r="JTH49" s="119"/>
      <c r="JTI49" s="119"/>
      <c r="JTJ49" s="119"/>
      <c r="JTK49" s="119"/>
      <c r="JTL49" s="119"/>
      <c r="JTM49" s="119"/>
      <c r="JTN49" s="119"/>
      <c r="JTO49" s="119"/>
      <c r="JTP49" s="119"/>
      <c r="JTQ49" s="119"/>
      <c r="JTR49" s="119"/>
      <c r="JTS49" s="119"/>
      <c r="JTT49" s="119"/>
      <c r="JTU49" s="119"/>
      <c r="JTV49" s="119"/>
      <c r="JTW49" s="119"/>
      <c r="JTX49" s="119"/>
      <c r="JTY49" s="119"/>
      <c r="JTZ49" s="119"/>
      <c r="JUA49" s="119"/>
      <c r="JUB49" s="119"/>
      <c r="JUC49" s="119"/>
      <c r="JUD49" s="119"/>
      <c r="JUE49" s="119"/>
      <c r="JUF49" s="119"/>
      <c r="JUG49" s="119"/>
      <c r="JUH49" s="119"/>
      <c r="JUI49" s="119"/>
      <c r="JUJ49" s="119"/>
      <c r="JUK49" s="119"/>
      <c r="JUL49" s="119"/>
      <c r="JUM49" s="119"/>
      <c r="JUN49" s="119"/>
      <c r="JUO49" s="119"/>
      <c r="JUP49" s="119"/>
      <c r="JUQ49" s="119"/>
      <c r="JUR49" s="119"/>
      <c r="JUS49" s="119"/>
      <c r="JUT49" s="119"/>
      <c r="JUU49" s="119"/>
      <c r="JUV49" s="119"/>
      <c r="JUW49" s="119"/>
      <c r="JUX49" s="119"/>
      <c r="JUY49" s="119"/>
      <c r="JUZ49" s="119"/>
      <c r="JVA49" s="119"/>
      <c r="JVB49" s="119"/>
      <c r="JVC49" s="119"/>
      <c r="JVD49" s="119"/>
      <c r="JVE49" s="119"/>
      <c r="JVF49" s="119"/>
      <c r="JVG49" s="119"/>
      <c r="JVH49" s="119"/>
      <c r="JVI49" s="119"/>
      <c r="JVJ49" s="119"/>
      <c r="JVK49" s="119"/>
      <c r="JVL49" s="119"/>
      <c r="JVM49" s="119"/>
      <c r="JVN49" s="119"/>
      <c r="JVO49" s="119"/>
      <c r="JVP49" s="119"/>
      <c r="JVQ49" s="119"/>
      <c r="JVR49" s="119"/>
      <c r="JVS49" s="119"/>
      <c r="JVT49" s="119"/>
      <c r="JVU49" s="119"/>
      <c r="JVV49" s="119"/>
      <c r="JVW49" s="119"/>
      <c r="JVX49" s="119"/>
      <c r="JVY49" s="119"/>
      <c r="JVZ49" s="119"/>
      <c r="JWA49" s="119"/>
      <c r="JWB49" s="119"/>
      <c r="JWC49" s="119"/>
      <c r="JWD49" s="119"/>
      <c r="JWE49" s="119"/>
      <c r="JWF49" s="119"/>
      <c r="JWG49" s="119"/>
      <c r="JWH49" s="119"/>
      <c r="JWI49" s="119"/>
      <c r="JWJ49" s="119"/>
      <c r="JWK49" s="119"/>
      <c r="JWL49" s="119"/>
      <c r="JWM49" s="119"/>
      <c r="JWN49" s="119"/>
      <c r="JWO49" s="119"/>
      <c r="JWP49" s="119"/>
      <c r="JWQ49" s="119"/>
      <c r="JWR49" s="119"/>
      <c r="JWS49" s="119"/>
      <c r="JWT49" s="119"/>
      <c r="JWU49" s="119"/>
      <c r="JWV49" s="119"/>
      <c r="JWW49" s="119"/>
      <c r="JWX49" s="119"/>
      <c r="JWY49" s="119"/>
      <c r="JWZ49" s="119"/>
      <c r="JXA49" s="119"/>
      <c r="JXB49" s="119"/>
      <c r="JXC49" s="119"/>
      <c r="JXD49" s="119"/>
      <c r="JXE49" s="119"/>
      <c r="JXF49" s="119"/>
      <c r="JXG49" s="119"/>
      <c r="JXH49" s="119"/>
      <c r="JXI49" s="119"/>
      <c r="JXJ49" s="119"/>
      <c r="JXK49" s="119"/>
      <c r="JXL49" s="119"/>
      <c r="JXM49" s="119"/>
      <c r="JXN49" s="119"/>
      <c r="JXO49" s="119"/>
      <c r="JXP49" s="119"/>
      <c r="JXQ49" s="119"/>
      <c r="JXR49" s="119"/>
      <c r="JXS49" s="119"/>
      <c r="JXT49" s="119"/>
      <c r="JXU49" s="119"/>
      <c r="JXV49" s="119"/>
      <c r="JXW49" s="119"/>
      <c r="JXX49" s="119"/>
      <c r="JXY49" s="119"/>
      <c r="JXZ49" s="119"/>
      <c r="JYA49" s="119"/>
      <c r="JYB49" s="119"/>
      <c r="JYC49" s="119"/>
      <c r="JYD49" s="119"/>
      <c r="JYE49" s="119"/>
      <c r="JYF49" s="119"/>
      <c r="JYG49" s="119"/>
      <c r="JYH49" s="119"/>
      <c r="JYI49" s="119"/>
      <c r="JYJ49" s="119"/>
      <c r="JYK49" s="119"/>
      <c r="JYL49" s="119"/>
      <c r="JYM49" s="119"/>
      <c r="JYN49" s="119"/>
      <c r="JYO49" s="119"/>
      <c r="JYP49" s="119"/>
      <c r="JYQ49" s="119"/>
      <c r="JYR49" s="119"/>
      <c r="JYS49" s="119"/>
      <c r="JYT49" s="119"/>
      <c r="JYU49" s="119"/>
      <c r="JYV49" s="119"/>
      <c r="JYW49" s="119"/>
      <c r="JYX49" s="119"/>
      <c r="JYY49" s="119"/>
      <c r="JYZ49" s="119"/>
      <c r="JZA49" s="119"/>
      <c r="JZB49" s="119"/>
      <c r="JZC49" s="119"/>
      <c r="JZD49" s="119"/>
      <c r="JZE49" s="119"/>
      <c r="JZF49" s="119"/>
      <c r="JZG49" s="119"/>
      <c r="JZH49" s="119"/>
      <c r="JZI49" s="119"/>
      <c r="JZJ49" s="119"/>
      <c r="JZK49" s="119"/>
      <c r="JZL49" s="119"/>
      <c r="JZM49" s="119"/>
      <c r="JZN49" s="119"/>
      <c r="JZO49" s="119"/>
      <c r="JZP49" s="119"/>
      <c r="JZQ49" s="119"/>
      <c r="JZR49" s="119"/>
      <c r="JZS49" s="119"/>
      <c r="JZT49" s="119"/>
      <c r="JZU49" s="119"/>
      <c r="JZV49" s="119"/>
      <c r="JZW49" s="119"/>
      <c r="JZX49" s="119"/>
      <c r="JZY49" s="119"/>
      <c r="JZZ49" s="119"/>
      <c r="KAA49" s="119"/>
      <c r="KAB49" s="119"/>
      <c r="KAC49" s="119"/>
      <c r="KAD49" s="119"/>
      <c r="KAE49" s="119"/>
      <c r="KAF49" s="119"/>
      <c r="KAG49" s="119"/>
      <c r="KAH49" s="119"/>
      <c r="KAI49" s="119"/>
      <c r="KAJ49" s="119"/>
      <c r="KAK49" s="119"/>
      <c r="KAL49" s="119"/>
      <c r="KAM49" s="119"/>
      <c r="KAN49" s="119"/>
      <c r="KAO49" s="119"/>
      <c r="KAP49" s="119"/>
      <c r="KAQ49" s="119"/>
      <c r="KAR49" s="119"/>
      <c r="KAS49" s="119"/>
      <c r="KAT49" s="119"/>
      <c r="KAU49" s="119"/>
      <c r="KAV49" s="119"/>
      <c r="KAW49" s="119"/>
      <c r="KAX49" s="119"/>
      <c r="KAY49" s="119"/>
      <c r="KAZ49" s="119"/>
      <c r="KBA49" s="119"/>
      <c r="KBB49" s="119"/>
      <c r="KBC49" s="119"/>
      <c r="KBD49" s="119"/>
      <c r="KBE49" s="119"/>
      <c r="KBF49" s="119"/>
      <c r="KBG49" s="119"/>
      <c r="KBH49" s="119"/>
      <c r="KBI49" s="119"/>
      <c r="KBJ49" s="119"/>
      <c r="KBK49" s="119"/>
      <c r="KBL49" s="119"/>
      <c r="KBM49" s="119"/>
      <c r="KBN49" s="119"/>
      <c r="KBO49" s="119"/>
      <c r="KBP49" s="119"/>
      <c r="KBQ49" s="119"/>
      <c r="KBR49" s="119"/>
      <c r="KBS49" s="119"/>
      <c r="KBT49" s="119"/>
      <c r="KBU49" s="119"/>
      <c r="KBV49" s="119"/>
      <c r="KBW49" s="119"/>
      <c r="KBX49" s="119"/>
      <c r="KBY49" s="119"/>
      <c r="KBZ49" s="119"/>
      <c r="KCA49" s="119"/>
      <c r="KCB49" s="119"/>
      <c r="KCC49" s="119"/>
      <c r="KCD49" s="119"/>
      <c r="KCE49" s="119"/>
      <c r="KCF49" s="119"/>
      <c r="KCG49" s="119"/>
      <c r="KCH49" s="119"/>
      <c r="KCI49" s="119"/>
      <c r="KCJ49" s="119"/>
      <c r="KCK49" s="119"/>
      <c r="KCL49" s="119"/>
      <c r="KCM49" s="119"/>
      <c r="KCN49" s="119"/>
      <c r="KCO49" s="119"/>
      <c r="KCP49" s="119"/>
      <c r="KCQ49" s="119"/>
      <c r="KCR49" s="119"/>
      <c r="KCS49" s="119"/>
      <c r="KCT49" s="119"/>
      <c r="KCU49" s="119"/>
      <c r="KCV49" s="119"/>
      <c r="KCW49" s="119"/>
      <c r="KCX49" s="119"/>
      <c r="KCY49" s="119"/>
      <c r="KCZ49" s="119"/>
      <c r="KDA49" s="119"/>
      <c r="KDB49" s="119"/>
      <c r="KDC49" s="119"/>
      <c r="KDD49" s="119"/>
      <c r="KDE49" s="119"/>
      <c r="KDF49" s="119"/>
      <c r="KDG49" s="119"/>
      <c r="KDH49" s="119"/>
      <c r="KDI49" s="119"/>
      <c r="KDJ49" s="119"/>
      <c r="KDK49" s="119"/>
      <c r="KDL49" s="119"/>
      <c r="KDM49" s="119"/>
      <c r="KDN49" s="119"/>
      <c r="KDO49" s="119"/>
      <c r="KDP49" s="119"/>
      <c r="KDQ49" s="119"/>
      <c r="KDR49" s="119"/>
      <c r="KDS49" s="119"/>
      <c r="KDT49" s="119"/>
      <c r="KDU49" s="119"/>
      <c r="KDV49" s="119"/>
      <c r="KDW49" s="119"/>
      <c r="KDX49" s="119"/>
      <c r="KDY49" s="119"/>
      <c r="KDZ49" s="119"/>
      <c r="KEA49" s="119"/>
      <c r="KEB49" s="119"/>
      <c r="KEC49" s="119"/>
      <c r="KED49" s="119"/>
      <c r="KEE49" s="119"/>
      <c r="KEF49" s="119"/>
      <c r="KEG49" s="119"/>
      <c r="KEH49" s="119"/>
      <c r="KEI49" s="119"/>
      <c r="KEJ49" s="119"/>
      <c r="KEK49" s="119"/>
      <c r="KEL49" s="119"/>
      <c r="KEM49" s="119"/>
      <c r="KEN49" s="119"/>
      <c r="KEO49" s="119"/>
      <c r="KEP49" s="119"/>
      <c r="KEQ49" s="119"/>
      <c r="KER49" s="119"/>
      <c r="KES49" s="119"/>
      <c r="KET49" s="119"/>
      <c r="KEU49" s="119"/>
      <c r="KEV49" s="119"/>
      <c r="KEW49" s="119"/>
      <c r="KEX49" s="119"/>
      <c r="KEY49" s="119"/>
      <c r="KEZ49" s="119"/>
      <c r="KFA49" s="119"/>
      <c r="KFB49" s="119"/>
      <c r="KFC49" s="119"/>
      <c r="KFD49" s="119"/>
      <c r="KFE49" s="119"/>
      <c r="KFF49" s="119"/>
      <c r="KFG49" s="119"/>
      <c r="KFH49" s="119"/>
      <c r="KFI49" s="119"/>
      <c r="KFJ49" s="119"/>
      <c r="KFK49" s="119"/>
      <c r="KFL49" s="119"/>
      <c r="KFM49" s="119"/>
      <c r="KFN49" s="119"/>
      <c r="KFO49" s="119"/>
      <c r="KFP49" s="119"/>
      <c r="KFQ49" s="119"/>
      <c r="KFR49" s="119"/>
      <c r="KFS49" s="119"/>
      <c r="KFT49" s="119"/>
      <c r="KFU49" s="119"/>
      <c r="KFV49" s="119"/>
      <c r="KFW49" s="119"/>
      <c r="KFX49" s="119"/>
      <c r="KFY49" s="119"/>
      <c r="KFZ49" s="119"/>
      <c r="KGA49" s="119"/>
      <c r="KGB49" s="119"/>
      <c r="KGC49" s="119"/>
      <c r="KGD49" s="119"/>
      <c r="KGE49" s="119"/>
      <c r="KGF49" s="119"/>
      <c r="KGG49" s="119"/>
      <c r="KGH49" s="119"/>
      <c r="KGI49" s="119"/>
      <c r="KGJ49" s="119"/>
      <c r="KGK49" s="119"/>
      <c r="KGL49" s="119"/>
      <c r="KGM49" s="119"/>
      <c r="KGN49" s="119"/>
      <c r="KGO49" s="119"/>
      <c r="KGP49" s="119"/>
      <c r="KGQ49" s="119"/>
      <c r="KGR49" s="119"/>
      <c r="KGS49" s="119"/>
      <c r="KGT49" s="119"/>
      <c r="KGU49" s="119"/>
      <c r="KGV49" s="119"/>
      <c r="KGW49" s="119"/>
      <c r="KGX49" s="119"/>
      <c r="KGY49" s="119"/>
      <c r="KGZ49" s="119"/>
      <c r="KHA49" s="119"/>
      <c r="KHB49" s="119"/>
      <c r="KHC49" s="119"/>
      <c r="KHD49" s="119"/>
      <c r="KHE49" s="119"/>
      <c r="KHF49" s="119"/>
      <c r="KHG49" s="119"/>
      <c r="KHH49" s="119"/>
      <c r="KHI49" s="119"/>
      <c r="KHJ49" s="119"/>
      <c r="KHK49" s="119"/>
      <c r="KHL49" s="119"/>
      <c r="KHM49" s="119"/>
      <c r="KHN49" s="119"/>
      <c r="KHO49" s="119"/>
      <c r="KHP49" s="119"/>
      <c r="KHQ49" s="119"/>
      <c r="KHR49" s="119"/>
      <c r="KHS49" s="119"/>
      <c r="KHT49" s="119"/>
      <c r="KHU49" s="119"/>
      <c r="KHV49" s="119"/>
      <c r="KHW49" s="119"/>
      <c r="KHX49" s="119"/>
      <c r="KHY49" s="119"/>
      <c r="KHZ49" s="119"/>
      <c r="KIA49" s="119"/>
      <c r="KIB49" s="119"/>
      <c r="KIC49" s="119"/>
      <c r="KID49" s="119"/>
      <c r="KIE49" s="119"/>
      <c r="KIF49" s="119"/>
      <c r="KIG49" s="119"/>
      <c r="KIH49" s="119"/>
      <c r="KII49" s="119"/>
      <c r="KIJ49" s="119"/>
      <c r="KIK49" s="119"/>
      <c r="KIL49" s="119"/>
      <c r="KIM49" s="119"/>
      <c r="KIN49" s="119"/>
      <c r="KIO49" s="119"/>
      <c r="KIP49" s="119"/>
      <c r="KIQ49" s="119"/>
      <c r="KIR49" s="119"/>
      <c r="KIS49" s="119"/>
      <c r="KIT49" s="119"/>
      <c r="KIU49" s="119"/>
      <c r="KIV49" s="119"/>
      <c r="KIW49" s="119"/>
      <c r="KIX49" s="119"/>
      <c r="KIY49" s="119"/>
      <c r="KIZ49" s="119"/>
      <c r="KJA49" s="119"/>
      <c r="KJB49" s="119"/>
      <c r="KJC49" s="119"/>
      <c r="KJD49" s="119"/>
      <c r="KJE49" s="119"/>
      <c r="KJF49" s="119"/>
      <c r="KJG49" s="119"/>
      <c r="KJH49" s="119"/>
      <c r="KJI49" s="119"/>
      <c r="KJJ49" s="119"/>
      <c r="KJK49" s="119"/>
      <c r="KJL49" s="119"/>
      <c r="KJM49" s="119"/>
      <c r="KJN49" s="119"/>
      <c r="KJO49" s="119"/>
      <c r="KJP49" s="119"/>
      <c r="KJQ49" s="119"/>
      <c r="KJR49" s="119"/>
      <c r="KJS49" s="119"/>
      <c r="KJT49" s="119"/>
      <c r="KJU49" s="119"/>
      <c r="KJV49" s="119"/>
      <c r="KJW49" s="119"/>
      <c r="KJX49" s="119"/>
      <c r="KJY49" s="119"/>
      <c r="KJZ49" s="119"/>
      <c r="KKA49" s="119"/>
      <c r="KKB49" s="119"/>
      <c r="KKC49" s="119"/>
      <c r="KKD49" s="119"/>
      <c r="KKE49" s="119"/>
      <c r="KKF49" s="119"/>
      <c r="KKG49" s="119"/>
      <c r="KKH49" s="119"/>
      <c r="KKI49" s="119"/>
      <c r="KKJ49" s="119"/>
      <c r="KKK49" s="119"/>
      <c r="KKL49" s="119"/>
      <c r="KKM49" s="119"/>
      <c r="KKN49" s="119"/>
      <c r="KKO49" s="119"/>
      <c r="KKP49" s="119"/>
      <c r="KKQ49" s="119"/>
      <c r="KKR49" s="119"/>
      <c r="KKS49" s="119"/>
      <c r="KKT49" s="119"/>
      <c r="KKU49" s="119"/>
      <c r="KKV49" s="119"/>
      <c r="KKW49" s="119"/>
      <c r="KKX49" s="119"/>
      <c r="KKY49" s="119"/>
      <c r="KKZ49" s="119"/>
      <c r="KLA49" s="119"/>
      <c r="KLB49" s="119"/>
      <c r="KLC49" s="119"/>
      <c r="KLD49" s="119"/>
      <c r="KLE49" s="119"/>
      <c r="KLF49" s="119"/>
      <c r="KLG49" s="119"/>
      <c r="KLH49" s="119"/>
      <c r="KLI49" s="119"/>
      <c r="KLJ49" s="119"/>
      <c r="KLK49" s="119"/>
      <c r="KLL49" s="119"/>
      <c r="KLM49" s="119"/>
      <c r="KLN49" s="119"/>
      <c r="KLO49" s="119"/>
      <c r="KLP49" s="119"/>
      <c r="KLQ49" s="119"/>
      <c r="KLR49" s="119"/>
      <c r="KLS49" s="119"/>
      <c r="KLT49" s="119"/>
      <c r="KLU49" s="119"/>
      <c r="KLV49" s="119"/>
      <c r="KLW49" s="119"/>
      <c r="KLX49" s="119"/>
      <c r="KLY49" s="119"/>
      <c r="KLZ49" s="119"/>
      <c r="KMA49" s="119"/>
      <c r="KMB49" s="119"/>
      <c r="KMC49" s="119"/>
      <c r="KMD49" s="119"/>
      <c r="KME49" s="119"/>
      <c r="KMF49" s="119"/>
      <c r="KMG49" s="119"/>
      <c r="KMH49" s="119"/>
      <c r="KMI49" s="119"/>
      <c r="KMJ49" s="119"/>
      <c r="KMK49" s="119"/>
      <c r="KML49" s="119"/>
      <c r="KMM49" s="119"/>
      <c r="KMN49" s="119"/>
      <c r="KMO49" s="119"/>
      <c r="KMP49" s="119"/>
      <c r="KMQ49" s="119"/>
      <c r="KMR49" s="119"/>
      <c r="KMS49" s="119"/>
      <c r="KMT49" s="119"/>
      <c r="KMU49" s="119"/>
      <c r="KMV49" s="119"/>
      <c r="KMW49" s="119"/>
      <c r="KMX49" s="119"/>
      <c r="KMY49" s="119"/>
      <c r="KMZ49" s="119"/>
      <c r="KNA49" s="119"/>
      <c r="KNB49" s="119"/>
      <c r="KNC49" s="119"/>
      <c r="KND49" s="119"/>
      <c r="KNE49" s="119"/>
      <c r="KNF49" s="119"/>
      <c r="KNG49" s="119"/>
      <c r="KNH49" s="119"/>
      <c r="KNI49" s="119"/>
      <c r="KNJ49" s="119"/>
      <c r="KNK49" s="119"/>
      <c r="KNL49" s="119"/>
      <c r="KNM49" s="119"/>
      <c r="KNN49" s="119"/>
      <c r="KNO49" s="119"/>
      <c r="KNP49" s="119"/>
      <c r="KNQ49" s="119"/>
      <c r="KNR49" s="119"/>
      <c r="KNS49" s="119"/>
      <c r="KNT49" s="119"/>
      <c r="KNU49" s="119"/>
      <c r="KNV49" s="119"/>
      <c r="KNW49" s="119"/>
      <c r="KNX49" s="119"/>
      <c r="KNY49" s="119"/>
      <c r="KNZ49" s="119"/>
      <c r="KOA49" s="119"/>
      <c r="KOB49" s="119"/>
      <c r="KOC49" s="119"/>
      <c r="KOD49" s="119"/>
      <c r="KOE49" s="119"/>
      <c r="KOF49" s="119"/>
      <c r="KOG49" s="119"/>
      <c r="KOH49" s="119"/>
      <c r="KOI49" s="119"/>
      <c r="KOJ49" s="119"/>
      <c r="KOK49" s="119"/>
      <c r="KOL49" s="119"/>
      <c r="KOM49" s="119"/>
      <c r="KON49" s="119"/>
      <c r="KOO49" s="119"/>
      <c r="KOP49" s="119"/>
      <c r="KOQ49" s="119"/>
      <c r="KOR49" s="119"/>
      <c r="KOS49" s="119"/>
      <c r="KOT49" s="119"/>
      <c r="KOU49" s="119"/>
      <c r="KOV49" s="119"/>
      <c r="KOW49" s="119"/>
      <c r="KOX49" s="119"/>
      <c r="KOY49" s="119"/>
      <c r="KOZ49" s="119"/>
      <c r="KPA49" s="119"/>
      <c r="KPB49" s="119"/>
      <c r="KPC49" s="119"/>
      <c r="KPD49" s="119"/>
      <c r="KPE49" s="119"/>
      <c r="KPF49" s="119"/>
      <c r="KPG49" s="119"/>
      <c r="KPH49" s="119"/>
      <c r="KPI49" s="119"/>
      <c r="KPJ49" s="119"/>
      <c r="KPK49" s="119"/>
      <c r="KPL49" s="119"/>
      <c r="KPM49" s="119"/>
      <c r="KPN49" s="119"/>
      <c r="KPO49" s="119"/>
      <c r="KPP49" s="119"/>
      <c r="KPQ49" s="119"/>
      <c r="KPR49" s="119"/>
      <c r="KPS49" s="119"/>
      <c r="KPT49" s="119"/>
      <c r="KPU49" s="119"/>
      <c r="KPV49" s="119"/>
      <c r="KPW49" s="119"/>
      <c r="KPX49" s="119"/>
      <c r="KPY49" s="119"/>
      <c r="KPZ49" s="119"/>
      <c r="KQA49" s="119"/>
      <c r="KQB49" s="119"/>
      <c r="KQC49" s="119"/>
      <c r="KQD49" s="119"/>
      <c r="KQE49" s="119"/>
      <c r="KQF49" s="119"/>
      <c r="KQG49" s="119"/>
      <c r="KQH49" s="119"/>
      <c r="KQI49" s="119"/>
      <c r="KQJ49" s="119"/>
      <c r="KQK49" s="119"/>
      <c r="KQL49" s="119"/>
      <c r="KQM49" s="119"/>
      <c r="KQN49" s="119"/>
      <c r="KQO49" s="119"/>
      <c r="KQP49" s="119"/>
      <c r="KQQ49" s="119"/>
      <c r="KQR49" s="119"/>
      <c r="KQS49" s="119"/>
      <c r="KQT49" s="119"/>
      <c r="KQU49" s="119"/>
      <c r="KQV49" s="119"/>
      <c r="KQW49" s="119"/>
      <c r="KQX49" s="119"/>
      <c r="KQY49" s="119"/>
      <c r="KQZ49" s="119"/>
      <c r="KRA49" s="119"/>
      <c r="KRB49" s="119"/>
      <c r="KRC49" s="119"/>
      <c r="KRD49" s="119"/>
      <c r="KRE49" s="119"/>
      <c r="KRF49" s="119"/>
      <c r="KRG49" s="119"/>
      <c r="KRH49" s="119"/>
      <c r="KRI49" s="119"/>
      <c r="KRJ49" s="119"/>
      <c r="KRK49" s="119"/>
      <c r="KRL49" s="119"/>
      <c r="KRM49" s="119"/>
      <c r="KRN49" s="119"/>
      <c r="KRO49" s="119"/>
      <c r="KRP49" s="119"/>
      <c r="KRQ49" s="119"/>
      <c r="KRR49" s="119"/>
      <c r="KRS49" s="119"/>
      <c r="KRT49" s="119"/>
      <c r="KRU49" s="119"/>
      <c r="KRV49" s="119"/>
      <c r="KRW49" s="119"/>
      <c r="KRX49" s="119"/>
      <c r="KRY49" s="119"/>
      <c r="KRZ49" s="119"/>
      <c r="KSA49" s="119"/>
      <c r="KSB49" s="119"/>
      <c r="KSC49" s="119"/>
      <c r="KSD49" s="119"/>
      <c r="KSE49" s="119"/>
      <c r="KSF49" s="119"/>
      <c r="KSG49" s="119"/>
      <c r="KSH49" s="119"/>
      <c r="KSI49" s="119"/>
      <c r="KSJ49" s="119"/>
      <c r="KSK49" s="119"/>
      <c r="KSL49" s="119"/>
      <c r="KSM49" s="119"/>
      <c r="KSN49" s="119"/>
      <c r="KSO49" s="119"/>
      <c r="KSP49" s="119"/>
      <c r="KSQ49" s="119"/>
      <c r="KSR49" s="119"/>
      <c r="KSS49" s="119"/>
      <c r="KST49" s="119"/>
      <c r="KSU49" s="119"/>
      <c r="KSV49" s="119"/>
      <c r="KSW49" s="119"/>
      <c r="KSX49" s="119"/>
      <c r="KSY49" s="119"/>
      <c r="KSZ49" s="119"/>
      <c r="KTA49" s="119"/>
      <c r="KTB49" s="119"/>
      <c r="KTC49" s="119"/>
      <c r="KTD49" s="119"/>
      <c r="KTE49" s="119"/>
      <c r="KTF49" s="119"/>
      <c r="KTG49" s="119"/>
      <c r="KTH49" s="119"/>
      <c r="KTI49" s="119"/>
      <c r="KTJ49" s="119"/>
      <c r="KTK49" s="119"/>
      <c r="KTL49" s="119"/>
      <c r="KTM49" s="119"/>
      <c r="KTN49" s="119"/>
      <c r="KTO49" s="119"/>
      <c r="KTP49" s="119"/>
      <c r="KTQ49" s="119"/>
      <c r="KTR49" s="119"/>
      <c r="KTS49" s="119"/>
      <c r="KTT49" s="119"/>
      <c r="KTU49" s="119"/>
      <c r="KTV49" s="119"/>
      <c r="KTW49" s="119"/>
      <c r="KTX49" s="119"/>
      <c r="KTY49" s="119"/>
      <c r="KTZ49" s="119"/>
      <c r="KUA49" s="119"/>
      <c r="KUB49" s="119"/>
      <c r="KUC49" s="119"/>
      <c r="KUD49" s="119"/>
      <c r="KUE49" s="119"/>
      <c r="KUF49" s="119"/>
      <c r="KUG49" s="119"/>
      <c r="KUH49" s="119"/>
      <c r="KUI49" s="119"/>
      <c r="KUJ49" s="119"/>
      <c r="KUK49" s="119"/>
      <c r="KUL49" s="119"/>
      <c r="KUM49" s="119"/>
      <c r="KUN49" s="119"/>
      <c r="KUO49" s="119"/>
      <c r="KUP49" s="119"/>
      <c r="KUQ49" s="119"/>
      <c r="KUR49" s="119"/>
      <c r="KUS49" s="119"/>
      <c r="KUT49" s="119"/>
      <c r="KUU49" s="119"/>
      <c r="KUV49" s="119"/>
      <c r="KUW49" s="119"/>
      <c r="KUX49" s="119"/>
      <c r="KUY49" s="119"/>
      <c r="KUZ49" s="119"/>
      <c r="KVA49" s="119"/>
      <c r="KVB49" s="119"/>
      <c r="KVC49" s="119"/>
      <c r="KVD49" s="119"/>
      <c r="KVE49" s="119"/>
      <c r="KVF49" s="119"/>
      <c r="KVG49" s="119"/>
      <c r="KVH49" s="119"/>
      <c r="KVI49" s="119"/>
      <c r="KVJ49" s="119"/>
      <c r="KVK49" s="119"/>
      <c r="KVL49" s="119"/>
      <c r="KVM49" s="119"/>
      <c r="KVN49" s="119"/>
      <c r="KVO49" s="119"/>
      <c r="KVP49" s="119"/>
      <c r="KVQ49" s="119"/>
      <c r="KVR49" s="119"/>
      <c r="KVS49" s="119"/>
      <c r="KVT49" s="119"/>
      <c r="KVU49" s="119"/>
      <c r="KVV49" s="119"/>
      <c r="KVW49" s="119"/>
      <c r="KVX49" s="119"/>
      <c r="KVY49" s="119"/>
      <c r="KVZ49" s="119"/>
      <c r="KWA49" s="119"/>
      <c r="KWB49" s="119"/>
      <c r="KWC49" s="119"/>
      <c r="KWD49" s="119"/>
      <c r="KWE49" s="119"/>
      <c r="KWF49" s="119"/>
      <c r="KWG49" s="119"/>
      <c r="KWH49" s="119"/>
      <c r="KWI49" s="119"/>
      <c r="KWJ49" s="119"/>
      <c r="KWK49" s="119"/>
      <c r="KWL49" s="119"/>
      <c r="KWM49" s="119"/>
      <c r="KWN49" s="119"/>
      <c r="KWO49" s="119"/>
      <c r="KWP49" s="119"/>
      <c r="KWQ49" s="119"/>
      <c r="KWR49" s="119"/>
      <c r="KWS49" s="119"/>
      <c r="KWT49" s="119"/>
      <c r="KWU49" s="119"/>
      <c r="KWV49" s="119"/>
      <c r="KWW49" s="119"/>
      <c r="KWX49" s="119"/>
      <c r="KWY49" s="119"/>
      <c r="KWZ49" s="119"/>
      <c r="KXA49" s="119"/>
      <c r="KXB49" s="119"/>
      <c r="KXC49" s="119"/>
      <c r="KXD49" s="119"/>
      <c r="KXE49" s="119"/>
      <c r="KXF49" s="119"/>
      <c r="KXG49" s="119"/>
      <c r="KXH49" s="119"/>
      <c r="KXI49" s="119"/>
      <c r="KXJ49" s="119"/>
      <c r="KXK49" s="119"/>
      <c r="KXL49" s="119"/>
      <c r="KXM49" s="119"/>
      <c r="KXN49" s="119"/>
      <c r="KXO49" s="119"/>
      <c r="KXP49" s="119"/>
      <c r="KXQ49" s="119"/>
      <c r="KXR49" s="119"/>
      <c r="KXS49" s="119"/>
      <c r="KXT49" s="119"/>
      <c r="KXU49" s="119"/>
      <c r="KXV49" s="119"/>
      <c r="KXW49" s="119"/>
      <c r="KXX49" s="119"/>
      <c r="KXY49" s="119"/>
      <c r="KXZ49" s="119"/>
      <c r="KYA49" s="119"/>
      <c r="KYB49" s="119"/>
      <c r="KYC49" s="119"/>
      <c r="KYD49" s="119"/>
      <c r="KYE49" s="119"/>
      <c r="KYF49" s="119"/>
      <c r="KYG49" s="119"/>
      <c r="KYH49" s="119"/>
      <c r="KYI49" s="119"/>
      <c r="KYJ49" s="119"/>
      <c r="KYK49" s="119"/>
      <c r="KYL49" s="119"/>
      <c r="KYM49" s="119"/>
      <c r="KYN49" s="119"/>
      <c r="KYO49" s="119"/>
      <c r="KYP49" s="119"/>
      <c r="KYQ49" s="119"/>
      <c r="KYR49" s="119"/>
      <c r="KYS49" s="119"/>
      <c r="KYT49" s="119"/>
      <c r="KYU49" s="119"/>
      <c r="KYV49" s="119"/>
      <c r="KYW49" s="119"/>
      <c r="KYX49" s="119"/>
      <c r="KYY49" s="119"/>
      <c r="KYZ49" s="119"/>
      <c r="KZA49" s="119"/>
      <c r="KZB49" s="119"/>
      <c r="KZC49" s="119"/>
      <c r="KZD49" s="119"/>
      <c r="KZE49" s="119"/>
      <c r="KZF49" s="119"/>
      <c r="KZG49" s="119"/>
      <c r="KZH49" s="119"/>
      <c r="KZI49" s="119"/>
      <c r="KZJ49" s="119"/>
      <c r="KZK49" s="119"/>
      <c r="KZL49" s="119"/>
      <c r="KZM49" s="119"/>
      <c r="KZN49" s="119"/>
      <c r="KZO49" s="119"/>
      <c r="KZP49" s="119"/>
      <c r="KZQ49" s="119"/>
      <c r="KZR49" s="119"/>
      <c r="KZS49" s="119"/>
      <c r="KZT49" s="119"/>
      <c r="KZU49" s="119"/>
      <c r="KZV49" s="119"/>
      <c r="KZW49" s="119"/>
      <c r="KZX49" s="119"/>
      <c r="KZY49" s="119"/>
      <c r="KZZ49" s="119"/>
      <c r="LAA49" s="119"/>
      <c r="LAB49" s="119"/>
      <c r="LAC49" s="119"/>
      <c r="LAD49" s="119"/>
      <c r="LAE49" s="119"/>
      <c r="LAF49" s="119"/>
      <c r="LAG49" s="119"/>
      <c r="LAH49" s="119"/>
      <c r="LAI49" s="119"/>
      <c r="LAJ49" s="119"/>
      <c r="LAK49" s="119"/>
      <c r="LAL49" s="119"/>
      <c r="LAM49" s="119"/>
      <c r="LAN49" s="119"/>
      <c r="LAO49" s="119"/>
      <c r="LAP49" s="119"/>
      <c r="LAQ49" s="119"/>
      <c r="LAR49" s="119"/>
      <c r="LAS49" s="119"/>
      <c r="LAT49" s="119"/>
      <c r="LAU49" s="119"/>
      <c r="LAV49" s="119"/>
      <c r="LAW49" s="119"/>
      <c r="LAX49" s="119"/>
      <c r="LAY49" s="119"/>
      <c r="LAZ49" s="119"/>
      <c r="LBA49" s="119"/>
      <c r="LBB49" s="119"/>
      <c r="LBC49" s="119"/>
      <c r="LBD49" s="119"/>
      <c r="LBE49" s="119"/>
      <c r="LBF49" s="119"/>
      <c r="LBG49" s="119"/>
      <c r="LBH49" s="119"/>
      <c r="LBI49" s="119"/>
      <c r="LBJ49" s="119"/>
      <c r="LBK49" s="119"/>
      <c r="LBL49" s="119"/>
      <c r="LBM49" s="119"/>
      <c r="LBN49" s="119"/>
      <c r="LBO49" s="119"/>
      <c r="LBP49" s="119"/>
      <c r="LBQ49" s="119"/>
      <c r="LBR49" s="119"/>
      <c r="LBS49" s="119"/>
      <c r="LBT49" s="119"/>
      <c r="LBU49" s="119"/>
      <c r="LBV49" s="119"/>
      <c r="LBW49" s="119"/>
      <c r="LBX49" s="119"/>
      <c r="LBY49" s="119"/>
      <c r="LBZ49" s="119"/>
      <c r="LCA49" s="119"/>
      <c r="LCB49" s="119"/>
      <c r="LCC49" s="119"/>
      <c r="LCD49" s="119"/>
      <c r="LCE49" s="119"/>
      <c r="LCF49" s="119"/>
      <c r="LCG49" s="119"/>
      <c r="LCH49" s="119"/>
      <c r="LCI49" s="119"/>
      <c r="LCJ49" s="119"/>
      <c r="LCK49" s="119"/>
      <c r="LCL49" s="119"/>
      <c r="LCM49" s="119"/>
      <c r="LCN49" s="119"/>
      <c r="LCO49" s="119"/>
      <c r="LCP49" s="119"/>
      <c r="LCQ49" s="119"/>
      <c r="LCR49" s="119"/>
      <c r="LCS49" s="119"/>
      <c r="LCT49" s="119"/>
      <c r="LCU49" s="119"/>
      <c r="LCV49" s="119"/>
      <c r="LCW49" s="119"/>
      <c r="LCX49" s="119"/>
      <c r="LCY49" s="119"/>
      <c r="LCZ49" s="119"/>
      <c r="LDA49" s="119"/>
      <c r="LDB49" s="119"/>
      <c r="LDC49" s="119"/>
      <c r="LDD49" s="119"/>
      <c r="LDE49" s="119"/>
      <c r="LDF49" s="119"/>
      <c r="LDG49" s="119"/>
      <c r="LDH49" s="119"/>
      <c r="LDI49" s="119"/>
      <c r="LDJ49" s="119"/>
      <c r="LDK49" s="119"/>
      <c r="LDL49" s="119"/>
      <c r="LDM49" s="119"/>
      <c r="LDN49" s="119"/>
      <c r="LDO49" s="119"/>
      <c r="LDP49" s="119"/>
      <c r="LDQ49" s="119"/>
      <c r="LDR49" s="119"/>
      <c r="LDS49" s="119"/>
      <c r="LDT49" s="119"/>
      <c r="LDU49" s="119"/>
      <c r="LDV49" s="119"/>
      <c r="LDW49" s="119"/>
      <c r="LDX49" s="119"/>
      <c r="LDY49" s="119"/>
      <c r="LDZ49" s="119"/>
      <c r="LEA49" s="119"/>
      <c r="LEB49" s="119"/>
      <c r="LEC49" s="119"/>
      <c r="LED49" s="119"/>
      <c r="LEE49" s="119"/>
      <c r="LEF49" s="119"/>
      <c r="LEG49" s="119"/>
      <c r="LEH49" s="119"/>
      <c r="LEI49" s="119"/>
      <c r="LEJ49" s="119"/>
      <c r="LEK49" s="119"/>
      <c r="LEL49" s="119"/>
      <c r="LEM49" s="119"/>
      <c r="LEN49" s="119"/>
      <c r="LEO49" s="119"/>
      <c r="LEP49" s="119"/>
      <c r="LEQ49" s="119"/>
      <c r="LER49" s="119"/>
      <c r="LES49" s="119"/>
      <c r="LET49" s="119"/>
      <c r="LEU49" s="119"/>
      <c r="LEV49" s="119"/>
      <c r="LEW49" s="119"/>
      <c r="LEX49" s="119"/>
      <c r="LEY49" s="119"/>
      <c r="LEZ49" s="119"/>
      <c r="LFA49" s="119"/>
      <c r="LFB49" s="119"/>
      <c r="LFC49" s="119"/>
      <c r="LFD49" s="119"/>
      <c r="LFE49" s="119"/>
      <c r="LFF49" s="119"/>
      <c r="LFG49" s="119"/>
      <c r="LFH49" s="119"/>
      <c r="LFI49" s="119"/>
      <c r="LFJ49" s="119"/>
      <c r="LFK49" s="119"/>
      <c r="LFL49" s="119"/>
      <c r="LFM49" s="119"/>
      <c r="LFN49" s="119"/>
      <c r="LFO49" s="119"/>
      <c r="LFP49" s="119"/>
      <c r="LFQ49" s="119"/>
      <c r="LFR49" s="119"/>
      <c r="LFS49" s="119"/>
      <c r="LFT49" s="119"/>
      <c r="LFU49" s="119"/>
      <c r="LFV49" s="119"/>
      <c r="LFW49" s="119"/>
      <c r="LFX49" s="119"/>
      <c r="LFY49" s="119"/>
      <c r="LFZ49" s="119"/>
      <c r="LGA49" s="119"/>
      <c r="LGB49" s="119"/>
      <c r="LGC49" s="119"/>
      <c r="LGD49" s="119"/>
      <c r="LGE49" s="119"/>
      <c r="LGF49" s="119"/>
      <c r="LGG49" s="119"/>
      <c r="LGH49" s="119"/>
      <c r="LGI49" s="119"/>
      <c r="LGJ49" s="119"/>
      <c r="LGK49" s="119"/>
      <c r="LGL49" s="119"/>
      <c r="LGM49" s="119"/>
      <c r="LGN49" s="119"/>
      <c r="LGO49" s="119"/>
      <c r="LGP49" s="119"/>
      <c r="LGQ49" s="119"/>
      <c r="LGR49" s="119"/>
      <c r="LGS49" s="119"/>
      <c r="LGT49" s="119"/>
      <c r="LGU49" s="119"/>
      <c r="LGV49" s="119"/>
      <c r="LGW49" s="119"/>
      <c r="LGX49" s="119"/>
      <c r="LGY49" s="119"/>
      <c r="LGZ49" s="119"/>
      <c r="LHA49" s="119"/>
      <c r="LHB49" s="119"/>
      <c r="LHC49" s="119"/>
      <c r="LHD49" s="119"/>
      <c r="LHE49" s="119"/>
      <c r="LHF49" s="119"/>
      <c r="LHG49" s="119"/>
      <c r="LHH49" s="119"/>
      <c r="LHI49" s="119"/>
      <c r="LHJ49" s="119"/>
      <c r="LHK49" s="119"/>
      <c r="LHL49" s="119"/>
      <c r="LHM49" s="119"/>
      <c r="LHN49" s="119"/>
      <c r="LHO49" s="119"/>
      <c r="LHP49" s="119"/>
      <c r="LHQ49" s="119"/>
      <c r="LHR49" s="119"/>
      <c r="LHS49" s="119"/>
      <c r="LHT49" s="119"/>
      <c r="LHU49" s="119"/>
      <c r="LHV49" s="119"/>
      <c r="LHW49" s="119"/>
      <c r="LHX49" s="119"/>
      <c r="LHY49" s="119"/>
      <c r="LHZ49" s="119"/>
      <c r="LIA49" s="119"/>
      <c r="LIB49" s="119"/>
      <c r="LIC49" s="119"/>
      <c r="LID49" s="119"/>
      <c r="LIE49" s="119"/>
      <c r="LIF49" s="119"/>
      <c r="LIG49" s="119"/>
      <c r="LIH49" s="119"/>
      <c r="LII49" s="119"/>
      <c r="LIJ49" s="119"/>
      <c r="LIK49" s="119"/>
      <c r="LIL49" s="119"/>
      <c r="LIM49" s="119"/>
      <c r="LIN49" s="119"/>
      <c r="LIO49" s="119"/>
      <c r="LIP49" s="119"/>
      <c r="LIQ49" s="119"/>
      <c r="LIR49" s="119"/>
      <c r="LIS49" s="119"/>
      <c r="LIT49" s="119"/>
      <c r="LIU49" s="119"/>
      <c r="LIV49" s="119"/>
      <c r="LIW49" s="119"/>
      <c r="LIX49" s="119"/>
      <c r="LIY49" s="119"/>
      <c r="LIZ49" s="119"/>
      <c r="LJA49" s="119"/>
      <c r="LJB49" s="119"/>
      <c r="LJC49" s="119"/>
      <c r="LJD49" s="119"/>
      <c r="LJE49" s="119"/>
      <c r="LJF49" s="119"/>
      <c r="LJG49" s="119"/>
      <c r="LJH49" s="119"/>
      <c r="LJI49" s="119"/>
      <c r="LJJ49" s="119"/>
      <c r="LJK49" s="119"/>
      <c r="LJL49" s="119"/>
      <c r="LJM49" s="119"/>
      <c r="LJN49" s="119"/>
      <c r="LJO49" s="119"/>
      <c r="LJP49" s="119"/>
      <c r="LJQ49" s="119"/>
      <c r="LJR49" s="119"/>
      <c r="LJS49" s="119"/>
      <c r="LJT49" s="119"/>
      <c r="LJU49" s="119"/>
      <c r="LJV49" s="119"/>
      <c r="LJW49" s="119"/>
      <c r="LJX49" s="119"/>
      <c r="LJY49" s="119"/>
      <c r="LJZ49" s="119"/>
      <c r="LKA49" s="119"/>
      <c r="LKB49" s="119"/>
      <c r="LKC49" s="119"/>
      <c r="LKD49" s="119"/>
      <c r="LKE49" s="119"/>
      <c r="LKF49" s="119"/>
      <c r="LKG49" s="119"/>
      <c r="LKH49" s="119"/>
      <c r="LKI49" s="119"/>
      <c r="LKJ49" s="119"/>
      <c r="LKK49" s="119"/>
      <c r="LKL49" s="119"/>
      <c r="LKM49" s="119"/>
      <c r="LKN49" s="119"/>
      <c r="LKO49" s="119"/>
      <c r="LKP49" s="119"/>
      <c r="LKQ49" s="119"/>
      <c r="LKR49" s="119"/>
      <c r="LKS49" s="119"/>
      <c r="LKT49" s="119"/>
      <c r="LKU49" s="119"/>
      <c r="LKV49" s="119"/>
      <c r="LKW49" s="119"/>
      <c r="LKX49" s="119"/>
      <c r="LKY49" s="119"/>
      <c r="LKZ49" s="119"/>
      <c r="LLA49" s="119"/>
      <c r="LLB49" s="119"/>
      <c r="LLC49" s="119"/>
      <c r="LLD49" s="119"/>
      <c r="LLE49" s="119"/>
      <c r="LLF49" s="119"/>
      <c r="LLG49" s="119"/>
      <c r="LLH49" s="119"/>
      <c r="LLI49" s="119"/>
      <c r="LLJ49" s="119"/>
      <c r="LLK49" s="119"/>
      <c r="LLL49" s="119"/>
      <c r="LLM49" s="119"/>
      <c r="LLN49" s="119"/>
      <c r="LLO49" s="119"/>
      <c r="LLP49" s="119"/>
      <c r="LLQ49" s="119"/>
      <c r="LLR49" s="119"/>
      <c r="LLS49" s="119"/>
      <c r="LLT49" s="119"/>
      <c r="LLU49" s="119"/>
      <c r="LLV49" s="119"/>
      <c r="LLW49" s="119"/>
      <c r="LLX49" s="119"/>
      <c r="LLY49" s="119"/>
      <c r="LLZ49" s="119"/>
      <c r="LMA49" s="119"/>
      <c r="LMB49" s="119"/>
      <c r="LMC49" s="119"/>
      <c r="LMD49" s="119"/>
      <c r="LME49" s="119"/>
      <c r="LMF49" s="119"/>
      <c r="LMG49" s="119"/>
      <c r="LMH49" s="119"/>
      <c r="LMI49" s="119"/>
      <c r="LMJ49" s="119"/>
      <c r="LMK49" s="119"/>
      <c r="LML49" s="119"/>
      <c r="LMM49" s="119"/>
      <c r="LMN49" s="119"/>
      <c r="LMO49" s="119"/>
      <c r="LMP49" s="119"/>
      <c r="LMQ49" s="119"/>
      <c r="LMR49" s="119"/>
      <c r="LMS49" s="119"/>
      <c r="LMT49" s="119"/>
      <c r="LMU49" s="119"/>
      <c r="LMV49" s="119"/>
      <c r="LMW49" s="119"/>
      <c r="LMX49" s="119"/>
      <c r="LMY49" s="119"/>
      <c r="LMZ49" s="119"/>
      <c r="LNA49" s="119"/>
      <c r="LNB49" s="119"/>
      <c r="LNC49" s="119"/>
      <c r="LND49" s="119"/>
      <c r="LNE49" s="119"/>
      <c r="LNF49" s="119"/>
      <c r="LNG49" s="119"/>
      <c r="LNH49" s="119"/>
      <c r="LNI49" s="119"/>
      <c r="LNJ49" s="119"/>
      <c r="LNK49" s="119"/>
      <c r="LNL49" s="119"/>
      <c r="LNM49" s="119"/>
      <c r="LNN49" s="119"/>
      <c r="LNO49" s="119"/>
      <c r="LNP49" s="119"/>
      <c r="LNQ49" s="119"/>
      <c r="LNR49" s="119"/>
      <c r="LNS49" s="119"/>
      <c r="LNT49" s="119"/>
      <c r="LNU49" s="119"/>
      <c r="LNV49" s="119"/>
      <c r="LNW49" s="119"/>
      <c r="LNX49" s="119"/>
      <c r="LNY49" s="119"/>
      <c r="LNZ49" s="119"/>
      <c r="LOA49" s="119"/>
      <c r="LOB49" s="119"/>
      <c r="LOC49" s="119"/>
      <c r="LOD49" s="119"/>
      <c r="LOE49" s="119"/>
      <c r="LOF49" s="119"/>
      <c r="LOG49" s="119"/>
      <c r="LOH49" s="119"/>
      <c r="LOI49" s="119"/>
      <c r="LOJ49" s="119"/>
      <c r="LOK49" s="119"/>
      <c r="LOL49" s="119"/>
      <c r="LOM49" s="119"/>
      <c r="LON49" s="119"/>
      <c r="LOO49" s="119"/>
      <c r="LOP49" s="119"/>
      <c r="LOQ49" s="119"/>
      <c r="LOR49" s="119"/>
      <c r="LOS49" s="119"/>
      <c r="LOT49" s="119"/>
      <c r="LOU49" s="119"/>
      <c r="LOV49" s="119"/>
      <c r="LOW49" s="119"/>
      <c r="LOX49" s="119"/>
      <c r="LOY49" s="119"/>
      <c r="LOZ49" s="119"/>
      <c r="LPA49" s="119"/>
      <c r="LPB49" s="119"/>
      <c r="LPC49" s="119"/>
      <c r="LPD49" s="119"/>
      <c r="LPE49" s="119"/>
      <c r="LPF49" s="119"/>
      <c r="LPG49" s="119"/>
      <c r="LPH49" s="119"/>
      <c r="LPI49" s="119"/>
      <c r="LPJ49" s="119"/>
      <c r="LPK49" s="119"/>
      <c r="LPL49" s="119"/>
      <c r="LPM49" s="119"/>
      <c r="LPN49" s="119"/>
      <c r="LPO49" s="119"/>
      <c r="LPP49" s="119"/>
      <c r="LPQ49" s="119"/>
      <c r="LPR49" s="119"/>
      <c r="LPS49" s="119"/>
      <c r="LPT49" s="119"/>
      <c r="LPU49" s="119"/>
      <c r="LPV49" s="119"/>
      <c r="LPW49" s="119"/>
      <c r="LPX49" s="119"/>
      <c r="LPY49" s="119"/>
      <c r="LPZ49" s="119"/>
      <c r="LQA49" s="119"/>
      <c r="LQB49" s="119"/>
      <c r="LQC49" s="119"/>
      <c r="LQD49" s="119"/>
      <c r="LQE49" s="119"/>
      <c r="LQF49" s="119"/>
      <c r="LQG49" s="119"/>
      <c r="LQH49" s="119"/>
      <c r="LQI49" s="119"/>
      <c r="LQJ49" s="119"/>
      <c r="LQK49" s="119"/>
      <c r="LQL49" s="119"/>
      <c r="LQM49" s="119"/>
      <c r="LQN49" s="119"/>
      <c r="LQO49" s="119"/>
      <c r="LQP49" s="119"/>
      <c r="LQQ49" s="119"/>
      <c r="LQR49" s="119"/>
      <c r="LQS49" s="119"/>
      <c r="LQT49" s="119"/>
      <c r="LQU49" s="119"/>
      <c r="LQV49" s="119"/>
      <c r="LQW49" s="119"/>
      <c r="LQX49" s="119"/>
      <c r="LQY49" s="119"/>
      <c r="LQZ49" s="119"/>
      <c r="LRA49" s="119"/>
      <c r="LRB49" s="119"/>
      <c r="LRC49" s="119"/>
      <c r="LRD49" s="119"/>
      <c r="LRE49" s="119"/>
      <c r="LRF49" s="119"/>
      <c r="LRG49" s="119"/>
      <c r="LRH49" s="119"/>
      <c r="LRI49" s="119"/>
      <c r="LRJ49" s="119"/>
      <c r="LRK49" s="119"/>
      <c r="LRL49" s="119"/>
      <c r="LRM49" s="119"/>
      <c r="LRN49" s="119"/>
      <c r="LRO49" s="119"/>
      <c r="LRP49" s="119"/>
      <c r="LRQ49" s="119"/>
      <c r="LRR49" s="119"/>
      <c r="LRS49" s="119"/>
      <c r="LRT49" s="119"/>
      <c r="LRU49" s="119"/>
      <c r="LRV49" s="119"/>
      <c r="LRW49" s="119"/>
      <c r="LRX49" s="119"/>
      <c r="LRY49" s="119"/>
      <c r="LRZ49" s="119"/>
      <c r="LSA49" s="119"/>
      <c r="LSB49" s="119"/>
      <c r="LSC49" s="119"/>
      <c r="LSD49" s="119"/>
      <c r="LSE49" s="119"/>
      <c r="LSF49" s="119"/>
      <c r="LSG49" s="119"/>
      <c r="LSH49" s="119"/>
      <c r="LSI49" s="119"/>
      <c r="LSJ49" s="119"/>
      <c r="LSK49" s="119"/>
      <c r="LSL49" s="119"/>
      <c r="LSM49" s="119"/>
      <c r="LSN49" s="119"/>
      <c r="LSO49" s="119"/>
      <c r="LSP49" s="119"/>
      <c r="LSQ49" s="119"/>
      <c r="LSR49" s="119"/>
      <c r="LSS49" s="119"/>
      <c r="LST49" s="119"/>
      <c r="LSU49" s="119"/>
      <c r="LSV49" s="119"/>
      <c r="LSW49" s="119"/>
      <c r="LSX49" s="119"/>
      <c r="LSY49" s="119"/>
      <c r="LSZ49" s="119"/>
      <c r="LTA49" s="119"/>
      <c r="LTB49" s="119"/>
      <c r="LTC49" s="119"/>
      <c r="LTD49" s="119"/>
      <c r="LTE49" s="119"/>
      <c r="LTF49" s="119"/>
      <c r="LTG49" s="119"/>
      <c r="LTH49" s="119"/>
      <c r="LTI49" s="119"/>
      <c r="LTJ49" s="119"/>
      <c r="LTK49" s="119"/>
      <c r="LTL49" s="119"/>
      <c r="LTM49" s="119"/>
      <c r="LTN49" s="119"/>
      <c r="LTO49" s="119"/>
      <c r="LTP49" s="119"/>
      <c r="LTQ49" s="119"/>
      <c r="LTR49" s="119"/>
      <c r="LTS49" s="119"/>
      <c r="LTT49" s="119"/>
      <c r="LTU49" s="119"/>
      <c r="LTV49" s="119"/>
      <c r="LTW49" s="119"/>
      <c r="LTX49" s="119"/>
      <c r="LTY49" s="119"/>
      <c r="LTZ49" s="119"/>
      <c r="LUA49" s="119"/>
      <c r="LUB49" s="119"/>
      <c r="LUC49" s="119"/>
      <c r="LUD49" s="119"/>
      <c r="LUE49" s="119"/>
      <c r="LUF49" s="119"/>
      <c r="LUG49" s="119"/>
      <c r="LUH49" s="119"/>
      <c r="LUI49" s="119"/>
      <c r="LUJ49" s="119"/>
      <c r="LUK49" s="119"/>
      <c r="LUL49" s="119"/>
      <c r="LUM49" s="119"/>
      <c r="LUN49" s="119"/>
      <c r="LUO49" s="119"/>
      <c r="LUP49" s="119"/>
      <c r="LUQ49" s="119"/>
      <c r="LUR49" s="119"/>
      <c r="LUS49" s="119"/>
      <c r="LUT49" s="119"/>
      <c r="LUU49" s="119"/>
      <c r="LUV49" s="119"/>
      <c r="LUW49" s="119"/>
      <c r="LUX49" s="119"/>
      <c r="LUY49" s="119"/>
      <c r="LUZ49" s="119"/>
      <c r="LVA49" s="119"/>
      <c r="LVB49" s="119"/>
      <c r="LVC49" s="119"/>
      <c r="LVD49" s="119"/>
      <c r="LVE49" s="119"/>
      <c r="LVF49" s="119"/>
      <c r="LVG49" s="119"/>
      <c r="LVH49" s="119"/>
      <c r="LVI49" s="119"/>
      <c r="LVJ49" s="119"/>
      <c r="LVK49" s="119"/>
      <c r="LVL49" s="119"/>
      <c r="LVM49" s="119"/>
      <c r="LVN49" s="119"/>
      <c r="LVO49" s="119"/>
      <c r="LVP49" s="119"/>
      <c r="LVQ49" s="119"/>
      <c r="LVR49" s="119"/>
      <c r="LVS49" s="119"/>
      <c r="LVT49" s="119"/>
      <c r="LVU49" s="119"/>
      <c r="LVV49" s="119"/>
      <c r="LVW49" s="119"/>
      <c r="LVX49" s="119"/>
      <c r="LVY49" s="119"/>
      <c r="LVZ49" s="119"/>
      <c r="LWA49" s="119"/>
      <c r="LWB49" s="119"/>
      <c r="LWC49" s="119"/>
      <c r="LWD49" s="119"/>
      <c r="LWE49" s="119"/>
      <c r="LWF49" s="119"/>
      <c r="LWG49" s="119"/>
      <c r="LWH49" s="119"/>
      <c r="LWI49" s="119"/>
      <c r="LWJ49" s="119"/>
      <c r="LWK49" s="119"/>
      <c r="LWL49" s="119"/>
      <c r="LWM49" s="119"/>
      <c r="LWN49" s="119"/>
      <c r="LWO49" s="119"/>
      <c r="LWP49" s="119"/>
      <c r="LWQ49" s="119"/>
      <c r="LWR49" s="119"/>
      <c r="LWS49" s="119"/>
      <c r="LWT49" s="119"/>
      <c r="LWU49" s="119"/>
      <c r="LWV49" s="119"/>
      <c r="LWW49" s="119"/>
      <c r="LWX49" s="119"/>
      <c r="LWY49" s="119"/>
      <c r="LWZ49" s="119"/>
      <c r="LXA49" s="119"/>
      <c r="LXB49" s="119"/>
      <c r="LXC49" s="119"/>
      <c r="LXD49" s="119"/>
      <c r="LXE49" s="119"/>
      <c r="LXF49" s="119"/>
      <c r="LXG49" s="119"/>
      <c r="LXH49" s="119"/>
      <c r="LXI49" s="119"/>
      <c r="LXJ49" s="119"/>
      <c r="LXK49" s="119"/>
      <c r="LXL49" s="119"/>
      <c r="LXM49" s="119"/>
      <c r="LXN49" s="119"/>
      <c r="LXO49" s="119"/>
      <c r="LXP49" s="119"/>
      <c r="LXQ49" s="119"/>
      <c r="LXR49" s="119"/>
      <c r="LXS49" s="119"/>
      <c r="LXT49" s="119"/>
      <c r="LXU49" s="119"/>
      <c r="LXV49" s="119"/>
      <c r="LXW49" s="119"/>
      <c r="LXX49" s="119"/>
      <c r="LXY49" s="119"/>
      <c r="LXZ49" s="119"/>
      <c r="LYA49" s="119"/>
      <c r="LYB49" s="119"/>
      <c r="LYC49" s="119"/>
      <c r="LYD49" s="119"/>
      <c r="LYE49" s="119"/>
      <c r="LYF49" s="119"/>
      <c r="LYG49" s="119"/>
      <c r="LYH49" s="119"/>
      <c r="LYI49" s="119"/>
      <c r="LYJ49" s="119"/>
      <c r="LYK49" s="119"/>
      <c r="LYL49" s="119"/>
      <c r="LYM49" s="119"/>
      <c r="LYN49" s="119"/>
      <c r="LYO49" s="119"/>
      <c r="LYP49" s="119"/>
      <c r="LYQ49" s="119"/>
      <c r="LYR49" s="119"/>
      <c r="LYS49" s="119"/>
      <c r="LYT49" s="119"/>
      <c r="LYU49" s="119"/>
      <c r="LYV49" s="119"/>
      <c r="LYW49" s="119"/>
      <c r="LYX49" s="119"/>
      <c r="LYY49" s="119"/>
      <c r="LYZ49" s="119"/>
      <c r="LZA49" s="119"/>
      <c r="LZB49" s="119"/>
      <c r="LZC49" s="119"/>
      <c r="LZD49" s="119"/>
      <c r="LZE49" s="119"/>
      <c r="LZF49" s="119"/>
      <c r="LZG49" s="119"/>
      <c r="LZH49" s="119"/>
      <c r="LZI49" s="119"/>
      <c r="LZJ49" s="119"/>
      <c r="LZK49" s="119"/>
      <c r="LZL49" s="119"/>
      <c r="LZM49" s="119"/>
      <c r="LZN49" s="119"/>
      <c r="LZO49" s="119"/>
      <c r="LZP49" s="119"/>
      <c r="LZQ49" s="119"/>
      <c r="LZR49" s="119"/>
      <c r="LZS49" s="119"/>
      <c r="LZT49" s="119"/>
      <c r="LZU49" s="119"/>
      <c r="LZV49" s="119"/>
      <c r="LZW49" s="119"/>
      <c r="LZX49" s="119"/>
      <c r="LZY49" s="119"/>
      <c r="LZZ49" s="119"/>
      <c r="MAA49" s="119"/>
      <c r="MAB49" s="119"/>
      <c r="MAC49" s="119"/>
      <c r="MAD49" s="119"/>
      <c r="MAE49" s="119"/>
      <c r="MAF49" s="119"/>
      <c r="MAG49" s="119"/>
      <c r="MAH49" s="119"/>
      <c r="MAI49" s="119"/>
      <c r="MAJ49" s="119"/>
      <c r="MAK49" s="119"/>
      <c r="MAL49" s="119"/>
      <c r="MAM49" s="119"/>
      <c r="MAN49" s="119"/>
      <c r="MAO49" s="119"/>
      <c r="MAP49" s="119"/>
      <c r="MAQ49" s="119"/>
      <c r="MAR49" s="119"/>
      <c r="MAS49" s="119"/>
      <c r="MAT49" s="119"/>
      <c r="MAU49" s="119"/>
      <c r="MAV49" s="119"/>
      <c r="MAW49" s="119"/>
      <c r="MAX49" s="119"/>
      <c r="MAY49" s="119"/>
      <c r="MAZ49" s="119"/>
      <c r="MBA49" s="119"/>
      <c r="MBB49" s="119"/>
      <c r="MBC49" s="119"/>
      <c r="MBD49" s="119"/>
      <c r="MBE49" s="119"/>
      <c r="MBF49" s="119"/>
      <c r="MBG49" s="119"/>
      <c r="MBH49" s="119"/>
      <c r="MBI49" s="119"/>
      <c r="MBJ49" s="119"/>
      <c r="MBK49" s="119"/>
      <c r="MBL49" s="119"/>
      <c r="MBM49" s="119"/>
      <c r="MBN49" s="119"/>
      <c r="MBO49" s="119"/>
      <c r="MBP49" s="119"/>
      <c r="MBQ49" s="119"/>
      <c r="MBR49" s="119"/>
      <c r="MBS49" s="119"/>
      <c r="MBT49" s="119"/>
      <c r="MBU49" s="119"/>
      <c r="MBV49" s="119"/>
      <c r="MBW49" s="119"/>
      <c r="MBX49" s="119"/>
      <c r="MBY49" s="119"/>
      <c r="MBZ49" s="119"/>
      <c r="MCA49" s="119"/>
      <c r="MCB49" s="119"/>
      <c r="MCC49" s="119"/>
      <c r="MCD49" s="119"/>
      <c r="MCE49" s="119"/>
      <c r="MCF49" s="119"/>
      <c r="MCG49" s="119"/>
      <c r="MCH49" s="119"/>
      <c r="MCI49" s="119"/>
      <c r="MCJ49" s="119"/>
      <c r="MCK49" s="119"/>
      <c r="MCL49" s="119"/>
      <c r="MCM49" s="119"/>
      <c r="MCN49" s="119"/>
      <c r="MCO49" s="119"/>
      <c r="MCP49" s="119"/>
      <c r="MCQ49" s="119"/>
      <c r="MCR49" s="119"/>
      <c r="MCS49" s="119"/>
      <c r="MCT49" s="119"/>
      <c r="MCU49" s="119"/>
      <c r="MCV49" s="119"/>
      <c r="MCW49" s="119"/>
      <c r="MCX49" s="119"/>
      <c r="MCY49" s="119"/>
      <c r="MCZ49" s="119"/>
      <c r="MDA49" s="119"/>
      <c r="MDB49" s="119"/>
      <c r="MDC49" s="119"/>
      <c r="MDD49" s="119"/>
      <c r="MDE49" s="119"/>
      <c r="MDF49" s="119"/>
      <c r="MDG49" s="119"/>
      <c r="MDH49" s="119"/>
      <c r="MDI49" s="119"/>
      <c r="MDJ49" s="119"/>
      <c r="MDK49" s="119"/>
      <c r="MDL49" s="119"/>
      <c r="MDM49" s="119"/>
      <c r="MDN49" s="119"/>
      <c r="MDO49" s="119"/>
      <c r="MDP49" s="119"/>
      <c r="MDQ49" s="119"/>
      <c r="MDR49" s="119"/>
      <c r="MDS49" s="119"/>
      <c r="MDT49" s="119"/>
      <c r="MDU49" s="119"/>
      <c r="MDV49" s="119"/>
      <c r="MDW49" s="119"/>
      <c r="MDX49" s="119"/>
      <c r="MDY49" s="119"/>
      <c r="MDZ49" s="119"/>
      <c r="MEA49" s="119"/>
      <c r="MEB49" s="119"/>
      <c r="MEC49" s="119"/>
      <c r="MED49" s="119"/>
      <c r="MEE49" s="119"/>
      <c r="MEF49" s="119"/>
      <c r="MEG49" s="119"/>
      <c r="MEH49" s="119"/>
      <c r="MEI49" s="119"/>
      <c r="MEJ49" s="119"/>
      <c r="MEK49" s="119"/>
      <c r="MEL49" s="119"/>
      <c r="MEM49" s="119"/>
      <c r="MEN49" s="119"/>
      <c r="MEO49" s="119"/>
      <c r="MEP49" s="119"/>
      <c r="MEQ49" s="119"/>
      <c r="MER49" s="119"/>
      <c r="MES49" s="119"/>
      <c r="MET49" s="119"/>
      <c r="MEU49" s="119"/>
      <c r="MEV49" s="119"/>
      <c r="MEW49" s="119"/>
      <c r="MEX49" s="119"/>
      <c r="MEY49" s="119"/>
      <c r="MEZ49" s="119"/>
      <c r="MFA49" s="119"/>
      <c r="MFB49" s="119"/>
      <c r="MFC49" s="119"/>
      <c r="MFD49" s="119"/>
      <c r="MFE49" s="119"/>
      <c r="MFF49" s="119"/>
      <c r="MFG49" s="119"/>
      <c r="MFH49" s="119"/>
      <c r="MFI49" s="119"/>
      <c r="MFJ49" s="119"/>
      <c r="MFK49" s="119"/>
      <c r="MFL49" s="119"/>
      <c r="MFM49" s="119"/>
      <c r="MFN49" s="119"/>
      <c r="MFO49" s="119"/>
      <c r="MFP49" s="119"/>
      <c r="MFQ49" s="119"/>
      <c r="MFR49" s="119"/>
      <c r="MFS49" s="119"/>
      <c r="MFT49" s="119"/>
      <c r="MFU49" s="119"/>
      <c r="MFV49" s="119"/>
      <c r="MFW49" s="119"/>
      <c r="MFX49" s="119"/>
      <c r="MFY49" s="119"/>
      <c r="MFZ49" s="119"/>
      <c r="MGA49" s="119"/>
      <c r="MGB49" s="119"/>
      <c r="MGC49" s="119"/>
      <c r="MGD49" s="119"/>
      <c r="MGE49" s="119"/>
      <c r="MGF49" s="119"/>
      <c r="MGG49" s="119"/>
      <c r="MGH49" s="119"/>
      <c r="MGI49" s="119"/>
      <c r="MGJ49" s="119"/>
      <c r="MGK49" s="119"/>
      <c r="MGL49" s="119"/>
      <c r="MGM49" s="119"/>
      <c r="MGN49" s="119"/>
      <c r="MGO49" s="119"/>
      <c r="MGP49" s="119"/>
      <c r="MGQ49" s="119"/>
      <c r="MGR49" s="119"/>
      <c r="MGS49" s="119"/>
      <c r="MGT49" s="119"/>
      <c r="MGU49" s="119"/>
      <c r="MGV49" s="119"/>
      <c r="MGW49" s="119"/>
      <c r="MGX49" s="119"/>
      <c r="MGY49" s="119"/>
      <c r="MGZ49" s="119"/>
      <c r="MHA49" s="119"/>
      <c r="MHB49" s="119"/>
      <c r="MHC49" s="119"/>
      <c r="MHD49" s="119"/>
      <c r="MHE49" s="119"/>
      <c r="MHF49" s="119"/>
      <c r="MHG49" s="119"/>
      <c r="MHH49" s="119"/>
      <c r="MHI49" s="119"/>
      <c r="MHJ49" s="119"/>
      <c r="MHK49" s="119"/>
      <c r="MHL49" s="119"/>
      <c r="MHM49" s="119"/>
      <c r="MHN49" s="119"/>
      <c r="MHO49" s="119"/>
      <c r="MHP49" s="119"/>
      <c r="MHQ49" s="119"/>
      <c r="MHR49" s="119"/>
      <c r="MHS49" s="119"/>
      <c r="MHT49" s="119"/>
      <c r="MHU49" s="119"/>
      <c r="MHV49" s="119"/>
      <c r="MHW49" s="119"/>
      <c r="MHX49" s="119"/>
      <c r="MHY49" s="119"/>
      <c r="MHZ49" s="119"/>
      <c r="MIA49" s="119"/>
      <c r="MIB49" s="119"/>
      <c r="MIC49" s="119"/>
      <c r="MID49" s="119"/>
      <c r="MIE49" s="119"/>
      <c r="MIF49" s="119"/>
      <c r="MIG49" s="119"/>
      <c r="MIH49" s="119"/>
      <c r="MII49" s="119"/>
      <c r="MIJ49" s="119"/>
      <c r="MIK49" s="119"/>
      <c r="MIL49" s="119"/>
      <c r="MIM49" s="119"/>
      <c r="MIN49" s="119"/>
      <c r="MIO49" s="119"/>
      <c r="MIP49" s="119"/>
      <c r="MIQ49" s="119"/>
      <c r="MIR49" s="119"/>
      <c r="MIS49" s="119"/>
      <c r="MIT49" s="119"/>
      <c r="MIU49" s="119"/>
      <c r="MIV49" s="119"/>
      <c r="MIW49" s="119"/>
      <c r="MIX49" s="119"/>
      <c r="MIY49" s="119"/>
      <c r="MIZ49" s="119"/>
      <c r="MJA49" s="119"/>
      <c r="MJB49" s="119"/>
      <c r="MJC49" s="119"/>
      <c r="MJD49" s="119"/>
      <c r="MJE49" s="119"/>
      <c r="MJF49" s="119"/>
      <c r="MJG49" s="119"/>
      <c r="MJH49" s="119"/>
      <c r="MJI49" s="119"/>
      <c r="MJJ49" s="119"/>
      <c r="MJK49" s="119"/>
      <c r="MJL49" s="119"/>
      <c r="MJM49" s="119"/>
      <c r="MJN49" s="119"/>
      <c r="MJO49" s="119"/>
      <c r="MJP49" s="119"/>
      <c r="MJQ49" s="119"/>
      <c r="MJR49" s="119"/>
      <c r="MJS49" s="119"/>
      <c r="MJT49" s="119"/>
      <c r="MJU49" s="119"/>
      <c r="MJV49" s="119"/>
      <c r="MJW49" s="119"/>
      <c r="MJX49" s="119"/>
      <c r="MJY49" s="119"/>
      <c r="MJZ49" s="119"/>
      <c r="MKA49" s="119"/>
      <c r="MKB49" s="119"/>
      <c r="MKC49" s="119"/>
      <c r="MKD49" s="119"/>
      <c r="MKE49" s="119"/>
      <c r="MKF49" s="119"/>
      <c r="MKG49" s="119"/>
      <c r="MKH49" s="119"/>
      <c r="MKI49" s="119"/>
      <c r="MKJ49" s="119"/>
      <c r="MKK49" s="119"/>
      <c r="MKL49" s="119"/>
      <c r="MKM49" s="119"/>
      <c r="MKN49" s="119"/>
      <c r="MKO49" s="119"/>
      <c r="MKP49" s="119"/>
      <c r="MKQ49" s="119"/>
      <c r="MKR49" s="119"/>
      <c r="MKS49" s="119"/>
      <c r="MKT49" s="119"/>
      <c r="MKU49" s="119"/>
      <c r="MKV49" s="119"/>
      <c r="MKW49" s="119"/>
      <c r="MKX49" s="119"/>
      <c r="MKY49" s="119"/>
      <c r="MKZ49" s="119"/>
      <c r="MLA49" s="119"/>
      <c r="MLB49" s="119"/>
      <c r="MLC49" s="119"/>
      <c r="MLD49" s="119"/>
      <c r="MLE49" s="119"/>
      <c r="MLF49" s="119"/>
      <c r="MLG49" s="119"/>
      <c r="MLH49" s="119"/>
      <c r="MLI49" s="119"/>
      <c r="MLJ49" s="119"/>
      <c r="MLK49" s="119"/>
      <c r="MLL49" s="119"/>
      <c r="MLM49" s="119"/>
      <c r="MLN49" s="119"/>
      <c r="MLO49" s="119"/>
      <c r="MLP49" s="119"/>
      <c r="MLQ49" s="119"/>
      <c r="MLR49" s="119"/>
      <c r="MLS49" s="119"/>
      <c r="MLT49" s="119"/>
      <c r="MLU49" s="119"/>
      <c r="MLV49" s="119"/>
      <c r="MLW49" s="119"/>
      <c r="MLX49" s="119"/>
      <c r="MLY49" s="119"/>
      <c r="MLZ49" s="119"/>
      <c r="MMA49" s="119"/>
      <c r="MMB49" s="119"/>
      <c r="MMC49" s="119"/>
      <c r="MMD49" s="119"/>
      <c r="MME49" s="119"/>
      <c r="MMF49" s="119"/>
      <c r="MMG49" s="119"/>
      <c r="MMH49" s="119"/>
      <c r="MMI49" s="119"/>
      <c r="MMJ49" s="119"/>
      <c r="MMK49" s="119"/>
      <c r="MML49" s="119"/>
      <c r="MMM49" s="119"/>
      <c r="MMN49" s="119"/>
      <c r="MMO49" s="119"/>
      <c r="MMP49" s="119"/>
      <c r="MMQ49" s="119"/>
      <c r="MMR49" s="119"/>
      <c r="MMS49" s="119"/>
      <c r="MMT49" s="119"/>
      <c r="MMU49" s="119"/>
      <c r="MMV49" s="119"/>
      <c r="MMW49" s="119"/>
      <c r="MMX49" s="119"/>
      <c r="MMY49" s="119"/>
      <c r="MMZ49" s="119"/>
      <c r="MNA49" s="119"/>
      <c r="MNB49" s="119"/>
      <c r="MNC49" s="119"/>
      <c r="MND49" s="119"/>
      <c r="MNE49" s="119"/>
      <c r="MNF49" s="119"/>
      <c r="MNG49" s="119"/>
      <c r="MNH49" s="119"/>
      <c r="MNI49" s="119"/>
      <c r="MNJ49" s="119"/>
      <c r="MNK49" s="119"/>
      <c r="MNL49" s="119"/>
      <c r="MNM49" s="119"/>
      <c r="MNN49" s="119"/>
      <c r="MNO49" s="119"/>
      <c r="MNP49" s="119"/>
      <c r="MNQ49" s="119"/>
      <c r="MNR49" s="119"/>
      <c r="MNS49" s="119"/>
      <c r="MNT49" s="119"/>
      <c r="MNU49" s="119"/>
      <c r="MNV49" s="119"/>
      <c r="MNW49" s="119"/>
      <c r="MNX49" s="119"/>
      <c r="MNY49" s="119"/>
      <c r="MNZ49" s="119"/>
      <c r="MOA49" s="119"/>
      <c r="MOB49" s="119"/>
      <c r="MOC49" s="119"/>
      <c r="MOD49" s="119"/>
      <c r="MOE49" s="119"/>
      <c r="MOF49" s="119"/>
      <c r="MOG49" s="119"/>
      <c r="MOH49" s="119"/>
      <c r="MOI49" s="119"/>
      <c r="MOJ49" s="119"/>
      <c r="MOK49" s="119"/>
      <c r="MOL49" s="119"/>
      <c r="MOM49" s="119"/>
      <c r="MON49" s="119"/>
      <c r="MOO49" s="119"/>
      <c r="MOP49" s="119"/>
      <c r="MOQ49" s="119"/>
      <c r="MOR49" s="119"/>
      <c r="MOS49" s="119"/>
      <c r="MOT49" s="119"/>
      <c r="MOU49" s="119"/>
      <c r="MOV49" s="119"/>
      <c r="MOW49" s="119"/>
      <c r="MOX49" s="119"/>
      <c r="MOY49" s="119"/>
      <c r="MOZ49" s="119"/>
      <c r="MPA49" s="119"/>
      <c r="MPB49" s="119"/>
      <c r="MPC49" s="119"/>
      <c r="MPD49" s="119"/>
      <c r="MPE49" s="119"/>
      <c r="MPF49" s="119"/>
      <c r="MPG49" s="119"/>
      <c r="MPH49" s="119"/>
      <c r="MPI49" s="119"/>
      <c r="MPJ49" s="119"/>
      <c r="MPK49" s="119"/>
      <c r="MPL49" s="119"/>
      <c r="MPM49" s="119"/>
      <c r="MPN49" s="119"/>
      <c r="MPO49" s="119"/>
      <c r="MPP49" s="119"/>
      <c r="MPQ49" s="119"/>
      <c r="MPR49" s="119"/>
      <c r="MPS49" s="119"/>
      <c r="MPT49" s="119"/>
      <c r="MPU49" s="119"/>
      <c r="MPV49" s="119"/>
      <c r="MPW49" s="119"/>
      <c r="MPX49" s="119"/>
      <c r="MPY49" s="119"/>
      <c r="MPZ49" s="119"/>
      <c r="MQA49" s="119"/>
      <c r="MQB49" s="119"/>
      <c r="MQC49" s="119"/>
      <c r="MQD49" s="119"/>
      <c r="MQE49" s="119"/>
      <c r="MQF49" s="119"/>
      <c r="MQG49" s="119"/>
      <c r="MQH49" s="119"/>
      <c r="MQI49" s="119"/>
      <c r="MQJ49" s="119"/>
      <c r="MQK49" s="119"/>
      <c r="MQL49" s="119"/>
      <c r="MQM49" s="119"/>
      <c r="MQN49" s="119"/>
      <c r="MQO49" s="119"/>
      <c r="MQP49" s="119"/>
      <c r="MQQ49" s="119"/>
      <c r="MQR49" s="119"/>
      <c r="MQS49" s="119"/>
      <c r="MQT49" s="119"/>
      <c r="MQU49" s="119"/>
      <c r="MQV49" s="119"/>
      <c r="MQW49" s="119"/>
      <c r="MQX49" s="119"/>
      <c r="MQY49" s="119"/>
      <c r="MQZ49" s="119"/>
      <c r="MRA49" s="119"/>
      <c r="MRB49" s="119"/>
      <c r="MRC49" s="119"/>
      <c r="MRD49" s="119"/>
      <c r="MRE49" s="119"/>
      <c r="MRF49" s="119"/>
      <c r="MRG49" s="119"/>
      <c r="MRH49" s="119"/>
      <c r="MRI49" s="119"/>
      <c r="MRJ49" s="119"/>
      <c r="MRK49" s="119"/>
      <c r="MRL49" s="119"/>
      <c r="MRM49" s="119"/>
      <c r="MRN49" s="119"/>
      <c r="MRO49" s="119"/>
      <c r="MRP49" s="119"/>
      <c r="MRQ49" s="119"/>
      <c r="MRR49" s="119"/>
      <c r="MRS49" s="119"/>
      <c r="MRT49" s="119"/>
      <c r="MRU49" s="119"/>
      <c r="MRV49" s="119"/>
      <c r="MRW49" s="119"/>
      <c r="MRX49" s="119"/>
      <c r="MRY49" s="119"/>
      <c r="MRZ49" s="119"/>
      <c r="MSA49" s="119"/>
      <c r="MSB49" s="119"/>
      <c r="MSC49" s="119"/>
      <c r="MSD49" s="119"/>
      <c r="MSE49" s="119"/>
      <c r="MSF49" s="119"/>
      <c r="MSG49" s="119"/>
      <c r="MSH49" s="119"/>
      <c r="MSI49" s="119"/>
      <c r="MSJ49" s="119"/>
      <c r="MSK49" s="119"/>
      <c r="MSL49" s="119"/>
      <c r="MSM49" s="119"/>
      <c r="MSN49" s="119"/>
      <c r="MSO49" s="119"/>
      <c r="MSP49" s="119"/>
      <c r="MSQ49" s="119"/>
      <c r="MSR49" s="119"/>
      <c r="MSS49" s="119"/>
      <c r="MST49" s="119"/>
      <c r="MSU49" s="119"/>
      <c r="MSV49" s="119"/>
      <c r="MSW49" s="119"/>
      <c r="MSX49" s="119"/>
      <c r="MSY49" s="119"/>
      <c r="MSZ49" s="119"/>
      <c r="MTA49" s="119"/>
      <c r="MTB49" s="119"/>
      <c r="MTC49" s="119"/>
      <c r="MTD49" s="119"/>
      <c r="MTE49" s="119"/>
      <c r="MTF49" s="119"/>
      <c r="MTG49" s="119"/>
      <c r="MTH49" s="119"/>
      <c r="MTI49" s="119"/>
      <c r="MTJ49" s="119"/>
      <c r="MTK49" s="119"/>
      <c r="MTL49" s="119"/>
      <c r="MTM49" s="119"/>
      <c r="MTN49" s="119"/>
      <c r="MTO49" s="119"/>
      <c r="MTP49" s="119"/>
      <c r="MTQ49" s="119"/>
      <c r="MTR49" s="119"/>
      <c r="MTS49" s="119"/>
      <c r="MTT49" s="119"/>
      <c r="MTU49" s="119"/>
      <c r="MTV49" s="119"/>
      <c r="MTW49" s="119"/>
      <c r="MTX49" s="119"/>
      <c r="MTY49" s="119"/>
      <c r="MTZ49" s="119"/>
      <c r="MUA49" s="119"/>
      <c r="MUB49" s="119"/>
      <c r="MUC49" s="119"/>
      <c r="MUD49" s="119"/>
      <c r="MUE49" s="119"/>
      <c r="MUF49" s="119"/>
      <c r="MUG49" s="119"/>
      <c r="MUH49" s="119"/>
      <c r="MUI49" s="119"/>
      <c r="MUJ49" s="119"/>
      <c r="MUK49" s="119"/>
      <c r="MUL49" s="119"/>
      <c r="MUM49" s="119"/>
      <c r="MUN49" s="119"/>
      <c r="MUO49" s="119"/>
      <c r="MUP49" s="119"/>
      <c r="MUQ49" s="119"/>
      <c r="MUR49" s="119"/>
      <c r="MUS49" s="119"/>
      <c r="MUT49" s="119"/>
      <c r="MUU49" s="119"/>
      <c r="MUV49" s="119"/>
      <c r="MUW49" s="119"/>
      <c r="MUX49" s="119"/>
      <c r="MUY49" s="119"/>
      <c r="MUZ49" s="119"/>
      <c r="MVA49" s="119"/>
      <c r="MVB49" s="119"/>
      <c r="MVC49" s="119"/>
      <c r="MVD49" s="119"/>
      <c r="MVE49" s="119"/>
      <c r="MVF49" s="119"/>
      <c r="MVG49" s="119"/>
      <c r="MVH49" s="119"/>
      <c r="MVI49" s="119"/>
      <c r="MVJ49" s="119"/>
      <c r="MVK49" s="119"/>
      <c r="MVL49" s="119"/>
      <c r="MVM49" s="119"/>
      <c r="MVN49" s="119"/>
      <c r="MVO49" s="119"/>
      <c r="MVP49" s="119"/>
      <c r="MVQ49" s="119"/>
      <c r="MVR49" s="119"/>
      <c r="MVS49" s="119"/>
      <c r="MVT49" s="119"/>
      <c r="MVU49" s="119"/>
      <c r="MVV49" s="119"/>
      <c r="MVW49" s="119"/>
      <c r="MVX49" s="119"/>
      <c r="MVY49" s="119"/>
      <c r="MVZ49" s="119"/>
      <c r="MWA49" s="119"/>
      <c r="MWB49" s="119"/>
      <c r="MWC49" s="119"/>
      <c r="MWD49" s="119"/>
      <c r="MWE49" s="119"/>
      <c r="MWF49" s="119"/>
      <c r="MWG49" s="119"/>
      <c r="MWH49" s="119"/>
      <c r="MWI49" s="119"/>
      <c r="MWJ49" s="119"/>
      <c r="MWK49" s="119"/>
      <c r="MWL49" s="119"/>
      <c r="MWM49" s="119"/>
      <c r="MWN49" s="119"/>
      <c r="MWO49" s="119"/>
      <c r="MWP49" s="119"/>
      <c r="MWQ49" s="119"/>
      <c r="MWR49" s="119"/>
      <c r="MWS49" s="119"/>
      <c r="MWT49" s="119"/>
      <c r="MWU49" s="119"/>
      <c r="MWV49" s="119"/>
      <c r="MWW49" s="119"/>
      <c r="MWX49" s="119"/>
      <c r="MWY49" s="119"/>
      <c r="MWZ49" s="119"/>
      <c r="MXA49" s="119"/>
      <c r="MXB49" s="119"/>
      <c r="MXC49" s="119"/>
      <c r="MXD49" s="119"/>
      <c r="MXE49" s="119"/>
      <c r="MXF49" s="119"/>
      <c r="MXG49" s="119"/>
      <c r="MXH49" s="119"/>
      <c r="MXI49" s="119"/>
      <c r="MXJ49" s="119"/>
      <c r="MXK49" s="119"/>
      <c r="MXL49" s="119"/>
      <c r="MXM49" s="119"/>
      <c r="MXN49" s="119"/>
      <c r="MXO49" s="119"/>
      <c r="MXP49" s="119"/>
      <c r="MXQ49" s="119"/>
      <c r="MXR49" s="119"/>
      <c r="MXS49" s="119"/>
      <c r="MXT49" s="119"/>
      <c r="MXU49" s="119"/>
      <c r="MXV49" s="119"/>
      <c r="MXW49" s="119"/>
      <c r="MXX49" s="119"/>
      <c r="MXY49" s="119"/>
      <c r="MXZ49" s="119"/>
      <c r="MYA49" s="119"/>
      <c r="MYB49" s="119"/>
      <c r="MYC49" s="119"/>
      <c r="MYD49" s="119"/>
      <c r="MYE49" s="119"/>
      <c r="MYF49" s="119"/>
      <c r="MYG49" s="119"/>
      <c r="MYH49" s="119"/>
      <c r="MYI49" s="119"/>
      <c r="MYJ49" s="119"/>
      <c r="MYK49" s="119"/>
      <c r="MYL49" s="119"/>
      <c r="MYM49" s="119"/>
      <c r="MYN49" s="119"/>
      <c r="MYO49" s="119"/>
      <c r="MYP49" s="119"/>
      <c r="MYQ49" s="119"/>
      <c r="MYR49" s="119"/>
      <c r="MYS49" s="119"/>
      <c r="MYT49" s="119"/>
      <c r="MYU49" s="119"/>
      <c r="MYV49" s="119"/>
      <c r="MYW49" s="119"/>
      <c r="MYX49" s="119"/>
      <c r="MYY49" s="119"/>
      <c r="MYZ49" s="119"/>
      <c r="MZA49" s="119"/>
      <c r="MZB49" s="119"/>
      <c r="MZC49" s="119"/>
      <c r="MZD49" s="119"/>
      <c r="MZE49" s="119"/>
      <c r="MZF49" s="119"/>
      <c r="MZG49" s="119"/>
      <c r="MZH49" s="119"/>
      <c r="MZI49" s="119"/>
      <c r="MZJ49" s="119"/>
      <c r="MZK49" s="119"/>
      <c r="MZL49" s="119"/>
      <c r="MZM49" s="119"/>
      <c r="MZN49" s="119"/>
      <c r="MZO49" s="119"/>
      <c r="MZP49" s="119"/>
      <c r="MZQ49" s="119"/>
      <c r="MZR49" s="119"/>
      <c r="MZS49" s="119"/>
      <c r="MZT49" s="119"/>
      <c r="MZU49" s="119"/>
      <c r="MZV49" s="119"/>
      <c r="MZW49" s="119"/>
      <c r="MZX49" s="119"/>
      <c r="MZY49" s="119"/>
      <c r="MZZ49" s="119"/>
      <c r="NAA49" s="119"/>
      <c r="NAB49" s="119"/>
      <c r="NAC49" s="119"/>
      <c r="NAD49" s="119"/>
      <c r="NAE49" s="119"/>
      <c r="NAF49" s="119"/>
      <c r="NAG49" s="119"/>
      <c r="NAH49" s="119"/>
      <c r="NAI49" s="119"/>
      <c r="NAJ49" s="119"/>
      <c r="NAK49" s="119"/>
      <c r="NAL49" s="119"/>
      <c r="NAM49" s="119"/>
      <c r="NAN49" s="119"/>
      <c r="NAO49" s="119"/>
      <c r="NAP49" s="119"/>
      <c r="NAQ49" s="119"/>
      <c r="NAR49" s="119"/>
      <c r="NAS49" s="119"/>
      <c r="NAT49" s="119"/>
      <c r="NAU49" s="119"/>
      <c r="NAV49" s="119"/>
      <c r="NAW49" s="119"/>
      <c r="NAX49" s="119"/>
      <c r="NAY49" s="119"/>
      <c r="NAZ49" s="119"/>
      <c r="NBA49" s="119"/>
      <c r="NBB49" s="119"/>
      <c r="NBC49" s="119"/>
      <c r="NBD49" s="119"/>
      <c r="NBE49" s="119"/>
      <c r="NBF49" s="119"/>
      <c r="NBG49" s="119"/>
      <c r="NBH49" s="119"/>
      <c r="NBI49" s="119"/>
      <c r="NBJ49" s="119"/>
      <c r="NBK49" s="119"/>
      <c r="NBL49" s="119"/>
      <c r="NBM49" s="119"/>
      <c r="NBN49" s="119"/>
      <c r="NBO49" s="119"/>
      <c r="NBP49" s="119"/>
      <c r="NBQ49" s="119"/>
      <c r="NBR49" s="119"/>
      <c r="NBS49" s="119"/>
      <c r="NBT49" s="119"/>
      <c r="NBU49" s="119"/>
      <c r="NBV49" s="119"/>
      <c r="NBW49" s="119"/>
      <c r="NBX49" s="119"/>
      <c r="NBY49" s="119"/>
      <c r="NBZ49" s="119"/>
      <c r="NCA49" s="119"/>
      <c r="NCB49" s="119"/>
      <c r="NCC49" s="119"/>
      <c r="NCD49" s="119"/>
      <c r="NCE49" s="119"/>
      <c r="NCF49" s="119"/>
      <c r="NCG49" s="119"/>
      <c r="NCH49" s="119"/>
      <c r="NCI49" s="119"/>
      <c r="NCJ49" s="119"/>
      <c r="NCK49" s="119"/>
      <c r="NCL49" s="119"/>
      <c r="NCM49" s="119"/>
      <c r="NCN49" s="119"/>
      <c r="NCO49" s="119"/>
      <c r="NCP49" s="119"/>
      <c r="NCQ49" s="119"/>
      <c r="NCR49" s="119"/>
      <c r="NCS49" s="119"/>
      <c r="NCT49" s="119"/>
      <c r="NCU49" s="119"/>
      <c r="NCV49" s="119"/>
      <c r="NCW49" s="119"/>
      <c r="NCX49" s="119"/>
      <c r="NCY49" s="119"/>
      <c r="NCZ49" s="119"/>
      <c r="NDA49" s="119"/>
      <c r="NDB49" s="119"/>
      <c r="NDC49" s="119"/>
      <c r="NDD49" s="119"/>
      <c r="NDE49" s="119"/>
      <c r="NDF49" s="119"/>
      <c r="NDG49" s="119"/>
      <c r="NDH49" s="119"/>
      <c r="NDI49" s="119"/>
      <c r="NDJ49" s="119"/>
      <c r="NDK49" s="119"/>
      <c r="NDL49" s="119"/>
      <c r="NDM49" s="119"/>
      <c r="NDN49" s="119"/>
      <c r="NDO49" s="119"/>
      <c r="NDP49" s="119"/>
      <c r="NDQ49" s="119"/>
      <c r="NDR49" s="119"/>
      <c r="NDS49" s="119"/>
      <c r="NDT49" s="119"/>
      <c r="NDU49" s="119"/>
      <c r="NDV49" s="119"/>
      <c r="NDW49" s="119"/>
      <c r="NDX49" s="119"/>
      <c r="NDY49" s="119"/>
      <c r="NDZ49" s="119"/>
      <c r="NEA49" s="119"/>
      <c r="NEB49" s="119"/>
      <c r="NEC49" s="119"/>
      <c r="NED49" s="119"/>
      <c r="NEE49" s="119"/>
      <c r="NEF49" s="119"/>
      <c r="NEG49" s="119"/>
      <c r="NEH49" s="119"/>
      <c r="NEI49" s="119"/>
      <c r="NEJ49" s="119"/>
      <c r="NEK49" s="119"/>
      <c r="NEL49" s="119"/>
      <c r="NEM49" s="119"/>
      <c r="NEN49" s="119"/>
      <c r="NEO49" s="119"/>
      <c r="NEP49" s="119"/>
      <c r="NEQ49" s="119"/>
      <c r="NER49" s="119"/>
      <c r="NES49" s="119"/>
      <c r="NET49" s="119"/>
      <c r="NEU49" s="119"/>
      <c r="NEV49" s="119"/>
      <c r="NEW49" s="119"/>
      <c r="NEX49" s="119"/>
      <c r="NEY49" s="119"/>
      <c r="NEZ49" s="119"/>
      <c r="NFA49" s="119"/>
      <c r="NFB49" s="119"/>
      <c r="NFC49" s="119"/>
      <c r="NFD49" s="119"/>
      <c r="NFE49" s="119"/>
      <c r="NFF49" s="119"/>
      <c r="NFG49" s="119"/>
      <c r="NFH49" s="119"/>
      <c r="NFI49" s="119"/>
      <c r="NFJ49" s="119"/>
      <c r="NFK49" s="119"/>
      <c r="NFL49" s="119"/>
      <c r="NFM49" s="119"/>
      <c r="NFN49" s="119"/>
      <c r="NFO49" s="119"/>
      <c r="NFP49" s="119"/>
      <c r="NFQ49" s="119"/>
      <c r="NFR49" s="119"/>
      <c r="NFS49" s="119"/>
      <c r="NFT49" s="119"/>
      <c r="NFU49" s="119"/>
      <c r="NFV49" s="119"/>
      <c r="NFW49" s="119"/>
      <c r="NFX49" s="119"/>
      <c r="NFY49" s="119"/>
      <c r="NFZ49" s="119"/>
      <c r="NGA49" s="119"/>
      <c r="NGB49" s="119"/>
      <c r="NGC49" s="119"/>
      <c r="NGD49" s="119"/>
      <c r="NGE49" s="119"/>
      <c r="NGF49" s="119"/>
      <c r="NGG49" s="119"/>
      <c r="NGH49" s="119"/>
      <c r="NGI49" s="119"/>
      <c r="NGJ49" s="119"/>
      <c r="NGK49" s="119"/>
      <c r="NGL49" s="119"/>
      <c r="NGM49" s="119"/>
      <c r="NGN49" s="119"/>
      <c r="NGO49" s="119"/>
      <c r="NGP49" s="119"/>
      <c r="NGQ49" s="119"/>
      <c r="NGR49" s="119"/>
      <c r="NGS49" s="119"/>
      <c r="NGT49" s="119"/>
      <c r="NGU49" s="119"/>
      <c r="NGV49" s="119"/>
      <c r="NGW49" s="119"/>
      <c r="NGX49" s="119"/>
      <c r="NGY49" s="119"/>
      <c r="NGZ49" s="119"/>
      <c r="NHA49" s="119"/>
      <c r="NHB49" s="119"/>
      <c r="NHC49" s="119"/>
      <c r="NHD49" s="119"/>
      <c r="NHE49" s="119"/>
      <c r="NHF49" s="119"/>
      <c r="NHG49" s="119"/>
      <c r="NHH49" s="119"/>
      <c r="NHI49" s="119"/>
      <c r="NHJ49" s="119"/>
      <c r="NHK49" s="119"/>
      <c r="NHL49" s="119"/>
      <c r="NHM49" s="119"/>
      <c r="NHN49" s="119"/>
      <c r="NHO49" s="119"/>
      <c r="NHP49" s="119"/>
      <c r="NHQ49" s="119"/>
      <c r="NHR49" s="119"/>
      <c r="NHS49" s="119"/>
      <c r="NHT49" s="119"/>
      <c r="NHU49" s="119"/>
      <c r="NHV49" s="119"/>
      <c r="NHW49" s="119"/>
      <c r="NHX49" s="119"/>
      <c r="NHY49" s="119"/>
      <c r="NHZ49" s="119"/>
      <c r="NIA49" s="119"/>
      <c r="NIB49" s="119"/>
      <c r="NIC49" s="119"/>
      <c r="NID49" s="119"/>
      <c r="NIE49" s="119"/>
      <c r="NIF49" s="119"/>
      <c r="NIG49" s="119"/>
      <c r="NIH49" s="119"/>
      <c r="NII49" s="119"/>
      <c r="NIJ49" s="119"/>
      <c r="NIK49" s="119"/>
      <c r="NIL49" s="119"/>
      <c r="NIM49" s="119"/>
      <c r="NIN49" s="119"/>
      <c r="NIO49" s="119"/>
      <c r="NIP49" s="119"/>
      <c r="NIQ49" s="119"/>
      <c r="NIR49" s="119"/>
      <c r="NIS49" s="119"/>
      <c r="NIT49" s="119"/>
      <c r="NIU49" s="119"/>
      <c r="NIV49" s="119"/>
      <c r="NIW49" s="119"/>
      <c r="NIX49" s="119"/>
      <c r="NIY49" s="119"/>
      <c r="NIZ49" s="119"/>
      <c r="NJA49" s="119"/>
      <c r="NJB49" s="119"/>
      <c r="NJC49" s="119"/>
      <c r="NJD49" s="119"/>
      <c r="NJE49" s="119"/>
      <c r="NJF49" s="119"/>
      <c r="NJG49" s="119"/>
      <c r="NJH49" s="119"/>
      <c r="NJI49" s="119"/>
      <c r="NJJ49" s="119"/>
      <c r="NJK49" s="119"/>
      <c r="NJL49" s="119"/>
      <c r="NJM49" s="119"/>
      <c r="NJN49" s="119"/>
      <c r="NJO49" s="119"/>
      <c r="NJP49" s="119"/>
      <c r="NJQ49" s="119"/>
      <c r="NJR49" s="119"/>
      <c r="NJS49" s="119"/>
      <c r="NJT49" s="119"/>
      <c r="NJU49" s="119"/>
      <c r="NJV49" s="119"/>
      <c r="NJW49" s="119"/>
      <c r="NJX49" s="119"/>
      <c r="NJY49" s="119"/>
      <c r="NJZ49" s="119"/>
      <c r="NKA49" s="119"/>
      <c r="NKB49" s="119"/>
      <c r="NKC49" s="119"/>
      <c r="NKD49" s="119"/>
      <c r="NKE49" s="119"/>
      <c r="NKF49" s="119"/>
      <c r="NKG49" s="119"/>
      <c r="NKH49" s="119"/>
      <c r="NKI49" s="119"/>
      <c r="NKJ49" s="119"/>
      <c r="NKK49" s="119"/>
      <c r="NKL49" s="119"/>
      <c r="NKM49" s="119"/>
      <c r="NKN49" s="119"/>
      <c r="NKO49" s="119"/>
      <c r="NKP49" s="119"/>
      <c r="NKQ49" s="119"/>
      <c r="NKR49" s="119"/>
      <c r="NKS49" s="119"/>
      <c r="NKT49" s="119"/>
      <c r="NKU49" s="119"/>
      <c r="NKV49" s="119"/>
      <c r="NKW49" s="119"/>
      <c r="NKX49" s="119"/>
      <c r="NKY49" s="119"/>
      <c r="NKZ49" s="119"/>
      <c r="NLA49" s="119"/>
      <c r="NLB49" s="119"/>
      <c r="NLC49" s="119"/>
      <c r="NLD49" s="119"/>
      <c r="NLE49" s="119"/>
      <c r="NLF49" s="119"/>
      <c r="NLG49" s="119"/>
      <c r="NLH49" s="119"/>
      <c r="NLI49" s="119"/>
      <c r="NLJ49" s="119"/>
      <c r="NLK49" s="119"/>
      <c r="NLL49" s="119"/>
      <c r="NLM49" s="119"/>
      <c r="NLN49" s="119"/>
      <c r="NLO49" s="119"/>
      <c r="NLP49" s="119"/>
      <c r="NLQ49" s="119"/>
      <c r="NLR49" s="119"/>
      <c r="NLS49" s="119"/>
      <c r="NLT49" s="119"/>
      <c r="NLU49" s="119"/>
      <c r="NLV49" s="119"/>
      <c r="NLW49" s="119"/>
      <c r="NLX49" s="119"/>
      <c r="NLY49" s="119"/>
      <c r="NLZ49" s="119"/>
      <c r="NMA49" s="119"/>
      <c r="NMB49" s="119"/>
      <c r="NMC49" s="119"/>
      <c r="NMD49" s="119"/>
      <c r="NME49" s="119"/>
      <c r="NMF49" s="119"/>
      <c r="NMG49" s="119"/>
      <c r="NMH49" s="119"/>
      <c r="NMI49" s="119"/>
      <c r="NMJ49" s="119"/>
      <c r="NMK49" s="119"/>
      <c r="NML49" s="119"/>
      <c r="NMM49" s="119"/>
      <c r="NMN49" s="119"/>
      <c r="NMO49" s="119"/>
      <c r="NMP49" s="119"/>
      <c r="NMQ49" s="119"/>
      <c r="NMR49" s="119"/>
      <c r="NMS49" s="119"/>
      <c r="NMT49" s="119"/>
      <c r="NMU49" s="119"/>
      <c r="NMV49" s="119"/>
      <c r="NMW49" s="119"/>
      <c r="NMX49" s="119"/>
      <c r="NMY49" s="119"/>
      <c r="NMZ49" s="119"/>
      <c r="NNA49" s="119"/>
      <c r="NNB49" s="119"/>
      <c r="NNC49" s="119"/>
      <c r="NND49" s="119"/>
      <c r="NNE49" s="119"/>
      <c r="NNF49" s="119"/>
      <c r="NNG49" s="119"/>
      <c r="NNH49" s="119"/>
      <c r="NNI49" s="119"/>
      <c r="NNJ49" s="119"/>
      <c r="NNK49" s="119"/>
      <c r="NNL49" s="119"/>
      <c r="NNM49" s="119"/>
      <c r="NNN49" s="119"/>
      <c r="NNO49" s="119"/>
      <c r="NNP49" s="119"/>
      <c r="NNQ49" s="119"/>
      <c r="NNR49" s="119"/>
      <c r="NNS49" s="119"/>
      <c r="NNT49" s="119"/>
      <c r="NNU49" s="119"/>
      <c r="NNV49" s="119"/>
      <c r="NNW49" s="119"/>
      <c r="NNX49" s="119"/>
      <c r="NNY49" s="119"/>
      <c r="NNZ49" s="119"/>
      <c r="NOA49" s="119"/>
      <c r="NOB49" s="119"/>
      <c r="NOC49" s="119"/>
      <c r="NOD49" s="119"/>
      <c r="NOE49" s="119"/>
      <c r="NOF49" s="119"/>
      <c r="NOG49" s="119"/>
      <c r="NOH49" s="119"/>
      <c r="NOI49" s="119"/>
      <c r="NOJ49" s="119"/>
      <c r="NOK49" s="119"/>
      <c r="NOL49" s="119"/>
      <c r="NOM49" s="119"/>
      <c r="NON49" s="119"/>
      <c r="NOO49" s="119"/>
      <c r="NOP49" s="119"/>
      <c r="NOQ49" s="119"/>
      <c r="NOR49" s="119"/>
      <c r="NOS49" s="119"/>
      <c r="NOT49" s="119"/>
      <c r="NOU49" s="119"/>
      <c r="NOV49" s="119"/>
      <c r="NOW49" s="119"/>
      <c r="NOX49" s="119"/>
      <c r="NOY49" s="119"/>
      <c r="NOZ49" s="119"/>
      <c r="NPA49" s="119"/>
      <c r="NPB49" s="119"/>
      <c r="NPC49" s="119"/>
      <c r="NPD49" s="119"/>
      <c r="NPE49" s="119"/>
      <c r="NPF49" s="119"/>
      <c r="NPG49" s="119"/>
      <c r="NPH49" s="119"/>
      <c r="NPI49" s="119"/>
      <c r="NPJ49" s="119"/>
      <c r="NPK49" s="119"/>
      <c r="NPL49" s="119"/>
      <c r="NPM49" s="119"/>
      <c r="NPN49" s="119"/>
      <c r="NPO49" s="119"/>
      <c r="NPP49" s="119"/>
      <c r="NPQ49" s="119"/>
      <c r="NPR49" s="119"/>
      <c r="NPS49" s="119"/>
      <c r="NPT49" s="119"/>
      <c r="NPU49" s="119"/>
      <c r="NPV49" s="119"/>
      <c r="NPW49" s="119"/>
      <c r="NPX49" s="119"/>
      <c r="NPY49" s="119"/>
      <c r="NPZ49" s="119"/>
      <c r="NQA49" s="119"/>
      <c r="NQB49" s="119"/>
      <c r="NQC49" s="119"/>
      <c r="NQD49" s="119"/>
      <c r="NQE49" s="119"/>
      <c r="NQF49" s="119"/>
      <c r="NQG49" s="119"/>
      <c r="NQH49" s="119"/>
      <c r="NQI49" s="119"/>
      <c r="NQJ49" s="119"/>
      <c r="NQK49" s="119"/>
      <c r="NQL49" s="119"/>
      <c r="NQM49" s="119"/>
      <c r="NQN49" s="119"/>
      <c r="NQO49" s="119"/>
      <c r="NQP49" s="119"/>
      <c r="NQQ49" s="119"/>
      <c r="NQR49" s="119"/>
      <c r="NQS49" s="119"/>
      <c r="NQT49" s="119"/>
      <c r="NQU49" s="119"/>
      <c r="NQV49" s="119"/>
      <c r="NQW49" s="119"/>
      <c r="NQX49" s="119"/>
      <c r="NQY49" s="119"/>
      <c r="NQZ49" s="119"/>
      <c r="NRA49" s="119"/>
      <c r="NRB49" s="119"/>
      <c r="NRC49" s="119"/>
      <c r="NRD49" s="119"/>
      <c r="NRE49" s="119"/>
      <c r="NRF49" s="119"/>
      <c r="NRG49" s="119"/>
      <c r="NRH49" s="119"/>
      <c r="NRI49" s="119"/>
      <c r="NRJ49" s="119"/>
      <c r="NRK49" s="119"/>
      <c r="NRL49" s="119"/>
      <c r="NRM49" s="119"/>
      <c r="NRN49" s="119"/>
      <c r="NRO49" s="119"/>
      <c r="NRP49" s="119"/>
      <c r="NRQ49" s="119"/>
      <c r="NRR49" s="119"/>
      <c r="NRS49" s="119"/>
      <c r="NRT49" s="119"/>
      <c r="NRU49" s="119"/>
      <c r="NRV49" s="119"/>
      <c r="NRW49" s="119"/>
      <c r="NRX49" s="119"/>
      <c r="NRY49" s="119"/>
      <c r="NRZ49" s="119"/>
      <c r="NSA49" s="119"/>
      <c r="NSB49" s="119"/>
      <c r="NSC49" s="119"/>
      <c r="NSD49" s="119"/>
      <c r="NSE49" s="119"/>
      <c r="NSF49" s="119"/>
      <c r="NSG49" s="119"/>
      <c r="NSH49" s="119"/>
      <c r="NSI49" s="119"/>
      <c r="NSJ49" s="119"/>
      <c r="NSK49" s="119"/>
      <c r="NSL49" s="119"/>
      <c r="NSM49" s="119"/>
      <c r="NSN49" s="119"/>
      <c r="NSO49" s="119"/>
      <c r="NSP49" s="119"/>
      <c r="NSQ49" s="119"/>
      <c r="NSR49" s="119"/>
      <c r="NSS49" s="119"/>
      <c r="NST49" s="119"/>
      <c r="NSU49" s="119"/>
      <c r="NSV49" s="119"/>
      <c r="NSW49" s="119"/>
      <c r="NSX49" s="119"/>
      <c r="NSY49" s="119"/>
      <c r="NSZ49" s="119"/>
      <c r="NTA49" s="119"/>
      <c r="NTB49" s="119"/>
      <c r="NTC49" s="119"/>
      <c r="NTD49" s="119"/>
      <c r="NTE49" s="119"/>
      <c r="NTF49" s="119"/>
      <c r="NTG49" s="119"/>
      <c r="NTH49" s="119"/>
      <c r="NTI49" s="119"/>
      <c r="NTJ49" s="119"/>
      <c r="NTK49" s="119"/>
      <c r="NTL49" s="119"/>
      <c r="NTM49" s="119"/>
      <c r="NTN49" s="119"/>
      <c r="NTO49" s="119"/>
      <c r="NTP49" s="119"/>
      <c r="NTQ49" s="119"/>
      <c r="NTR49" s="119"/>
      <c r="NTS49" s="119"/>
      <c r="NTT49" s="119"/>
      <c r="NTU49" s="119"/>
      <c r="NTV49" s="119"/>
      <c r="NTW49" s="119"/>
      <c r="NTX49" s="119"/>
      <c r="NTY49" s="119"/>
      <c r="NTZ49" s="119"/>
      <c r="NUA49" s="119"/>
      <c r="NUB49" s="119"/>
      <c r="NUC49" s="119"/>
      <c r="NUD49" s="119"/>
      <c r="NUE49" s="119"/>
      <c r="NUF49" s="119"/>
      <c r="NUG49" s="119"/>
      <c r="NUH49" s="119"/>
      <c r="NUI49" s="119"/>
      <c r="NUJ49" s="119"/>
      <c r="NUK49" s="119"/>
      <c r="NUL49" s="119"/>
      <c r="NUM49" s="119"/>
      <c r="NUN49" s="119"/>
      <c r="NUO49" s="119"/>
      <c r="NUP49" s="119"/>
      <c r="NUQ49" s="119"/>
      <c r="NUR49" s="119"/>
      <c r="NUS49" s="119"/>
      <c r="NUT49" s="119"/>
      <c r="NUU49" s="119"/>
      <c r="NUV49" s="119"/>
      <c r="NUW49" s="119"/>
      <c r="NUX49" s="119"/>
      <c r="NUY49" s="119"/>
      <c r="NUZ49" s="119"/>
      <c r="NVA49" s="119"/>
      <c r="NVB49" s="119"/>
      <c r="NVC49" s="119"/>
      <c r="NVD49" s="119"/>
      <c r="NVE49" s="119"/>
      <c r="NVF49" s="119"/>
      <c r="NVG49" s="119"/>
      <c r="NVH49" s="119"/>
      <c r="NVI49" s="119"/>
      <c r="NVJ49" s="119"/>
      <c r="NVK49" s="119"/>
      <c r="NVL49" s="119"/>
      <c r="NVM49" s="119"/>
      <c r="NVN49" s="119"/>
      <c r="NVO49" s="119"/>
      <c r="NVP49" s="119"/>
      <c r="NVQ49" s="119"/>
      <c r="NVR49" s="119"/>
      <c r="NVS49" s="119"/>
      <c r="NVT49" s="119"/>
      <c r="NVU49" s="119"/>
      <c r="NVV49" s="119"/>
      <c r="NVW49" s="119"/>
      <c r="NVX49" s="119"/>
      <c r="NVY49" s="119"/>
      <c r="NVZ49" s="119"/>
      <c r="NWA49" s="119"/>
      <c r="NWB49" s="119"/>
      <c r="NWC49" s="119"/>
      <c r="NWD49" s="119"/>
      <c r="NWE49" s="119"/>
      <c r="NWF49" s="119"/>
      <c r="NWG49" s="119"/>
      <c r="NWH49" s="119"/>
      <c r="NWI49" s="119"/>
      <c r="NWJ49" s="119"/>
      <c r="NWK49" s="119"/>
      <c r="NWL49" s="119"/>
      <c r="NWM49" s="119"/>
      <c r="NWN49" s="119"/>
      <c r="NWO49" s="119"/>
      <c r="NWP49" s="119"/>
      <c r="NWQ49" s="119"/>
      <c r="NWR49" s="119"/>
      <c r="NWS49" s="119"/>
      <c r="NWT49" s="119"/>
      <c r="NWU49" s="119"/>
      <c r="NWV49" s="119"/>
      <c r="NWW49" s="119"/>
      <c r="NWX49" s="119"/>
      <c r="NWY49" s="119"/>
      <c r="NWZ49" s="119"/>
      <c r="NXA49" s="119"/>
      <c r="NXB49" s="119"/>
      <c r="NXC49" s="119"/>
      <c r="NXD49" s="119"/>
      <c r="NXE49" s="119"/>
      <c r="NXF49" s="119"/>
      <c r="NXG49" s="119"/>
      <c r="NXH49" s="119"/>
      <c r="NXI49" s="119"/>
      <c r="NXJ49" s="119"/>
      <c r="NXK49" s="119"/>
      <c r="NXL49" s="119"/>
      <c r="NXM49" s="119"/>
      <c r="NXN49" s="119"/>
      <c r="NXO49" s="119"/>
      <c r="NXP49" s="119"/>
      <c r="NXQ49" s="119"/>
      <c r="NXR49" s="119"/>
      <c r="NXS49" s="119"/>
      <c r="NXT49" s="119"/>
      <c r="NXU49" s="119"/>
      <c r="NXV49" s="119"/>
      <c r="NXW49" s="119"/>
      <c r="NXX49" s="119"/>
      <c r="NXY49" s="119"/>
      <c r="NXZ49" s="119"/>
      <c r="NYA49" s="119"/>
      <c r="NYB49" s="119"/>
      <c r="NYC49" s="119"/>
      <c r="NYD49" s="119"/>
      <c r="NYE49" s="119"/>
      <c r="NYF49" s="119"/>
      <c r="NYG49" s="119"/>
      <c r="NYH49" s="119"/>
      <c r="NYI49" s="119"/>
      <c r="NYJ49" s="119"/>
      <c r="NYK49" s="119"/>
      <c r="NYL49" s="119"/>
      <c r="NYM49" s="119"/>
      <c r="NYN49" s="119"/>
      <c r="NYO49" s="119"/>
      <c r="NYP49" s="119"/>
      <c r="NYQ49" s="119"/>
      <c r="NYR49" s="119"/>
      <c r="NYS49" s="119"/>
      <c r="NYT49" s="119"/>
      <c r="NYU49" s="119"/>
      <c r="NYV49" s="119"/>
      <c r="NYW49" s="119"/>
      <c r="NYX49" s="119"/>
      <c r="NYY49" s="119"/>
      <c r="NYZ49" s="119"/>
      <c r="NZA49" s="119"/>
      <c r="NZB49" s="119"/>
      <c r="NZC49" s="119"/>
      <c r="NZD49" s="119"/>
      <c r="NZE49" s="119"/>
      <c r="NZF49" s="119"/>
      <c r="NZG49" s="119"/>
      <c r="NZH49" s="119"/>
      <c r="NZI49" s="119"/>
      <c r="NZJ49" s="119"/>
      <c r="NZK49" s="119"/>
      <c r="NZL49" s="119"/>
      <c r="NZM49" s="119"/>
      <c r="NZN49" s="119"/>
      <c r="NZO49" s="119"/>
      <c r="NZP49" s="119"/>
      <c r="NZQ49" s="119"/>
      <c r="NZR49" s="119"/>
      <c r="NZS49" s="119"/>
      <c r="NZT49" s="119"/>
      <c r="NZU49" s="119"/>
      <c r="NZV49" s="119"/>
      <c r="NZW49" s="119"/>
      <c r="NZX49" s="119"/>
      <c r="NZY49" s="119"/>
      <c r="NZZ49" s="119"/>
      <c r="OAA49" s="119"/>
      <c r="OAB49" s="119"/>
      <c r="OAC49" s="119"/>
      <c r="OAD49" s="119"/>
      <c r="OAE49" s="119"/>
      <c r="OAF49" s="119"/>
      <c r="OAG49" s="119"/>
      <c r="OAH49" s="119"/>
      <c r="OAI49" s="119"/>
      <c r="OAJ49" s="119"/>
      <c r="OAK49" s="119"/>
      <c r="OAL49" s="119"/>
      <c r="OAM49" s="119"/>
      <c r="OAN49" s="119"/>
      <c r="OAO49" s="119"/>
      <c r="OAP49" s="119"/>
      <c r="OAQ49" s="119"/>
      <c r="OAR49" s="119"/>
      <c r="OAS49" s="119"/>
      <c r="OAT49" s="119"/>
      <c r="OAU49" s="119"/>
      <c r="OAV49" s="119"/>
      <c r="OAW49" s="119"/>
      <c r="OAX49" s="119"/>
      <c r="OAY49" s="119"/>
      <c r="OAZ49" s="119"/>
      <c r="OBA49" s="119"/>
      <c r="OBB49" s="119"/>
      <c r="OBC49" s="119"/>
      <c r="OBD49" s="119"/>
      <c r="OBE49" s="119"/>
      <c r="OBF49" s="119"/>
      <c r="OBG49" s="119"/>
      <c r="OBH49" s="119"/>
      <c r="OBI49" s="119"/>
      <c r="OBJ49" s="119"/>
      <c r="OBK49" s="119"/>
      <c r="OBL49" s="119"/>
      <c r="OBM49" s="119"/>
      <c r="OBN49" s="119"/>
      <c r="OBO49" s="119"/>
      <c r="OBP49" s="119"/>
      <c r="OBQ49" s="119"/>
      <c r="OBR49" s="119"/>
      <c r="OBS49" s="119"/>
      <c r="OBT49" s="119"/>
      <c r="OBU49" s="119"/>
      <c r="OBV49" s="119"/>
      <c r="OBW49" s="119"/>
      <c r="OBX49" s="119"/>
      <c r="OBY49" s="119"/>
      <c r="OBZ49" s="119"/>
      <c r="OCA49" s="119"/>
      <c r="OCB49" s="119"/>
      <c r="OCC49" s="119"/>
      <c r="OCD49" s="119"/>
      <c r="OCE49" s="119"/>
      <c r="OCF49" s="119"/>
      <c r="OCG49" s="119"/>
      <c r="OCH49" s="119"/>
      <c r="OCI49" s="119"/>
      <c r="OCJ49" s="119"/>
      <c r="OCK49" s="119"/>
      <c r="OCL49" s="119"/>
      <c r="OCM49" s="119"/>
      <c r="OCN49" s="119"/>
      <c r="OCO49" s="119"/>
      <c r="OCP49" s="119"/>
      <c r="OCQ49" s="119"/>
      <c r="OCR49" s="119"/>
      <c r="OCS49" s="119"/>
      <c r="OCT49" s="119"/>
      <c r="OCU49" s="119"/>
      <c r="OCV49" s="119"/>
      <c r="OCW49" s="119"/>
      <c r="OCX49" s="119"/>
      <c r="OCY49" s="119"/>
      <c r="OCZ49" s="119"/>
      <c r="ODA49" s="119"/>
      <c r="ODB49" s="119"/>
      <c r="ODC49" s="119"/>
      <c r="ODD49" s="119"/>
      <c r="ODE49" s="119"/>
      <c r="ODF49" s="119"/>
      <c r="ODG49" s="119"/>
      <c r="ODH49" s="119"/>
      <c r="ODI49" s="119"/>
      <c r="ODJ49" s="119"/>
      <c r="ODK49" s="119"/>
      <c r="ODL49" s="119"/>
      <c r="ODM49" s="119"/>
      <c r="ODN49" s="119"/>
      <c r="ODO49" s="119"/>
      <c r="ODP49" s="119"/>
      <c r="ODQ49" s="119"/>
      <c r="ODR49" s="119"/>
      <c r="ODS49" s="119"/>
      <c r="ODT49" s="119"/>
      <c r="ODU49" s="119"/>
      <c r="ODV49" s="119"/>
      <c r="ODW49" s="119"/>
      <c r="ODX49" s="119"/>
      <c r="ODY49" s="119"/>
      <c r="ODZ49" s="119"/>
      <c r="OEA49" s="119"/>
      <c r="OEB49" s="119"/>
      <c r="OEC49" s="119"/>
      <c r="OED49" s="119"/>
      <c r="OEE49" s="119"/>
      <c r="OEF49" s="119"/>
      <c r="OEG49" s="119"/>
      <c r="OEH49" s="119"/>
      <c r="OEI49" s="119"/>
      <c r="OEJ49" s="119"/>
      <c r="OEK49" s="119"/>
      <c r="OEL49" s="119"/>
      <c r="OEM49" s="119"/>
      <c r="OEN49" s="119"/>
      <c r="OEO49" s="119"/>
      <c r="OEP49" s="119"/>
      <c r="OEQ49" s="119"/>
      <c r="OER49" s="119"/>
      <c r="OES49" s="119"/>
      <c r="OET49" s="119"/>
      <c r="OEU49" s="119"/>
      <c r="OEV49" s="119"/>
      <c r="OEW49" s="119"/>
      <c r="OEX49" s="119"/>
      <c r="OEY49" s="119"/>
      <c r="OEZ49" s="119"/>
      <c r="OFA49" s="119"/>
      <c r="OFB49" s="119"/>
      <c r="OFC49" s="119"/>
      <c r="OFD49" s="119"/>
      <c r="OFE49" s="119"/>
      <c r="OFF49" s="119"/>
      <c r="OFG49" s="119"/>
      <c r="OFH49" s="119"/>
      <c r="OFI49" s="119"/>
      <c r="OFJ49" s="119"/>
      <c r="OFK49" s="119"/>
      <c r="OFL49" s="119"/>
      <c r="OFM49" s="119"/>
      <c r="OFN49" s="119"/>
      <c r="OFO49" s="119"/>
      <c r="OFP49" s="119"/>
      <c r="OFQ49" s="119"/>
      <c r="OFR49" s="119"/>
      <c r="OFS49" s="119"/>
      <c r="OFT49" s="119"/>
      <c r="OFU49" s="119"/>
      <c r="OFV49" s="119"/>
      <c r="OFW49" s="119"/>
      <c r="OFX49" s="119"/>
      <c r="OFY49" s="119"/>
      <c r="OFZ49" s="119"/>
      <c r="OGA49" s="119"/>
      <c r="OGB49" s="119"/>
      <c r="OGC49" s="119"/>
      <c r="OGD49" s="119"/>
      <c r="OGE49" s="119"/>
      <c r="OGF49" s="119"/>
      <c r="OGG49" s="119"/>
      <c r="OGH49" s="119"/>
      <c r="OGI49" s="119"/>
      <c r="OGJ49" s="119"/>
      <c r="OGK49" s="119"/>
      <c r="OGL49" s="119"/>
      <c r="OGM49" s="119"/>
      <c r="OGN49" s="119"/>
      <c r="OGO49" s="119"/>
      <c r="OGP49" s="119"/>
      <c r="OGQ49" s="119"/>
      <c r="OGR49" s="119"/>
      <c r="OGS49" s="119"/>
      <c r="OGT49" s="119"/>
      <c r="OGU49" s="119"/>
      <c r="OGV49" s="119"/>
      <c r="OGW49" s="119"/>
      <c r="OGX49" s="119"/>
      <c r="OGY49" s="119"/>
      <c r="OGZ49" s="119"/>
      <c r="OHA49" s="119"/>
      <c r="OHB49" s="119"/>
      <c r="OHC49" s="119"/>
      <c r="OHD49" s="119"/>
      <c r="OHE49" s="119"/>
      <c r="OHF49" s="119"/>
      <c r="OHG49" s="119"/>
      <c r="OHH49" s="119"/>
      <c r="OHI49" s="119"/>
      <c r="OHJ49" s="119"/>
      <c r="OHK49" s="119"/>
      <c r="OHL49" s="119"/>
      <c r="OHM49" s="119"/>
      <c r="OHN49" s="119"/>
      <c r="OHO49" s="119"/>
      <c r="OHP49" s="119"/>
      <c r="OHQ49" s="119"/>
      <c r="OHR49" s="119"/>
      <c r="OHS49" s="119"/>
      <c r="OHT49" s="119"/>
      <c r="OHU49" s="119"/>
      <c r="OHV49" s="119"/>
      <c r="OHW49" s="119"/>
      <c r="OHX49" s="119"/>
      <c r="OHY49" s="119"/>
      <c r="OHZ49" s="119"/>
      <c r="OIA49" s="119"/>
      <c r="OIB49" s="119"/>
      <c r="OIC49" s="119"/>
      <c r="OID49" s="119"/>
      <c r="OIE49" s="119"/>
      <c r="OIF49" s="119"/>
      <c r="OIG49" s="119"/>
      <c r="OIH49" s="119"/>
      <c r="OII49" s="119"/>
      <c r="OIJ49" s="119"/>
      <c r="OIK49" s="119"/>
      <c r="OIL49" s="119"/>
      <c r="OIM49" s="119"/>
      <c r="OIN49" s="119"/>
      <c r="OIO49" s="119"/>
      <c r="OIP49" s="119"/>
      <c r="OIQ49" s="119"/>
      <c r="OIR49" s="119"/>
      <c r="OIS49" s="119"/>
      <c r="OIT49" s="119"/>
      <c r="OIU49" s="119"/>
      <c r="OIV49" s="119"/>
      <c r="OIW49" s="119"/>
      <c r="OIX49" s="119"/>
      <c r="OIY49" s="119"/>
      <c r="OIZ49" s="119"/>
      <c r="OJA49" s="119"/>
      <c r="OJB49" s="119"/>
      <c r="OJC49" s="119"/>
      <c r="OJD49" s="119"/>
      <c r="OJE49" s="119"/>
      <c r="OJF49" s="119"/>
      <c r="OJG49" s="119"/>
      <c r="OJH49" s="119"/>
      <c r="OJI49" s="119"/>
      <c r="OJJ49" s="119"/>
      <c r="OJK49" s="119"/>
      <c r="OJL49" s="119"/>
      <c r="OJM49" s="119"/>
      <c r="OJN49" s="119"/>
      <c r="OJO49" s="119"/>
      <c r="OJP49" s="119"/>
      <c r="OJQ49" s="119"/>
      <c r="OJR49" s="119"/>
      <c r="OJS49" s="119"/>
      <c r="OJT49" s="119"/>
      <c r="OJU49" s="119"/>
      <c r="OJV49" s="119"/>
      <c r="OJW49" s="119"/>
      <c r="OJX49" s="119"/>
      <c r="OJY49" s="119"/>
      <c r="OJZ49" s="119"/>
      <c r="OKA49" s="119"/>
      <c r="OKB49" s="119"/>
      <c r="OKC49" s="119"/>
      <c r="OKD49" s="119"/>
      <c r="OKE49" s="119"/>
      <c r="OKF49" s="119"/>
      <c r="OKG49" s="119"/>
      <c r="OKH49" s="119"/>
      <c r="OKI49" s="119"/>
      <c r="OKJ49" s="119"/>
      <c r="OKK49" s="119"/>
      <c r="OKL49" s="119"/>
      <c r="OKM49" s="119"/>
      <c r="OKN49" s="119"/>
      <c r="OKO49" s="119"/>
      <c r="OKP49" s="119"/>
      <c r="OKQ49" s="119"/>
      <c r="OKR49" s="119"/>
      <c r="OKS49" s="119"/>
      <c r="OKT49" s="119"/>
      <c r="OKU49" s="119"/>
      <c r="OKV49" s="119"/>
      <c r="OKW49" s="119"/>
      <c r="OKX49" s="119"/>
      <c r="OKY49" s="119"/>
      <c r="OKZ49" s="119"/>
      <c r="OLA49" s="119"/>
      <c r="OLB49" s="119"/>
      <c r="OLC49" s="119"/>
      <c r="OLD49" s="119"/>
      <c r="OLE49" s="119"/>
      <c r="OLF49" s="119"/>
      <c r="OLG49" s="119"/>
      <c r="OLH49" s="119"/>
      <c r="OLI49" s="119"/>
      <c r="OLJ49" s="119"/>
      <c r="OLK49" s="119"/>
      <c r="OLL49" s="119"/>
      <c r="OLM49" s="119"/>
      <c r="OLN49" s="119"/>
      <c r="OLO49" s="119"/>
      <c r="OLP49" s="119"/>
      <c r="OLQ49" s="119"/>
      <c r="OLR49" s="119"/>
      <c r="OLS49" s="119"/>
      <c r="OLT49" s="119"/>
      <c r="OLU49" s="119"/>
      <c r="OLV49" s="119"/>
      <c r="OLW49" s="119"/>
      <c r="OLX49" s="119"/>
      <c r="OLY49" s="119"/>
      <c r="OLZ49" s="119"/>
      <c r="OMA49" s="119"/>
      <c r="OMB49" s="119"/>
      <c r="OMC49" s="119"/>
      <c r="OMD49" s="119"/>
      <c r="OME49" s="119"/>
      <c r="OMF49" s="119"/>
      <c r="OMG49" s="119"/>
      <c r="OMH49" s="119"/>
      <c r="OMI49" s="119"/>
      <c r="OMJ49" s="119"/>
      <c r="OMK49" s="119"/>
      <c r="OML49" s="119"/>
      <c r="OMM49" s="119"/>
      <c r="OMN49" s="119"/>
      <c r="OMO49" s="119"/>
      <c r="OMP49" s="119"/>
      <c r="OMQ49" s="119"/>
      <c r="OMR49" s="119"/>
      <c r="OMS49" s="119"/>
      <c r="OMT49" s="119"/>
      <c r="OMU49" s="119"/>
      <c r="OMV49" s="119"/>
      <c r="OMW49" s="119"/>
      <c r="OMX49" s="119"/>
      <c r="OMY49" s="119"/>
      <c r="OMZ49" s="119"/>
      <c r="ONA49" s="119"/>
      <c r="ONB49" s="119"/>
      <c r="ONC49" s="119"/>
      <c r="OND49" s="119"/>
      <c r="ONE49" s="119"/>
      <c r="ONF49" s="119"/>
      <c r="ONG49" s="119"/>
      <c r="ONH49" s="119"/>
      <c r="ONI49" s="119"/>
      <c r="ONJ49" s="119"/>
      <c r="ONK49" s="119"/>
      <c r="ONL49" s="119"/>
      <c r="ONM49" s="119"/>
      <c r="ONN49" s="119"/>
      <c r="ONO49" s="119"/>
      <c r="ONP49" s="119"/>
      <c r="ONQ49" s="119"/>
      <c r="ONR49" s="119"/>
      <c r="ONS49" s="119"/>
      <c r="ONT49" s="119"/>
      <c r="ONU49" s="119"/>
      <c r="ONV49" s="119"/>
      <c r="ONW49" s="119"/>
      <c r="ONX49" s="119"/>
      <c r="ONY49" s="119"/>
      <c r="ONZ49" s="119"/>
      <c r="OOA49" s="119"/>
      <c r="OOB49" s="119"/>
      <c r="OOC49" s="119"/>
      <c r="OOD49" s="119"/>
      <c r="OOE49" s="119"/>
      <c r="OOF49" s="119"/>
      <c r="OOG49" s="119"/>
      <c r="OOH49" s="119"/>
      <c r="OOI49" s="119"/>
      <c r="OOJ49" s="119"/>
      <c r="OOK49" s="119"/>
      <c r="OOL49" s="119"/>
      <c r="OOM49" s="119"/>
      <c r="OON49" s="119"/>
      <c r="OOO49" s="119"/>
      <c r="OOP49" s="119"/>
      <c r="OOQ49" s="119"/>
      <c r="OOR49" s="119"/>
      <c r="OOS49" s="119"/>
      <c r="OOT49" s="119"/>
      <c r="OOU49" s="119"/>
      <c r="OOV49" s="119"/>
      <c r="OOW49" s="119"/>
      <c r="OOX49" s="119"/>
      <c r="OOY49" s="119"/>
      <c r="OOZ49" s="119"/>
      <c r="OPA49" s="119"/>
      <c r="OPB49" s="119"/>
      <c r="OPC49" s="119"/>
      <c r="OPD49" s="119"/>
      <c r="OPE49" s="119"/>
      <c r="OPF49" s="119"/>
      <c r="OPG49" s="119"/>
      <c r="OPH49" s="119"/>
      <c r="OPI49" s="119"/>
      <c r="OPJ49" s="119"/>
      <c r="OPK49" s="119"/>
      <c r="OPL49" s="119"/>
      <c r="OPM49" s="119"/>
      <c r="OPN49" s="119"/>
      <c r="OPO49" s="119"/>
      <c r="OPP49" s="119"/>
      <c r="OPQ49" s="119"/>
      <c r="OPR49" s="119"/>
      <c r="OPS49" s="119"/>
      <c r="OPT49" s="119"/>
      <c r="OPU49" s="119"/>
      <c r="OPV49" s="119"/>
      <c r="OPW49" s="119"/>
      <c r="OPX49" s="119"/>
      <c r="OPY49" s="119"/>
      <c r="OPZ49" s="119"/>
      <c r="OQA49" s="119"/>
      <c r="OQB49" s="119"/>
      <c r="OQC49" s="119"/>
      <c r="OQD49" s="119"/>
      <c r="OQE49" s="119"/>
      <c r="OQF49" s="119"/>
      <c r="OQG49" s="119"/>
      <c r="OQH49" s="119"/>
      <c r="OQI49" s="119"/>
      <c r="OQJ49" s="119"/>
      <c r="OQK49" s="119"/>
      <c r="OQL49" s="119"/>
      <c r="OQM49" s="119"/>
      <c r="OQN49" s="119"/>
      <c r="OQO49" s="119"/>
      <c r="OQP49" s="119"/>
      <c r="OQQ49" s="119"/>
      <c r="OQR49" s="119"/>
      <c r="OQS49" s="119"/>
      <c r="OQT49" s="119"/>
      <c r="OQU49" s="119"/>
      <c r="OQV49" s="119"/>
      <c r="OQW49" s="119"/>
      <c r="OQX49" s="119"/>
      <c r="OQY49" s="119"/>
      <c r="OQZ49" s="119"/>
      <c r="ORA49" s="119"/>
      <c r="ORB49" s="119"/>
      <c r="ORC49" s="119"/>
      <c r="ORD49" s="119"/>
      <c r="ORE49" s="119"/>
      <c r="ORF49" s="119"/>
      <c r="ORG49" s="119"/>
      <c r="ORH49" s="119"/>
      <c r="ORI49" s="119"/>
      <c r="ORJ49" s="119"/>
      <c r="ORK49" s="119"/>
      <c r="ORL49" s="119"/>
      <c r="ORM49" s="119"/>
      <c r="ORN49" s="119"/>
      <c r="ORO49" s="119"/>
      <c r="ORP49" s="119"/>
      <c r="ORQ49" s="119"/>
      <c r="ORR49" s="119"/>
      <c r="ORS49" s="119"/>
      <c r="ORT49" s="119"/>
      <c r="ORU49" s="119"/>
      <c r="ORV49" s="119"/>
      <c r="ORW49" s="119"/>
      <c r="ORX49" s="119"/>
      <c r="ORY49" s="119"/>
      <c r="ORZ49" s="119"/>
      <c r="OSA49" s="119"/>
      <c r="OSB49" s="119"/>
      <c r="OSC49" s="119"/>
      <c r="OSD49" s="119"/>
      <c r="OSE49" s="119"/>
      <c r="OSF49" s="119"/>
      <c r="OSG49" s="119"/>
      <c r="OSH49" s="119"/>
      <c r="OSI49" s="119"/>
      <c r="OSJ49" s="119"/>
      <c r="OSK49" s="119"/>
      <c r="OSL49" s="119"/>
      <c r="OSM49" s="119"/>
      <c r="OSN49" s="119"/>
      <c r="OSO49" s="119"/>
      <c r="OSP49" s="119"/>
      <c r="OSQ49" s="119"/>
      <c r="OSR49" s="119"/>
      <c r="OSS49" s="119"/>
      <c r="OST49" s="119"/>
      <c r="OSU49" s="119"/>
      <c r="OSV49" s="119"/>
      <c r="OSW49" s="119"/>
      <c r="OSX49" s="119"/>
      <c r="OSY49" s="119"/>
      <c r="OSZ49" s="119"/>
      <c r="OTA49" s="119"/>
      <c r="OTB49" s="119"/>
      <c r="OTC49" s="119"/>
      <c r="OTD49" s="119"/>
      <c r="OTE49" s="119"/>
      <c r="OTF49" s="119"/>
      <c r="OTG49" s="119"/>
      <c r="OTH49" s="119"/>
      <c r="OTI49" s="119"/>
      <c r="OTJ49" s="119"/>
      <c r="OTK49" s="119"/>
      <c r="OTL49" s="119"/>
      <c r="OTM49" s="119"/>
      <c r="OTN49" s="119"/>
      <c r="OTO49" s="119"/>
      <c r="OTP49" s="119"/>
      <c r="OTQ49" s="119"/>
      <c r="OTR49" s="119"/>
      <c r="OTS49" s="119"/>
      <c r="OTT49" s="119"/>
      <c r="OTU49" s="119"/>
      <c r="OTV49" s="119"/>
      <c r="OTW49" s="119"/>
      <c r="OTX49" s="119"/>
      <c r="OTY49" s="119"/>
      <c r="OTZ49" s="119"/>
      <c r="OUA49" s="119"/>
      <c r="OUB49" s="119"/>
      <c r="OUC49" s="119"/>
      <c r="OUD49" s="119"/>
      <c r="OUE49" s="119"/>
      <c r="OUF49" s="119"/>
      <c r="OUG49" s="119"/>
      <c r="OUH49" s="119"/>
      <c r="OUI49" s="119"/>
      <c r="OUJ49" s="119"/>
      <c r="OUK49" s="119"/>
      <c r="OUL49" s="119"/>
      <c r="OUM49" s="119"/>
      <c r="OUN49" s="119"/>
      <c r="OUO49" s="119"/>
      <c r="OUP49" s="119"/>
      <c r="OUQ49" s="119"/>
      <c r="OUR49" s="119"/>
      <c r="OUS49" s="119"/>
      <c r="OUT49" s="119"/>
      <c r="OUU49" s="119"/>
      <c r="OUV49" s="119"/>
      <c r="OUW49" s="119"/>
      <c r="OUX49" s="119"/>
      <c r="OUY49" s="119"/>
      <c r="OUZ49" s="119"/>
      <c r="OVA49" s="119"/>
      <c r="OVB49" s="119"/>
      <c r="OVC49" s="119"/>
      <c r="OVD49" s="119"/>
      <c r="OVE49" s="119"/>
      <c r="OVF49" s="119"/>
      <c r="OVG49" s="119"/>
      <c r="OVH49" s="119"/>
      <c r="OVI49" s="119"/>
      <c r="OVJ49" s="119"/>
      <c r="OVK49" s="119"/>
      <c r="OVL49" s="119"/>
      <c r="OVM49" s="119"/>
      <c r="OVN49" s="119"/>
      <c r="OVO49" s="119"/>
      <c r="OVP49" s="119"/>
      <c r="OVQ49" s="119"/>
      <c r="OVR49" s="119"/>
      <c r="OVS49" s="119"/>
      <c r="OVT49" s="119"/>
      <c r="OVU49" s="119"/>
      <c r="OVV49" s="119"/>
      <c r="OVW49" s="119"/>
      <c r="OVX49" s="119"/>
      <c r="OVY49" s="119"/>
      <c r="OVZ49" s="119"/>
      <c r="OWA49" s="119"/>
      <c r="OWB49" s="119"/>
      <c r="OWC49" s="119"/>
      <c r="OWD49" s="119"/>
      <c r="OWE49" s="119"/>
      <c r="OWF49" s="119"/>
      <c r="OWG49" s="119"/>
      <c r="OWH49" s="119"/>
      <c r="OWI49" s="119"/>
      <c r="OWJ49" s="119"/>
      <c r="OWK49" s="119"/>
      <c r="OWL49" s="119"/>
      <c r="OWM49" s="119"/>
      <c r="OWN49" s="119"/>
      <c r="OWO49" s="119"/>
      <c r="OWP49" s="119"/>
      <c r="OWQ49" s="119"/>
      <c r="OWR49" s="119"/>
      <c r="OWS49" s="119"/>
      <c r="OWT49" s="119"/>
      <c r="OWU49" s="119"/>
      <c r="OWV49" s="119"/>
      <c r="OWW49" s="119"/>
      <c r="OWX49" s="119"/>
      <c r="OWY49" s="119"/>
      <c r="OWZ49" s="119"/>
      <c r="OXA49" s="119"/>
      <c r="OXB49" s="119"/>
      <c r="OXC49" s="119"/>
      <c r="OXD49" s="119"/>
      <c r="OXE49" s="119"/>
      <c r="OXF49" s="119"/>
      <c r="OXG49" s="119"/>
      <c r="OXH49" s="119"/>
      <c r="OXI49" s="119"/>
      <c r="OXJ49" s="119"/>
      <c r="OXK49" s="119"/>
      <c r="OXL49" s="119"/>
      <c r="OXM49" s="119"/>
      <c r="OXN49" s="119"/>
      <c r="OXO49" s="119"/>
      <c r="OXP49" s="119"/>
      <c r="OXQ49" s="119"/>
      <c r="OXR49" s="119"/>
      <c r="OXS49" s="119"/>
      <c r="OXT49" s="119"/>
      <c r="OXU49" s="119"/>
      <c r="OXV49" s="119"/>
      <c r="OXW49" s="119"/>
      <c r="OXX49" s="119"/>
      <c r="OXY49" s="119"/>
      <c r="OXZ49" s="119"/>
      <c r="OYA49" s="119"/>
      <c r="OYB49" s="119"/>
      <c r="OYC49" s="119"/>
      <c r="OYD49" s="119"/>
      <c r="OYE49" s="119"/>
      <c r="OYF49" s="119"/>
      <c r="OYG49" s="119"/>
      <c r="OYH49" s="119"/>
      <c r="OYI49" s="119"/>
      <c r="OYJ49" s="119"/>
      <c r="OYK49" s="119"/>
      <c r="OYL49" s="119"/>
      <c r="OYM49" s="119"/>
      <c r="OYN49" s="119"/>
      <c r="OYO49" s="119"/>
      <c r="OYP49" s="119"/>
      <c r="OYQ49" s="119"/>
      <c r="OYR49" s="119"/>
      <c r="OYS49" s="119"/>
      <c r="OYT49" s="119"/>
      <c r="OYU49" s="119"/>
      <c r="OYV49" s="119"/>
      <c r="OYW49" s="119"/>
      <c r="OYX49" s="119"/>
      <c r="OYY49" s="119"/>
      <c r="OYZ49" s="119"/>
      <c r="OZA49" s="119"/>
      <c r="OZB49" s="119"/>
      <c r="OZC49" s="119"/>
      <c r="OZD49" s="119"/>
      <c r="OZE49" s="119"/>
      <c r="OZF49" s="119"/>
      <c r="OZG49" s="119"/>
      <c r="OZH49" s="119"/>
      <c r="OZI49" s="119"/>
      <c r="OZJ49" s="119"/>
      <c r="OZK49" s="119"/>
      <c r="OZL49" s="119"/>
      <c r="OZM49" s="119"/>
      <c r="OZN49" s="119"/>
      <c r="OZO49" s="119"/>
      <c r="OZP49" s="119"/>
      <c r="OZQ49" s="119"/>
      <c r="OZR49" s="119"/>
      <c r="OZS49" s="119"/>
      <c r="OZT49" s="119"/>
      <c r="OZU49" s="119"/>
      <c r="OZV49" s="119"/>
      <c r="OZW49" s="119"/>
      <c r="OZX49" s="119"/>
      <c r="OZY49" s="119"/>
      <c r="OZZ49" s="119"/>
      <c r="PAA49" s="119"/>
      <c r="PAB49" s="119"/>
      <c r="PAC49" s="119"/>
      <c r="PAD49" s="119"/>
      <c r="PAE49" s="119"/>
      <c r="PAF49" s="119"/>
      <c r="PAG49" s="119"/>
      <c r="PAH49" s="119"/>
      <c r="PAI49" s="119"/>
      <c r="PAJ49" s="119"/>
      <c r="PAK49" s="119"/>
      <c r="PAL49" s="119"/>
      <c r="PAM49" s="119"/>
      <c r="PAN49" s="119"/>
      <c r="PAO49" s="119"/>
      <c r="PAP49" s="119"/>
      <c r="PAQ49" s="119"/>
      <c r="PAR49" s="119"/>
      <c r="PAS49" s="119"/>
      <c r="PAT49" s="119"/>
      <c r="PAU49" s="119"/>
      <c r="PAV49" s="119"/>
      <c r="PAW49" s="119"/>
      <c r="PAX49" s="119"/>
      <c r="PAY49" s="119"/>
      <c r="PAZ49" s="119"/>
      <c r="PBA49" s="119"/>
      <c r="PBB49" s="119"/>
      <c r="PBC49" s="119"/>
      <c r="PBD49" s="119"/>
      <c r="PBE49" s="119"/>
      <c r="PBF49" s="119"/>
      <c r="PBG49" s="119"/>
      <c r="PBH49" s="119"/>
      <c r="PBI49" s="119"/>
      <c r="PBJ49" s="119"/>
      <c r="PBK49" s="119"/>
      <c r="PBL49" s="119"/>
      <c r="PBM49" s="119"/>
      <c r="PBN49" s="119"/>
      <c r="PBO49" s="119"/>
      <c r="PBP49" s="119"/>
      <c r="PBQ49" s="119"/>
      <c r="PBR49" s="119"/>
      <c r="PBS49" s="119"/>
      <c r="PBT49" s="119"/>
      <c r="PBU49" s="119"/>
      <c r="PBV49" s="119"/>
      <c r="PBW49" s="119"/>
      <c r="PBX49" s="119"/>
      <c r="PBY49" s="119"/>
      <c r="PBZ49" s="119"/>
      <c r="PCA49" s="119"/>
      <c r="PCB49" s="119"/>
      <c r="PCC49" s="119"/>
      <c r="PCD49" s="119"/>
      <c r="PCE49" s="119"/>
      <c r="PCF49" s="119"/>
      <c r="PCG49" s="119"/>
      <c r="PCH49" s="119"/>
      <c r="PCI49" s="119"/>
      <c r="PCJ49" s="119"/>
      <c r="PCK49" s="119"/>
      <c r="PCL49" s="119"/>
      <c r="PCM49" s="119"/>
      <c r="PCN49" s="119"/>
      <c r="PCO49" s="119"/>
      <c r="PCP49" s="119"/>
      <c r="PCQ49" s="119"/>
      <c r="PCR49" s="119"/>
      <c r="PCS49" s="119"/>
      <c r="PCT49" s="119"/>
      <c r="PCU49" s="119"/>
      <c r="PCV49" s="119"/>
      <c r="PCW49" s="119"/>
      <c r="PCX49" s="119"/>
      <c r="PCY49" s="119"/>
      <c r="PCZ49" s="119"/>
      <c r="PDA49" s="119"/>
      <c r="PDB49" s="119"/>
      <c r="PDC49" s="119"/>
      <c r="PDD49" s="119"/>
      <c r="PDE49" s="119"/>
      <c r="PDF49" s="119"/>
      <c r="PDG49" s="119"/>
      <c r="PDH49" s="119"/>
      <c r="PDI49" s="119"/>
      <c r="PDJ49" s="119"/>
      <c r="PDK49" s="119"/>
      <c r="PDL49" s="119"/>
      <c r="PDM49" s="119"/>
      <c r="PDN49" s="119"/>
      <c r="PDO49" s="119"/>
      <c r="PDP49" s="119"/>
      <c r="PDQ49" s="119"/>
      <c r="PDR49" s="119"/>
      <c r="PDS49" s="119"/>
      <c r="PDT49" s="119"/>
      <c r="PDU49" s="119"/>
      <c r="PDV49" s="119"/>
      <c r="PDW49" s="119"/>
      <c r="PDX49" s="119"/>
      <c r="PDY49" s="119"/>
      <c r="PDZ49" s="119"/>
      <c r="PEA49" s="119"/>
      <c r="PEB49" s="119"/>
      <c r="PEC49" s="119"/>
      <c r="PED49" s="119"/>
      <c r="PEE49" s="119"/>
      <c r="PEF49" s="119"/>
      <c r="PEG49" s="119"/>
      <c r="PEH49" s="119"/>
      <c r="PEI49" s="119"/>
      <c r="PEJ49" s="119"/>
      <c r="PEK49" s="119"/>
      <c r="PEL49" s="119"/>
      <c r="PEM49" s="119"/>
      <c r="PEN49" s="119"/>
      <c r="PEO49" s="119"/>
      <c r="PEP49" s="119"/>
      <c r="PEQ49" s="119"/>
      <c r="PER49" s="119"/>
      <c r="PES49" s="119"/>
      <c r="PET49" s="119"/>
      <c r="PEU49" s="119"/>
      <c r="PEV49" s="119"/>
      <c r="PEW49" s="119"/>
      <c r="PEX49" s="119"/>
      <c r="PEY49" s="119"/>
      <c r="PEZ49" s="119"/>
      <c r="PFA49" s="119"/>
      <c r="PFB49" s="119"/>
      <c r="PFC49" s="119"/>
      <c r="PFD49" s="119"/>
      <c r="PFE49" s="119"/>
      <c r="PFF49" s="119"/>
      <c r="PFG49" s="119"/>
      <c r="PFH49" s="119"/>
      <c r="PFI49" s="119"/>
      <c r="PFJ49" s="119"/>
      <c r="PFK49" s="119"/>
      <c r="PFL49" s="119"/>
      <c r="PFM49" s="119"/>
      <c r="PFN49" s="119"/>
      <c r="PFO49" s="119"/>
      <c r="PFP49" s="119"/>
      <c r="PFQ49" s="119"/>
      <c r="PFR49" s="119"/>
      <c r="PFS49" s="119"/>
      <c r="PFT49" s="119"/>
      <c r="PFU49" s="119"/>
      <c r="PFV49" s="119"/>
      <c r="PFW49" s="119"/>
      <c r="PFX49" s="119"/>
      <c r="PFY49" s="119"/>
      <c r="PFZ49" s="119"/>
      <c r="PGA49" s="119"/>
      <c r="PGB49" s="119"/>
      <c r="PGC49" s="119"/>
      <c r="PGD49" s="119"/>
      <c r="PGE49" s="119"/>
      <c r="PGF49" s="119"/>
      <c r="PGG49" s="119"/>
      <c r="PGH49" s="119"/>
      <c r="PGI49" s="119"/>
      <c r="PGJ49" s="119"/>
      <c r="PGK49" s="119"/>
      <c r="PGL49" s="119"/>
      <c r="PGM49" s="119"/>
      <c r="PGN49" s="119"/>
      <c r="PGO49" s="119"/>
      <c r="PGP49" s="119"/>
      <c r="PGQ49" s="119"/>
      <c r="PGR49" s="119"/>
      <c r="PGS49" s="119"/>
      <c r="PGT49" s="119"/>
      <c r="PGU49" s="119"/>
      <c r="PGV49" s="119"/>
      <c r="PGW49" s="119"/>
      <c r="PGX49" s="119"/>
      <c r="PGY49" s="119"/>
      <c r="PGZ49" s="119"/>
      <c r="PHA49" s="119"/>
      <c r="PHB49" s="119"/>
      <c r="PHC49" s="119"/>
      <c r="PHD49" s="119"/>
      <c r="PHE49" s="119"/>
      <c r="PHF49" s="119"/>
      <c r="PHG49" s="119"/>
      <c r="PHH49" s="119"/>
      <c r="PHI49" s="119"/>
      <c r="PHJ49" s="119"/>
      <c r="PHK49" s="119"/>
      <c r="PHL49" s="119"/>
      <c r="PHM49" s="119"/>
      <c r="PHN49" s="119"/>
      <c r="PHO49" s="119"/>
      <c r="PHP49" s="119"/>
      <c r="PHQ49" s="119"/>
      <c r="PHR49" s="119"/>
      <c r="PHS49" s="119"/>
      <c r="PHT49" s="119"/>
      <c r="PHU49" s="119"/>
      <c r="PHV49" s="119"/>
      <c r="PHW49" s="119"/>
      <c r="PHX49" s="119"/>
      <c r="PHY49" s="119"/>
      <c r="PHZ49" s="119"/>
      <c r="PIA49" s="119"/>
      <c r="PIB49" s="119"/>
      <c r="PIC49" s="119"/>
      <c r="PID49" s="119"/>
      <c r="PIE49" s="119"/>
      <c r="PIF49" s="119"/>
      <c r="PIG49" s="119"/>
      <c r="PIH49" s="119"/>
      <c r="PII49" s="119"/>
      <c r="PIJ49" s="119"/>
      <c r="PIK49" s="119"/>
      <c r="PIL49" s="119"/>
      <c r="PIM49" s="119"/>
      <c r="PIN49" s="119"/>
      <c r="PIO49" s="119"/>
      <c r="PIP49" s="119"/>
      <c r="PIQ49" s="119"/>
      <c r="PIR49" s="119"/>
      <c r="PIS49" s="119"/>
      <c r="PIT49" s="119"/>
      <c r="PIU49" s="119"/>
      <c r="PIV49" s="119"/>
      <c r="PIW49" s="119"/>
      <c r="PIX49" s="119"/>
      <c r="PIY49" s="119"/>
      <c r="PIZ49" s="119"/>
      <c r="PJA49" s="119"/>
      <c r="PJB49" s="119"/>
      <c r="PJC49" s="119"/>
      <c r="PJD49" s="119"/>
      <c r="PJE49" s="119"/>
      <c r="PJF49" s="119"/>
      <c r="PJG49" s="119"/>
      <c r="PJH49" s="119"/>
      <c r="PJI49" s="119"/>
      <c r="PJJ49" s="119"/>
      <c r="PJK49" s="119"/>
      <c r="PJL49" s="119"/>
      <c r="PJM49" s="119"/>
      <c r="PJN49" s="119"/>
      <c r="PJO49" s="119"/>
      <c r="PJP49" s="119"/>
      <c r="PJQ49" s="119"/>
      <c r="PJR49" s="119"/>
      <c r="PJS49" s="119"/>
      <c r="PJT49" s="119"/>
      <c r="PJU49" s="119"/>
      <c r="PJV49" s="119"/>
      <c r="PJW49" s="119"/>
      <c r="PJX49" s="119"/>
      <c r="PJY49" s="119"/>
      <c r="PJZ49" s="119"/>
      <c r="PKA49" s="119"/>
      <c r="PKB49" s="119"/>
      <c r="PKC49" s="119"/>
      <c r="PKD49" s="119"/>
      <c r="PKE49" s="119"/>
      <c r="PKF49" s="119"/>
      <c r="PKG49" s="119"/>
      <c r="PKH49" s="119"/>
      <c r="PKI49" s="119"/>
      <c r="PKJ49" s="119"/>
      <c r="PKK49" s="119"/>
      <c r="PKL49" s="119"/>
      <c r="PKM49" s="119"/>
      <c r="PKN49" s="119"/>
      <c r="PKO49" s="119"/>
      <c r="PKP49" s="119"/>
      <c r="PKQ49" s="119"/>
      <c r="PKR49" s="119"/>
      <c r="PKS49" s="119"/>
      <c r="PKT49" s="119"/>
      <c r="PKU49" s="119"/>
      <c r="PKV49" s="119"/>
      <c r="PKW49" s="119"/>
      <c r="PKX49" s="119"/>
      <c r="PKY49" s="119"/>
      <c r="PKZ49" s="119"/>
      <c r="PLA49" s="119"/>
      <c r="PLB49" s="119"/>
      <c r="PLC49" s="119"/>
      <c r="PLD49" s="119"/>
      <c r="PLE49" s="119"/>
      <c r="PLF49" s="119"/>
      <c r="PLG49" s="119"/>
      <c r="PLH49" s="119"/>
      <c r="PLI49" s="119"/>
      <c r="PLJ49" s="119"/>
      <c r="PLK49" s="119"/>
      <c r="PLL49" s="119"/>
      <c r="PLM49" s="119"/>
      <c r="PLN49" s="119"/>
      <c r="PLO49" s="119"/>
      <c r="PLP49" s="119"/>
      <c r="PLQ49" s="119"/>
      <c r="PLR49" s="119"/>
      <c r="PLS49" s="119"/>
      <c r="PLT49" s="119"/>
      <c r="PLU49" s="119"/>
      <c r="PLV49" s="119"/>
      <c r="PLW49" s="119"/>
      <c r="PLX49" s="119"/>
      <c r="PLY49" s="119"/>
      <c r="PLZ49" s="119"/>
      <c r="PMA49" s="119"/>
      <c r="PMB49" s="119"/>
      <c r="PMC49" s="119"/>
      <c r="PMD49" s="119"/>
      <c r="PME49" s="119"/>
      <c r="PMF49" s="119"/>
      <c r="PMG49" s="119"/>
      <c r="PMH49" s="119"/>
      <c r="PMI49" s="119"/>
      <c r="PMJ49" s="119"/>
      <c r="PMK49" s="119"/>
      <c r="PML49" s="119"/>
      <c r="PMM49" s="119"/>
      <c r="PMN49" s="119"/>
      <c r="PMO49" s="119"/>
      <c r="PMP49" s="119"/>
      <c r="PMQ49" s="119"/>
      <c r="PMR49" s="119"/>
      <c r="PMS49" s="119"/>
      <c r="PMT49" s="119"/>
      <c r="PMU49" s="119"/>
      <c r="PMV49" s="119"/>
      <c r="PMW49" s="119"/>
      <c r="PMX49" s="119"/>
      <c r="PMY49" s="119"/>
      <c r="PMZ49" s="119"/>
      <c r="PNA49" s="119"/>
      <c r="PNB49" s="119"/>
      <c r="PNC49" s="119"/>
      <c r="PND49" s="119"/>
      <c r="PNE49" s="119"/>
      <c r="PNF49" s="119"/>
      <c r="PNG49" s="119"/>
      <c r="PNH49" s="119"/>
      <c r="PNI49" s="119"/>
      <c r="PNJ49" s="119"/>
      <c r="PNK49" s="119"/>
      <c r="PNL49" s="119"/>
      <c r="PNM49" s="119"/>
      <c r="PNN49" s="119"/>
      <c r="PNO49" s="119"/>
      <c r="PNP49" s="119"/>
      <c r="PNQ49" s="119"/>
      <c r="PNR49" s="119"/>
      <c r="PNS49" s="119"/>
      <c r="PNT49" s="119"/>
      <c r="PNU49" s="119"/>
      <c r="PNV49" s="119"/>
      <c r="PNW49" s="119"/>
      <c r="PNX49" s="119"/>
      <c r="PNY49" s="119"/>
      <c r="PNZ49" s="119"/>
      <c r="POA49" s="119"/>
      <c r="POB49" s="119"/>
      <c r="POC49" s="119"/>
      <c r="POD49" s="119"/>
      <c r="POE49" s="119"/>
      <c r="POF49" s="119"/>
      <c r="POG49" s="119"/>
      <c r="POH49" s="119"/>
      <c r="POI49" s="119"/>
      <c r="POJ49" s="119"/>
      <c r="POK49" s="119"/>
      <c r="POL49" s="119"/>
      <c r="POM49" s="119"/>
      <c r="PON49" s="119"/>
      <c r="POO49" s="119"/>
      <c r="POP49" s="119"/>
      <c r="POQ49" s="119"/>
      <c r="POR49" s="119"/>
      <c r="POS49" s="119"/>
      <c r="POT49" s="119"/>
      <c r="POU49" s="119"/>
      <c r="POV49" s="119"/>
      <c r="POW49" s="119"/>
      <c r="POX49" s="119"/>
      <c r="POY49" s="119"/>
      <c r="POZ49" s="119"/>
      <c r="PPA49" s="119"/>
      <c r="PPB49" s="119"/>
      <c r="PPC49" s="119"/>
      <c r="PPD49" s="119"/>
      <c r="PPE49" s="119"/>
      <c r="PPF49" s="119"/>
      <c r="PPG49" s="119"/>
      <c r="PPH49" s="119"/>
      <c r="PPI49" s="119"/>
      <c r="PPJ49" s="119"/>
      <c r="PPK49" s="119"/>
      <c r="PPL49" s="119"/>
      <c r="PPM49" s="119"/>
      <c r="PPN49" s="119"/>
      <c r="PPO49" s="119"/>
      <c r="PPP49" s="119"/>
      <c r="PPQ49" s="119"/>
      <c r="PPR49" s="119"/>
      <c r="PPS49" s="119"/>
      <c r="PPT49" s="119"/>
      <c r="PPU49" s="119"/>
      <c r="PPV49" s="119"/>
      <c r="PPW49" s="119"/>
      <c r="PPX49" s="119"/>
      <c r="PPY49" s="119"/>
      <c r="PPZ49" s="119"/>
      <c r="PQA49" s="119"/>
      <c r="PQB49" s="119"/>
      <c r="PQC49" s="119"/>
      <c r="PQD49" s="119"/>
      <c r="PQE49" s="119"/>
      <c r="PQF49" s="119"/>
      <c r="PQG49" s="119"/>
      <c r="PQH49" s="119"/>
      <c r="PQI49" s="119"/>
      <c r="PQJ49" s="119"/>
      <c r="PQK49" s="119"/>
      <c r="PQL49" s="119"/>
      <c r="PQM49" s="119"/>
      <c r="PQN49" s="119"/>
      <c r="PQO49" s="119"/>
      <c r="PQP49" s="119"/>
      <c r="PQQ49" s="119"/>
      <c r="PQR49" s="119"/>
      <c r="PQS49" s="119"/>
      <c r="PQT49" s="119"/>
      <c r="PQU49" s="119"/>
      <c r="PQV49" s="119"/>
      <c r="PQW49" s="119"/>
      <c r="PQX49" s="119"/>
      <c r="PQY49" s="119"/>
      <c r="PQZ49" s="119"/>
      <c r="PRA49" s="119"/>
      <c r="PRB49" s="119"/>
      <c r="PRC49" s="119"/>
      <c r="PRD49" s="119"/>
      <c r="PRE49" s="119"/>
      <c r="PRF49" s="119"/>
      <c r="PRG49" s="119"/>
      <c r="PRH49" s="119"/>
      <c r="PRI49" s="119"/>
      <c r="PRJ49" s="119"/>
      <c r="PRK49" s="119"/>
      <c r="PRL49" s="119"/>
      <c r="PRM49" s="119"/>
      <c r="PRN49" s="119"/>
      <c r="PRO49" s="119"/>
      <c r="PRP49" s="119"/>
      <c r="PRQ49" s="119"/>
      <c r="PRR49" s="119"/>
      <c r="PRS49" s="119"/>
      <c r="PRT49" s="119"/>
      <c r="PRU49" s="119"/>
      <c r="PRV49" s="119"/>
      <c r="PRW49" s="119"/>
      <c r="PRX49" s="119"/>
      <c r="PRY49" s="119"/>
      <c r="PRZ49" s="119"/>
      <c r="PSA49" s="119"/>
      <c r="PSB49" s="119"/>
      <c r="PSC49" s="119"/>
      <c r="PSD49" s="119"/>
      <c r="PSE49" s="119"/>
      <c r="PSF49" s="119"/>
      <c r="PSG49" s="119"/>
      <c r="PSH49" s="119"/>
      <c r="PSI49" s="119"/>
      <c r="PSJ49" s="119"/>
      <c r="PSK49" s="119"/>
      <c r="PSL49" s="119"/>
      <c r="PSM49" s="119"/>
      <c r="PSN49" s="119"/>
      <c r="PSO49" s="119"/>
      <c r="PSP49" s="119"/>
      <c r="PSQ49" s="119"/>
      <c r="PSR49" s="119"/>
      <c r="PSS49" s="119"/>
      <c r="PST49" s="119"/>
      <c r="PSU49" s="119"/>
      <c r="PSV49" s="119"/>
      <c r="PSW49" s="119"/>
      <c r="PSX49" s="119"/>
      <c r="PSY49" s="119"/>
      <c r="PSZ49" s="119"/>
      <c r="PTA49" s="119"/>
      <c r="PTB49" s="119"/>
      <c r="PTC49" s="119"/>
      <c r="PTD49" s="119"/>
      <c r="PTE49" s="119"/>
      <c r="PTF49" s="119"/>
      <c r="PTG49" s="119"/>
      <c r="PTH49" s="119"/>
      <c r="PTI49" s="119"/>
      <c r="PTJ49" s="119"/>
      <c r="PTK49" s="119"/>
      <c r="PTL49" s="119"/>
      <c r="PTM49" s="119"/>
      <c r="PTN49" s="119"/>
      <c r="PTO49" s="119"/>
      <c r="PTP49" s="119"/>
      <c r="PTQ49" s="119"/>
      <c r="PTR49" s="119"/>
      <c r="PTS49" s="119"/>
      <c r="PTT49" s="119"/>
      <c r="PTU49" s="119"/>
      <c r="PTV49" s="119"/>
      <c r="PTW49" s="119"/>
      <c r="PTX49" s="119"/>
      <c r="PTY49" s="119"/>
      <c r="PTZ49" s="119"/>
      <c r="PUA49" s="119"/>
      <c r="PUB49" s="119"/>
      <c r="PUC49" s="119"/>
      <c r="PUD49" s="119"/>
      <c r="PUE49" s="119"/>
      <c r="PUF49" s="119"/>
      <c r="PUG49" s="119"/>
      <c r="PUH49" s="119"/>
      <c r="PUI49" s="119"/>
      <c r="PUJ49" s="119"/>
      <c r="PUK49" s="119"/>
      <c r="PUL49" s="119"/>
      <c r="PUM49" s="119"/>
      <c r="PUN49" s="119"/>
      <c r="PUO49" s="119"/>
      <c r="PUP49" s="119"/>
      <c r="PUQ49" s="119"/>
      <c r="PUR49" s="119"/>
      <c r="PUS49" s="119"/>
      <c r="PUT49" s="119"/>
      <c r="PUU49" s="119"/>
      <c r="PUV49" s="119"/>
      <c r="PUW49" s="119"/>
      <c r="PUX49" s="119"/>
      <c r="PUY49" s="119"/>
      <c r="PUZ49" s="119"/>
      <c r="PVA49" s="119"/>
      <c r="PVB49" s="119"/>
      <c r="PVC49" s="119"/>
      <c r="PVD49" s="119"/>
      <c r="PVE49" s="119"/>
      <c r="PVF49" s="119"/>
      <c r="PVG49" s="119"/>
      <c r="PVH49" s="119"/>
      <c r="PVI49" s="119"/>
      <c r="PVJ49" s="119"/>
      <c r="PVK49" s="119"/>
      <c r="PVL49" s="119"/>
      <c r="PVM49" s="119"/>
      <c r="PVN49" s="119"/>
      <c r="PVO49" s="119"/>
      <c r="PVP49" s="119"/>
      <c r="PVQ49" s="119"/>
      <c r="PVR49" s="119"/>
      <c r="PVS49" s="119"/>
      <c r="PVT49" s="119"/>
      <c r="PVU49" s="119"/>
      <c r="PVV49" s="119"/>
      <c r="PVW49" s="119"/>
      <c r="PVX49" s="119"/>
      <c r="PVY49" s="119"/>
      <c r="PVZ49" s="119"/>
      <c r="PWA49" s="119"/>
      <c r="PWB49" s="119"/>
      <c r="PWC49" s="119"/>
      <c r="PWD49" s="119"/>
      <c r="PWE49" s="119"/>
      <c r="PWF49" s="119"/>
      <c r="PWG49" s="119"/>
      <c r="PWH49" s="119"/>
      <c r="PWI49" s="119"/>
      <c r="PWJ49" s="119"/>
      <c r="PWK49" s="119"/>
      <c r="PWL49" s="119"/>
      <c r="PWM49" s="119"/>
      <c r="PWN49" s="119"/>
      <c r="PWO49" s="119"/>
      <c r="PWP49" s="119"/>
      <c r="PWQ49" s="119"/>
      <c r="PWR49" s="119"/>
      <c r="PWS49" s="119"/>
      <c r="PWT49" s="119"/>
      <c r="PWU49" s="119"/>
      <c r="PWV49" s="119"/>
      <c r="PWW49" s="119"/>
      <c r="PWX49" s="119"/>
      <c r="PWY49" s="119"/>
      <c r="PWZ49" s="119"/>
      <c r="PXA49" s="119"/>
      <c r="PXB49" s="119"/>
      <c r="PXC49" s="119"/>
      <c r="PXD49" s="119"/>
      <c r="PXE49" s="119"/>
      <c r="PXF49" s="119"/>
      <c r="PXG49" s="119"/>
      <c r="PXH49" s="119"/>
      <c r="PXI49" s="119"/>
      <c r="PXJ49" s="119"/>
      <c r="PXK49" s="119"/>
      <c r="PXL49" s="119"/>
      <c r="PXM49" s="119"/>
      <c r="PXN49" s="119"/>
      <c r="PXO49" s="119"/>
      <c r="PXP49" s="119"/>
      <c r="PXQ49" s="119"/>
      <c r="PXR49" s="119"/>
      <c r="PXS49" s="119"/>
      <c r="PXT49" s="119"/>
      <c r="PXU49" s="119"/>
      <c r="PXV49" s="119"/>
      <c r="PXW49" s="119"/>
      <c r="PXX49" s="119"/>
      <c r="PXY49" s="119"/>
      <c r="PXZ49" s="119"/>
      <c r="PYA49" s="119"/>
      <c r="PYB49" s="119"/>
      <c r="PYC49" s="119"/>
      <c r="PYD49" s="119"/>
      <c r="PYE49" s="119"/>
      <c r="PYF49" s="119"/>
      <c r="PYG49" s="119"/>
      <c r="PYH49" s="119"/>
      <c r="PYI49" s="119"/>
      <c r="PYJ49" s="119"/>
      <c r="PYK49" s="119"/>
      <c r="PYL49" s="119"/>
      <c r="PYM49" s="119"/>
      <c r="PYN49" s="119"/>
      <c r="PYO49" s="119"/>
      <c r="PYP49" s="119"/>
      <c r="PYQ49" s="119"/>
      <c r="PYR49" s="119"/>
      <c r="PYS49" s="119"/>
      <c r="PYT49" s="119"/>
      <c r="PYU49" s="119"/>
      <c r="PYV49" s="119"/>
      <c r="PYW49" s="119"/>
      <c r="PYX49" s="119"/>
      <c r="PYY49" s="119"/>
      <c r="PYZ49" s="119"/>
      <c r="PZA49" s="119"/>
      <c r="PZB49" s="119"/>
      <c r="PZC49" s="119"/>
      <c r="PZD49" s="119"/>
      <c r="PZE49" s="119"/>
      <c r="PZF49" s="119"/>
      <c r="PZG49" s="119"/>
      <c r="PZH49" s="119"/>
      <c r="PZI49" s="119"/>
      <c r="PZJ49" s="119"/>
      <c r="PZK49" s="119"/>
      <c r="PZL49" s="119"/>
      <c r="PZM49" s="119"/>
      <c r="PZN49" s="119"/>
      <c r="PZO49" s="119"/>
      <c r="PZP49" s="119"/>
      <c r="PZQ49" s="119"/>
      <c r="PZR49" s="119"/>
      <c r="PZS49" s="119"/>
      <c r="PZT49" s="119"/>
      <c r="PZU49" s="119"/>
      <c r="PZV49" s="119"/>
      <c r="PZW49" s="119"/>
      <c r="PZX49" s="119"/>
      <c r="PZY49" s="119"/>
      <c r="PZZ49" s="119"/>
      <c r="QAA49" s="119"/>
      <c r="QAB49" s="119"/>
      <c r="QAC49" s="119"/>
      <c r="QAD49" s="119"/>
      <c r="QAE49" s="119"/>
      <c r="QAF49" s="119"/>
      <c r="QAG49" s="119"/>
      <c r="QAH49" s="119"/>
      <c r="QAI49" s="119"/>
      <c r="QAJ49" s="119"/>
      <c r="QAK49" s="119"/>
      <c r="QAL49" s="119"/>
      <c r="QAM49" s="119"/>
      <c r="QAN49" s="119"/>
      <c r="QAO49" s="119"/>
      <c r="QAP49" s="119"/>
      <c r="QAQ49" s="119"/>
      <c r="QAR49" s="119"/>
      <c r="QAS49" s="119"/>
      <c r="QAT49" s="119"/>
      <c r="QAU49" s="119"/>
      <c r="QAV49" s="119"/>
      <c r="QAW49" s="119"/>
      <c r="QAX49" s="119"/>
      <c r="QAY49" s="119"/>
      <c r="QAZ49" s="119"/>
      <c r="QBA49" s="119"/>
      <c r="QBB49" s="119"/>
      <c r="QBC49" s="119"/>
      <c r="QBD49" s="119"/>
      <c r="QBE49" s="119"/>
      <c r="QBF49" s="119"/>
      <c r="QBG49" s="119"/>
      <c r="QBH49" s="119"/>
      <c r="QBI49" s="119"/>
      <c r="QBJ49" s="119"/>
      <c r="QBK49" s="119"/>
      <c r="QBL49" s="119"/>
      <c r="QBM49" s="119"/>
      <c r="QBN49" s="119"/>
      <c r="QBO49" s="119"/>
      <c r="QBP49" s="119"/>
      <c r="QBQ49" s="119"/>
      <c r="QBR49" s="119"/>
      <c r="QBS49" s="119"/>
      <c r="QBT49" s="119"/>
      <c r="QBU49" s="119"/>
      <c r="QBV49" s="119"/>
      <c r="QBW49" s="119"/>
      <c r="QBX49" s="119"/>
      <c r="QBY49" s="119"/>
      <c r="QBZ49" s="119"/>
      <c r="QCA49" s="119"/>
      <c r="QCB49" s="119"/>
      <c r="QCC49" s="119"/>
      <c r="QCD49" s="119"/>
      <c r="QCE49" s="119"/>
      <c r="QCF49" s="119"/>
      <c r="QCG49" s="119"/>
      <c r="QCH49" s="119"/>
      <c r="QCI49" s="119"/>
      <c r="QCJ49" s="119"/>
      <c r="QCK49" s="119"/>
      <c r="QCL49" s="119"/>
      <c r="QCM49" s="119"/>
      <c r="QCN49" s="119"/>
      <c r="QCO49" s="119"/>
      <c r="QCP49" s="119"/>
      <c r="QCQ49" s="119"/>
      <c r="QCR49" s="119"/>
      <c r="QCS49" s="119"/>
      <c r="QCT49" s="119"/>
      <c r="QCU49" s="119"/>
      <c r="QCV49" s="119"/>
      <c r="QCW49" s="119"/>
      <c r="QCX49" s="119"/>
      <c r="QCY49" s="119"/>
      <c r="QCZ49" s="119"/>
      <c r="QDA49" s="119"/>
      <c r="QDB49" s="119"/>
      <c r="QDC49" s="119"/>
      <c r="QDD49" s="119"/>
      <c r="QDE49" s="119"/>
      <c r="QDF49" s="119"/>
      <c r="QDG49" s="119"/>
      <c r="QDH49" s="119"/>
      <c r="QDI49" s="119"/>
      <c r="QDJ49" s="119"/>
      <c r="QDK49" s="119"/>
      <c r="QDL49" s="119"/>
      <c r="QDM49" s="119"/>
      <c r="QDN49" s="119"/>
      <c r="QDO49" s="119"/>
      <c r="QDP49" s="119"/>
      <c r="QDQ49" s="119"/>
      <c r="QDR49" s="119"/>
      <c r="QDS49" s="119"/>
      <c r="QDT49" s="119"/>
      <c r="QDU49" s="119"/>
      <c r="QDV49" s="119"/>
      <c r="QDW49" s="119"/>
      <c r="QDX49" s="119"/>
      <c r="QDY49" s="119"/>
      <c r="QDZ49" s="119"/>
      <c r="QEA49" s="119"/>
      <c r="QEB49" s="119"/>
      <c r="QEC49" s="119"/>
      <c r="QED49" s="119"/>
      <c r="QEE49" s="119"/>
      <c r="QEF49" s="119"/>
      <c r="QEG49" s="119"/>
      <c r="QEH49" s="119"/>
      <c r="QEI49" s="119"/>
      <c r="QEJ49" s="119"/>
      <c r="QEK49" s="119"/>
      <c r="QEL49" s="119"/>
      <c r="QEM49" s="119"/>
      <c r="QEN49" s="119"/>
      <c r="QEO49" s="119"/>
      <c r="QEP49" s="119"/>
      <c r="QEQ49" s="119"/>
      <c r="QER49" s="119"/>
      <c r="QES49" s="119"/>
      <c r="QET49" s="119"/>
      <c r="QEU49" s="119"/>
      <c r="QEV49" s="119"/>
      <c r="QEW49" s="119"/>
      <c r="QEX49" s="119"/>
      <c r="QEY49" s="119"/>
      <c r="QEZ49" s="119"/>
      <c r="QFA49" s="119"/>
      <c r="QFB49" s="119"/>
      <c r="QFC49" s="119"/>
      <c r="QFD49" s="119"/>
      <c r="QFE49" s="119"/>
      <c r="QFF49" s="119"/>
      <c r="QFG49" s="119"/>
      <c r="QFH49" s="119"/>
      <c r="QFI49" s="119"/>
      <c r="QFJ49" s="119"/>
      <c r="QFK49" s="119"/>
      <c r="QFL49" s="119"/>
      <c r="QFM49" s="119"/>
      <c r="QFN49" s="119"/>
      <c r="QFO49" s="119"/>
      <c r="QFP49" s="119"/>
      <c r="QFQ49" s="119"/>
      <c r="QFR49" s="119"/>
      <c r="QFS49" s="119"/>
      <c r="QFT49" s="119"/>
      <c r="QFU49" s="119"/>
      <c r="QFV49" s="119"/>
      <c r="QFW49" s="119"/>
      <c r="QFX49" s="119"/>
      <c r="QFY49" s="119"/>
      <c r="QFZ49" s="119"/>
      <c r="QGA49" s="119"/>
      <c r="QGB49" s="119"/>
      <c r="QGC49" s="119"/>
      <c r="QGD49" s="119"/>
      <c r="QGE49" s="119"/>
      <c r="QGF49" s="119"/>
      <c r="QGG49" s="119"/>
      <c r="QGH49" s="119"/>
      <c r="QGI49" s="119"/>
      <c r="QGJ49" s="119"/>
      <c r="QGK49" s="119"/>
      <c r="QGL49" s="119"/>
      <c r="QGM49" s="119"/>
      <c r="QGN49" s="119"/>
      <c r="QGO49" s="119"/>
      <c r="QGP49" s="119"/>
      <c r="QGQ49" s="119"/>
      <c r="QGR49" s="119"/>
      <c r="QGS49" s="119"/>
      <c r="QGT49" s="119"/>
      <c r="QGU49" s="119"/>
      <c r="QGV49" s="119"/>
      <c r="QGW49" s="119"/>
      <c r="QGX49" s="119"/>
      <c r="QGY49" s="119"/>
      <c r="QGZ49" s="119"/>
      <c r="QHA49" s="119"/>
      <c r="QHB49" s="119"/>
      <c r="QHC49" s="119"/>
      <c r="QHD49" s="119"/>
      <c r="QHE49" s="119"/>
      <c r="QHF49" s="119"/>
      <c r="QHG49" s="119"/>
      <c r="QHH49" s="119"/>
      <c r="QHI49" s="119"/>
      <c r="QHJ49" s="119"/>
      <c r="QHK49" s="119"/>
      <c r="QHL49" s="119"/>
      <c r="QHM49" s="119"/>
      <c r="QHN49" s="119"/>
      <c r="QHO49" s="119"/>
      <c r="QHP49" s="119"/>
      <c r="QHQ49" s="119"/>
      <c r="QHR49" s="119"/>
      <c r="QHS49" s="119"/>
      <c r="QHT49" s="119"/>
      <c r="QHU49" s="119"/>
      <c r="QHV49" s="119"/>
      <c r="QHW49" s="119"/>
      <c r="QHX49" s="119"/>
      <c r="QHY49" s="119"/>
      <c r="QHZ49" s="119"/>
      <c r="QIA49" s="119"/>
      <c r="QIB49" s="119"/>
      <c r="QIC49" s="119"/>
      <c r="QID49" s="119"/>
      <c r="QIE49" s="119"/>
      <c r="QIF49" s="119"/>
      <c r="QIG49" s="119"/>
      <c r="QIH49" s="119"/>
      <c r="QII49" s="119"/>
      <c r="QIJ49" s="119"/>
      <c r="QIK49" s="119"/>
      <c r="QIL49" s="119"/>
      <c r="QIM49" s="119"/>
      <c r="QIN49" s="119"/>
      <c r="QIO49" s="119"/>
      <c r="QIP49" s="119"/>
      <c r="QIQ49" s="119"/>
      <c r="QIR49" s="119"/>
      <c r="QIS49" s="119"/>
      <c r="QIT49" s="119"/>
      <c r="QIU49" s="119"/>
      <c r="QIV49" s="119"/>
      <c r="QIW49" s="119"/>
      <c r="QIX49" s="119"/>
      <c r="QIY49" s="119"/>
      <c r="QIZ49" s="119"/>
      <c r="QJA49" s="119"/>
      <c r="QJB49" s="119"/>
      <c r="QJC49" s="119"/>
      <c r="QJD49" s="119"/>
      <c r="QJE49" s="119"/>
      <c r="QJF49" s="119"/>
      <c r="QJG49" s="119"/>
      <c r="QJH49" s="119"/>
      <c r="QJI49" s="119"/>
      <c r="QJJ49" s="119"/>
      <c r="QJK49" s="119"/>
      <c r="QJL49" s="119"/>
      <c r="QJM49" s="119"/>
      <c r="QJN49" s="119"/>
      <c r="QJO49" s="119"/>
      <c r="QJP49" s="119"/>
      <c r="QJQ49" s="119"/>
      <c r="QJR49" s="119"/>
      <c r="QJS49" s="119"/>
      <c r="QJT49" s="119"/>
      <c r="QJU49" s="119"/>
      <c r="QJV49" s="119"/>
      <c r="QJW49" s="119"/>
      <c r="QJX49" s="119"/>
      <c r="QJY49" s="119"/>
      <c r="QJZ49" s="119"/>
      <c r="QKA49" s="119"/>
      <c r="QKB49" s="119"/>
      <c r="QKC49" s="119"/>
      <c r="QKD49" s="119"/>
      <c r="QKE49" s="119"/>
      <c r="QKF49" s="119"/>
      <c r="QKG49" s="119"/>
      <c r="QKH49" s="119"/>
      <c r="QKI49" s="119"/>
      <c r="QKJ49" s="119"/>
      <c r="QKK49" s="119"/>
      <c r="QKL49" s="119"/>
      <c r="QKM49" s="119"/>
      <c r="QKN49" s="119"/>
      <c r="QKO49" s="119"/>
      <c r="QKP49" s="119"/>
      <c r="QKQ49" s="119"/>
      <c r="QKR49" s="119"/>
      <c r="QKS49" s="119"/>
      <c r="QKT49" s="119"/>
      <c r="QKU49" s="119"/>
      <c r="QKV49" s="119"/>
      <c r="QKW49" s="119"/>
      <c r="QKX49" s="119"/>
      <c r="QKY49" s="119"/>
      <c r="QKZ49" s="119"/>
      <c r="QLA49" s="119"/>
      <c r="QLB49" s="119"/>
      <c r="QLC49" s="119"/>
      <c r="QLD49" s="119"/>
      <c r="QLE49" s="119"/>
      <c r="QLF49" s="119"/>
      <c r="QLG49" s="119"/>
      <c r="QLH49" s="119"/>
      <c r="QLI49" s="119"/>
      <c r="QLJ49" s="119"/>
      <c r="QLK49" s="119"/>
      <c r="QLL49" s="119"/>
      <c r="QLM49" s="119"/>
      <c r="QLN49" s="119"/>
      <c r="QLO49" s="119"/>
      <c r="QLP49" s="119"/>
      <c r="QLQ49" s="119"/>
      <c r="QLR49" s="119"/>
      <c r="QLS49" s="119"/>
      <c r="QLT49" s="119"/>
      <c r="QLU49" s="119"/>
      <c r="QLV49" s="119"/>
      <c r="QLW49" s="119"/>
      <c r="QLX49" s="119"/>
      <c r="QLY49" s="119"/>
      <c r="QLZ49" s="119"/>
      <c r="QMA49" s="119"/>
      <c r="QMB49" s="119"/>
      <c r="QMC49" s="119"/>
      <c r="QMD49" s="119"/>
      <c r="QME49" s="119"/>
      <c r="QMF49" s="119"/>
      <c r="QMG49" s="119"/>
      <c r="QMH49" s="119"/>
      <c r="QMI49" s="119"/>
      <c r="QMJ49" s="119"/>
      <c r="QMK49" s="119"/>
      <c r="QML49" s="119"/>
      <c r="QMM49" s="119"/>
      <c r="QMN49" s="119"/>
      <c r="QMO49" s="119"/>
      <c r="QMP49" s="119"/>
      <c r="QMQ49" s="119"/>
      <c r="QMR49" s="119"/>
      <c r="QMS49" s="119"/>
      <c r="QMT49" s="119"/>
      <c r="QMU49" s="119"/>
      <c r="QMV49" s="119"/>
      <c r="QMW49" s="119"/>
      <c r="QMX49" s="119"/>
      <c r="QMY49" s="119"/>
      <c r="QMZ49" s="119"/>
      <c r="QNA49" s="119"/>
      <c r="QNB49" s="119"/>
      <c r="QNC49" s="119"/>
      <c r="QND49" s="119"/>
      <c r="QNE49" s="119"/>
      <c r="QNF49" s="119"/>
      <c r="QNG49" s="119"/>
      <c r="QNH49" s="119"/>
      <c r="QNI49" s="119"/>
      <c r="QNJ49" s="119"/>
      <c r="QNK49" s="119"/>
      <c r="QNL49" s="119"/>
      <c r="QNM49" s="119"/>
      <c r="QNN49" s="119"/>
      <c r="QNO49" s="119"/>
      <c r="QNP49" s="119"/>
      <c r="QNQ49" s="119"/>
      <c r="QNR49" s="119"/>
      <c r="QNS49" s="119"/>
      <c r="QNT49" s="119"/>
      <c r="QNU49" s="119"/>
      <c r="QNV49" s="119"/>
      <c r="QNW49" s="119"/>
      <c r="QNX49" s="119"/>
      <c r="QNY49" s="119"/>
      <c r="QNZ49" s="119"/>
      <c r="QOA49" s="119"/>
      <c r="QOB49" s="119"/>
      <c r="QOC49" s="119"/>
      <c r="QOD49" s="119"/>
      <c r="QOE49" s="119"/>
      <c r="QOF49" s="119"/>
      <c r="QOG49" s="119"/>
      <c r="QOH49" s="119"/>
      <c r="QOI49" s="119"/>
      <c r="QOJ49" s="119"/>
      <c r="QOK49" s="119"/>
      <c r="QOL49" s="119"/>
      <c r="QOM49" s="119"/>
      <c r="QON49" s="119"/>
      <c r="QOO49" s="119"/>
      <c r="QOP49" s="119"/>
      <c r="QOQ49" s="119"/>
      <c r="QOR49" s="119"/>
      <c r="QOS49" s="119"/>
      <c r="QOT49" s="119"/>
      <c r="QOU49" s="119"/>
      <c r="QOV49" s="119"/>
      <c r="QOW49" s="119"/>
      <c r="QOX49" s="119"/>
      <c r="QOY49" s="119"/>
      <c r="QOZ49" s="119"/>
      <c r="QPA49" s="119"/>
      <c r="QPB49" s="119"/>
      <c r="QPC49" s="119"/>
      <c r="QPD49" s="119"/>
      <c r="QPE49" s="119"/>
      <c r="QPF49" s="119"/>
      <c r="QPG49" s="119"/>
      <c r="QPH49" s="119"/>
      <c r="QPI49" s="119"/>
      <c r="QPJ49" s="119"/>
      <c r="QPK49" s="119"/>
      <c r="QPL49" s="119"/>
      <c r="QPM49" s="119"/>
      <c r="QPN49" s="119"/>
      <c r="QPO49" s="119"/>
      <c r="QPP49" s="119"/>
      <c r="QPQ49" s="119"/>
      <c r="QPR49" s="119"/>
      <c r="QPS49" s="119"/>
      <c r="QPT49" s="119"/>
      <c r="QPU49" s="119"/>
      <c r="QPV49" s="119"/>
      <c r="QPW49" s="119"/>
      <c r="QPX49" s="119"/>
      <c r="QPY49" s="119"/>
      <c r="QPZ49" s="119"/>
      <c r="QQA49" s="119"/>
      <c r="QQB49" s="119"/>
      <c r="QQC49" s="119"/>
      <c r="QQD49" s="119"/>
      <c r="QQE49" s="119"/>
      <c r="QQF49" s="119"/>
      <c r="QQG49" s="119"/>
      <c r="QQH49" s="119"/>
      <c r="QQI49" s="119"/>
      <c r="QQJ49" s="119"/>
      <c r="QQK49" s="119"/>
      <c r="QQL49" s="119"/>
      <c r="QQM49" s="119"/>
      <c r="QQN49" s="119"/>
      <c r="QQO49" s="119"/>
      <c r="QQP49" s="119"/>
      <c r="QQQ49" s="119"/>
      <c r="QQR49" s="119"/>
      <c r="QQS49" s="119"/>
      <c r="QQT49" s="119"/>
      <c r="QQU49" s="119"/>
      <c r="QQV49" s="119"/>
      <c r="QQW49" s="119"/>
      <c r="QQX49" s="119"/>
      <c r="QQY49" s="119"/>
      <c r="QQZ49" s="119"/>
      <c r="QRA49" s="119"/>
      <c r="QRB49" s="119"/>
      <c r="QRC49" s="119"/>
      <c r="QRD49" s="119"/>
      <c r="QRE49" s="119"/>
      <c r="QRF49" s="119"/>
      <c r="QRG49" s="119"/>
      <c r="QRH49" s="119"/>
      <c r="QRI49" s="119"/>
      <c r="QRJ49" s="119"/>
      <c r="QRK49" s="119"/>
      <c r="QRL49" s="119"/>
      <c r="QRM49" s="119"/>
      <c r="QRN49" s="119"/>
      <c r="QRO49" s="119"/>
      <c r="QRP49" s="119"/>
      <c r="QRQ49" s="119"/>
      <c r="QRR49" s="119"/>
      <c r="QRS49" s="119"/>
      <c r="QRT49" s="119"/>
      <c r="QRU49" s="119"/>
      <c r="QRV49" s="119"/>
      <c r="QRW49" s="119"/>
      <c r="QRX49" s="119"/>
      <c r="QRY49" s="119"/>
      <c r="QRZ49" s="119"/>
      <c r="QSA49" s="119"/>
      <c r="QSB49" s="119"/>
      <c r="QSC49" s="119"/>
      <c r="QSD49" s="119"/>
      <c r="QSE49" s="119"/>
      <c r="QSF49" s="119"/>
      <c r="QSG49" s="119"/>
      <c r="QSH49" s="119"/>
      <c r="QSI49" s="119"/>
      <c r="QSJ49" s="119"/>
      <c r="QSK49" s="119"/>
      <c r="QSL49" s="119"/>
      <c r="QSM49" s="119"/>
      <c r="QSN49" s="119"/>
      <c r="QSO49" s="119"/>
      <c r="QSP49" s="119"/>
      <c r="QSQ49" s="119"/>
      <c r="QSR49" s="119"/>
      <c r="QSS49" s="119"/>
      <c r="QST49" s="119"/>
      <c r="QSU49" s="119"/>
      <c r="QSV49" s="119"/>
      <c r="QSW49" s="119"/>
      <c r="QSX49" s="119"/>
      <c r="QSY49" s="119"/>
      <c r="QSZ49" s="119"/>
      <c r="QTA49" s="119"/>
      <c r="QTB49" s="119"/>
      <c r="QTC49" s="119"/>
      <c r="QTD49" s="119"/>
      <c r="QTE49" s="119"/>
      <c r="QTF49" s="119"/>
      <c r="QTG49" s="119"/>
      <c r="QTH49" s="119"/>
      <c r="QTI49" s="119"/>
      <c r="QTJ49" s="119"/>
      <c r="QTK49" s="119"/>
      <c r="QTL49" s="119"/>
      <c r="QTM49" s="119"/>
      <c r="QTN49" s="119"/>
      <c r="QTO49" s="119"/>
      <c r="QTP49" s="119"/>
      <c r="QTQ49" s="119"/>
      <c r="QTR49" s="119"/>
      <c r="QTS49" s="119"/>
      <c r="QTT49" s="119"/>
      <c r="QTU49" s="119"/>
      <c r="QTV49" s="119"/>
      <c r="QTW49" s="119"/>
      <c r="QTX49" s="119"/>
      <c r="QTY49" s="119"/>
      <c r="QTZ49" s="119"/>
      <c r="QUA49" s="119"/>
      <c r="QUB49" s="119"/>
      <c r="QUC49" s="119"/>
      <c r="QUD49" s="119"/>
      <c r="QUE49" s="119"/>
      <c r="QUF49" s="119"/>
      <c r="QUG49" s="119"/>
      <c r="QUH49" s="119"/>
      <c r="QUI49" s="119"/>
      <c r="QUJ49" s="119"/>
      <c r="QUK49" s="119"/>
      <c r="QUL49" s="119"/>
      <c r="QUM49" s="119"/>
      <c r="QUN49" s="119"/>
      <c r="QUO49" s="119"/>
      <c r="QUP49" s="119"/>
      <c r="QUQ49" s="119"/>
      <c r="QUR49" s="119"/>
      <c r="QUS49" s="119"/>
      <c r="QUT49" s="119"/>
      <c r="QUU49" s="119"/>
      <c r="QUV49" s="119"/>
      <c r="QUW49" s="119"/>
      <c r="QUX49" s="119"/>
      <c r="QUY49" s="119"/>
      <c r="QUZ49" s="119"/>
      <c r="QVA49" s="119"/>
      <c r="QVB49" s="119"/>
      <c r="QVC49" s="119"/>
      <c r="QVD49" s="119"/>
      <c r="QVE49" s="119"/>
      <c r="QVF49" s="119"/>
      <c r="QVG49" s="119"/>
      <c r="QVH49" s="119"/>
      <c r="QVI49" s="119"/>
      <c r="QVJ49" s="119"/>
      <c r="QVK49" s="119"/>
      <c r="QVL49" s="119"/>
      <c r="QVM49" s="119"/>
      <c r="QVN49" s="119"/>
      <c r="QVO49" s="119"/>
      <c r="QVP49" s="119"/>
      <c r="QVQ49" s="119"/>
      <c r="QVR49" s="119"/>
      <c r="QVS49" s="119"/>
      <c r="QVT49" s="119"/>
      <c r="QVU49" s="119"/>
      <c r="QVV49" s="119"/>
      <c r="QVW49" s="119"/>
      <c r="QVX49" s="119"/>
      <c r="QVY49" s="119"/>
      <c r="QVZ49" s="119"/>
      <c r="QWA49" s="119"/>
      <c r="QWB49" s="119"/>
      <c r="QWC49" s="119"/>
      <c r="QWD49" s="119"/>
      <c r="QWE49" s="119"/>
      <c r="QWF49" s="119"/>
      <c r="QWG49" s="119"/>
      <c r="QWH49" s="119"/>
      <c r="QWI49" s="119"/>
      <c r="QWJ49" s="119"/>
      <c r="QWK49" s="119"/>
      <c r="QWL49" s="119"/>
      <c r="QWM49" s="119"/>
      <c r="QWN49" s="119"/>
      <c r="QWO49" s="119"/>
      <c r="QWP49" s="119"/>
      <c r="QWQ49" s="119"/>
      <c r="QWR49" s="119"/>
      <c r="QWS49" s="119"/>
      <c r="QWT49" s="119"/>
      <c r="QWU49" s="119"/>
      <c r="QWV49" s="119"/>
      <c r="QWW49" s="119"/>
      <c r="QWX49" s="119"/>
      <c r="QWY49" s="119"/>
      <c r="QWZ49" s="119"/>
      <c r="QXA49" s="119"/>
      <c r="QXB49" s="119"/>
      <c r="QXC49" s="119"/>
      <c r="QXD49" s="119"/>
      <c r="QXE49" s="119"/>
      <c r="QXF49" s="119"/>
      <c r="QXG49" s="119"/>
      <c r="QXH49" s="119"/>
      <c r="QXI49" s="119"/>
      <c r="QXJ49" s="119"/>
      <c r="QXK49" s="119"/>
      <c r="QXL49" s="119"/>
      <c r="QXM49" s="119"/>
      <c r="QXN49" s="119"/>
      <c r="QXO49" s="119"/>
      <c r="QXP49" s="119"/>
      <c r="QXQ49" s="119"/>
      <c r="QXR49" s="119"/>
      <c r="QXS49" s="119"/>
      <c r="QXT49" s="119"/>
      <c r="QXU49" s="119"/>
      <c r="QXV49" s="119"/>
      <c r="QXW49" s="119"/>
      <c r="QXX49" s="119"/>
      <c r="QXY49" s="119"/>
      <c r="QXZ49" s="119"/>
      <c r="QYA49" s="119"/>
      <c r="QYB49" s="119"/>
      <c r="QYC49" s="119"/>
      <c r="QYD49" s="119"/>
      <c r="QYE49" s="119"/>
      <c r="QYF49" s="119"/>
      <c r="QYG49" s="119"/>
      <c r="QYH49" s="119"/>
      <c r="QYI49" s="119"/>
      <c r="QYJ49" s="119"/>
      <c r="QYK49" s="119"/>
      <c r="QYL49" s="119"/>
      <c r="QYM49" s="119"/>
      <c r="QYN49" s="119"/>
      <c r="QYO49" s="119"/>
      <c r="QYP49" s="119"/>
      <c r="QYQ49" s="119"/>
      <c r="QYR49" s="119"/>
      <c r="QYS49" s="119"/>
      <c r="QYT49" s="119"/>
      <c r="QYU49" s="119"/>
      <c r="QYV49" s="119"/>
      <c r="QYW49" s="119"/>
      <c r="QYX49" s="119"/>
      <c r="QYY49" s="119"/>
      <c r="QYZ49" s="119"/>
      <c r="QZA49" s="119"/>
      <c r="QZB49" s="119"/>
      <c r="QZC49" s="119"/>
      <c r="QZD49" s="119"/>
      <c r="QZE49" s="119"/>
      <c r="QZF49" s="119"/>
      <c r="QZG49" s="119"/>
      <c r="QZH49" s="119"/>
      <c r="QZI49" s="119"/>
      <c r="QZJ49" s="119"/>
      <c r="QZK49" s="119"/>
      <c r="QZL49" s="119"/>
      <c r="QZM49" s="119"/>
      <c r="QZN49" s="119"/>
      <c r="QZO49" s="119"/>
      <c r="QZP49" s="119"/>
      <c r="QZQ49" s="119"/>
      <c r="QZR49" s="119"/>
      <c r="QZS49" s="119"/>
      <c r="QZT49" s="119"/>
      <c r="QZU49" s="119"/>
      <c r="QZV49" s="119"/>
      <c r="QZW49" s="119"/>
      <c r="QZX49" s="119"/>
      <c r="QZY49" s="119"/>
      <c r="QZZ49" s="119"/>
      <c r="RAA49" s="119"/>
      <c r="RAB49" s="119"/>
      <c r="RAC49" s="119"/>
      <c r="RAD49" s="119"/>
      <c r="RAE49" s="119"/>
      <c r="RAF49" s="119"/>
      <c r="RAG49" s="119"/>
      <c r="RAH49" s="119"/>
      <c r="RAI49" s="119"/>
      <c r="RAJ49" s="119"/>
      <c r="RAK49" s="119"/>
      <c r="RAL49" s="119"/>
      <c r="RAM49" s="119"/>
      <c r="RAN49" s="119"/>
      <c r="RAO49" s="119"/>
      <c r="RAP49" s="119"/>
      <c r="RAQ49" s="119"/>
      <c r="RAR49" s="119"/>
      <c r="RAS49" s="119"/>
      <c r="RAT49" s="119"/>
      <c r="RAU49" s="119"/>
      <c r="RAV49" s="119"/>
      <c r="RAW49" s="119"/>
      <c r="RAX49" s="119"/>
      <c r="RAY49" s="119"/>
      <c r="RAZ49" s="119"/>
      <c r="RBA49" s="119"/>
      <c r="RBB49" s="119"/>
      <c r="RBC49" s="119"/>
      <c r="RBD49" s="119"/>
      <c r="RBE49" s="119"/>
      <c r="RBF49" s="119"/>
      <c r="RBG49" s="119"/>
      <c r="RBH49" s="119"/>
      <c r="RBI49" s="119"/>
      <c r="RBJ49" s="119"/>
      <c r="RBK49" s="119"/>
      <c r="RBL49" s="119"/>
      <c r="RBM49" s="119"/>
      <c r="RBN49" s="119"/>
      <c r="RBO49" s="119"/>
      <c r="RBP49" s="119"/>
      <c r="RBQ49" s="119"/>
      <c r="RBR49" s="119"/>
      <c r="RBS49" s="119"/>
      <c r="RBT49" s="119"/>
      <c r="RBU49" s="119"/>
      <c r="RBV49" s="119"/>
      <c r="RBW49" s="119"/>
      <c r="RBX49" s="119"/>
      <c r="RBY49" s="119"/>
      <c r="RBZ49" s="119"/>
      <c r="RCA49" s="119"/>
      <c r="RCB49" s="119"/>
      <c r="RCC49" s="119"/>
      <c r="RCD49" s="119"/>
      <c r="RCE49" s="119"/>
      <c r="RCF49" s="119"/>
      <c r="RCG49" s="119"/>
      <c r="RCH49" s="119"/>
      <c r="RCI49" s="119"/>
      <c r="RCJ49" s="119"/>
      <c r="RCK49" s="119"/>
      <c r="RCL49" s="119"/>
      <c r="RCM49" s="119"/>
      <c r="RCN49" s="119"/>
      <c r="RCO49" s="119"/>
      <c r="RCP49" s="119"/>
      <c r="RCQ49" s="119"/>
      <c r="RCR49" s="119"/>
      <c r="RCS49" s="119"/>
      <c r="RCT49" s="119"/>
      <c r="RCU49" s="119"/>
      <c r="RCV49" s="119"/>
      <c r="RCW49" s="119"/>
      <c r="RCX49" s="119"/>
      <c r="RCY49" s="119"/>
      <c r="RCZ49" s="119"/>
      <c r="RDA49" s="119"/>
      <c r="RDB49" s="119"/>
      <c r="RDC49" s="119"/>
      <c r="RDD49" s="119"/>
      <c r="RDE49" s="119"/>
      <c r="RDF49" s="119"/>
      <c r="RDG49" s="119"/>
      <c r="RDH49" s="119"/>
      <c r="RDI49" s="119"/>
      <c r="RDJ49" s="119"/>
      <c r="RDK49" s="119"/>
      <c r="RDL49" s="119"/>
      <c r="RDM49" s="119"/>
      <c r="RDN49" s="119"/>
      <c r="RDO49" s="119"/>
      <c r="RDP49" s="119"/>
      <c r="RDQ49" s="119"/>
      <c r="RDR49" s="119"/>
      <c r="RDS49" s="119"/>
      <c r="RDT49" s="119"/>
      <c r="RDU49" s="119"/>
      <c r="RDV49" s="119"/>
      <c r="RDW49" s="119"/>
      <c r="RDX49" s="119"/>
      <c r="RDY49" s="119"/>
      <c r="RDZ49" s="119"/>
      <c r="REA49" s="119"/>
      <c r="REB49" s="119"/>
      <c r="REC49" s="119"/>
      <c r="RED49" s="119"/>
      <c r="REE49" s="119"/>
      <c r="REF49" s="119"/>
      <c r="REG49" s="119"/>
      <c r="REH49" s="119"/>
      <c r="REI49" s="119"/>
      <c r="REJ49" s="119"/>
      <c r="REK49" s="119"/>
      <c r="REL49" s="119"/>
      <c r="REM49" s="119"/>
      <c r="REN49" s="119"/>
      <c r="REO49" s="119"/>
      <c r="REP49" s="119"/>
      <c r="REQ49" s="119"/>
      <c r="RER49" s="119"/>
      <c r="RES49" s="119"/>
      <c r="RET49" s="119"/>
      <c r="REU49" s="119"/>
      <c r="REV49" s="119"/>
      <c r="REW49" s="119"/>
      <c r="REX49" s="119"/>
      <c r="REY49" s="119"/>
      <c r="REZ49" s="119"/>
      <c r="RFA49" s="119"/>
      <c r="RFB49" s="119"/>
      <c r="RFC49" s="119"/>
      <c r="RFD49" s="119"/>
      <c r="RFE49" s="119"/>
      <c r="RFF49" s="119"/>
      <c r="RFG49" s="119"/>
      <c r="RFH49" s="119"/>
      <c r="RFI49" s="119"/>
      <c r="RFJ49" s="119"/>
      <c r="RFK49" s="119"/>
      <c r="RFL49" s="119"/>
      <c r="RFM49" s="119"/>
      <c r="RFN49" s="119"/>
      <c r="RFO49" s="119"/>
      <c r="RFP49" s="119"/>
      <c r="RFQ49" s="119"/>
      <c r="RFR49" s="119"/>
      <c r="RFS49" s="119"/>
      <c r="RFT49" s="119"/>
      <c r="RFU49" s="119"/>
      <c r="RFV49" s="119"/>
      <c r="RFW49" s="119"/>
      <c r="RFX49" s="119"/>
      <c r="RFY49" s="119"/>
      <c r="RFZ49" s="119"/>
      <c r="RGA49" s="119"/>
      <c r="RGB49" s="119"/>
      <c r="RGC49" s="119"/>
      <c r="RGD49" s="119"/>
      <c r="RGE49" s="119"/>
      <c r="RGF49" s="119"/>
      <c r="RGG49" s="119"/>
      <c r="RGH49" s="119"/>
      <c r="RGI49" s="119"/>
      <c r="RGJ49" s="119"/>
      <c r="RGK49" s="119"/>
      <c r="RGL49" s="119"/>
      <c r="RGM49" s="119"/>
      <c r="RGN49" s="119"/>
      <c r="RGO49" s="119"/>
      <c r="RGP49" s="119"/>
      <c r="RGQ49" s="119"/>
      <c r="RGR49" s="119"/>
      <c r="RGS49" s="119"/>
      <c r="RGT49" s="119"/>
      <c r="RGU49" s="119"/>
      <c r="RGV49" s="119"/>
      <c r="RGW49" s="119"/>
      <c r="RGX49" s="119"/>
      <c r="RGY49" s="119"/>
      <c r="RGZ49" s="119"/>
      <c r="RHA49" s="119"/>
      <c r="RHB49" s="119"/>
      <c r="RHC49" s="119"/>
      <c r="RHD49" s="119"/>
      <c r="RHE49" s="119"/>
      <c r="RHF49" s="119"/>
      <c r="RHG49" s="119"/>
      <c r="RHH49" s="119"/>
      <c r="RHI49" s="119"/>
      <c r="RHJ49" s="119"/>
      <c r="RHK49" s="119"/>
      <c r="RHL49" s="119"/>
      <c r="RHM49" s="119"/>
      <c r="RHN49" s="119"/>
      <c r="RHO49" s="119"/>
      <c r="RHP49" s="119"/>
      <c r="RHQ49" s="119"/>
      <c r="RHR49" s="119"/>
      <c r="RHS49" s="119"/>
      <c r="RHT49" s="119"/>
      <c r="RHU49" s="119"/>
      <c r="RHV49" s="119"/>
      <c r="RHW49" s="119"/>
      <c r="RHX49" s="119"/>
      <c r="RHY49" s="119"/>
      <c r="RHZ49" s="119"/>
      <c r="RIA49" s="119"/>
      <c r="RIB49" s="119"/>
      <c r="RIC49" s="119"/>
      <c r="RID49" s="119"/>
      <c r="RIE49" s="119"/>
      <c r="RIF49" s="119"/>
      <c r="RIG49" s="119"/>
      <c r="RIH49" s="119"/>
      <c r="RII49" s="119"/>
      <c r="RIJ49" s="119"/>
      <c r="RIK49" s="119"/>
      <c r="RIL49" s="119"/>
      <c r="RIM49" s="119"/>
      <c r="RIN49" s="119"/>
      <c r="RIO49" s="119"/>
      <c r="RIP49" s="119"/>
      <c r="RIQ49" s="119"/>
      <c r="RIR49" s="119"/>
      <c r="RIS49" s="119"/>
      <c r="RIT49" s="119"/>
      <c r="RIU49" s="119"/>
      <c r="RIV49" s="119"/>
      <c r="RIW49" s="119"/>
      <c r="RIX49" s="119"/>
      <c r="RIY49" s="119"/>
      <c r="RIZ49" s="119"/>
      <c r="RJA49" s="119"/>
      <c r="RJB49" s="119"/>
      <c r="RJC49" s="119"/>
      <c r="RJD49" s="119"/>
      <c r="RJE49" s="119"/>
      <c r="RJF49" s="119"/>
      <c r="RJG49" s="119"/>
      <c r="RJH49" s="119"/>
      <c r="RJI49" s="119"/>
      <c r="RJJ49" s="119"/>
      <c r="RJK49" s="119"/>
      <c r="RJL49" s="119"/>
      <c r="RJM49" s="119"/>
      <c r="RJN49" s="119"/>
      <c r="RJO49" s="119"/>
      <c r="RJP49" s="119"/>
      <c r="RJQ49" s="119"/>
      <c r="RJR49" s="119"/>
      <c r="RJS49" s="119"/>
      <c r="RJT49" s="119"/>
      <c r="RJU49" s="119"/>
      <c r="RJV49" s="119"/>
      <c r="RJW49" s="119"/>
      <c r="RJX49" s="119"/>
      <c r="RJY49" s="119"/>
      <c r="RJZ49" s="119"/>
      <c r="RKA49" s="119"/>
      <c r="RKB49" s="119"/>
      <c r="RKC49" s="119"/>
      <c r="RKD49" s="119"/>
      <c r="RKE49" s="119"/>
      <c r="RKF49" s="119"/>
      <c r="RKG49" s="119"/>
      <c r="RKH49" s="119"/>
      <c r="RKI49" s="119"/>
      <c r="RKJ49" s="119"/>
      <c r="RKK49" s="119"/>
      <c r="RKL49" s="119"/>
      <c r="RKM49" s="119"/>
      <c r="RKN49" s="119"/>
      <c r="RKO49" s="119"/>
      <c r="RKP49" s="119"/>
      <c r="RKQ49" s="119"/>
      <c r="RKR49" s="119"/>
      <c r="RKS49" s="119"/>
      <c r="RKT49" s="119"/>
      <c r="RKU49" s="119"/>
      <c r="RKV49" s="119"/>
      <c r="RKW49" s="119"/>
      <c r="RKX49" s="119"/>
      <c r="RKY49" s="119"/>
      <c r="RKZ49" s="119"/>
      <c r="RLA49" s="119"/>
      <c r="RLB49" s="119"/>
      <c r="RLC49" s="119"/>
      <c r="RLD49" s="119"/>
      <c r="RLE49" s="119"/>
      <c r="RLF49" s="119"/>
      <c r="RLG49" s="119"/>
      <c r="RLH49" s="119"/>
      <c r="RLI49" s="119"/>
      <c r="RLJ49" s="119"/>
      <c r="RLK49" s="119"/>
      <c r="RLL49" s="119"/>
      <c r="RLM49" s="119"/>
      <c r="RLN49" s="119"/>
      <c r="RLO49" s="119"/>
      <c r="RLP49" s="119"/>
      <c r="RLQ49" s="119"/>
      <c r="RLR49" s="119"/>
      <c r="RLS49" s="119"/>
      <c r="RLT49" s="119"/>
      <c r="RLU49" s="119"/>
      <c r="RLV49" s="119"/>
      <c r="RLW49" s="119"/>
      <c r="RLX49" s="119"/>
      <c r="RLY49" s="119"/>
      <c r="RLZ49" s="119"/>
      <c r="RMA49" s="119"/>
      <c r="RMB49" s="119"/>
      <c r="RMC49" s="119"/>
      <c r="RMD49" s="119"/>
      <c r="RME49" s="119"/>
      <c r="RMF49" s="119"/>
      <c r="RMG49" s="119"/>
      <c r="RMH49" s="119"/>
      <c r="RMI49" s="119"/>
      <c r="RMJ49" s="119"/>
      <c r="RMK49" s="119"/>
      <c r="RML49" s="119"/>
      <c r="RMM49" s="119"/>
      <c r="RMN49" s="119"/>
      <c r="RMO49" s="119"/>
      <c r="RMP49" s="119"/>
      <c r="RMQ49" s="119"/>
      <c r="RMR49" s="119"/>
      <c r="RMS49" s="119"/>
      <c r="RMT49" s="119"/>
      <c r="RMU49" s="119"/>
      <c r="RMV49" s="119"/>
      <c r="RMW49" s="119"/>
      <c r="RMX49" s="119"/>
      <c r="RMY49" s="119"/>
      <c r="RMZ49" s="119"/>
      <c r="RNA49" s="119"/>
      <c r="RNB49" s="119"/>
      <c r="RNC49" s="119"/>
      <c r="RND49" s="119"/>
      <c r="RNE49" s="119"/>
      <c r="RNF49" s="119"/>
      <c r="RNG49" s="119"/>
      <c r="RNH49" s="119"/>
      <c r="RNI49" s="119"/>
      <c r="RNJ49" s="119"/>
      <c r="RNK49" s="119"/>
      <c r="RNL49" s="119"/>
      <c r="RNM49" s="119"/>
      <c r="RNN49" s="119"/>
      <c r="RNO49" s="119"/>
      <c r="RNP49" s="119"/>
      <c r="RNQ49" s="119"/>
      <c r="RNR49" s="119"/>
      <c r="RNS49" s="119"/>
      <c r="RNT49" s="119"/>
      <c r="RNU49" s="119"/>
      <c r="RNV49" s="119"/>
      <c r="RNW49" s="119"/>
      <c r="RNX49" s="119"/>
      <c r="RNY49" s="119"/>
      <c r="RNZ49" s="119"/>
      <c r="ROA49" s="119"/>
      <c r="ROB49" s="119"/>
      <c r="ROC49" s="119"/>
      <c r="ROD49" s="119"/>
      <c r="ROE49" s="119"/>
      <c r="ROF49" s="119"/>
      <c r="ROG49" s="119"/>
      <c r="ROH49" s="119"/>
      <c r="ROI49" s="119"/>
      <c r="ROJ49" s="119"/>
      <c r="ROK49" s="119"/>
      <c r="ROL49" s="119"/>
      <c r="ROM49" s="119"/>
      <c r="RON49" s="119"/>
      <c r="ROO49" s="119"/>
      <c r="ROP49" s="119"/>
      <c r="ROQ49" s="119"/>
      <c r="ROR49" s="119"/>
      <c r="ROS49" s="119"/>
      <c r="ROT49" s="119"/>
      <c r="ROU49" s="119"/>
      <c r="ROV49" s="119"/>
      <c r="ROW49" s="119"/>
      <c r="ROX49" s="119"/>
      <c r="ROY49" s="119"/>
      <c r="ROZ49" s="119"/>
      <c r="RPA49" s="119"/>
      <c r="RPB49" s="119"/>
      <c r="RPC49" s="119"/>
      <c r="RPD49" s="119"/>
      <c r="RPE49" s="119"/>
      <c r="RPF49" s="119"/>
      <c r="RPG49" s="119"/>
      <c r="RPH49" s="119"/>
      <c r="RPI49" s="119"/>
      <c r="RPJ49" s="119"/>
      <c r="RPK49" s="119"/>
      <c r="RPL49" s="119"/>
      <c r="RPM49" s="119"/>
      <c r="RPN49" s="119"/>
      <c r="RPO49" s="119"/>
      <c r="RPP49" s="119"/>
      <c r="RPQ49" s="119"/>
      <c r="RPR49" s="119"/>
      <c r="RPS49" s="119"/>
      <c r="RPT49" s="119"/>
      <c r="RPU49" s="119"/>
      <c r="RPV49" s="119"/>
      <c r="RPW49" s="119"/>
      <c r="RPX49" s="119"/>
      <c r="RPY49" s="119"/>
      <c r="RPZ49" s="119"/>
      <c r="RQA49" s="119"/>
      <c r="RQB49" s="119"/>
      <c r="RQC49" s="119"/>
      <c r="RQD49" s="119"/>
      <c r="RQE49" s="119"/>
      <c r="RQF49" s="119"/>
      <c r="RQG49" s="119"/>
      <c r="RQH49" s="119"/>
      <c r="RQI49" s="119"/>
      <c r="RQJ49" s="119"/>
      <c r="RQK49" s="119"/>
      <c r="RQL49" s="119"/>
      <c r="RQM49" s="119"/>
      <c r="RQN49" s="119"/>
      <c r="RQO49" s="119"/>
      <c r="RQP49" s="119"/>
      <c r="RQQ49" s="119"/>
      <c r="RQR49" s="119"/>
      <c r="RQS49" s="119"/>
      <c r="RQT49" s="119"/>
      <c r="RQU49" s="119"/>
      <c r="RQV49" s="119"/>
      <c r="RQW49" s="119"/>
      <c r="RQX49" s="119"/>
      <c r="RQY49" s="119"/>
      <c r="RQZ49" s="119"/>
      <c r="RRA49" s="119"/>
      <c r="RRB49" s="119"/>
      <c r="RRC49" s="119"/>
      <c r="RRD49" s="119"/>
      <c r="RRE49" s="119"/>
      <c r="RRF49" s="119"/>
      <c r="RRG49" s="119"/>
      <c r="RRH49" s="119"/>
      <c r="RRI49" s="119"/>
      <c r="RRJ49" s="119"/>
      <c r="RRK49" s="119"/>
      <c r="RRL49" s="119"/>
      <c r="RRM49" s="119"/>
      <c r="RRN49" s="119"/>
      <c r="RRO49" s="119"/>
      <c r="RRP49" s="119"/>
      <c r="RRQ49" s="119"/>
      <c r="RRR49" s="119"/>
      <c r="RRS49" s="119"/>
      <c r="RRT49" s="119"/>
      <c r="RRU49" s="119"/>
      <c r="RRV49" s="119"/>
      <c r="RRW49" s="119"/>
      <c r="RRX49" s="119"/>
      <c r="RRY49" s="119"/>
      <c r="RRZ49" s="119"/>
      <c r="RSA49" s="119"/>
      <c r="RSB49" s="119"/>
      <c r="RSC49" s="119"/>
      <c r="RSD49" s="119"/>
      <c r="RSE49" s="119"/>
      <c r="RSF49" s="119"/>
      <c r="RSG49" s="119"/>
      <c r="RSH49" s="119"/>
      <c r="RSI49" s="119"/>
      <c r="RSJ49" s="119"/>
      <c r="RSK49" s="119"/>
      <c r="RSL49" s="119"/>
      <c r="RSM49" s="119"/>
      <c r="RSN49" s="119"/>
      <c r="RSO49" s="119"/>
      <c r="RSP49" s="119"/>
      <c r="RSQ49" s="119"/>
      <c r="RSR49" s="119"/>
      <c r="RSS49" s="119"/>
      <c r="RST49" s="119"/>
      <c r="RSU49" s="119"/>
      <c r="RSV49" s="119"/>
      <c r="RSW49" s="119"/>
      <c r="RSX49" s="119"/>
      <c r="RSY49" s="119"/>
      <c r="RSZ49" s="119"/>
      <c r="RTA49" s="119"/>
      <c r="RTB49" s="119"/>
      <c r="RTC49" s="119"/>
      <c r="RTD49" s="119"/>
      <c r="RTE49" s="119"/>
      <c r="RTF49" s="119"/>
      <c r="RTG49" s="119"/>
      <c r="RTH49" s="119"/>
      <c r="RTI49" s="119"/>
      <c r="RTJ49" s="119"/>
      <c r="RTK49" s="119"/>
      <c r="RTL49" s="119"/>
      <c r="RTM49" s="119"/>
      <c r="RTN49" s="119"/>
      <c r="RTO49" s="119"/>
      <c r="RTP49" s="119"/>
      <c r="RTQ49" s="119"/>
      <c r="RTR49" s="119"/>
      <c r="RTS49" s="119"/>
      <c r="RTT49" s="119"/>
      <c r="RTU49" s="119"/>
      <c r="RTV49" s="119"/>
      <c r="RTW49" s="119"/>
      <c r="RTX49" s="119"/>
      <c r="RTY49" s="119"/>
      <c r="RTZ49" s="119"/>
      <c r="RUA49" s="119"/>
      <c r="RUB49" s="119"/>
      <c r="RUC49" s="119"/>
      <c r="RUD49" s="119"/>
      <c r="RUE49" s="119"/>
      <c r="RUF49" s="119"/>
      <c r="RUG49" s="119"/>
      <c r="RUH49" s="119"/>
      <c r="RUI49" s="119"/>
      <c r="RUJ49" s="119"/>
      <c r="RUK49" s="119"/>
      <c r="RUL49" s="119"/>
      <c r="RUM49" s="119"/>
      <c r="RUN49" s="119"/>
      <c r="RUO49" s="119"/>
      <c r="RUP49" s="119"/>
      <c r="RUQ49" s="119"/>
      <c r="RUR49" s="119"/>
      <c r="RUS49" s="119"/>
      <c r="RUT49" s="119"/>
      <c r="RUU49" s="119"/>
      <c r="RUV49" s="119"/>
      <c r="RUW49" s="119"/>
      <c r="RUX49" s="119"/>
      <c r="RUY49" s="119"/>
      <c r="RUZ49" s="119"/>
      <c r="RVA49" s="119"/>
      <c r="RVB49" s="119"/>
      <c r="RVC49" s="119"/>
      <c r="RVD49" s="119"/>
      <c r="RVE49" s="119"/>
      <c r="RVF49" s="119"/>
      <c r="RVG49" s="119"/>
      <c r="RVH49" s="119"/>
      <c r="RVI49" s="119"/>
      <c r="RVJ49" s="119"/>
      <c r="RVK49" s="119"/>
      <c r="RVL49" s="119"/>
      <c r="RVM49" s="119"/>
      <c r="RVN49" s="119"/>
      <c r="RVO49" s="119"/>
      <c r="RVP49" s="119"/>
      <c r="RVQ49" s="119"/>
      <c r="RVR49" s="119"/>
      <c r="RVS49" s="119"/>
      <c r="RVT49" s="119"/>
      <c r="RVU49" s="119"/>
      <c r="RVV49" s="119"/>
      <c r="RVW49" s="119"/>
      <c r="RVX49" s="119"/>
      <c r="RVY49" s="119"/>
      <c r="RVZ49" s="119"/>
      <c r="RWA49" s="119"/>
      <c r="RWB49" s="119"/>
      <c r="RWC49" s="119"/>
      <c r="RWD49" s="119"/>
      <c r="RWE49" s="119"/>
      <c r="RWF49" s="119"/>
      <c r="RWG49" s="119"/>
      <c r="RWH49" s="119"/>
      <c r="RWI49" s="119"/>
      <c r="RWJ49" s="119"/>
      <c r="RWK49" s="119"/>
      <c r="RWL49" s="119"/>
      <c r="RWM49" s="119"/>
      <c r="RWN49" s="119"/>
      <c r="RWO49" s="119"/>
      <c r="RWP49" s="119"/>
      <c r="RWQ49" s="119"/>
      <c r="RWR49" s="119"/>
      <c r="RWS49" s="119"/>
      <c r="RWT49" s="119"/>
      <c r="RWU49" s="119"/>
      <c r="RWV49" s="119"/>
      <c r="RWW49" s="119"/>
      <c r="RWX49" s="119"/>
      <c r="RWY49" s="119"/>
      <c r="RWZ49" s="119"/>
      <c r="RXA49" s="119"/>
      <c r="RXB49" s="119"/>
      <c r="RXC49" s="119"/>
      <c r="RXD49" s="119"/>
      <c r="RXE49" s="119"/>
      <c r="RXF49" s="119"/>
      <c r="RXG49" s="119"/>
      <c r="RXH49" s="119"/>
      <c r="RXI49" s="119"/>
      <c r="RXJ49" s="119"/>
      <c r="RXK49" s="119"/>
      <c r="RXL49" s="119"/>
      <c r="RXM49" s="119"/>
      <c r="RXN49" s="119"/>
      <c r="RXO49" s="119"/>
      <c r="RXP49" s="119"/>
      <c r="RXQ49" s="119"/>
      <c r="RXR49" s="119"/>
      <c r="RXS49" s="119"/>
      <c r="RXT49" s="119"/>
      <c r="RXU49" s="119"/>
      <c r="RXV49" s="119"/>
      <c r="RXW49" s="119"/>
      <c r="RXX49" s="119"/>
      <c r="RXY49" s="119"/>
      <c r="RXZ49" s="119"/>
      <c r="RYA49" s="119"/>
      <c r="RYB49" s="119"/>
      <c r="RYC49" s="119"/>
      <c r="RYD49" s="119"/>
      <c r="RYE49" s="119"/>
      <c r="RYF49" s="119"/>
      <c r="RYG49" s="119"/>
      <c r="RYH49" s="119"/>
      <c r="RYI49" s="119"/>
      <c r="RYJ49" s="119"/>
      <c r="RYK49" s="119"/>
      <c r="RYL49" s="119"/>
      <c r="RYM49" s="119"/>
      <c r="RYN49" s="119"/>
      <c r="RYO49" s="119"/>
      <c r="RYP49" s="119"/>
      <c r="RYQ49" s="119"/>
      <c r="RYR49" s="119"/>
      <c r="RYS49" s="119"/>
      <c r="RYT49" s="119"/>
      <c r="RYU49" s="119"/>
      <c r="RYV49" s="119"/>
      <c r="RYW49" s="119"/>
      <c r="RYX49" s="119"/>
      <c r="RYY49" s="119"/>
      <c r="RYZ49" s="119"/>
      <c r="RZA49" s="119"/>
      <c r="RZB49" s="119"/>
      <c r="RZC49" s="119"/>
      <c r="RZD49" s="119"/>
      <c r="RZE49" s="119"/>
      <c r="RZF49" s="119"/>
      <c r="RZG49" s="119"/>
      <c r="RZH49" s="119"/>
      <c r="RZI49" s="119"/>
      <c r="RZJ49" s="119"/>
      <c r="RZK49" s="119"/>
      <c r="RZL49" s="119"/>
      <c r="RZM49" s="119"/>
      <c r="RZN49" s="119"/>
      <c r="RZO49" s="119"/>
      <c r="RZP49" s="119"/>
      <c r="RZQ49" s="119"/>
      <c r="RZR49" s="119"/>
      <c r="RZS49" s="119"/>
      <c r="RZT49" s="119"/>
      <c r="RZU49" s="119"/>
      <c r="RZV49" s="119"/>
      <c r="RZW49" s="119"/>
      <c r="RZX49" s="119"/>
      <c r="RZY49" s="119"/>
      <c r="RZZ49" s="119"/>
      <c r="SAA49" s="119"/>
      <c r="SAB49" s="119"/>
      <c r="SAC49" s="119"/>
      <c r="SAD49" s="119"/>
      <c r="SAE49" s="119"/>
      <c r="SAF49" s="119"/>
      <c r="SAG49" s="119"/>
      <c r="SAH49" s="119"/>
      <c r="SAI49" s="119"/>
      <c r="SAJ49" s="119"/>
      <c r="SAK49" s="119"/>
      <c r="SAL49" s="119"/>
      <c r="SAM49" s="119"/>
      <c r="SAN49" s="119"/>
      <c r="SAO49" s="119"/>
      <c r="SAP49" s="119"/>
      <c r="SAQ49" s="119"/>
      <c r="SAR49" s="119"/>
      <c r="SAS49" s="119"/>
      <c r="SAT49" s="119"/>
      <c r="SAU49" s="119"/>
      <c r="SAV49" s="119"/>
      <c r="SAW49" s="119"/>
      <c r="SAX49" s="119"/>
      <c r="SAY49" s="119"/>
      <c r="SAZ49" s="119"/>
      <c r="SBA49" s="119"/>
      <c r="SBB49" s="119"/>
      <c r="SBC49" s="119"/>
      <c r="SBD49" s="119"/>
      <c r="SBE49" s="119"/>
      <c r="SBF49" s="119"/>
      <c r="SBG49" s="119"/>
      <c r="SBH49" s="119"/>
      <c r="SBI49" s="119"/>
      <c r="SBJ49" s="119"/>
      <c r="SBK49" s="119"/>
      <c r="SBL49" s="119"/>
      <c r="SBM49" s="119"/>
      <c r="SBN49" s="119"/>
      <c r="SBO49" s="119"/>
      <c r="SBP49" s="119"/>
      <c r="SBQ49" s="119"/>
      <c r="SBR49" s="119"/>
      <c r="SBS49" s="119"/>
      <c r="SBT49" s="119"/>
      <c r="SBU49" s="119"/>
      <c r="SBV49" s="119"/>
      <c r="SBW49" s="119"/>
      <c r="SBX49" s="119"/>
      <c r="SBY49" s="119"/>
      <c r="SBZ49" s="119"/>
      <c r="SCA49" s="119"/>
      <c r="SCB49" s="119"/>
      <c r="SCC49" s="119"/>
      <c r="SCD49" s="119"/>
      <c r="SCE49" s="119"/>
      <c r="SCF49" s="119"/>
      <c r="SCG49" s="119"/>
      <c r="SCH49" s="119"/>
      <c r="SCI49" s="119"/>
      <c r="SCJ49" s="119"/>
      <c r="SCK49" s="119"/>
      <c r="SCL49" s="119"/>
      <c r="SCM49" s="119"/>
      <c r="SCN49" s="119"/>
      <c r="SCO49" s="119"/>
      <c r="SCP49" s="119"/>
      <c r="SCQ49" s="119"/>
      <c r="SCR49" s="119"/>
      <c r="SCS49" s="119"/>
      <c r="SCT49" s="119"/>
      <c r="SCU49" s="119"/>
      <c r="SCV49" s="119"/>
      <c r="SCW49" s="119"/>
      <c r="SCX49" s="119"/>
      <c r="SCY49" s="119"/>
      <c r="SCZ49" s="119"/>
      <c r="SDA49" s="119"/>
      <c r="SDB49" s="119"/>
      <c r="SDC49" s="119"/>
      <c r="SDD49" s="119"/>
      <c r="SDE49" s="119"/>
      <c r="SDF49" s="119"/>
      <c r="SDG49" s="119"/>
      <c r="SDH49" s="119"/>
      <c r="SDI49" s="119"/>
      <c r="SDJ49" s="119"/>
      <c r="SDK49" s="119"/>
      <c r="SDL49" s="119"/>
      <c r="SDM49" s="119"/>
      <c r="SDN49" s="119"/>
      <c r="SDO49" s="119"/>
      <c r="SDP49" s="119"/>
      <c r="SDQ49" s="119"/>
      <c r="SDR49" s="119"/>
      <c r="SDS49" s="119"/>
      <c r="SDT49" s="119"/>
      <c r="SDU49" s="119"/>
      <c r="SDV49" s="119"/>
      <c r="SDW49" s="119"/>
      <c r="SDX49" s="119"/>
      <c r="SDY49" s="119"/>
      <c r="SDZ49" s="119"/>
      <c r="SEA49" s="119"/>
      <c r="SEB49" s="119"/>
      <c r="SEC49" s="119"/>
      <c r="SED49" s="119"/>
      <c r="SEE49" s="119"/>
      <c r="SEF49" s="119"/>
      <c r="SEG49" s="119"/>
      <c r="SEH49" s="119"/>
      <c r="SEI49" s="119"/>
      <c r="SEJ49" s="119"/>
      <c r="SEK49" s="119"/>
      <c r="SEL49" s="119"/>
      <c r="SEM49" s="119"/>
      <c r="SEN49" s="119"/>
      <c r="SEO49" s="119"/>
      <c r="SEP49" s="119"/>
      <c r="SEQ49" s="119"/>
      <c r="SER49" s="119"/>
      <c r="SES49" s="119"/>
      <c r="SET49" s="119"/>
      <c r="SEU49" s="119"/>
      <c r="SEV49" s="119"/>
      <c r="SEW49" s="119"/>
      <c r="SEX49" s="119"/>
      <c r="SEY49" s="119"/>
      <c r="SEZ49" s="119"/>
      <c r="SFA49" s="119"/>
      <c r="SFB49" s="119"/>
      <c r="SFC49" s="119"/>
      <c r="SFD49" s="119"/>
      <c r="SFE49" s="119"/>
      <c r="SFF49" s="119"/>
      <c r="SFG49" s="119"/>
      <c r="SFH49" s="119"/>
      <c r="SFI49" s="119"/>
      <c r="SFJ49" s="119"/>
      <c r="SFK49" s="119"/>
      <c r="SFL49" s="119"/>
      <c r="SFM49" s="119"/>
      <c r="SFN49" s="119"/>
      <c r="SFO49" s="119"/>
      <c r="SFP49" s="119"/>
      <c r="SFQ49" s="119"/>
      <c r="SFR49" s="119"/>
      <c r="SFS49" s="119"/>
      <c r="SFT49" s="119"/>
      <c r="SFU49" s="119"/>
      <c r="SFV49" s="119"/>
      <c r="SFW49" s="119"/>
      <c r="SFX49" s="119"/>
      <c r="SFY49" s="119"/>
      <c r="SFZ49" s="119"/>
      <c r="SGA49" s="119"/>
      <c r="SGB49" s="119"/>
      <c r="SGC49" s="119"/>
      <c r="SGD49" s="119"/>
      <c r="SGE49" s="119"/>
      <c r="SGF49" s="119"/>
      <c r="SGG49" s="119"/>
      <c r="SGH49" s="119"/>
      <c r="SGI49" s="119"/>
      <c r="SGJ49" s="119"/>
      <c r="SGK49" s="119"/>
      <c r="SGL49" s="119"/>
      <c r="SGM49" s="119"/>
      <c r="SGN49" s="119"/>
      <c r="SGO49" s="119"/>
      <c r="SGP49" s="119"/>
      <c r="SGQ49" s="119"/>
      <c r="SGR49" s="119"/>
      <c r="SGS49" s="119"/>
      <c r="SGT49" s="119"/>
      <c r="SGU49" s="119"/>
      <c r="SGV49" s="119"/>
      <c r="SGW49" s="119"/>
      <c r="SGX49" s="119"/>
      <c r="SGY49" s="119"/>
      <c r="SGZ49" s="119"/>
      <c r="SHA49" s="119"/>
      <c r="SHB49" s="119"/>
      <c r="SHC49" s="119"/>
      <c r="SHD49" s="119"/>
      <c r="SHE49" s="119"/>
      <c r="SHF49" s="119"/>
      <c r="SHG49" s="119"/>
      <c r="SHH49" s="119"/>
      <c r="SHI49" s="119"/>
      <c r="SHJ49" s="119"/>
      <c r="SHK49" s="119"/>
      <c r="SHL49" s="119"/>
      <c r="SHM49" s="119"/>
      <c r="SHN49" s="119"/>
      <c r="SHO49" s="119"/>
      <c r="SHP49" s="119"/>
      <c r="SHQ49" s="119"/>
      <c r="SHR49" s="119"/>
      <c r="SHS49" s="119"/>
      <c r="SHT49" s="119"/>
      <c r="SHU49" s="119"/>
      <c r="SHV49" s="119"/>
      <c r="SHW49" s="119"/>
      <c r="SHX49" s="119"/>
      <c r="SHY49" s="119"/>
      <c r="SHZ49" s="119"/>
      <c r="SIA49" s="119"/>
      <c r="SIB49" s="119"/>
      <c r="SIC49" s="119"/>
      <c r="SID49" s="119"/>
      <c r="SIE49" s="119"/>
      <c r="SIF49" s="119"/>
      <c r="SIG49" s="119"/>
      <c r="SIH49" s="119"/>
      <c r="SII49" s="119"/>
      <c r="SIJ49" s="119"/>
      <c r="SIK49" s="119"/>
      <c r="SIL49" s="119"/>
      <c r="SIM49" s="119"/>
      <c r="SIN49" s="119"/>
      <c r="SIO49" s="119"/>
      <c r="SIP49" s="119"/>
      <c r="SIQ49" s="119"/>
      <c r="SIR49" s="119"/>
      <c r="SIS49" s="119"/>
      <c r="SIT49" s="119"/>
      <c r="SIU49" s="119"/>
      <c r="SIV49" s="119"/>
      <c r="SIW49" s="119"/>
      <c r="SIX49" s="119"/>
      <c r="SIY49" s="119"/>
      <c r="SIZ49" s="119"/>
      <c r="SJA49" s="119"/>
      <c r="SJB49" s="119"/>
      <c r="SJC49" s="119"/>
      <c r="SJD49" s="119"/>
      <c r="SJE49" s="119"/>
      <c r="SJF49" s="119"/>
      <c r="SJG49" s="119"/>
      <c r="SJH49" s="119"/>
      <c r="SJI49" s="119"/>
      <c r="SJJ49" s="119"/>
      <c r="SJK49" s="119"/>
      <c r="SJL49" s="119"/>
      <c r="SJM49" s="119"/>
      <c r="SJN49" s="119"/>
      <c r="SJO49" s="119"/>
      <c r="SJP49" s="119"/>
      <c r="SJQ49" s="119"/>
      <c r="SJR49" s="119"/>
      <c r="SJS49" s="119"/>
      <c r="SJT49" s="119"/>
      <c r="SJU49" s="119"/>
      <c r="SJV49" s="119"/>
      <c r="SJW49" s="119"/>
      <c r="SJX49" s="119"/>
      <c r="SJY49" s="119"/>
      <c r="SJZ49" s="119"/>
      <c r="SKA49" s="119"/>
      <c r="SKB49" s="119"/>
      <c r="SKC49" s="119"/>
      <c r="SKD49" s="119"/>
      <c r="SKE49" s="119"/>
      <c r="SKF49" s="119"/>
      <c r="SKG49" s="119"/>
      <c r="SKH49" s="119"/>
      <c r="SKI49" s="119"/>
      <c r="SKJ49" s="119"/>
      <c r="SKK49" s="119"/>
      <c r="SKL49" s="119"/>
      <c r="SKM49" s="119"/>
      <c r="SKN49" s="119"/>
      <c r="SKO49" s="119"/>
      <c r="SKP49" s="119"/>
      <c r="SKQ49" s="119"/>
      <c r="SKR49" s="119"/>
      <c r="SKS49" s="119"/>
      <c r="SKT49" s="119"/>
      <c r="SKU49" s="119"/>
      <c r="SKV49" s="119"/>
      <c r="SKW49" s="119"/>
      <c r="SKX49" s="119"/>
      <c r="SKY49" s="119"/>
      <c r="SKZ49" s="119"/>
      <c r="SLA49" s="119"/>
      <c r="SLB49" s="119"/>
      <c r="SLC49" s="119"/>
      <c r="SLD49" s="119"/>
      <c r="SLE49" s="119"/>
      <c r="SLF49" s="119"/>
      <c r="SLG49" s="119"/>
      <c r="SLH49" s="119"/>
      <c r="SLI49" s="119"/>
      <c r="SLJ49" s="119"/>
      <c r="SLK49" s="119"/>
      <c r="SLL49" s="119"/>
      <c r="SLM49" s="119"/>
      <c r="SLN49" s="119"/>
      <c r="SLO49" s="119"/>
      <c r="SLP49" s="119"/>
      <c r="SLQ49" s="119"/>
      <c r="SLR49" s="119"/>
      <c r="SLS49" s="119"/>
      <c r="SLT49" s="119"/>
      <c r="SLU49" s="119"/>
      <c r="SLV49" s="119"/>
      <c r="SLW49" s="119"/>
      <c r="SLX49" s="119"/>
      <c r="SLY49" s="119"/>
      <c r="SLZ49" s="119"/>
      <c r="SMA49" s="119"/>
      <c r="SMB49" s="119"/>
      <c r="SMC49" s="119"/>
      <c r="SMD49" s="119"/>
      <c r="SME49" s="119"/>
      <c r="SMF49" s="119"/>
      <c r="SMG49" s="119"/>
      <c r="SMH49" s="119"/>
      <c r="SMI49" s="119"/>
      <c r="SMJ49" s="119"/>
      <c r="SMK49" s="119"/>
      <c r="SML49" s="119"/>
      <c r="SMM49" s="119"/>
      <c r="SMN49" s="119"/>
      <c r="SMO49" s="119"/>
      <c r="SMP49" s="119"/>
      <c r="SMQ49" s="119"/>
      <c r="SMR49" s="119"/>
      <c r="SMS49" s="119"/>
      <c r="SMT49" s="119"/>
      <c r="SMU49" s="119"/>
      <c r="SMV49" s="119"/>
      <c r="SMW49" s="119"/>
      <c r="SMX49" s="119"/>
      <c r="SMY49" s="119"/>
      <c r="SMZ49" s="119"/>
      <c r="SNA49" s="119"/>
      <c r="SNB49" s="119"/>
      <c r="SNC49" s="119"/>
      <c r="SND49" s="119"/>
      <c r="SNE49" s="119"/>
      <c r="SNF49" s="119"/>
      <c r="SNG49" s="119"/>
      <c r="SNH49" s="119"/>
      <c r="SNI49" s="119"/>
      <c r="SNJ49" s="119"/>
      <c r="SNK49" s="119"/>
      <c r="SNL49" s="119"/>
      <c r="SNM49" s="119"/>
      <c r="SNN49" s="119"/>
      <c r="SNO49" s="119"/>
      <c r="SNP49" s="119"/>
      <c r="SNQ49" s="119"/>
      <c r="SNR49" s="119"/>
      <c r="SNS49" s="119"/>
      <c r="SNT49" s="119"/>
      <c r="SNU49" s="119"/>
      <c r="SNV49" s="119"/>
      <c r="SNW49" s="119"/>
      <c r="SNX49" s="119"/>
      <c r="SNY49" s="119"/>
      <c r="SNZ49" s="119"/>
      <c r="SOA49" s="119"/>
      <c r="SOB49" s="119"/>
      <c r="SOC49" s="119"/>
      <c r="SOD49" s="119"/>
      <c r="SOE49" s="119"/>
      <c r="SOF49" s="119"/>
      <c r="SOG49" s="119"/>
      <c r="SOH49" s="119"/>
      <c r="SOI49" s="119"/>
      <c r="SOJ49" s="119"/>
      <c r="SOK49" s="119"/>
      <c r="SOL49" s="119"/>
      <c r="SOM49" s="119"/>
      <c r="SON49" s="119"/>
      <c r="SOO49" s="119"/>
      <c r="SOP49" s="119"/>
      <c r="SOQ49" s="119"/>
      <c r="SOR49" s="119"/>
      <c r="SOS49" s="119"/>
      <c r="SOT49" s="119"/>
      <c r="SOU49" s="119"/>
      <c r="SOV49" s="119"/>
      <c r="SOW49" s="119"/>
      <c r="SOX49" s="119"/>
      <c r="SOY49" s="119"/>
      <c r="SOZ49" s="119"/>
      <c r="SPA49" s="119"/>
      <c r="SPB49" s="119"/>
      <c r="SPC49" s="119"/>
      <c r="SPD49" s="119"/>
      <c r="SPE49" s="119"/>
      <c r="SPF49" s="119"/>
      <c r="SPG49" s="119"/>
      <c r="SPH49" s="119"/>
      <c r="SPI49" s="119"/>
      <c r="SPJ49" s="119"/>
      <c r="SPK49" s="119"/>
      <c r="SPL49" s="119"/>
      <c r="SPM49" s="119"/>
      <c r="SPN49" s="119"/>
      <c r="SPO49" s="119"/>
      <c r="SPP49" s="119"/>
      <c r="SPQ49" s="119"/>
      <c r="SPR49" s="119"/>
      <c r="SPS49" s="119"/>
      <c r="SPT49" s="119"/>
      <c r="SPU49" s="119"/>
      <c r="SPV49" s="119"/>
      <c r="SPW49" s="119"/>
      <c r="SPX49" s="119"/>
      <c r="SPY49" s="119"/>
      <c r="SPZ49" s="119"/>
      <c r="SQA49" s="119"/>
      <c r="SQB49" s="119"/>
      <c r="SQC49" s="119"/>
      <c r="SQD49" s="119"/>
      <c r="SQE49" s="119"/>
      <c r="SQF49" s="119"/>
      <c r="SQG49" s="119"/>
      <c r="SQH49" s="119"/>
      <c r="SQI49" s="119"/>
      <c r="SQJ49" s="119"/>
      <c r="SQK49" s="119"/>
      <c r="SQL49" s="119"/>
      <c r="SQM49" s="119"/>
      <c r="SQN49" s="119"/>
      <c r="SQO49" s="119"/>
      <c r="SQP49" s="119"/>
      <c r="SQQ49" s="119"/>
      <c r="SQR49" s="119"/>
      <c r="SQS49" s="119"/>
      <c r="SQT49" s="119"/>
      <c r="SQU49" s="119"/>
      <c r="SQV49" s="119"/>
      <c r="SQW49" s="119"/>
      <c r="SQX49" s="119"/>
      <c r="SQY49" s="119"/>
      <c r="SQZ49" s="119"/>
      <c r="SRA49" s="119"/>
      <c r="SRB49" s="119"/>
      <c r="SRC49" s="119"/>
      <c r="SRD49" s="119"/>
      <c r="SRE49" s="119"/>
      <c r="SRF49" s="119"/>
      <c r="SRG49" s="119"/>
      <c r="SRH49" s="119"/>
      <c r="SRI49" s="119"/>
      <c r="SRJ49" s="119"/>
      <c r="SRK49" s="119"/>
      <c r="SRL49" s="119"/>
      <c r="SRM49" s="119"/>
      <c r="SRN49" s="119"/>
      <c r="SRO49" s="119"/>
      <c r="SRP49" s="119"/>
      <c r="SRQ49" s="119"/>
      <c r="SRR49" s="119"/>
      <c r="SRS49" s="119"/>
      <c r="SRT49" s="119"/>
      <c r="SRU49" s="119"/>
      <c r="SRV49" s="119"/>
      <c r="SRW49" s="119"/>
      <c r="SRX49" s="119"/>
      <c r="SRY49" s="119"/>
      <c r="SRZ49" s="119"/>
      <c r="SSA49" s="119"/>
      <c r="SSB49" s="119"/>
      <c r="SSC49" s="119"/>
      <c r="SSD49" s="119"/>
      <c r="SSE49" s="119"/>
      <c r="SSF49" s="119"/>
      <c r="SSG49" s="119"/>
      <c r="SSH49" s="119"/>
      <c r="SSI49" s="119"/>
      <c r="SSJ49" s="119"/>
      <c r="SSK49" s="119"/>
      <c r="SSL49" s="119"/>
      <c r="SSM49" s="119"/>
      <c r="SSN49" s="119"/>
      <c r="SSO49" s="119"/>
      <c r="SSP49" s="119"/>
      <c r="SSQ49" s="119"/>
      <c r="SSR49" s="119"/>
      <c r="SSS49" s="119"/>
      <c r="SST49" s="119"/>
      <c r="SSU49" s="119"/>
      <c r="SSV49" s="119"/>
      <c r="SSW49" s="119"/>
      <c r="SSX49" s="119"/>
      <c r="SSY49" s="119"/>
      <c r="SSZ49" s="119"/>
      <c r="STA49" s="119"/>
      <c r="STB49" s="119"/>
      <c r="STC49" s="119"/>
      <c r="STD49" s="119"/>
      <c r="STE49" s="119"/>
      <c r="STF49" s="119"/>
      <c r="STG49" s="119"/>
      <c r="STH49" s="119"/>
      <c r="STI49" s="119"/>
      <c r="STJ49" s="119"/>
      <c r="STK49" s="119"/>
      <c r="STL49" s="119"/>
      <c r="STM49" s="119"/>
      <c r="STN49" s="119"/>
      <c r="STO49" s="119"/>
      <c r="STP49" s="119"/>
      <c r="STQ49" s="119"/>
      <c r="STR49" s="119"/>
      <c r="STS49" s="119"/>
      <c r="STT49" s="119"/>
      <c r="STU49" s="119"/>
      <c r="STV49" s="119"/>
      <c r="STW49" s="119"/>
      <c r="STX49" s="119"/>
      <c r="STY49" s="119"/>
      <c r="STZ49" s="119"/>
      <c r="SUA49" s="119"/>
      <c r="SUB49" s="119"/>
      <c r="SUC49" s="119"/>
      <c r="SUD49" s="119"/>
      <c r="SUE49" s="119"/>
      <c r="SUF49" s="119"/>
      <c r="SUG49" s="119"/>
      <c r="SUH49" s="119"/>
      <c r="SUI49" s="119"/>
      <c r="SUJ49" s="119"/>
      <c r="SUK49" s="119"/>
      <c r="SUL49" s="119"/>
      <c r="SUM49" s="119"/>
      <c r="SUN49" s="119"/>
      <c r="SUO49" s="119"/>
      <c r="SUP49" s="119"/>
      <c r="SUQ49" s="119"/>
      <c r="SUR49" s="119"/>
      <c r="SUS49" s="119"/>
      <c r="SUT49" s="119"/>
      <c r="SUU49" s="119"/>
      <c r="SUV49" s="119"/>
      <c r="SUW49" s="119"/>
      <c r="SUX49" s="119"/>
      <c r="SUY49" s="119"/>
      <c r="SUZ49" s="119"/>
      <c r="SVA49" s="119"/>
      <c r="SVB49" s="119"/>
      <c r="SVC49" s="119"/>
      <c r="SVD49" s="119"/>
      <c r="SVE49" s="119"/>
      <c r="SVF49" s="119"/>
      <c r="SVG49" s="119"/>
      <c r="SVH49" s="119"/>
      <c r="SVI49" s="119"/>
      <c r="SVJ49" s="119"/>
      <c r="SVK49" s="119"/>
      <c r="SVL49" s="119"/>
      <c r="SVM49" s="119"/>
      <c r="SVN49" s="119"/>
      <c r="SVO49" s="119"/>
      <c r="SVP49" s="119"/>
      <c r="SVQ49" s="119"/>
      <c r="SVR49" s="119"/>
      <c r="SVS49" s="119"/>
      <c r="SVT49" s="119"/>
      <c r="SVU49" s="119"/>
      <c r="SVV49" s="119"/>
      <c r="SVW49" s="119"/>
      <c r="SVX49" s="119"/>
      <c r="SVY49" s="119"/>
      <c r="SVZ49" s="119"/>
      <c r="SWA49" s="119"/>
      <c r="SWB49" s="119"/>
      <c r="SWC49" s="119"/>
      <c r="SWD49" s="119"/>
      <c r="SWE49" s="119"/>
      <c r="SWF49" s="119"/>
      <c r="SWG49" s="119"/>
      <c r="SWH49" s="119"/>
      <c r="SWI49" s="119"/>
      <c r="SWJ49" s="119"/>
      <c r="SWK49" s="119"/>
      <c r="SWL49" s="119"/>
      <c r="SWM49" s="119"/>
      <c r="SWN49" s="119"/>
      <c r="SWO49" s="119"/>
      <c r="SWP49" s="119"/>
      <c r="SWQ49" s="119"/>
      <c r="SWR49" s="119"/>
      <c r="SWS49" s="119"/>
      <c r="SWT49" s="119"/>
      <c r="SWU49" s="119"/>
      <c r="SWV49" s="119"/>
      <c r="SWW49" s="119"/>
      <c r="SWX49" s="119"/>
      <c r="SWY49" s="119"/>
      <c r="SWZ49" s="119"/>
      <c r="SXA49" s="119"/>
      <c r="SXB49" s="119"/>
      <c r="SXC49" s="119"/>
      <c r="SXD49" s="119"/>
      <c r="SXE49" s="119"/>
      <c r="SXF49" s="119"/>
      <c r="SXG49" s="119"/>
      <c r="SXH49" s="119"/>
      <c r="SXI49" s="119"/>
      <c r="SXJ49" s="119"/>
      <c r="SXK49" s="119"/>
      <c r="SXL49" s="119"/>
      <c r="SXM49" s="119"/>
      <c r="SXN49" s="119"/>
      <c r="SXO49" s="119"/>
      <c r="SXP49" s="119"/>
      <c r="SXQ49" s="119"/>
      <c r="SXR49" s="119"/>
      <c r="SXS49" s="119"/>
      <c r="SXT49" s="119"/>
      <c r="SXU49" s="119"/>
      <c r="SXV49" s="119"/>
      <c r="SXW49" s="119"/>
      <c r="SXX49" s="119"/>
      <c r="SXY49" s="119"/>
      <c r="SXZ49" s="119"/>
      <c r="SYA49" s="119"/>
      <c r="SYB49" s="119"/>
      <c r="SYC49" s="119"/>
      <c r="SYD49" s="119"/>
      <c r="SYE49" s="119"/>
      <c r="SYF49" s="119"/>
      <c r="SYG49" s="119"/>
      <c r="SYH49" s="119"/>
      <c r="SYI49" s="119"/>
      <c r="SYJ49" s="119"/>
      <c r="SYK49" s="119"/>
      <c r="SYL49" s="119"/>
      <c r="SYM49" s="119"/>
      <c r="SYN49" s="119"/>
      <c r="SYO49" s="119"/>
      <c r="SYP49" s="119"/>
      <c r="SYQ49" s="119"/>
      <c r="SYR49" s="119"/>
      <c r="SYS49" s="119"/>
      <c r="SYT49" s="119"/>
      <c r="SYU49" s="119"/>
      <c r="SYV49" s="119"/>
      <c r="SYW49" s="119"/>
      <c r="SYX49" s="119"/>
      <c r="SYY49" s="119"/>
      <c r="SYZ49" s="119"/>
      <c r="SZA49" s="119"/>
      <c r="SZB49" s="119"/>
      <c r="SZC49" s="119"/>
      <c r="SZD49" s="119"/>
      <c r="SZE49" s="119"/>
      <c r="SZF49" s="119"/>
      <c r="SZG49" s="119"/>
      <c r="SZH49" s="119"/>
      <c r="SZI49" s="119"/>
      <c r="SZJ49" s="119"/>
      <c r="SZK49" s="119"/>
      <c r="SZL49" s="119"/>
      <c r="SZM49" s="119"/>
      <c r="SZN49" s="119"/>
      <c r="SZO49" s="119"/>
      <c r="SZP49" s="119"/>
      <c r="SZQ49" s="119"/>
      <c r="SZR49" s="119"/>
      <c r="SZS49" s="119"/>
      <c r="SZT49" s="119"/>
      <c r="SZU49" s="119"/>
      <c r="SZV49" s="119"/>
      <c r="SZW49" s="119"/>
      <c r="SZX49" s="119"/>
      <c r="SZY49" s="119"/>
      <c r="SZZ49" s="119"/>
      <c r="TAA49" s="119"/>
      <c r="TAB49" s="119"/>
      <c r="TAC49" s="119"/>
      <c r="TAD49" s="119"/>
      <c r="TAE49" s="119"/>
      <c r="TAF49" s="119"/>
      <c r="TAG49" s="119"/>
      <c r="TAH49" s="119"/>
      <c r="TAI49" s="119"/>
      <c r="TAJ49" s="119"/>
      <c r="TAK49" s="119"/>
      <c r="TAL49" s="119"/>
      <c r="TAM49" s="119"/>
      <c r="TAN49" s="119"/>
      <c r="TAO49" s="119"/>
      <c r="TAP49" s="119"/>
      <c r="TAQ49" s="119"/>
      <c r="TAR49" s="119"/>
      <c r="TAS49" s="119"/>
      <c r="TAT49" s="119"/>
      <c r="TAU49" s="119"/>
      <c r="TAV49" s="119"/>
      <c r="TAW49" s="119"/>
      <c r="TAX49" s="119"/>
      <c r="TAY49" s="119"/>
      <c r="TAZ49" s="119"/>
      <c r="TBA49" s="119"/>
      <c r="TBB49" s="119"/>
      <c r="TBC49" s="119"/>
      <c r="TBD49" s="119"/>
      <c r="TBE49" s="119"/>
      <c r="TBF49" s="119"/>
      <c r="TBG49" s="119"/>
      <c r="TBH49" s="119"/>
      <c r="TBI49" s="119"/>
      <c r="TBJ49" s="119"/>
      <c r="TBK49" s="119"/>
      <c r="TBL49" s="119"/>
      <c r="TBM49" s="119"/>
      <c r="TBN49" s="119"/>
      <c r="TBO49" s="119"/>
      <c r="TBP49" s="119"/>
      <c r="TBQ49" s="119"/>
      <c r="TBR49" s="119"/>
      <c r="TBS49" s="119"/>
      <c r="TBT49" s="119"/>
      <c r="TBU49" s="119"/>
      <c r="TBV49" s="119"/>
      <c r="TBW49" s="119"/>
      <c r="TBX49" s="119"/>
      <c r="TBY49" s="119"/>
      <c r="TBZ49" s="119"/>
      <c r="TCA49" s="119"/>
      <c r="TCB49" s="119"/>
      <c r="TCC49" s="119"/>
      <c r="TCD49" s="119"/>
      <c r="TCE49" s="119"/>
      <c r="TCF49" s="119"/>
      <c r="TCG49" s="119"/>
      <c r="TCH49" s="119"/>
      <c r="TCI49" s="119"/>
      <c r="TCJ49" s="119"/>
      <c r="TCK49" s="119"/>
      <c r="TCL49" s="119"/>
      <c r="TCM49" s="119"/>
      <c r="TCN49" s="119"/>
      <c r="TCO49" s="119"/>
      <c r="TCP49" s="119"/>
      <c r="TCQ49" s="119"/>
      <c r="TCR49" s="119"/>
      <c r="TCS49" s="119"/>
      <c r="TCT49" s="119"/>
      <c r="TCU49" s="119"/>
      <c r="TCV49" s="119"/>
      <c r="TCW49" s="119"/>
      <c r="TCX49" s="119"/>
      <c r="TCY49" s="119"/>
      <c r="TCZ49" s="119"/>
      <c r="TDA49" s="119"/>
      <c r="TDB49" s="119"/>
      <c r="TDC49" s="119"/>
      <c r="TDD49" s="119"/>
      <c r="TDE49" s="119"/>
      <c r="TDF49" s="119"/>
      <c r="TDG49" s="119"/>
      <c r="TDH49" s="119"/>
      <c r="TDI49" s="119"/>
      <c r="TDJ49" s="119"/>
      <c r="TDK49" s="119"/>
      <c r="TDL49" s="119"/>
      <c r="TDM49" s="119"/>
      <c r="TDN49" s="119"/>
      <c r="TDO49" s="119"/>
      <c r="TDP49" s="119"/>
      <c r="TDQ49" s="119"/>
      <c r="TDR49" s="119"/>
      <c r="TDS49" s="119"/>
      <c r="TDT49" s="119"/>
      <c r="TDU49" s="119"/>
      <c r="TDV49" s="119"/>
      <c r="TDW49" s="119"/>
      <c r="TDX49" s="119"/>
      <c r="TDY49" s="119"/>
      <c r="TDZ49" s="119"/>
      <c r="TEA49" s="119"/>
      <c r="TEB49" s="119"/>
      <c r="TEC49" s="119"/>
      <c r="TED49" s="119"/>
      <c r="TEE49" s="119"/>
      <c r="TEF49" s="119"/>
      <c r="TEG49" s="119"/>
      <c r="TEH49" s="119"/>
      <c r="TEI49" s="119"/>
      <c r="TEJ49" s="119"/>
      <c r="TEK49" s="119"/>
      <c r="TEL49" s="119"/>
      <c r="TEM49" s="119"/>
      <c r="TEN49" s="119"/>
      <c r="TEO49" s="119"/>
      <c r="TEP49" s="119"/>
      <c r="TEQ49" s="119"/>
      <c r="TER49" s="119"/>
      <c r="TES49" s="119"/>
      <c r="TET49" s="119"/>
      <c r="TEU49" s="119"/>
      <c r="TEV49" s="119"/>
      <c r="TEW49" s="119"/>
      <c r="TEX49" s="119"/>
      <c r="TEY49" s="119"/>
      <c r="TEZ49" s="119"/>
      <c r="TFA49" s="119"/>
      <c r="TFB49" s="119"/>
      <c r="TFC49" s="119"/>
      <c r="TFD49" s="119"/>
      <c r="TFE49" s="119"/>
      <c r="TFF49" s="119"/>
      <c r="TFG49" s="119"/>
      <c r="TFH49" s="119"/>
      <c r="TFI49" s="119"/>
      <c r="TFJ49" s="119"/>
      <c r="TFK49" s="119"/>
      <c r="TFL49" s="119"/>
      <c r="TFM49" s="119"/>
      <c r="TFN49" s="119"/>
      <c r="TFO49" s="119"/>
      <c r="TFP49" s="119"/>
      <c r="TFQ49" s="119"/>
      <c r="TFR49" s="119"/>
      <c r="TFS49" s="119"/>
      <c r="TFT49" s="119"/>
      <c r="TFU49" s="119"/>
      <c r="TFV49" s="119"/>
      <c r="TFW49" s="119"/>
      <c r="TFX49" s="119"/>
      <c r="TFY49" s="119"/>
      <c r="TFZ49" s="119"/>
      <c r="TGA49" s="119"/>
      <c r="TGB49" s="119"/>
      <c r="TGC49" s="119"/>
      <c r="TGD49" s="119"/>
      <c r="TGE49" s="119"/>
      <c r="TGF49" s="119"/>
      <c r="TGG49" s="119"/>
      <c r="TGH49" s="119"/>
      <c r="TGI49" s="119"/>
      <c r="TGJ49" s="119"/>
      <c r="TGK49" s="119"/>
      <c r="TGL49" s="119"/>
      <c r="TGM49" s="119"/>
      <c r="TGN49" s="119"/>
      <c r="TGO49" s="119"/>
      <c r="TGP49" s="119"/>
      <c r="TGQ49" s="119"/>
      <c r="TGR49" s="119"/>
      <c r="TGS49" s="119"/>
      <c r="TGT49" s="119"/>
      <c r="TGU49" s="119"/>
      <c r="TGV49" s="119"/>
      <c r="TGW49" s="119"/>
      <c r="TGX49" s="119"/>
      <c r="TGY49" s="119"/>
      <c r="TGZ49" s="119"/>
      <c r="THA49" s="119"/>
      <c r="THB49" s="119"/>
      <c r="THC49" s="119"/>
      <c r="THD49" s="119"/>
      <c r="THE49" s="119"/>
      <c r="THF49" s="119"/>
      <c r="THG49" s="119"/>
      <c r="THH49" s="119"/>
      <c r="THI49" s="119"/>
      <c r="THJ49" s="119"/>
      <c r="THK49" s="119"/>
      <c r="THL49" s="119"/>
      <c r="THM49" s="119"/>
      <c r="THN49" s="119"/>
      <c r="THO49" s="119"/>
      <c r="THP49" s="119"/>
      <c r="THQ49" s="119"/>
      <c r="THR49" s="119"/>
      <c r="THS49" s="119"/>
      <c r="THT49" s="119"/>
      <c r="THU49" s="119"/>
      <c r="THV49" s="119"/>
      <c r="THW49" s="119"/>
      <c r="THX49" s="119"/>
      <c r="THY49" s="119"/>
      <c r="THZ49" s="119"/>
      <c r="TIA49" s="119"/>
      <c r="TIB49" s="119"/>
      <c r="TIC49" s="119"/>
      <c r="TID49" s="119"/>
      <c r="TIE49" s="119"/>
      <c r="TIF49" s="119"/>
      <c r="TIG49" s="119"/>
      <c r="TIH49" s="119"/>
      <c r="TII49" s="119"/>
      <c r="TIJ49" s="119"/>
      <c r="TIK49" s="119"/>
      <c r="TIL49" s="119"/>
      <c r="TIM49" s="119"/>
      <c r="TIN49" s="119"/>
      <c r="TIO49" s="119"/>
      <c r="TIP49" s="119"/>
      <c r="TIQ49" s="119"/>
      <c r="TIR49" s="119"/>
      <c r="TIS49" s="119"/>
      <c r="TIT49" s="119"/>
      <c r="TIU49" s="119"/>
      <c r="TIV49" s="119"/>
      <c r="TIW49" s="119"/>
      <c r="TIX49" s="119"/>
      <c r="TIY49" s="119"/>
      <c r="TIZ49" s="119"/>
      <c r="TJA49" s="119"/>
      <c r="TJB49" s="119"/>
      <c r="TJC49" s="119"/>
      <c r="TJD49" s="119"/>
      <c r="TJE49" s="119"/>
      <c r="TJF49" s="119"/>
      <c r="TJG49" s="119"/>
      <c r="TJH49" s="119"/>
      <c r="TJI49" s="119"/>
      <c r="TJJ49" s="119"/>
      <c r="TJK49" s="119"/>
      <c r="TJL49" s="119"/>
      <c r="TJM49" s="119"/>
      <c r="TJN49" s="119"/>
      <c r="TJO49" s="119"/>
      <c r="TJP49" s="119"/>
      <c r="TJQ49" s="119"/>
      <c r="TJR49" s="119"/>
      <c r="TJS49" s="119"/>
      <c r="TJT49" s="119"/>
      <c r="TJU49" s="119"/>
      <c r="TJV49" s="119"/>
      <c r="TJW49" s="119"/>
      <c r="TJX49" s="119"/>
      <c r="TJY49" s="119"/>
      <c r="TJZ49" s="119"/>
      <c r="TKA49" s="119"/>
      <c r="TKB49" s="119"/>
      <c r="TKC49" s="119"/>
      <c r="TKD49" s="119"/>
      <c r="TKE49" s="119"/>
      <c r="TKF49" s="119"/>
      <c r="TKG49" s="119"/>
      <c r="TKH49" s="119"/>
      <c r="TKI49" s="119"/>
      <c r="TKJ49" s="119"/>
      <c r="TKK49" s="119"/>
      <c r="TKL49" s="119"/>
      <c r="TKM49" s="119"/>
      <c r="TKN49" s="119"/>
      <c r="TKO49" s="119"/>
      <c r="TKP49" s="119"/>
      <c r="TKQ49" s="119"/>
      <c r="TKR49" s="119"/>
      <c r="TKS49" s="119"/>
      <c r="TKT49" s="119"/>
      <c r="TKU49" s="119"/>
      <c r="TKV49" s="119"/>
      <c r="TKW49" s="119"/>
      <c r="TKX49" s="119"/>
      <c r="TKY49" s="119"/>
      <c r="TKZ49" s="119"/>
      <c r="TLA49" s="119"/>
      <c r="TLB49" s="119"/>
      <c r="TLC49" s="119"/>
      <c r="TLD49" s="119"/>
      <c r="TLE49" s="119"/>
      <c r="TLF49" s="119"/>
      <c r="TLG49" s="119"/>
      <c r="TLH49" s="119"/>
      <c r="TLI49" s="119"/>
      <c r="TLJ49" s="119"/>
      <c r="TLK49" s="119"/>
      <c r="TLL49" s="119"/>
      <c r="TLM49" s="119"/>
      <c r="TLN49" s="119"/>
      <c r="TLO49" s="119"/>
      <c r="TLP49" s="119"/>
      <c r="TLQ49" s="119"/>
      <c r="TLR49" s="119"/>
      <c r="TLS49" s="119"/>
      <c r="TLT49" s="119"/>
      <c r="TLU49" s="119"/>
      <c r="TLV49" s="119"/>
      <c r="TLW49" s="119"/>
      <c r="TLX49" s="119"/>
      <c r="TLY49" s="119"/>
      <c r="TLZ49" s="119"/>
      <c r="TMA49" s="119"/>
      <c r="TMB49" s="119"/>
      <c r="TMC49" s="119"/>
      <c r="TMD49" s="119"/>
      <c r="TME49" s="119"/>
      <c r="TMF49" s="119"/>
      <c r="TMG49" s="119"/>
      <c r="TMH49" s="119"/>
      <c r="TMI49" s="119"/>
      <c r="TMJ49" s="119"/>
      <c r="TMK49" s="119"/>
      <c r="TML49" s="119"/>
      <c r="TMM49" s="119"/>
      <c r="TMN49" s="119"/>
      <c r="TMO49" s="119"/>
      <c r="TMP49" s="119"/>
      <c r="TMQ49" s="119"/>
      <c r="TMR49" s="119"/>
      <c r="TMS49" s="119"/>
      <c r="TMT49" s="119"/>
      <c r="TMU49" s="119"/>
      <c r="TMV49" s="119"/>
      <c r="TMW49" s="119"/>
      <c r="TMX49" s="119"/>
      <c r="TMY49" s="119"/>
      <c r="TMZ49" s="119"/>
      <c r="TNA49" s="119"/>
      <c r="TNB49" s="119"/>
      <c r="TNC49" s="119"/>
      <c r="TND49" s="119"/>
      <c r="TNE49" s="119"/>
      <c r="TNF49" s="119"/>
      <c r="TNG49" s="119"/>
      <c r="TNH49" s="119"/>
      <c r="TNI49" s="119"/>
      <c r="TNJ49" s="119"/>
      <c r="TNK49" s="119"/>
      <c r="TNL49" s="119"/>
      <c r="TNM49" s="119"/>
      <c r="TNN49" s="119"/>
      <c r="TNO49" s="119"/>
      <c r="TNP49" s="119"/>
      <c r="TNQ49" s="119"/>
      <c r="TNR49" s="119"/>
      <c r="TNS49" s="119"/>
      <c r="TNT49" s="119"/>
      <c r="TNU49" s="119"/>
      <c r="TNV49" s="119"/>
      <c r="TNW49" s="119"/>
      <c r="TNX49" s="119"/>
      <c r="TNY49" s="119"/>
      <c r="TNZ49" s="119"/>
      <c r="TOA49" s="119"/>
      <c r="TOB49" s="119"/>
      <c r="TOC49" s="119"/>
      <c r="TOD49" s="119"/>
      <c r="TOE49" s="119"/>
      <c r="TOF49" s="119"/>
      <c r="TOG49" s="119"/>
      <c r="TOH49" s="119"/>
      <c r="TOI49" s="119"/>
      <c r="TOJ49" s="119"/>
      <c r="TOK49" s="119"/>
      <c r="TOL49" s="119"/>
      <c r="TOM49" s="119"/>
      <c r="TON49" s="119"/>
      <c r="TOO49" s="119"/>
      <c r="TOP49" s="119"/>
      <c r="TOQ49" s="119"/>
      <c r="TOR49" s="119"/>
      <c r="TOS49" s="119"/>
      <c r="TOT49" s="119"/>
      <c r="TOU49" s="119"/>
      <c r="TOV49" s="119"/>
      <c r="TOW49" s="119"/>
      <c r="TOX49" s="119"/>
      <c r="TOY49" s="119"/>
      <c r="TOZ49" s="119"/>
      <c r="TPA49" s="119"/>
      <c r="TPB49" s="119"/>
      <c r="TPC49" s="119"/>
      <c r="TPD49" s="119"/>
      <c r="TPE49" s="119"/>
      <c r="TPF49" s="119"/>
      <c r="TPG49" s="119"/>
      <c r="TPH49" s="119"/>
      <c r="TPI49" s="119"/>
      <c r="TPJ49" s="119"/>
      <c r="TPK49" s="119"/>
      <c r="TPL49" s="119"/>
      <c r="TPM49" s="119"/>
      <c r="TPN49" s="119"/>
      <c r="TPO49" s="119"/>
      <c r="TPP49" s="119"/>
      <c r="TPQ49" s="119"/>
      <c r="TPR49" s="119"/>
      <c r="TPS49" s="119"/>
      <c r="TPT49" s="119"/>
      <c r="TPU49" s="119"/>
      <c r="TPV49" s="119"/>
      <c r="TPW49" s="119"/>
      <c r="TPX49" s="119"/>
      <c r="TPY49" s="119"/>
      <c r="TPZ49" s="119"/>
      <c r="TQA49" s="119"/>
      <c r="TQB49" s="119"/>
      <c r="TQC49" s="119"/>
      <c r="TQD49" s="119"/>
      <c r="TQE49" s="119"/>
      <c r="TQF49" s="119"/>
      <c r="TQG49" s="119"/>
      <c r="TQH49" s="119"/>
      <c r="TQI49" s="119"/>
      <c r="TQJ49" s="119"/>
      <c r="TQK49" s="119"/>
      <c r="TQL49" s="119"/>
      <c r="TQM49" s="119"/>
      <c r="TQN49" s="119"/>
      <c r="TQO49" s="119"/>
      <c r="TQP49" s="119"/>
      <c r="TQQ49" s="119"/>
      <c r="TQR49" s="119"/>
      <c r="TQS49" s="119"/>
      <c r="TQT49" s="119"/>
      <c r="TQU49" s="119"/>
      <c r="TQV49" s="119"/>
      <c r="TQW49" s="119"/>
      <c r="TQX49" s="119"/>
      <c r="TQY49" s="119"/>
      <c r="TQZ49" s="119"/>
      <c r="TRA49" s="119"/>
      <c r="TRB49" s="119"/>
      <c r="TRC49" s="119"/>
      <c r="TRD49" s="119"/>
      <c r="TRE49" s="119"/>
      <c r="TRF49" s="119"/>
      <c r="TRG49" s="119"/>
      <c r="TRH49" s="119"/>
      <c r="TRI49" s="119"/>
      <c r="TRJ49" s="119"/>
      <c r="TRK49" s="119"/>
      <c r="TRL49" s="119"/>
      <c r="TRM49" s="119"/>
      <c r="TRN49" s="119"/>
      <c r="TRO49" s="119"/>
      <c r="TRP49" s="119"/>
      <c r="TRQ49" s="119"/>
      <c r="TRR49" s="119"/>
      <c r="TRS49" s="119"/>
      <c r="TRT49" s="119"/>
      <c r="TRU49" s="119"/>
      <c r="TRV49" s="119"/>
      <c r="TRW49" s="119"/>
      <c r="TRX49" s="119"/>
      <c r="TRY49" s="119"/>
      <c r="TRZ49" s="119"/>
      <c r="TSA49" s="119"/>
      <c r="TSB49" s="119"/>
      <c r="TSC49" s="119"/>
      <c r="TSD49" s="119"/>
      <c r="TSE49" s="119"/>
      <c r="TSF49" s="119"/>
      <c r="TSG49" s="119"/>
      <c r="TSH49" s="119"/>
      <c r="TSI49" s="119"/>
      <c r="TSJ49" s="119"/>
      <c r="TSK49" s="119"/>
      <c r="TSL49" s="119"/>
      <c r="TSM49" s="119"/>
      <c r="TSN49" s="119"/>
      <c r="TSO49" s="119"/>
      <c r="TSP49" s="119"/>
      <c r="TSQ49" s="119"/>
      <c r="TSR49" s="119"/>
      <c r="TSS49" s="119"/>
      <c r="TST49" s="119"/>
      <c r="TSU49" s="119"/>
      <c r="TSV49" s="119"/>
      <c r="TSW49" s="119"/>
      <c r="TSX49" s="119"/>
      <c r="TSY49" s="119"/>
      <c r="TSZ49" s="119"/>
      <c r="TTA49" s="119"/>
      <c r="TTB49" s="119"/>
      <c r="TTC49" s="119"/>
      <c r="TTD49" s="119"/>
      <c r="TTE49" s="119"/>
      <c r="TTF49" s="119"/>
      <c r="TTG49" s="119"/>
      <c r="TTH49" s="119"/>
      <c r="TTI49" s="119"/>
      <c r="TTJ49" s="119"/>
      <c r="TTK49" s="119"/>
      <c r="TTL49" s="119"/>
      <c r="TTM49" s="119"/>
      <c r="TTN49" s="119"/>
      <c r="TTO49" s="119"/>
      <c r="TTP49" s="119"/>
      <c r="TTQ49" s="119"/>
      <c r="TTR49" s="119"/>
      <c r="TTS49" s="119"/>
      <c r="TTT49" s="119"/>
      <c r="TTU49" s="119"/>
      <c r="TTV49" s="119"/>
      <c r="TTW49" s="119"/>
      <c r="TTX49" s="119"/>
      <c r="TTY49" s="119"/>
      <c r="TTZ49" s="119"/>
      <c r="TUA49" s="119"/>
      <c r="TUB49" s="119"/>
      <c r="TUC49" s="119"/>
      <c r="TUD49" s="119"/>
      <c r="TUE49" s="119"/>
      <c r="TUF49" s="119"/>
      <c r="TUG49" s="119"/>
      <c r="TUH49" s="119"/>
      <c r="TUI49" s="119"/>
      <c r="TUJ49" s="119"/>
      <c r="TUK49" s="119"/>
      <c r="TUL49" s="119"/>
      <c r="TUM49" s="119"/>
      <c r="TUN49" s="119"/>
      <c r="TUO49" s="119"/>
      <c r="TUP49" s="119"/>
      <c r="TUQ49" s="119"/>
      <c r="TUR49" s="119"/>
      <c r="TUS49" s="119"/>
      <c r="TUT49" s="119"/>
      <c r="TUU49" s="119"/>
      <c r="TUV49" s="119"/>
      <c r="TUW49" s="119"/>
      <c r="TUX49" s="119"/>
      <c r="TUY49" s="119"/>
      <c r="TUZ49" s="119"/>
      <c r="TVA49" s="119"/>
      <c r="TVB49" s="119"/>
      <c r="TVC49" s="119"/>
      <c r="TVD49" s="119"/>
      <c r="TVE49" s="119"/>
      <c r="TVF49" s="119"/>
      <c r="TVG49" s="119"/>
      <c r="TVH49" s="119"/>
      <c r="TVI49" s="119"/>
      <c r="TVJ49" s="119"/>
      <c r="TVK49" s="119"/>
      <c r="TVL49" s="119"/>
      <c r="TVM49" s="119"/>
      <c r="TVN49" s="119"/>
      <c r="TVO49" s="119"/>
      <c r="TVP49" s="119"/>
      <c r="TVQ49" s="119"/>
      <c r="TVR49" s="119"/>
      <c r="TVS49" s="119"/>
      <c r="TVT49" s="119"/>
      <c r="TVU49" s="119"/>
      <c r="TVV49" s="119"/>
      <c r="TVW49" s="119"/>
      <c r="TVX49" s="119"/>
      <c r="TVY49" s="119"/>
      <c r="TVZ49" s="119"/>
      <c r="TWA49" s="119"/>
      <c r="TWB49" s="119"/>
      <c r="TWC49" s="119"/>
      <c r="TWD49" s="119"/>
      <c r="TWE49" s="119"/>
      <c r="TWF49" s="119"/>
      <c r="TWG49" s="119"/>
      <c r="TWH49" s="119"/>
      <c r="TWI49" s="119"/>
      <c r="TWJ49" s="119"/>
      <c r="TWK49" s="119"/>
      <c r="TWL49" s="119"/>
      <c r="TWM49" s="119"/>
      <c r="TWN49" s="119"/>
      <c r="TWO49" s="119"/>
      <c r="TWP49" s="119"/>
      <c r="TWQ49" s="119"/>
      <c r="TWR49" s="119"/>
      <c r="TWS49" s="119"/>
      <c r="TWT49" s="119"/>
      <c r="TWU49" s="119"/>
      <c r="TWV49" s="119"/>
      <c r="TWW49" s="119"/>
      <c r="TWX49" s="119"/>
      <c r="TWY49" s="119"/>
      <c r="TWZ49" s="119"/>
      <c r="TXA49" s="119"/>
      <c r="TXB49" s="119"/>
      <c r="TXC49" s="119"/>
      <c r="TXD49" s="119"/>
      <c r="TXE49" s="119"/>
      <c r="TXF49" s="119"/>
      <c r="TXG49" s="119"/>
      <c r="TXH49" s="119"/>
      <c r="TXI49" s="119"/>
      <c r="TXJ49" s="119"/>
      <c r="TXK49" s="119"/>
      <c r="TXL49" s="119"/>
      <c r="TXM49" s="119"/>
      <c r="TXN49" s="119"/>
      <c r="TXO49" s="119"/>
      <c r="TXP49" s="119"/>
      <c r="TXQ49" s="119"/>
      <c r="TXR49" s="119"/>
      <c r="TXS49" s="119"/>
      <c r="TXT49" s="119"/>
      <c r="TXU49" s="119"/>
      <c r="TXV49" s="119"/>
      <c r="TXW49" s="119"/>
      <c r="TXX49" s="119"/>
      <c r="TXY49" s="119"/>
      <c r="TXZ49" s="119"/>
      <c r="TYA49" s="119"/>
      <c r="TYB49" s="119"/>
      <c r="TYC49" s="119"/>
      <c r="TYD49" s="119"/>
      <c r="TYE49" s="119"/>
      <c r="TYF49" s="119"/>
      <c r="TYG49" s="119"/>
      <c r="TYH49" s="119"/>
      <c r="TYI49" s="119"/>
      <c r="TYJ49" s="119"/>
      <c r="TYK49" s="119"/>
      <c r="TYL49" s="119"/>
      <c r="TYM49" s="119"/>
      <c r="TYN49" s="119"/>
      <c r="TYO49" s="119"/>
      <c r="TYP49" s="119"/>
      <c r="TYQ49" s="119"/>
      <c r="TYR49" s="119"/>
      <c r="TYS49" s="119"/>
      <c r="TYT49" s="119"/>
      <c r="TYU49" s="119"/>
      <c r="TYV49" s="119"/>
      <c r="TYW49" s="119"/>
      <c r="TYX49" s="119"/>
      <c r="TYY49" s="119"/>
      <c r="TYZ49" s="119"/>
      <c r="TZA49" s="119"/>
      <c r="TZB49" s="119"/>
      <c r="TZC49" s="119"/>
      <c r="TZD49" s="119"/>
      <c r="TZE49" s="119"/>
      <c r="TZF49" s="119"/>
      <c r="TZG49" s="119"/>
      <c r="TZH49" s="119"/>
      <c r="TZI49" s="119"/>
      <c r="TZJ49" s="119"/>
      <c r="TZK49" s="119"/>
      <c r="TZL49" s="119"/>
      <c r="TZM49" s="119"/>
      <c r="TZN49" s="119"/>
      <c r="TZO49" s="119"/>
      <c r="TZP49" s="119"/>
      <c r="TZQ49" s="119"/>
      <c r="TZR49" s="119"/>
      <c r="TZS49" s="119"/>
      <c r="TZT49" s="119"/>
      <c r="TZU49" s="119"/>
      <c r="TZV49" s="119"/>
      <c r="TZW49" s="119"/>
      <c r="TZX49" s="119"/>
      <c r="TZY49" s="119"/>
      <c r="TZZ49" s="119"/>
      <c r="UAA49" s="119"/>
      <c r="UAB49" s="119"/>
      <c r="UAC49" s="119"/>
      <c r="UAD49" s="119"/>
      <c r="UAE49" s="119"/>
      <c r="UAF49" s="119"/>
      <c r="UAG49" s="119"/>
      <c r="UAH49" s="119"/>
      <c r="UAI49" s="119"/>
      <c r="UAJ49" s="119"/>
      <c r="UAK49" s="119"/>
      <c r="UAL49" s="119"/>
      <c r="UAM49" s="119"/>
      <c r="UAN49" s="119"/>
      <c r="UAO49" s="119"/>
      <c r="UAP49" s="119"/>
      <c r="UAQ49" s="119"/>
      <c r="UAR49" s="119"/>
      <c r="UAS49" s="119"/>
      <c r="UAT49" s="119"/>
      <c r="UAU49" s="119"/>
      <c r="UAV49" s="119"/>
      <c r="UAW49" s="119"/>
      <c r="UAX49" s="119"/>
      <c r="UAY49" s="119"/>
      <c r="UAZ49" s="119"/>
      <c r="UBA49" s="119"/>
      <c r="UBB49" s="119"/>
      <c r="UBC49" s="119"/>
      <c r="UBD49" s="119"/>
      <c r="UBE49" s="119"/>
      <c r="UBF49" s="119"/>
      <c r="UBG49" s="119"/>
      <c r="UBH49" s="119"/>
      <c r="UBI49" s="119"/>
      <c r="UBJ49" s="119"/>
      <c r="UBK49" s="119"/>
      <c r="UBL49" s="119"/>
      <c r="UBM49" s="119"/>
      <c r="UBN49" s="119"/>
      <c r="UBO49" s="119"/>
      <c r="UBP49" s="119"/>
      <c r="UBQ49" s="119"/>
      <c r="UBR49" s="119"/>
      <c r="UBS49" s="119"/>
      <c r="UBT49" s="119"/>
      <c r="UBU49" s="119"/>
      <c r="UBV49" s="119"/>
      <c r="UBW49" s="119"/>
      <c r="UBX49" s="119"/>
      <c r="UBY49" s="119"/>
      <c r="UBZ49" s="119"/>
      <c r="UCA49" s="119"/>
      <c r="UCB49" s="119"/>
      <c r="UCC49" s="119"/>
      <c r="UCD49" s="119"/>
      <c r="UCE49" s="119"/>
      <c r="UCF49" s="119"/>
      <c r="UCG49" s="119"/>
      <c r="UCH49" s="119"/>
      <c r="UCI49" s="119"/>
      <c r="UCJ49" s="119"/>
      <c r="UCK49" s="119"/>
      <c r="UCL49" s="119"/>
      <c r="UCM49" s="119"/>
      <c r="UCN49" s="119"/>
      <c r="UCO49" s="119"/>
      <c r="UCP49" s="119"/>
      <c r="UCQ49" s="119"/>
      <c r="UCR49" s="119"/>
      <c r="UCS49" s="119"/>
      <c r="UCT49" s="119"/>
      <c r="UCU49" s="119"/>
      <c r="UCV49" s="119"/>
      <c r="UCW49" s="119"/>
      <c r="UCX49" s="119"/>
      <c r="UCY49" s="119"/>
      <c r="UCZ49" s="119"/>
      <c r="UDA49" s="119"/>
      <c r="UDB49" s="119"/>
      <c r="UDC49" s="119"/>
      <c r="UDD49" s="119"/>
      <c r="UDE49" s="119"/>
      <c r="UDF49" s="119"/>
      <c r="UDG49" s="119"/>
      <c r="UDH49" s="119"/>
      <c r="UDI49" s="119"/>
      <c r="UDJ49" s="119"/>
      <c r="UDK49" s="119"/>
      <c r="UDL49" s="119"/>
      <c r="UDM49" s="119"/>
      <c r="UDN49" s="119"/>
      <c r="UDO49" s="119"/>
      <c r="UDP49" s="119"/>
      <c r="UDQ49" s="119"/>
      <c r="UDR49" s="119"/>
      <c r="UDS49" s="119"/>
      <c r="UDT49" s="119"/>
      <c r="UDU49" s="119"/>
      <c r="UDV49" s="119"/>
      <c r="UDW49" s="119"/>
      <c r="UDX49" s="119"/>
      <c r="UDY49" s="119"/>
      <c r="UDZ49" s="119"/>
      <c r="UEA49" s="119"/>
      <c r="UEB49" s="119"/>
      <c r="UEC49" s="119"/>
      <c r="UED49" s="119"/>
      <c r="UEE49" s="119"/>
      <c r="UEF49" s="119"/>
      <c r="UEG49" s="119"/>
      <c r="UEH49" s="119"/>
      <c r="UEI49" s="119"/>
      <c r="UEJ49" s="119"/>
      <c r="UEK49" s="119"/>
      <c r="UEL49" s="119"/>
      <c r="UEM49" s="119"/>
      <c r="UEN49" s="119"/>
      <c r="UEO49" s="119"/>
      <c r="UEP49" s="119"/>
      <c r="UEQ49" s="119"/>
      <c r="UER49" s="119"/>
      <c r="UES49" s="119"/>
      <c r="UET49" s="119"/>
      <c r="UEU49" s="119"/>
      <c r="UEV49" s="119"/>
      <c r="UEW49" s="119"/>
      <c r="UEX49" s="119"/>
      <c r="UEY49" s="119"/>
      <c r="UEZ49" s="119"/>
      <c r="UFA49" s="119"/>
      <c r="UFB49" s="119"/>
      <c r="UFC49" s="119"/>
      <c r="UFD49" s="119"/>
      <c r="UFE49" s="119"/>
      <c r="UFF49" s="119"/>
      <c r="UFG49" s="119"/>
      <c r="UFH49" s="119"/>
      <c r="UFI49" s="119"/>
      <c r="UFJ49" s="119"/>
      <c r="UFK49" s="119"/>
      <c r="UFL49" s="119"/>
      <c r="UFM49" s="119"/>
      <c r="UFN49" s="119"/>
      <c r="UFO49" s="119"/>
      <c r="UFP49" s="119"/>
      <c r="UFQ49" s="119"/>
      <c r="UFR49" s="119"/>
      <c r="UFS49" s="119"/>
      <c r="UFT49" s="119"/>
      <c r="UFU49" s="119"/>
      <c r="UFV49" s="119"/>
      <c r="UFW49" s="119"/>
      <c r="UFX49" s="119"/>
      <c r="UFY49" s="119"/>
      <c r="UFZ49" s="119"/>
      <c r="UGA49" s="119"/>
      <c r="UGB49" s="119"/>
      <c r="UGC49" s="119"/>
      <c r="UGD49" s="119"/>
      <c r="UGE49" s="119"/>
      <c r="UGF49" s="119"/>
      <c r="UGG49" s="119"/>
      <c r="UGH49" s="119"/>
      <c r="UGI49" s="119"/>
      <c r="UGJ49" s="119"/>
      <c r="UGK49" s="119"/>
      <c r="UGL49" s="119"/>
      <c r="UGM49" s="119"/>
      <c r="UGN49" s="119"/>
      <c r="UGO49" s="119"/>
      <c r="UGP49" s="119"/>
      <c r="UGQ49" s="119"/>
      <c r="UGR49" s="119"/>
      <c r="UGS49" s="119"/>
      <c r="UGT49" s="119"/>
      <c r="UGU49" s="119"/>
      <c r="UGV49" s="119"/>
      <c r="UGW49" s="119"/>
      <c r="UGX49" s="119"/>
      <c r="UGY49" s="119"/>
      <c r="UGZ49" s="119"/>
      <c r="UHA49" s="119"/>
      <c r="UHB49" s="119"/>
      <c r="UHC49" s="119"/>
      <c r="UHD49" s="119"/>
      <c r="UHE49" s="119"/>
      <c r="UHF49" s="119"/>
      <c r="UHG49" s="119"/>
      <c r="UHH49" s="119"/>
      <c r="UHI49" s="119"/>
      <c r="UHJ49" s="119"/>
      <c r="UHK49" s="119"/>
      <c r="UHL49" s="119"/>
      <c r="UHM49" s="119"/>
      <c r="UHN49" s="119"/>
      <c r="UHO49" s="119"/>
      <c r="UHP49" s="119"/>
      <c r="UHQ49" s="119"/>
      <c r="UHR49" s="119"/>
      <c r="UHS49" s="119"/>
      <c r="UHT49" s="119"/>
      <c r="UHU49" s="119"/>
      <c r="UHV49" s="119"/>
      <c r="UHW49" s="119"/>
      <c r="UHX49" s="119"/>
      <c r="UHY49" s="119"/>
      <c r="UHZ49" s="119"/>
      <c r="UIA49" s="119"/>
      <c r="UIB49" s="119"/>
      <c r="UIC49" s="119"/>
      <c r="UID49" s="119"/>
      <c r="UIE49" s="119"/>
      <c r="UIF49" s="119"/>
      <c r="UIG49" s="119"/>
      <c r="UIH49" s="119"/>
      <c r="UII49" s="119"/>
      <c r="UIJ49" s="119"/>
      <c r="UIK49" s="119"/>
      <c r="UIL49" s="119"/>
      <c r="UIM49" s="119"/>
      <c r="UIN49" s="119"/>
      <c r="UIO49" s="119"/>
      <c r="UIP49" s="119"/>
      <c r="UIQ49" s="119"/>
      <c r="UIR49" s="119"/>
      <c r="UIS49" s="119"/>
      <c r="UIT49" s="119"/>
      <c r="UIU49" s="119"/>
      <c r="UIV49" s="119"/>
      <c r="UIW49" s="119"/>
      <c r="UIX49" s="119"/>
      <c r="UIY49" s="119"/>
      <c r="UIZ49" s="119"/>
      <c r="UJA49" s="119"/>
      <c r="UJB49" s="119"/>
      <c r="UJC49" s="119"/>
      <c r="UJD49" s="119"/>
      <c r="UJE49" s="119"/>
      <c r="UJF49" s="119"/>
      <c r="UJG49" s="119"/>
      <c r="UJH49" s="119"/>
      <c r="UJI49" s="119"/>
      <c r="UJJ49" s="119"/>
      <c r="UJK49" s="119"/>
      <c r="UJL49" s="119"/>
      <c r="UJM49" s="119"/>
      <c r="UJN49" s="119"/>
      <c r="UJO49" s="119"/>
      <c r="UJP49" s="119"/>
      <c r="UJQ49" s="119"/>
      <c r="UJR49" s="119"/>
      <c r="UJS49" s="119"/>
      <c r="UJT49" s="119"/>
      <c r="UJU49" s="119"/>
      <c r="UJV49" s="119"/>
      <c r="UJW49" s="119"/>
      <c r="UJX49" s="119"/>
      <c r="UJY49" s="119"/>
      <c r="UJZ49" s="119"/>
      <c r="UKA49" s="119"/>
      <c r="UKB49" s="119"/>
      <c r="UKC49" s="119"/>
      <c r="UKD49" s="119"/>
      <c r="UKE49" s="119"/>
      <c r="UKF49" s="119"/>
      <c r="UKG49" s="119"/>
      <c r="UKH49" s="119"/>
      <c r="UKI49" s="119"/>
      <c r="UKJ49" s="119"/>
      <c r="UKK49" s="119"/>
      <c r="UKL49" s="119"/>
      <c r="UKM49" s="119"/>
      <c r="UKN49" s="119"/>
      <c r="UKO49" s="119"/>
      <c r="UKP49" s="119"/>
      <c r="UKQ49" s="119"/>
      <c r="UKR49" s="119"/>
      <c r="UKS49" s="119"/>
      <c r="UKT49" s="119"/>
      <c r="UKU49" s="119"/>
      <c r="UKV49" s="119"/>
      <c r="UKW49" s="119"/>
      <c r="UKX49" s="119"/>
      <c r="UKY49" s="119"/>
      <c r="UKZ49" s="119"/>
      <c r="ULA49" s="119"/>
      <c r="ULB49" s="119"/>
      <c r="ULC49" s="119"/>
      <c r="ULD49" s="119"/>
      <c r="ULE49" s="119"/>
      <c r="ULF49" s="119"/>
      <c r="ULG49" s="119"/>
      <c r="ULH49" s="119"/>
      <c r="ULI49" s="119"/>
      <c r="ULJ49" s="119"/>
      <c r="ULK49" s="119"/>
      <c r="ULL49" s="119"/>
      <c r="ULM49" s="119"/>
      <c r="ULN49" s="119"/>
      <c r="ULO49" s="119"/>
      <c r="ULP49" s="119"/>
      <c r="ULQ49" s="119"/>
      <c r="ULR49" s="119"/>
      <c r="ULS49" s="119"/>
      <c r="ULT49" s="119"/>
      <c r="ULU49" s="119"/>
      <c r="ULV49" s="119"/>
      <c r="ULW49" s="119"/>
      <c r="ULX49" s="119"/>
      <c r="ULY49" s="119"/>
      <c r="ULZ49" s="119"/>
      <c r="UMA49" s="119"/>
      <c r="UMB49" s="119"/>
      <c r="UMC49" s="119"/>
      <c r="UMD49" s="119"/>
      <c r="UME49" s="119"/>
      <c r="UMF49" s="119"/>
      <c r="UMG49" s="119"/>
      <c r="UMH49" s="119"/>
      <c r="UMI49" s="119"/>
      <c r="UMJ49" s="119"/>
      <c r="UMK49" s="119"/>
      <c r="UML49" s="119"/>
      <c r="UMM49" s="119"/>
      <c r="UMN49" s="119"/>
      <c r="UMO49" s="119"/>
      <c r="UMP49" s="119"/>
      <c r="UMQ49" s="119"/>
      <c r="UMR49" s="119"/>
      <c r="UMS49" s="119"/>
      <c r="UMT49" s="119"/>
      <c r="UMU49" s="119"/>
      <c r="UMV49" s="119"/>
      <c r="UMW49" s="119"/>
      <c r="UMX49" s="119"/>
      <c r="UMY49" s="119"/>
      <c r="UMZ49" s="119"/>
      <c r="UNA49" s="119"/>
      <c r="UNB49" s="119"/>
      <c r="UNC49" s="119"/>
      <c r="UND49" s="119"/>
      <c r="UNE49" s="119"/>
      <c r="UNF49" s="119"/>
      <c r="UNG49" s="119"/>
      <c r="UNH49" s="119"/>
      <c r="UNI49" s="119"/>
      <c r="UNJ49" s="119"/>
      <c r="UNK49" s="119"/>
      <c r="UNL49" s="119"/>
      <c r="UNM49" s="119"/>
      <c r="UNN49" s="119"/>
      <c r="UNO49" s="119"/>
      <c r="UNP49" s="119"/>
      <c r="UNQ49" s="119"/>
      <c r="UNR49" s="119"/>
      <c r="UNS49" s="119"/>
      <c r="UNT49" s="119"/>
      <c r="UNU49" s="119"/>
      <c r="UNV49" s="119"/>
      <c r="UNW49" s="119"/>
      <c r="UNX49" s="119"/>
      <c r="UNY49" s="119"/>
      <c r="UNZ49" s="119"/>
      <c r="UOA49" s="119"/>
      <c r="UOB49" s="119"/>
      <c r="UOC49" s="119"/>
      <c r="UOD49" s="119"/>
      <c r="UOE49" s="119"/>
      <c r="UOF49" s="119"/>
      <c r="UOG49" s="119"/>
      <c r="UOH49" s="119"/>
      <c r="UOI49" s="119"/>
      <c r="UOJ49" s="119"/>
      <c r="UOK49" s="119"/>
      <c r="UOL49" s="119"/>
      <c r="UOM49" s="119"/>
      <c r="UON49" s="119"/>
      <c r="UOO49" s="119"/>
      <c r="UOP49" s="119"/>
      <c r="UOQ49" s="119"/>
      <c r="UOR49" s="119"/>
      <c r="UOS49" s="119"/>
      <c r="UOT49" s="119"/>
      <c r="UOU49" s="119"/>
      <c r="UOV49" s="119"/>
      <c r="UOW49" s="119"/>
      <c r="UOX49" s="119"/>
      <c r="UOY49" s="119"/>
      <c r="UOZ49" s="119"/>
      <c r="UPA49" s="119"/>
      <c r="UPB49" s="119"/>
      <c r="UPC49" s="119"/>
      <c r="UPD49" s="119"/>
      <c r="UPE49" s="119"/>
      <c r="UPF49" s="119"/>
      <c r="UPG49" s="119"/>
      <c r="UPH49" s="119"/>
      <c r="UPI49" s="119"/>
      <c r="UPJ49" s="119"/>
      <c r="UPK49" s="119"/>
      <c r="UPL49" s="119"/>
      <c r="UPM49" s="119"/>
      <c r="UPN49" s="119"/>
      <c r="UPO49" s="119"/>
      <c r="UPP49" s="119"/>
      <c r="UPQ49" s="119"/>
      <c r="UPR49" s="119"/>
      <c r="UPS49" s="119"/>
      <c r="UPT49" s="119"/>
      <c r="UPU49" s="119"/>
      <c r="UPV49" s="119"/>
      <c r="UPW49" s="119"/>
      <c r="UPX49" s="119"/>
      <c r="UPY49" s="119"/>
      <c r="UPZ49" s="119"/>
      <c r="UQA49" s="119"/>
      <c r="UQB49" s="119"/>
      <c r="UQC49" s="119"/>
      <c r="UQD49" s="119"/>
      <c r="UQE49" s="119"/>
      <c r="UQF49" s="119"/>
      <c r="UQG49" s="119"/>
      <c r="UQH49" s="119"/>
      <c r="UQI49" s="119"/>
      <c r="UQJ49" s="119"/>
      <c r="UQK49" s="119"/>
      <c r="UQL49" s="119"/>
      <c r="UQM49" s="119"/>
      <c r="UQN49" s="119"/>
      <c r="UQO49" s="119"/>
      <c r="UQP49" s="119"/>
      <c r="UQQ49" s="119"/>
      <c r="UQR49" s="119"/>
      <c r="UQS49" s="119"/>
      <c r="UQT49" s="119"/>
      <c r="UQU49" s="119"/>
      <c r="UQV49" s="119"/>
      <c r="UQW49" s="119"/>
      <c r="UQX49" s="119"/>
      <c r="UQY49" s="119"/>
      <c r="UQZ49" s="119"/>
      <c r="URA49" s="119"/>
      <c r="URB49" s="119"/>
      <c r="URC49" s="119"/>
      <c r="URD49" s="119"/>
      <c r="URE49" s="119"/>
      <c r="URF49" s="119"/>
      <c r="URG49" s="119"/>
      <c r="URH49" s="119"/>
      <c r="URI49" s="119"/>
      <c r="URJ49" s="119"/>
      <c r="URK49" s="119"/>
      <c r="URL49" s="119"/>
      <c r="URM49" s="119"/>
      <c r="URN49" s="119"/>
      <c r="URO49" s="119"/>
      <c r="URP49" s="119"/>
      <c r="URQ49" s="119"/>
      <c r="URR49" s="119"/>
      <c r="URS49" s="119"/>
      <c r="URT49" s="119"/>
      <c r="URU49" s="119"/>
      <c r="URV49" s="119"/>
      <c r="URW49" s="119"/>
      <c r="URX49" s="119"/>
      <c r="URY49" s="119"/>
      <c r="URZ49" s="119"/>
      <c r="USA49" s="119"/>
      <c r="USB49" s="119"/>
      <c r="USC49" s="119"/>
      <c r="USD49" s="119"/>
      <c r="USE49" s="119"/>
      <c r="USF49" s="119"/>
      <c r="USG49" s="119"/>
      <c r="USH49" s="119"/>
      <c r="USI49" s="119"/>
      <c r="USJ49" s="119"/>
      <c r="USK49" s="119"/>
      <c r="USL49" s="119"/>
      <c r="USM49" s="119"/>
      <c r="USN49" s="119"/>
      <c r="USO49" s="119"/>
      <c r="USP49" s="119"/>
      <c r="USQ49" s="119"/>
      <c r="USR49" s="119"/>
      <c r="USS49" s="119"/>
      <c r="UST49" s="119"/>
      <c r="USU49" s="119"/>
      <c r="USV49" s="119"/>
      <c r="USW49" s="119"/>
      <c r="USX49" s="119"/>
      <c r="USY49" s="119"/>
      <c r="USZ49" s="119"/>
      <c r="UTA49" s="119"/>
      <c r="UTB49" s="119"/>
      <c r="UTC49" s="119"/>
      <c r="UTD49" s="119"/>
      <c r="UTE49" s="119"/>
      <c r="UTF49" s="119"/>
      <c r="UTG49" s="119"/>
      <c r="UTH49" s="119"/>
      <c r="UTI49" s="119"/>
      <c r="UTJ49" s="119"/>
      <c r="UTK49" s="119"/>
      <c r="UTL49" s="119"/>
      <c r="UTM49" s="119"/>
      <c r="UTN49" s="119"/>
      <c r="UTO49" s="119"/>
      <c r="UTP49" s="119"/>
      <c r="UTQ49" s="119"/>
      <c r="UTR49" s="119"/>
      <c r="UTS49" s="119"/>
      <c r="UTT49" s="119"/>
      <c r="UTU49" s="119"/>
      <c r="UTV49" s="119"/>
      <c r="UTW49" s="119"/>
      <c r="UTX49" s="119"/>
      <c r="UTY49" s="119"/>
      <c r="UTZ49" s="119"/>
      <c r="UUA49" s="119"/>
      <c r="UUB49" s="119"/>
      <c r="UUC49" s="119"/>
      <c r="UUD49" s="119"/>
      <c r="UUE49" s="119"/>
      <c r="UUF49" s="119"/>
      <c r="UUG49" s="119"/>
      <c r="UUH49" s="119"/>
      <c r="UUI49" s="119"/>
      <c r="UUJ49" s="119"/>
      <c r="UUK49" s="119"/>
      <c r="UUL49" s="119"/>
      <c r="UUM49" s="119"/>
      <c r="UUN49" s="119"/>
      <c r="UUO49" s="119"/>
      <c r="UUP49" s="119"/>
      <c r="UUQ49" s="119"/>
      <c r="UUR49" s="119"/>
      <c r="UUS49" s="119"/>
      <c r="UUT49" s="119"/>
      <c r="UUU49" s="119"/>
      <c r="UUV49" s="119"/>
      <c r="UUW49" s="119"/>
      <c r="UUX49" s="119"/>
      <c r="UUY49" s="119"/>
      <c r="UUZ49" s="119"/>
      <c r="UVA49" s="119"/>
      <c r="UVB49" s="119"/>
      <c r="UVC49" s="119"/>
      <c r="UVD49" s="119"/>
      <c r="UVE49" s="119"/>
      <c r="UVF49" s="119"/>
      <c r="UVG49" s="119"/>
      <c r="UVH49" s="119"/>
      <c r="UVI49" s="119"/>
      <c r="UVJ49" s="119"/>
      <c r="UVK49" s="119"/>
      <c r="UVL49" s="119"/>
      <c r="UVM49" s="119"/>
      <c r="UVN49" s="119"/>
      <c r="UVO49" s="119"/>
      <c r="UVP49" s="119"/>
      <c r="UVQ49" s="119"/>
      <c r="UVR49" s="119"/>
      <c r="UVS49" s="119"/>
      <c r="UVT49" s="119"/>
      <c r="UVU49" s="119"/>
      <c r="UVV49" s="119"/>
      <c r="UVW49" s="119"/>
      <c r="UVX49" s="119"/>
      <c r="UVY49" s="119"/>
      <c r="UVZ49" s="119"/>
      <c r="UWA49" s="119"/>
      <c r="UWB49" s="119"/>
      <c r="UWC49" s="119"/>
      <c r="UWD49" s="119"/>
      <c r="UWE49" s="119"/>
      <c r="UWF49" s="119"/>
      <c r="UWG49" s="119"/>
      <c r="UWH49" s="119"/>
      <c r="UWI49" s="119"/>
      <c r="UWJ49" s="119"/>
      <c r="UWK49" s="119"/>
      <c r="UWL49" s="119"/>
      <c r="UWM49" s="119"/>
      <c r="UWN49" s="119"/>
      <c r="UWO49" s="119"/>
      <c r="UWP49" s="119"/>
      <c r="UWQ49" s="119"/>
      <c r="UWR49" s="119"/>
      <c r="UWS49" s="119"/>
      <c r="UWT49" s="119"/>
      <c r="UWU49" s="119"/>
      <c r="UWV49" s="119"/>
      <c r="UWW49" s="119"/>
      <c r="UWX49" s="119"/>
      <c r="UWY49" s="119"/>
      <c r="UWZ49" s="119"/>
      <c r="UXA49" s="119"/>
      <c r="UXB49" s="119"/>
      <c r="UXC49" s="119"/>
      <c r="UXD49" s="119"/>
      <c r="UXE49" s="119"/>
      <c r="UXF49" s="119"/>
      <c r="UXG49" s="119"/>
      <c r="UXH49" s="119"/>
      <c r="UXI49" s="119"/>
      <c r="UXJ49" s="119"/>
      <c r="UXK49" s="119"/>
      <c r="UXL49" s="119"/>
      <c r="UXM49" s="119"/>
      <c r="UXN49" s="119"/>
      <c r="UXO49" s="119"/>
      <c r="UXP49" s="119"/>
      <c r="UXQ49" s="119"/>
      <c r="UXR49" s="119"/>
      <c r="UXS49" s="119"/>
      <c r="UXT49" s="119"/>
      <c r="UXU49" s="119"/>
      <c r="UXV49" s="119"/>
      <c r="UXW49" s="119"/>
      <c r="UXX49" s="119"/>
      <c r="UXY49" s="119"/>
      <c r="UXZ49" s="119"/>
      <c r="UYA49" s="119"/>
      <c r="UYB49" s="119"/>
      <c r="UYC49" s="119"/>
      <c r="UYD49" s="119"/>
      <c r="UYE49" s="119"/>
      <c r="UYF49" s="119"/>
      <c r="UYG49" s="119"/>
      <c r="UYH49" s="119"/>
      <c r="UYI49" s="119"/>
      <c r="UYJ49" s="119"/>
      <c r="UYK49" s="119"/>
      <c r="UYL49" s="119"/>
      <c r="UYM49" s="119"/>
      <c r="UYN49" s="119"/>
      <c r="UYO49" s="119"/>
      <c r="UYP49" s="119"/>
      <c r="UYQ49" s="119"/>
      <c r="UYR49" s="119"/>
      <c r="UYS49" s="119"/>
      <c r="UYT49" s="119"/>
      <c r="UYU49" s="119"/>
      <c r="UYV49" s="119"/>
      <c r="UYW49" s="119"/>
      <c r="UYX49" s="119"/>
      <c r="UYY49" s="119"/>
      <c r="UYZ49" s="119"/>
      <c r="UZA49" s="119"/>
      <c r="UZB49" s="119"/>
      <c r="UZC49" s="119"/>
      <c r="UZD49" s="119"/>
      <c r="UZE49" s="119"/>
      <c r="UZF49" s="119"/>
      <c r="UZG49" s="119"/>
      <c r="UZH49" s="119"/>
      <c r="UZI49" s="119"/>
      <c r="UZJ49" s="119"/>
      <c r="UZK49" s="119"/>
      <c r="UZL49" s="119"/>
      <c r="UZM49" s="119"/>
      <c r="UZN49" s="119"/>
      <c r="UZO49" s="119"/>
      <c r="UZP49" s="119"/>
      <c r="UZQ49" s="119"/>
      <c r="UZR49" s="119"/>
      <c r="UZS49" s="119"/>
      <c r="UZT49" s="119"/>
      <c r="UZU49" s="119"/>
      <c r="UZV49" s="119"/>
      <c r="UZW49" s="119"/>
      <c r="UZX49" s="119"/>
      <c r="UZY49" s="119"/>
      <c r="UZZ49" s="119"/>
      <c r="VAA49" s="119"/>
      <c r="VAB49" s="119"/>
      <c r="VAC49" s="119"/>
      <c r="VAD49" s="119"/>
      <c r="VAE49" s="119"/>
      <c r="VAF49" s="119"/>
      <c r="VAG49" s="119"/>
      <c r="VAH49" s="119"/>
      <c r="VAI49" s="119"/>
      <c r="VAJ49" s="119"/>
      <c r="VAK49" s="119"/>
      <c r="VAL49" s="119"/>
      <c r="VAM49" s="119"/>
      <c r="VAN49" s="119"/>
      <c r="VAO49" s="119"/>
      <c r="VAP49" s="119"/>
      <c r="VAQ49" s="119"/>
      <c r="VAR49" s="119"/>
      <c r="VAS49" s="119"/>
      <c r="VAT49" s="119"/>
      <c r="VAU49" s="119"/>
      <c r="VAV49" s="119"/>
      <c r="VAW49" s="119"/>
      <c r="VAX49" s="119"/>
      <c r="VAY49" s="119"/>
      <c r="VAZ49" s="119"/>
      <c r="VBA49" s="119"/>
      <c r="VBB49" s="119"/>
      <c r="VBC49" s="119"/>
      <c r="VBD49" s="119"/>
      <c r="VBE49" s="119"/>
      <c r="VBF49" s="119"/>
      <c r="VBG49" s="119"/>
      <c r="VBH49" s="119"/>
      <c r="VBI49" s="119"/>
      <c r="VBJ49" s="119"/>
      <c r="VBK49" s="119"/>
      <c r="VBL49" s="119"/>
      <c r="VBM49" s="119"/>
      <c r="VBN49" s="119"/>
      <c r="VBO49" s="119"/>
      <c r="VBP49" s="119"/>
      <c r="VBQ49" s="119"/>
      <c r="VBR49" s="119"/>
      <c r="VBS49" s="119"/>
      <c r="VBT49" s="119"/>
      <c r="VBU49" s="119"/>
      <c r="VBV49" s="119"/>
      <c r="VBW49" s="119"/>
      <c r="VBX49" s="119"/>
      <c r="VBY49" s="119"/>
      <c r="VBZ49" s="119"/>
      <c r="VCA49" s="119"/>
      <c r="VCB49" s="119"/>
      <c r="VCC49" s="119"/>
      <c r="VCD49" s="119"/>
      <c r="VCE49" s="119"/>
      <c r="VCF49" s="119"/>
      <c r="VCG49" s="119"/>
      <c r="VCH49" s="119"/>
      <c r="VCI49" s="119"/>
      <c r="VCJ49" s="119"/>
      <c r="VCK49" s="119"/>
      <c r="VCL49" s="119"/>
      <c r="VCM49" s="119"/>
      <c r="VCN49" s="119"/>
      <c r="VCO49" s="119"/>
      <c r="VCP49" s="119"/>
      <c r="VCQ49" s="119"/>
      <c r="VCR49" s="119"/>
      <c r="VCS49" s="119"/>
      <c r="VCT49" s="119"/>
      <c r="VCU49" s="119"/>
      <c r="VCV49" s="119"/>
      <c r="VCW49" s="119"/>
      <c r="VCX49" s="119"/>
      <c r="VCY49" s="119"/>
      <c r="VCZ49" s="119"/>
      <c r="VDA49" s="119"/>
      <c r="VDB49" s="119"/>
      <c r="VDC49" s="119"/>
      <c r="VDD49" s="119"/>
      <c r="VDE49" s="119"/>
      <c r="VDF49" s="119"/>
      <c r="VDG49" s="119"/>
      <c r="VDH49" s="119"/>
      <c r="VDI49" s="119"/>
      <c r="VDJ49" s="119"/>
      <c r="VDK49" s="119"/>
      <c r="VDL49" s="119"/>
      <c r="VDM49" s="119"/>
      <c r="VDN49" s="119"/>
      <c r="VDO49" s="119"/>
      <c r="VDP49" s="119"/>
      <c r="VDQ49" s="119"/>
      <c r="VDR49" s="119"/>
      <c r="VDS49" s="119"/>
      <c r="VDT49" s="119"/>
      <c r="VDU49" s="119"/>
      <c r="VDV49" s="119"/>
      <c r="VDW49" s="119"/>
      <c r="VDX49" s="119"/>
      <c r="VDY49" s="119"/>
      <c r="VDZ49" s="119"/>
      <c r="VEA49" s="119"/>
      <c r="VEB49" s="119"/>
      <c r="VEC49" s="119"/>
      <c r="VED49" s="119"/>
      <c r="VEE49" s="119"/>
      <c r="VEF49" s="119"/>
      <c r="VEG49" s="119"/>
      <c r="VEH49" s="119"/>
      <c r="VEI49" s="119"/>
      <c r="VEJ49" s="119"/>
      <c r="VEK49" s="119"/>
      <c r="VEL49" s="119"/>
      <c r="VEM49" s="119"/>
      <c r="VEN49" s="119"/>
      <c r="VEO49" s="119"/>
      <c r="VEP49" s="119"/>
      <c r="VEQ49" s="119"/>
      <c r="VER49" s="119"/>
      <c r="VES49" s="119"/>
      <c r="VET49" s="119"/>
      <c r="VEU49" s="119"/>
      <c r="VEV49" s="119"/>
      <c r="VEW49" s="119"/>
      <c r="VEX49" s="119"/>
      <c r="VEY49" s="119"/>
      <c r="VEZ49" s="119"/>
      <c r="VFA49" s="119"/>
      <c r="VFB49" s="119"/>
      <c r="VFC49" s="119"/>
      <c r="VFD49" s="119"/>
      <c r="VFE49" s="119"/>
      <c r="VFF49" s="119"/>
      <c r="VFG49" s="119"/>
      <c r="VFH49" s="119"/>
      <c r="VFI49" s="119"/>
      <c r="VFJ49" s="119"/>
      <c r="VFK49" s="119"/>
      <c r="VFL49" s="119"/>
      <c r="VFM49" s="119"/>
      <c r="VFN49" s="119"/>
      <c r="VFO49" s="119"/>
      <c r="VFP49" s="119"/>
      <c r="VFQ49" s="119"/>
      <c r="VFR49" s="119"/>
      <c r="VFS49" s="119"/>
      <c r="VFT49" s="119"/>
      <c r="VFU49" s="119"/>
      <c r="VFV49" s="119"/>
      <c r="VFW49" s="119"/>
      <c r="VFX49" s="119"/>
      <c r="VFY49" s="119"/>
      <c r="VFZ49" s="119"/>
      <c r="VGA49" s="119"/>
      <c r="VGB49" s="119"/>
      <c r="VGC49" s="119"/>
      <c r="VGD49" s="119"/>
      <c r="VGE49" s="119"/>
      <c r="VGF49" s="119"/>
      <c r="VGG49" s="119"/>
      <c r="VGH49" s="119"/>
      <c r="VGI49" s="119"/>
      <c r="VGJ49" s="119"/>
      <c r="VGK49" s="119"/>
      <c r="VGL49" s="119"/>
      <c r="VGM49" s="119"/>
      <c r="VGN49" s="119"/>
      <c r="VGO49" s="119"/>
      <c r="VGP49" s="119"/>
      <c r="VGQ49" s="119"/>
      <c r="VGR49" s="119"/>
      <c r="VGS49" s="119"/>
      <c r="VGT49" s="119"/>
      <c r="VGU49" s="119"/>
      <c r="VGV49" s="119"/>
      <c r="VGW49" s="119"/>
      <c r="VGX49" s="119"/>
      <c r="VGY49" s="119"/>
      <c r="VGZ49" s="119"/>
      <c r="VHA49" s="119"/>
      <c r="VHB49" s="119"/>
      <c r="VHC49" s="119"/>
      <c r="VHD49" s="119"/>
      <c r="VHE49" s="119"/>
      <c r="VHF49" s="119"/>
      <c r="VHG49" s="119"/>
      <c r="VHH49" s="119"/>
      <c r="VHI49" s="119"/>
      <c r="VHJ49" s="119"/>
      <c r="VHK49" s="119"/>
      <c r="VHL49" s="119"/>
      <c r="VHM49" s="119"/>
      <c r="VHN49" s="119"/>
      <c r="VHO49" s="119"/>
      <c r="VHP49" s="119"/>
      <c r="VHQ49" s="119"/>
      <c r="VHR49" s="119"/>
      <c r="VHS49" s="119"/>
      <c r="VHT49" s="119"/>
      <c r="VHU49" s="119"/>
      <c r="VHV49" s="119"/>
      <c r="VHW49" s="119"/>
      <c r="VHX49" s="119"/>
      <c r="VHY49" s="119"/>
      <c r="VHZ49" s="119"/>
      <c r="VIA49" s="119"/>
      <c r="VIB49" s="119"/>
      <c r="VIC49" s="119"/>
      <c r="VID49" s="119"/>
      <c r="VIE49" s="119"/>
      <c r="VIF49" s="119"/>
      <c r="VIG49" s="119"/>
      <c r="VIH49" s="119"/>
      <c r="VII49" s="119"/>
      <c r="VIJ49" s="119"/>
      <c r="VIK49" s="119"/>
      <c r="VIL49" s="119"/>
      <c r="VIM49" s="119"/>
      <c r="VIN49" s="119"/>
      <c r="VIO49" s="119"/>
      <c r="VIP49" s="119"/>
      <c r="VIQ49" s="119"/>
      <c r="VIR49" s="119"/>
      <c r="VIS49" s="119"/>
      <c r="VIT49" s="119"/>
      <c r="VIU49" s="119"/>
      <c r="VIV49" s="119"/>
      <c r="VIW49" s="119"/>
      <c r="VIX49" s="119"/>
      <c r="VIY49" s="119"/>
      <c r="VIZ49" s="119"/>
      <c r="VJA49" s="119"/>
      <c r="VJB49" s="119"/>
      <c r="VJC49" s="119"/>
      <c r="VJD49" s="119"/>
      <c r="VJE49" s="119"/>
      <c r="VJF49" s="119"/>
      <c r="VJG49" s="119"/>
      <c r="VJH49" s="119"/>
      <c r="VJI49" s="119"/>
      <c r="VJJ49" s="119"/>
      <c r="VJK49" s="119"/>
      <c r="VJL49" s="119"/>
      <c r="VJM49" s="119"/>
      <c r="VJN49" s="119"/>
      <c r="VJO49" s="119"/>
      <c r="VJP49" s="119"/>
      <c r="VJQ49" s="119"/>
      <c r="VJR49" s="119"/>
      <c r="VJS49" s="119"/>
      <c r="VJT49" s="119"/>
      <c r="VJU49" s="119"/>
      <c r="VJV49" s="119"/>
      <c r="VJW49" s="119"/>
      <c r="VJX49" s="119"/>
      <c r="VJY49" s="119"/>
      <c r="VJZ49" s="119"/>
      <c r="VKA49" s="119"/>
      <c r="VKB49" s="119"/>
      <c r="VKC49" s="119"/>
      <c r="VKD49" s="119"/>
      <c r="VKE49" s="119"/>
      <c r="VKF49" s="119"/>
      <c r="VKG49" s="119"/>
      <c r="VKH49" s="119"/>
      <c r="VKI49" s="119"/>
      <c r="VKJ49" s="119"/>
      <c r="VKK49" s="119"/>
      <c r="VKL49" s="119"/>
      <c r="VKM49" s="119"/>
      <c r="VKN49" s="119"/>
      <c r="VKO49" s="119"/>
      <c r="VKP49" s="119"/>
      <c r="VKQ49" s="119"/>
      <c r="VKR49" s="119"/>
      <c r="VKS49" s="119"/>
      <c r="VKT49" s="119"/>
      <c r="VKU49" s="119"/>
      <c r="VKV49" s="119"/>
      <c r="VKW49" s="119"/>
      <c r="VKX49" s="119"/>
      <c r="VKY49" s="119"/>
      <c r="VKZ49" s="119"/>
      <c r="VLA49" s="119"/>
      <c r="VLB49" s="119"/>
      <c r="VLC49" s="119"/>
      <c r="VLD49" s="119"/>
      <c r="VLE49" s="119"/>
      <c r="VLF49" s="119"/>
      <c r="VLG49" s="119"/>
      <c r="VLH49" s="119"/>
      <c r="VLI49" s="119"/>
      <c r="VLJ49" s="119"/>
      <c r="VLK49" s="119"/>
      <c r="VLL49" s="119"/>
      <c r="VLM49" s="119"/>
      <c r="VLN49" s="119"/>
      <c r="VLO49" s="119"/>
      <c r="VLP49" s="119"/>
      <c r="VLQ49" s="119"/>
      <c r="VLR49" s="119"/>
      <c r="VLS49" s="119"/>
      <c r="VLT49" s="119"/>
      <c r="VLU49" s="119"/>
      <c r="VLV49" s="119"/>
      <c r="VLW49" s="119"/>
      <c r="VLX49" s="119"/>
      <c r="VLY49" s="119"/>
      <c r="VLZ49" s="119"/>
      <c r="VMA49" s="119"/>
      <c r="VMB49" s="119"/>
      <c r="VMC49" s="119"/>
      <c r="VMD49" s="119"/>
      <c r="VME49" s="119"/>
      <c r="VMF49" s="119"/>
      <c r="VMG49" s="119"/>
      <c r="VMH49" s="119"/>
      <c r="VMI49" s="119"/>
      <c r="VMJ49" s="119"/>
      <c r="VMK49" s="119"/>
      <c r="VML49" s="119"/>
      <c r="VMM49" s="119"/>
      <c r="VMN49" s="119"/>
      <c r="VMO49" s="119"/>
      <c r="VMP49" s="119"/>
      <c r="VMQ49" s="119"/>
      <c r="VMR49" s="119"/>
      <c r="VMS49" s="119"/>
      <c r="VMT49" s="119"/>
      <c r="VMU49" s="119"/>
      <c r="VMV49" s="119"/>
      <c r="VMW49" s="119"/>
      <c r="VMX49" s="119"/>
      <c r="VMY49" s="119"/>
      <c r="VMZ49" s="119"/>
      <c r="VNA49" s="119"/>
      <c r="VNB49" s="119"/>
      <c r="VNC49" s="119"/>
      <c r="VND49" s="119"/>
      <c r="VNE49" s="119"/>
      <c r="VNF49" s="119"/>
      <c r="VNG49" s="119"/>
      <c r="VNH49" s="119"/>
      <c r="VNI49" s="119"/>
      <c r="VNJ49" s="119"/>
      <c r="VNK49" s="119"/>
      <c r="VNL49" s="119"/>
      <c r="VNM49" s="119"/>
      <c r="VNN49" s="119"/>
      <c r="VNO49" s="119"/>
      <c r="VNP49" s="119"/>
      <c r="VNQ49" s="119"/>
      <c r="VNR49" s="119"/>
      <c r="VNS49" s="119"/>
      <c r="VNT49" s="119"/>
      <c r="VNU49" s="119"/>
      <c r="VNV49" s="119"/>
      <c r="VNW49" s="119"/>
      <c r="VNX49" s="119"/>
      <c r="VNY49" s="119"/>
      <c r="VNZ49" s="119"/>
      <c r="VOA49" s="119"/>
      <c r="VOB49" s="119"/>
      <c r="VOC49" s="119"/>
      <c r="VOD49" s="119"/>
      <c r="VOE49" s="119"/>
      <c r="VOF49" s="119"/>
      <c r="VOG49" s="119"/>
      <c r="VOH49" s="119"/>
      <c r="VOI49" s="119"/>
      <c r="VOJ49" s="119"/>
      <c r="VOK49" s="119"/>
      <c r="VOL49" s="119"/>
      <c r="VOM49" s="119"/>
      <c r="VON49" s="119"/>
      <c r="VOO49" s="119"/>
      <c r="VOP49" s="119"/>
      <c r="VOQ49" s="119"/>
      <c r="VOR49" s="119"/>
      <c r="VOS49" s="119"/>
      <c r="VOT49" s="119"/>
      <c r="VOU49" s="119"/>
      <c r="VOV49" s="119"/>
      <c r="VOW49" s="119"/>
      <c r="VOX49" s="119"/>
      <c r="VOY49" s="119"/>
      <c r="VOZ49" s="119"/>
      <c r="VPA49" s="119"/>
      <c r="VPB49" s="119"/>
      <c r="VPC49" s="119"/>
      <c r="VPD49" s="119"/>
      <c r="VPE49" s="119"/>
      <c r="VPF49" s="119"/>
      <c r="VPG49" s="119"/>
      <c r="VPH49" s="119"/>
      <c r="VPI49" s="119"/>
      <c r="VPJ49" s="119"/>
      <c r="VPK49" s="119"/>
      <c r="VPL49" s="119"/>
      <c r="VPM49" s="119"/>
      <c r="VPN49" s="119"/>
      <c r="VPO49" s="119"/>
      <c r="VPP49" s="119"/>
      <c r="VPQ49" s="119"/>
      <c r="VPR49" s="119"/>
      <c r="VPS49" s="119"/>
      <c r="VPT49" s="119"/>
      <c r="VPU49" s="119"/>
      <c r="VPV49" s="119"/>
      <c r="VPW49" s="119"/>
      <c r="VPX49" s="119"/>
      <c r="VPY49" s="119"/>
      <c r="VPZ49" s="119"/>
      <c r="VQA49" s="119"/>
      <c r="VQB49" s="119"/>
      <c r="VQC49" s="119"/>
      <c r="VQD49" s="119"/>
      <c r="VQE49" s="119"/>
      <c r="VQF49" s="119"/>
      <c r="VQG49" s="119"/>
      <c r="VQH49" s="119"/>
      <c r="VQI49" s="119"/>
      <c r="VQJ49" s="119"/>
      <c r="VQK49" s="119"/>
      <c r="VQL49" s="119"/>
      <c r="VQM49" s="119"/>
      <c r="VQN49" s="119"/>
      <c r="VQO49" s="119"/>
      <c r="VQP49" s="119"/>
      <c r="VQQ49" s="119"/>
      <c r="VQR49" s="119"/>
      <c r="VQS49" s="119"/>
      <c r="VQT49" s="119"/>
      <c r="VQU49" s="119"/>
      <c r="VQV49" s="119"/>
      <c r="VQW49" s="119"/>
      <c r="VQX49" s="119"/>
      <c r="VQY49" s="119"/>
      <c r="VQZ49" s="119"/>
      <c r="VRA49" s="119"/>
      <c r="VRB49" s="119"/>
      <c r="VRC49" s="119"/>
      <c r="VRD49" s="119"/>
      <c r="VRE49" s="119"/>
      <c r="VRF49" s="119"/>
      <c r="VRG49" s="119"/>
      <c r="VRH49" s="119"/>
      <c r="VRI49" s="119"/>
      <c r="VRJ49" s="119"/>
      <c r="VRK49" s="119"/>
      <c r="VRL49" s="119"/>
      <c r="VRM49" s="119"/>
      <c r="VRN49" s="119"/>
      <c r="VRO49" s="119"/>
      <c r="VRP49" s="119"/>
      <c r="VRQ49" s="119"/>
      <c r="VRR49" s="119"/>
      <c r="VRS49" s="119"/>
      <c r="VRT49" s="119"/>
      <c r="VRU49" s="119"/>
      <c r="VRV49" s="119"/>
      <c r="VRW49" s="119"/>
      <c r="VRX49" s="119"/>
      <c r="VRY49" s="119"/>
      <c r="VRZ49" s="119"/>
      <c r="VSA49" s="119"/>
      <c r="VSB49" s="119"/>
      <c r="VSC49" s="119"/>
      <c r="VSD49" s="119"/>
      <c r="VSE49" s="119"/>
      <c r="VSF49" s="119"/>
      <c r="VSG49" s="119"/>
      <c r="VSH49" s="119"/>
      <c r="VSI49" s="119"/>
      <c r="VSJ49" s="119"/>
      <c r="VSK49" s="119"/>
      <c r="VSL49" s="119"/>
      <c r="VSM49" s="119"/>
      <c r="VSN49" s="119"/>
      <c r="VSO49" s="119"/>
      <c r="VSP49" s="119"/>
      <c r="VSQ49" s="119"/>
      <c r="VSR49" s="119"/>
      <c r="VSS49" s="119"/>
      <c r="VST49" s="119"/>
      <c r="VSU49" s="119"/>
      <c r="VSV49" s="119"/>
      <c r="VSW49" s="119"/>
      <c r="VSX49" s="119"/>
      <c r="VSY49" s="119"/>
      <c r="VSZ49" s="119"/>
      <c r="VTA49" s="119"/>
      <c r="VTB49" s="119"/>
      <c r="VTC49" s="119"/>
      <c r="VTD49" s="119"/>
      <c r="VTE49" s="119"/>
      <c r="VTF49" s="119"/>
      <c r="VTG49" s="119"/>
      <c r="VTH49" s="119"/>
      <c r="VTI49" s="119"/>
      <c r="VTJ49" s="119"/>
      <c r="VTK49" s="119"/>
      <c r="VTL49" s="119"/>
      <c r="VTM49" s="119"/>
      <c r="VTN49" s="119"/>
      <c r="VTO49" s="119"/>
      <c r="VTP49" s="119"/>
      <c r="VTQ49" s="119"/>
      <c r="VTR49" s="119"/>
      <c r="VTS49" s="119"/>
      <c r="VTT49" s="119"/>
      <c r="VTU49" s="119"/>
      <c r="VTV49" s="119"/>
      <c r="VTW49" s="119"/>
      <c r="VTX49" s="119"/>
      <c r="VTY49" s="119"/>
      <c r="VTZ49" s="119"/>
      <c r="VUA49" s="119"/>
      <c r="VUB49" s="119"/>
      <c r="VUC49" s="119"/>
      <c r="VUD49" s="119"/>
      <c r="VUE49" s="119"/>
      <c r="VUF49" s="119"/>
      <c r="VUG49" s="119"/>
      <c r="VUH49" s="119"/>
      <c r="VUI49" s="119"/>
      <c r="VUJ49" s="119"/>
      <c r="VUK49" s="119"/>
      <c r="VUL49" s="119"/>
      <c r="VUM49" s="119"/>
      <c r="VUN49" s="119"/>
      <c r="VUO49" s="119"/>
      <c r="VUP49" s="119"/>
      <c r="VUQ49" s="119"/>
      <c r="VUR49" s="119"/>
      <c r="VUS49" s="119"/>
      <c r="VUT49" s="119"/>
      <c r="VUU49" s="119"/>
      <c r="VUV49" s="119"/>
      <c r="VUW49" s="119"/>
      <c r="VUX49" s="119"/>
      <c r="VUY49" s="119"/>
      <c r="VUZ49" s="119"/>
      <c r="VVA49" s="119"/>
      <c r="VVB49" s="119"/>
      <c r="VVC49" s="119"/>
      <c r="VVD49" s="119"/>
      <c r="VVE49" s="119"/>
      <c r="VVF49" s="119"/>
      <c r="VVG49" s="119"/>
      <c r="VVH49" s="119"/>
      <c r="VVI49" s="119"/>
      <c r="VVJ49" s="119"/>
      <c r="VVK49" s="119"/>
      <c r="VVL49" s="119"/>
      <c r="VVM49" s="119"/>
      <c r="VVN49" s="119"/>
      <c r="VVO49" s="119"/>
      <c r="VVP49" s="119"/>
      <c r="VVQ49" s="119"/>
      <c r="VVR49" s="119"/>
      <c r="VVS49" s="119"/>
      <c r="VVT49" s="119"/>
      <c r="VVU49" s="119"/>
      <c r="VVV49" s="119"/>
      <c r="VVW49" s="119"/>
      <c r="VVX49" s="119"/>
      <c r="VVY49" s="119"/>
      <c r="VVZ49" s="119"/>
      <c r="VWA49" s="119"/>
      <c r="VWB49" s="119"/>
      <c r="VWC49" s="119"/>
      <c r="VWD49" s="119"/>
      <c r="VWE49" s="119"/>
      <c r="VWF49" s="119"/>
      <c r="VWG49" s="119"/>
      <c r="VWH49" s="119"/>
      <c r="VWI49" s="119"/>
      <c r="VWJ49" s="119"/>
      <c r="VWK49" s="119"/>
      <c r="VWL49" s="119"/>
      <c r="VWM49" s="119"/>
      <c r="VWN49" s="119"/>
      <c r="VWO49" s="119"/>
      <c r="VWP49" s="119"/>
      <c r="VWQ49" s="119"/>
      <c r="VWR49" s="119"/>
      <c r="VWS49" s="119"/>
      <c r="VWT49" s="119"/>
      <c r="VWU49" s="119"/>
      <c r="VWV49" s="119"/>
      <c r="VWW49" s="119"/>
      <c r="VWX49" s="119"/>
      <c r="VWY49" s="119"/>
      <c r="VWZ49" s="119"/>
      <c r="VXA49" s="119"/>
      <c r="VXB49" s="119"/>
      <c r="VXC49" s="119"/>
      <c r="VXD49" s="119"/>
      <c r="VXE49" s="119"/>
      <c r="VXF49" s="119"/>
      <c r="VXG49" s="119"/>
      <c r="VXH49" s="119"/>
      <c r="VXI49" s="119"/>
      <c r="VXJ49" s="119"/>
      <c r="VXK49" s="119"/>
      <c r="VXL49" s="119"/>
      <c r="VXM49" s="119"/>
      <c r="VXN49" s="119"/>
      <c r="VXO49" s="119"/>
      <c r="VXP49" s="119"/>
      <c r="VXQ49" s="119"/>
      <c r="VXR49" s="119"/>
      <c r="VXS49" s="119"/>
      <c r="VXT49" s="119"/>
      <c r="VXU49" s="119"/>
      <c r="VXV49" s="119"/>
      <c r="VXW49" s="119"/>
      <c r="VXX49" s="119"/>
      <c r="VXY49" s="119"/>
      <c r="VXZ49" s="119"/>
      <c r="VYA49" s="119"/>
      <c r="VYB49" s="119"/>
      <c r="VYC49" s="119"/>
      <c r="VYD49" s="119"/>
      <c r="VYE49" s="119"/>
      <c r="VYF49" s="119"/>
      <c r="VYG49" s="119"/>
      <c r="VYH49" s="119"/>
      <c r="VYI49" s="119"/>
      <c r="VYJ49" s="119"/>
      <c r="VYK49" s="119"/>
      <c r="VYL49" s="119"/>
      <c r="VYM49" s="119"/>
      <c r="VYN49" s="119"/>
      <c r="VYO49" s="119"/>
      <c r="VYP49" s="119"/>
      <c r="VYQ49" s="119"/>
      <c r="VYR49" s="119"/>
      <c r="VYS49" s="119"/>
      <c r="VYT49" s="119"/>
      <c r="VYU49" s="119"/>
      <c r="VYV49" s="119"/>
      <c r="VYW49" s="119"/>
      <c r="VYX49" s="119"/>
      <c r="VYY49" s="119"/>
      <c r="VYZ49" s="119"/>
      <c r="VZA49" s="119"/>
      <c r="VZB49" s="119"/>
      <c r="VZC49" s="119"/>
      <c r="VZD49" s="119"/>
      <c r="VZE49" s="119"/>
      <c r="VZF49" s="119"/>
      <c r="VZG49" s="119"/>
      <c r="VZH49" s="119"/>
      <c r="VZI49" s="119"/>
      <c r="VZJ49" s="119"/>
      <c r="VZK49" s="119"/>
      <c r="VZL49" s="119"/>
      <c r="VZM49" s="119"/>
      <c r="VZN49" s="119"/>
      <c r="VZO49" s="119"/>
      <c r="VZP49" s="119"/>
      <c r="VZQ49" s="119"/>
      <c r="VZR49" s="119"/>
      <c r="VZS49" s="119"/>
      <c r="VZT49" s="119"/>
      <c r="VZU49" s="119"/>
      <c r="VZV49" s="119"/>
      <c r="VZW49" s="119"/>
      <c r="VZX49" s="119"/>
      <c r="VZY49" s="119"/>
      <c r="VZZ49" s="119"/>
      <c r="WAA49" s="119"/>
      <c r="WAB49" s="119"/>
      <c r="WAC49" s="119"/>
      <c r="WAD49" s="119"/>
      <c r="WAE49" s="119"/>
      <c r="WAF49" s="119"/>
      <c r="WAG49" s="119"/>
      <c r="WAH49" s="119"/>
      <c r="WAI49" s="119"/>
      <c r="WAJ49" s="119"/>
      <c r="WAK49" s="119"/>
      <c r="WAL49" s="119"/>
      <c r="WAM49" s="119"/>
      <c r="WAN49" s="119"/>
      <c r="WAO49" s="119"/>
      <c r="WAP49" s="119"/>
      <c r="WAQ49" s="119"/>
      <c r="WAR49" s="119"/>
      <c r="WAS49" s="119"/>
      <c r="WAT49" s="119"/>
      <c r="WAU49" s="119"/>
      <c r="WAV49" s="119"/>
      <c r="WAW49" s="119"/>
      <c r="WAX49" s="119"/>
      <c r="WAY49" s="119"/>
      <c r="WAZ49" s="119"/>
      <c r="WBA49" s="119"/>
      <c r="WBB49" s="119"/>
      <c r="WBC49" s="119"/>
      <c r="WBD49" s="119"/>
      <c r="WBE49" s="119"/>
      <c r="WBF49" s="119"/>
      <c r="WBG49" s="119"/>
      <c r="WBH49" s="119"/>
      <c r="WBI49" s="119"/>
      <c r="WBJ49" s="119"/>
      <c r="WBK49" s="119"/>
      <c r="WBL49" s="119"/>
      <c r="WBM49" s="119"/>
      <c r="WBN49" s="119"/>
      <c r="WBO49" s="119"/>
      <c r="WBP49" s="119"/>
      <c r="WBQ49" s="119"/>
      <c r="WBR49" s="119"/>
      <c r="WBS49" s="119"/>
      <c r="WBT49" s="119"/>
      <c r="WBU49" s="119"/>
      <c r="WBV49" s="119"/>
      <c r="WBW49" s="119"/>
      <c r="WBX49" s="119"/>
      <c r="WBY49" s="119"/>
      <c r="WBZ49" s="119"/>
      <c r="WCA49" s="119"/>
      <c r="WCB49" s="119"/>
      <c r="WCC49" s="119"/>
      <c r="WCD49" s="119"/>
      <c r="WCE49" s="119"/>
      <c r="WCF49" s="119"/>
      <c r="WCG49" s="119"/>
      <c r="WCH49" s="119"/>
      <c r="WCI49" s="119"/>
      <c r="WCJ49" s="119"/>
      <c r="WCK49" s="119"/>
      <c r="WCL49" s="119"/>
      <c r="WCM49" s="119"/>
      <c r="WCN49" s="119"/>
      <c r="WCO49" s="119"/>
      <c r="WCP49" s="119"/>
      <c r="WCQ49" s="119"/>
      <c r="WCR49" s="119"/>
      <c r="WCS49" s="119"/>
      <c r="WCT49" s="119"/>
      <c r="WCU49" s="119"/>
      <c r="WCV49" s="119"/>
      <c r="WCW49" s="119"/>
      <c r="WCX49" s="119"/>
      <c r="WCY49" s="119"/>
      <c r="WCZ49" s="119"/>
      <c r="WDA49" s="119"/>
      <c r="WDB49" s="119"/>
      <c r="WDC49" s="119"/>
      <c r="WDD49" s="119"/>
      <c r="WDE49" s="119"/>
      <c r="WDF49" s="119"/>
      <c r="WDG49" s="119"/>
      <c r="WDH49" s="119"/>
      <c r="WDI49" s="119"/>
      <c r="WDJ49" s="119"/>
      <c r="WDK49" s="119"/>
      <c r="WDL49" s="119"/>
      <c r="WDM49" s="119"/>
      <c r="WDN49" s="119"/>
      <c r="WDO49" s="119"/>
      <c r="WDP49" s="119"/>
      <c r="WDQ49" s="119"/>
      <c r="WDR49" s="119"/>
      <c r="WDS49" s="119"/>
      <c r="WDT49" s="119"/>
      <c r="WDU49" s="119"/>
      <c r="WDV49" s="119"/>
      <c r="WDW49" s="119"/>
      <c r="WDX49" s="119"/>
      <c r="WDY49" s="119"/>
      <c r="WDZ49" s="119"/>
      <c r="WEA49" s="119"/>
      <c r="WEB49" s="119"/>
      <c r="WEC49" s="119"/>
      <c r="WED49" s="119"/>
      <c r="WEE49" s="119"/>
      <c r="WEF49" s="119"/>
      <c r="WEG49" s="119"/>
      <c r="WEH49" s="119"/>
      <c r="WEI49" s="119"/>
      <c r="WEJ49" s="119"/>
      <c r="WEK49" s="119"/>
      <c r="WEL49" s="119"/>
      <c r="WEM49" s="119"/>
      <c r="WEN49" s="119"/>
      <c r="WEO49" s="119"/>
      <c r="WEP49" s="119"/>
      <c r="WEQ49" s="119"/>
      <c r="WER49" s="119"/>
      <c r="WES49" s="119"/>
      <c r="WET49" s="119"/>
      <c r="WEU49" s="119"/>
      <c r="WEV49" s="119"/>
      <c r="WEW49" s="119"/>
      <c r="WEX49" s="119"/>
      <c r="WEY49" s="119"/>
      <c r="WEZ49" s="119"/>
      <c r="WFA49" s="119"/>
      <c r="WFB49" s="119"/>
      <c r="WFC49" s="119"/>
      <c r="WFD49" s="119"/>
      <c r="WFE49" s="119"/>
      <c r="WFF49" s="119"/>
      <c r="WFG49" s="119"/>
      <c r="WFH49" s="119"/>
      <c r="WFI49" s="119"/>
      <c r="WFJ49" s="119"/>
      <c r="WFK49" s="119"/>
      <c r="WFL49" s="119"/>
      <c r="WFM49" s="119"/>
      <c r="WFN49" s="119"/>
      <c r="WFO49" s="119"/>
      <c r="WFP49" s="119"/>
      <c r="WFQ49" s="119"/>
      <c r="WFR49" s="119"/>
      <c r="WFS49" s="119"/>
      <c r="WFT49" s="119"/>
      <c r="WFU49" s="119"/>
      <c r="WFV49" s="119"/>
      <c r="WFW49" s="119"/>
      <c r="WFX49" s="119"/>
      <c r="WFY49" s="119"/>
      <c r="WFZ49" s="119"/>
      <c r="WGA49" s="119"/>
      <c r="WGB49" s="119"/>
      <c r="WGC49" s="119"/>
      <c r="WGD49" s="119"/>
      <c r="WGE49" s="119"/>
      <c r="WGF49" s="119"/>
      <c r="WGG49" s="119"/>
      <c r="WGH49" s="119"/>
      <c r="WGI49" s="119"/>
      <c r="WGJ49" s="119"/>
      <c r="WGK49" s="119"/>
      <c r="WGL49" s="119"/>
      <c r="WGM49" s="119"/>
      <c r="WGN49" s="119"/>
      <c r="WGO49" s="119"/>
      <c r="WGP49" s="119"/>
      <c r="WGQ49" s="119"/>
      <c r="WGR49" s="119"/>
      <c r="WGS49" s="119"/>
      <c r="WGT49" s="119"/>
      <c r="WGU49" s="119"/>
      <c r="WGV49" s="119"/>
      <c r="WGW49" s="119"/>
      <c r="WGX49" s="119"/>
      <c r="WGY49" s="119"/>
      <c r="WGZ49" s="119"/>
      <c r="WHA49" s="119"/>
      <c r="WHB49" s="119"/>
      <c r="WHC49" s="119"/>
      <c r="WHD49" s="119"/>
      <c r="WHE49" s="119"/>
      <c r="WHF49" s="119"/>
      <c r="WHG49" s="119"/>
      <c r="WHH49" s="119"/>
      <c r="WHI49" s="119"/>
      <c r="WHJ49" s="119"/>
      <c r="WHK49" s="119"/>
      <c r="WHL49" s="119"/>
      <c r="WHM49" s="119"/>
      <c r="WHN49" s="119"/>
      <c r="WHO49" s="119"/>
      <c r="WHP49" s="119"/>
      <c r="WHQ49" s="119"/>
      <c r="WHR49" s="119"/>
      <c r="WHS49" s="119"/>
      <c r="WHT49" s="119"/>
      <c r="WHU49" s="119"/>
      <c r="WHV49" s="119"/>
      <c r="WHW49" s="119"/>
      <c r="WHX49" s="119"/>
      <c r="WHY49" s="119"/>
      <c r="WHZ49" s="119"/>
      <c r="WIA49" s="119"/>
      <c r="WIB49" s="119"/>
      <c r="WIC49" s="119"/>
      <c r="WID49" s="119"/>
      <c r="WIE49" s="119"/>
      <c r="WIF49" s="119"/>
      <c r="WIG49" s="119"/>
      <c r="WIH49" s="119"/>
      <c r="WII49" s="119"/>
      <c r="WIJ49" s="119"/>
      <c r="WIK49" s="119"/>
      <c r="WIL49" s="119"/>
      <c r="WIM49" s="119"/>
      <c r="WIN49" s="119"/>
      <c r="WIO49" s="119"/>
      <c r="WIP49" s="119"/>
      <c r="WIQ49" s="119"/>
      <c r="WIR49" s="119"/>
      <c r="WIS49" s="119"/>
      <c r="WIT49" s="119"/>
      <c r="WIU49" s="119"/>
      <c r="WIV49" s="119"/>
      <c r="WIW49" s="119"/>
      <c r="WIX49" s="119"/>
      <c r="WIY49" s="119"/>
      <c r="WIZ49" s="119"/>
      <c r="WJA49" s="119"/>
      <c r="WJB49" s="119"/>
      <c r="WJC49" s="119"/>
      <c r="WJD49" s="119"/>
      <c r="WJE49" s="119"/>
      <c r="WJF49" s="119"/>
      <c r="WJG49" s="119"/>
      <c r="WJH49" s="119"/>
      <c r="WJI49" s="119"/>
      <c r="WJJ49" s="119"/>
      <c r="WJK49" s="119"/>
      <c r="WJL49" s="119"/>
      <c r="WJM49" s="119"/>
      <c r="WJN49" s="119"/>
      <c r="WJO49" s="119"/>
      <c r="WJP49" s="119"/>
      <c r="WJQ49" s="119"/>
      <c r="WJR49" s="119"/>
      <c r="WJS49" s="119"/>
      <c r="WJT49" s="119"/>
      <c r="WJU49" s="119"/>
      <c r="WJV49" s="119"/>
      <c r="WJW49" s="119"/>
      <c r="WJX49" s="119"/>
      <c r="WJY49" s="119"/>
      <c r="WJZ49" s="119"/>
      <c r="WKA49" s="119"/>
      <c r="WKB49" s="119"/>
      <c r="WKC49" s="119"/>
      <c r="WKD49" s="119"/>
      <c r="WKE49" s="119"/>
      <c r="WKF49" s="119"/>
      <c r="WKG49" s="119"/>
      <c r="WKH49" s="119"/>
      <c r="WKI49" s="119"/>
      <c r="WKJ49" s="119"/>
      <c r="WKK49" s="119"/>
      <c r="WKL49" s="119"/>
      <c r="WKM49" s="119"/>
      <c r="WKN49" s="119"/>
      <c r="WKO49" s="119"/>
      <c r="WKP49" s="119"/>
      <c r="WKQ49" s="119"/>
      <c r="WKR49" s="119"/>
      <c r="WKS49" s="119"/>
      <c r="WKT49" s="119"/>
      <c r="WKU49" s="119"/>
      <c r="WKV49" s="119"/>
      <c r="WKW49" s="119"/>
      <c r="WKX49" s="119"/>
      <c r="WKY49" s="119"/>
      <c r="WKZ49" s="119"/>
      <c r="WLA49" s="119"/>
      <c r="WLB49" s="119"/>
      <c r="WLC49" s="119"/>
      <c r="WLD49" s="119"/>
      <c r="WLE49" s="119"/>
      <c r="WLF49" s="119"/>
      <c r="WLG49" s="119"/>
      <c r="WLH49" s="119"/>
      <c r="WLI49" s="119"/>
      <c r="WLJ49" s="119"/>
      <c r="WLK49" s="119"/>
      <c r="WLL49" s="119"/>
      <c r="WLM49" s="119"/>
      <c r="WLN49" s="119"/>
      <c r="WLO49" s="119"/>
      <c r="WLP49" s="119"/>
      <c r="WLQ49" s="119"/>
      <c r="WLR49" s="119"/>
      <c r="WLS49" s="119"/>
      <c r="WLT49" s="119"/>
      <c r="WLU49" s="119"/>
      <c r="WLV49" s="119"/>
      <c r="WLW49" s="119"/>
      <c r="WLX49" s="119"/>
      <c r="WLY49" s="119"/>
      <c r="WLZ49" s="119"/>
      <c r="WMA49" s="119"/>
      <c r="WMB49" s="119"/>
      <c r="WMC49" s="119"/>
      <c r="WMD49" s="119"/>
      <c r="WME49" s="119"/>
      <c r="WMF49" s="119"/>
      <c r="WMG49" s="119"/>
      <c r="WMH49" s="119"/>
      <c r="WMI49" s="119"/>
      <c r="WMJ49" s="119"/>
      <c r="WMK49" s="119"/>
      <c r="WML49" s="119"/>
      <c r="WMM49" s="119"/>
      <c r="WMN49" s="119"/>
      <c r="WMO49" s="119"/>
      <c r="WMP49" s="119"/>
      <c r="WMQ49" s="119"/>
      <c r="WMR49" s="119"/>
      <c r="WMS49" s="119"/>
      <c r="WMT49" s="119"/>
      <c r="WMU49" s="119"/>
      <c r="WMV49" s="119"/>
      <c r="WMW49" s="119"/>
      <c r="WMX49" s="119"/>
      <c r="WMY49" s="119"/>
      <c r="WMZ49" s="119"/>
      <c r="WNA49" s="119"/>
      <c r="WNB49" s="119"/>
      <c r="WNC49" s="119"/>
      <c r="WND49" s="119"/>
      <c r="WNE49" s="119"/>
      <c r="WNF49" s="119"/>
      <c r="WNG49" s="119"/>
      <c r="WNH49" s="119"/>
      <c r="WNI49" s="119"/>
      <c r="WNJ49" s="119"/>
      <c r="WNK49" s="119"/>
      <c r="WNL49" s="119"/>
      <c r="WNM49" s="119"/>
      <c r="WNN49" s="119"/>
      <c r="WNO49" s="119"/>
      <c r="WNP49" s="119"/>
      <c r="WNQ49" s="119"/>
      <c r="WNR49" s="119"/>
      <c r="WNS49" s="119"/>
      <c r="WNT49" s="119"/>
      <c r="WNU49" s="119"/>
      <c r="WNV49" s="119"/>
      <c r="WNW49" s="119"/>
      <c r="WNX49" s="119"/>
      <c r="WNY49" s="119"/>
      <c r="WNZ49" s="119"/>
      <c r="WOA49" s="119"/>
      <c r="WOB49" s="119"/>
      <c r="WOC49" s="119"/>
      <c r="WOD49" s="119"/>
      <c r="WOE49" s="119"/>
      <c r="WOF49" s="119"/>
      <c r="WOG49" s="119"/>
      <c r="WOH49" s="119"/>
      <c r="WOI49" s="119"/>
      <c r="WOJ49" s="119"/>
      <c r="WOK49" s="119"/>
      <c r="WOL49" s="119"/>
      <c r="WOM49" s="119"/>
      <c r="WON49" s="119"/>
      <c r="WOO49" s="119"/>
      <c r="WOP49" s="119"/>
      <c r="WOQ49" s="119"/>
      <c r="WOR49" s="119"/>
      <c r="WOS49" s="119"/>
      <c r="WOT49" s="119"/>
      <c r="WOU49" s="119"/>
      <c r="WOV49" s="119"/>
      <c r="WOW49" s="119"/>
      <c r="WOX49" s="119"/>
      <c r="WOY49" s="119"/>
      <c r="WOZ49" s="119"/>
      <c r="WPA49" s="119"/>
      <c r="WPB49" s="119"/>
      <c r="WPC49" s="119"/>
      <c r="WPD49" s="119"/>
      <c r="WPE49" s="119"/>
      <c r="WPF49" s="119"/>
      <c r="WPG49" s="119"/>
      <c r="WPH49" s="119"/>
      <c r="WPI49" s="119"/>
      <c r="WPJ49" s="119"/>
      <c r="WPK49" s="119"/>
      <c r="WPL49" s="119"/>
      <c r="WPM49" s="119"/>
      <c r="WPN49" s="119"/>
      <c r="WPO49" s="119"/>
      <c r="WPP49" s="119"/>
      <c r="WPQ49" s="119"/>
      <c r="WPR49" s="119"/>
      <c r="WPS49" s="119"/>
      <c r="WPT49" s="119"/>
      <c r="WPU49" s="119"/>
      <c r="WPV49" s="119"/>
      <c r="WPW49" s="119"/>
      <c r="WPX49" s="119"/>
      <c r="WPY49" s="119"/>
      <c r="WPZ49" s="119"/>
      <c r="WQA49" s="119"/>
      <c r="WQB49" s="119"/>
      <c r="WQC49" s="119"/>
      <c r="WQD49" s="119"/>
      <c r="WQE49" s="119"/>
      <c r="WQF49" s="119"/>
      <c r="WQG49" s="119"/>
      <c r="WQH49" s="119"/>
      <c r="WQI49" s="119"/>
      <c r="WQJ49" s="119"/>
      <c r="WQK49" s="119"/>
      <c r="WQL49" s="119"/>
      <c r="WQM49" s="119"/>
      <c r="WQN49" s="119"/>
      <c r="WQO49" s="119"/>
      <c r="WQP49" s="119"/>
      <c r="WQQ49" s="119"/>
      <c r="WQR49" s="119"/>
      <c r="WQS49" s="119"/>
      <c r="WQT49" s="119"/>
      <c r="WQU49" s="119"/>
      <c r="WQV49" s="119"/>
      <c r="WQW49" s="119"/>
      <c r="WQX49" s="119"/>
      <c r="WQY49" s="119"/>
      <c r="WQZ49" s="119"/>
      <c r="WRA49" s="119"/>
      <c r="WRB49" s="119"/>
      <c r="WRC49" s="119"/>
      <c r="WRD49" s="119"/>
      <c r="WRE49" s="119"/>
      <c r="WRF49" s="119"/>
      <c r="WRG49" s="119"/>
      <c r="WRH49" s="119"/>
      <c r="WRI49" s="119"/>
      <c r="WRJ49" s="119"/>
      <c r="WRK49" s="119"/>
      <c r="WRL49" s="119"/>
      <c r="WRM49" s="119"/>
      <c r="WRN49" s="119"/>
      <c r="WRO49" s="119"/>
      <c r="WRP49" s="119"/>
      <c r="WRQ49" s="119"/>
      <c r="WRR49" s="119"/>
      <c r="WRS49" s="119"/>
      <c r="WRT49" s="119"/>
      <c r="WRU49" s="119"/>
      <c r="WRV49" s="119"/>
      <c r="WRW49" s="119"/>
      <c r="WRX49" s="119"/>
      <c r="WRY49" s="119"/>
      <c r="WRZ49" s="119"/>
      <c r="WSA49" s="119"/>
      <c r="WSB49" s="119"/>
      <c r="WSC49" s="119"/>
      <c r="WSD49" s="119"/>
      <c r="WSE49" s="119"/>
      <c r="WSF49" s="119"/>
      <c r="WSG49" s="119"/>
      <c r="WSH49" s="119"/>
      <c r="WSI49" s="119"/>
      <c r="WSJ49" s="119"/>
      <c r="WSK49" s="119"/>
      <c r="WSL49" s="119"/>
      <c r="WSM49" s="119"/>
      <c r="WSN49" s="119"/>
      <c r="WSO49" s="119"/>
      <c r="WSP49" s="119"/>
      <c r="WSQ49" s="119"/>
      <c r="WSR49" s="119"/>
      <c r="WSS49" s="119"/>
      <c r="WST49" s="119"/>
      <c r="WSU49" s="119"/>
      <c r="WSV49" s="119"/>
      <c r="WSW49" s="119"/>
      <c r="WSX49" s="119"/>
      <c r="WSY49" s="119"/>
      <c r="WSZ49" s="119"/>
      <c r="WTA49" s="119"/>
      <c r="WTB49" s="119"/>
      <c r="WTC49" s="119"/>
      <c r="WTD49" s="119"/>
      <c r="WTE49" s="119"/>
      <c r="WTF49" s="119"/>
      <c r="WTG49" s="119"/>
      <c r="WTH49" s="119"/>
      <c r="WTI49" s="119"/>
      <c r="WTJ49" s="119"/>
      <c r="WTK49" s="119"/>
      <c r="WTL49" s="119"/>
      <c r="WTM49" s="119"/>
      <c r="WTN49" s="119"/>
      <c r="WTO49" s="119"/>
      <c r="WTP49" s="119"/>
      <c r="WTQ49" s="119"/>
      <c r="WTR49" s="119"/>
      <c r="WTS49" s="119"/>
      <c r="WTT49" s="119"/>
      <c r="WTU49" s="119"/>
      <c r="WTV49" s="119"/>
      <c r="WTW49" s="119"/>
      <c r="WTX49" s="119"/>
      <c r="WTY49" s="119"/>
      <c r="WTZ49" s="119"/>
      <c r="WUA49" s="119"/>
      <c r="WUB49" s="119"/>
      <c r="WUC49" s="119"/>
      <c r="WUD49" s="119"/>
      <c r="WUE49" s="119"/>
      <c r="WUF49" s="119"/>
      <c r="WUG49" s="119"/>
      <c r="WUH49" s="119"/>
      <c r="WUI49" s="119"/>
      <c r="WUJ49" s="119"/>
      <c r="WUK49" s="119"/>
      <c r="WUL49" s="119"/>
      <c r="WUM49" s="119"/>
      <c r="WUN49" s="119"/>
      <c r="WUO49" s="119"/>
      <c r="WUP49" s="119"/>
      <c r="WUQ49" s="119"/>
      <c r="WUR49" s="119"/>
      <c r="WUS49" s="119"/>
      <c r="WUT49" s="119"/>
      <c r="WUU49" s="119"/>
      <c r="WUV49" s="119"/>
      <c r="WUW49" s="119"/>
      <c r="WUX49" s="119"/>
      <c r="WUY49" s="119"/>
      <c r="WUZ49" s="119"/>
      <c r="WVA49" s="119"/>
      <c r="WVB49" s="119"/>
      <c r="WVC49" s="119"/>
      <c r="WVD49" s="119"/>
      <c r="WVE49" s="119"/>
      <c r="WVF49" s="119"/>
      <c r="WVG49" s="119"/>
      <c r="WVH49" s="119"/>
      <c r="WVI49" s="119"/>
      <c r="WVJ49" s="119"/>
      <c r="WVK49" s="119"/>
      <c r="WVL49" s="119"/>
      <c r="WVM49" s="119"/>
      <c r="WVN49" s="119"/>
      <c r="WVO49" s="119"/>
      <c r="WVP49" s="119"/>
      <c r="WVQ49" s="119"/>
      <c r="WVR49" s="119"/>
      <c r="WVS49" s="119"/>
      <c r="WVT49" s="119"/>
      <c r="WVU49" s="119"/>
      <c r="WVV49" s="119"/>
      <c r="WVW49" s="119"/>
      <c r="WVX49" s="119"/>
      <c r="WVY49" s="119"/>
      <c r="WVZ49" s="119"/>
      <c r="WWA49" s="119"/>
      <c r="WWB49" s="119"/>
      <c r="WWC49" s="119"/>
      <c r="WWD49" s="119"/>
      <c r="WWE49" s="119"/>
      <c r="WWF49" s="119"/>
      <c r="WWG49" s="119"/>
      <c r="WWH49" s="119"/>
      <c r="WWI49" s="119"/>
      <c r="WWJ49" s="119"/>
      <c r="WWK49" s="119"/>
      <c r="WWL49" s="119"/>
      <c r="WWM49" s="119"/>
      <c r="WWN49" s="119"/>
      <c r="WWO49" s="119"/>
      <c r="WWP49" s="119"/>
      <c r="WWQ49" s="119"/>
      <c r="WWR49" s="119"/>
      <c r="WWS49" s="119"/>
      <c r="WWT49" s="119"/>
      <c r="WWU49" s="119"/>
      <c r="WWV49" s="119"/>
      <c r="WWW49" s="119"/>
      <c r="WWX49" s="119"/>
      <c r="WWY49" s="119"/>
      <c r="WWZ49" s="119"/>
      <c r="WXA49" s="119"/>
      <c r="WXB49" s="119"/>
      <c r="WXC49" s="119"/>
      <c r="WXD49" s="119"/>
      <c r="WXE49" s="119"/>
      <c r="WXF49" s="119"/>
      <c r="WXG49" s="119"/>
      <c r="WXH49" s="119"/>
      <c r="WXI49" s="119"/>
      <c r="WXJ49" s="119"/>
      <c r="WXK49" s="119"/>
      <c r="WXL49" s="119"/>
      <c r="WXM49" s="119"/>
      <c r="WXN49" s="119"/>
      <c r="WXO49" s="119"/>
      <c r="WXP49" s="119"/>
      <c r="WXQ49" s="119"/>
      <c r="WXR49" s="119"/>
      <c r="WXS49" s="119"/>
      <c r="WXT49" s="119"/>
      <c r="WXU49" s="119"/>
      <c r="WXV49" s="119"/>
      <c r="WXW49" s="119"/>
      <c r="WXX49" s="119"/>
      <c r="WXY49" s="119"/>
      <c r="WXZ49" s="119"/>
      <c r="WYA49" s="119"/>
      <c r="WYB49" s="119"/>
      <c r="WYC49" s="119"/>
      <c r="WYD49" s="119"/>
      <c r="WYE49" s="119"/>
      <c r="WYF49" s="119"/>
      <c r="WYG49" s="119"/>
      <c r="WYH49" s="119"/>
      <c r="WYI49" s="119"/>
      <c r="WYJ49" s="119"/>
      <c r="WYK49" s="119"/>
      <c r="WYL49" s="119"/>
      <c r="WYM49" s="119"/>
      <c r="WYN49" s="119"/>
      <c r="WYO49" s="119"/>
      <c r="WYP49" s="119"/>
      <c r="WYQ49" s="119"/>
      <c r="WYR49" s="119"/>
      <c r="WYS49" s="119"/>
      <c r="WYT49" s="119"/>
      <c r="WYU49" s="119"/>
      <c r="WYV49" s="119"/>
      <c r="WYW49" s="119"/>
      <c r="WYX49" s="119"/>
      <c r="WYY49" s="119"/>
      <c r="WYZ49" s="119"/>
      <c r="WZA49" s="119"/>
      <c r="WZB49" s="119"/>
      <c r="WZC49" s="119"/>
      <c r="WZD49" s="119"/>
      <c r="WZE49" s="119"/>
      <c r="WZF49" s="119"/>
      <c r="WZG49" s="119"/>
      <c r="WZH49" s="119"/>
      <c r="WZI49" s="119"/>
      <c r="WZJ49" s="119"/>
      <c r="WZK49" s="119"/>
      <c r="WZL49" s="119"/>
      <c r="WZM49" s="119"/>
      <c r="WZN49" s="119"/>
      <c r="WZO49" s="119"/>
      <c r="WZP49" s="119"/>
      <c r="WZQ49" s="119"/>
      <c r="WZR49" s="119"/>
      <c r="WZS49" s="119"/>
      <c r="WZT49" s="119"/>
      <c r="WZU49" s="119"/>
      <c r="WZV49" s="119"/>
      <c r="WZW49" s="119"/>
      <c r="WZX49" s="119"/>
      <c r="WZY49" s="119"/>
      <c r="WZZ49" s="119"/>
      <c r="XAA49" s="119"/>
      <c r="XAB49" s="119"/>
      <c r="XAC49" s="119"/>
      <c r="XAD49" s="119"/>
      <c r="XAE49" s="119"/>
      <c r="XAF49" s="119"/>
      <c r="XAG49" s="119"/>
      <c r="XAH49" s="119"/>
      <c r="XAI49" s="119"/>
      <c r="XAJ49" s="119"/>
      <c r="XAK49" s="119"/>
      <c r="XAL49" s="119"/>
      <c r="XAM49" s="119"/>
      <c r="XAN49" s="119"/>
      <c r="XAO49" s="119"/>
      <c r="XAP49" s="119"/>
      <c r="XAQ49" s="119"/>
      <c r="XAR49" s="119"/>
      <c r="XAS49" s="119"/>
      <c r="XAT49" s="119"/>
      <c r="XAU49" s="119"/>
      <c r="XAV49" s="119"/>
      <c r="XAW49" s="119"/>
      <c r="XAX49" s="119"/>
      <c r="XAY49" s="119"/>
      <c r="XAZ49" s="119"/>
      <c r="XBA49" s="119"/>
      <c r="XBB49" s="119"/>
      <c r="XBC49" s="119"/>
      <c r="XBD49" s="119"/>
      <c r="XBE49" s="119"/>
      <c r="XBF49" s="119"/>
      <c r="XBG49" s="119"/>
      <c r="XBH49" s="119"/>
      <c r="XBI49" s="119"/>
      <c r="XBJ49" s="119"/>
      <c r="XBK49" s="119"/>
      <c r="XBL49" s="119"/>
      <c r="XBM49" s="119"/>
      <c r="XBN49" s="119"/>
      <c r="XBO49" s="119"/>
      <c r="XBP49" s="119"/>
      <c r="XBQ49" s="119"/>
      <c r="XBR49" s="119"/>
      <c r="XBS49" s="119"/>
      <c r="XBT49" s="119"/>
      <c r="XBU49" s="119"/>
      <c r="XBV49" s="119"/>
      <c r="XBW49" s="119"/>
      <c r="XBX49" s="119"/>
      <c r="XBY49" s="119"/>
      <c r="XBZ49" s="119"/>
      <c r="XCA49" s="119"/>
      <c r="XCB49" s="119"/>
      <c r="XCC49" s="119"/>
      <c r="XCD49" s="119"/>
      <c r="XCE49" s="119"/>
      <c r="XCF49" s="119"/>
      <c r="XCG49" s="119"/>
      <c r="XCH49" s="119"/>
      <c r="XCI49" s="119"/>
      <c r="XCJ49" s="119"/>
      <c r="XCK49" s="119"/>
      <c r="XCL49" s="119"/>
      <c r="XCM49" s="119"/>
      <c r="XCN49" s="119"/>
      <c r="XCO49" s="119"/>
      <c r="XCP49" s="119"/>
      <c r="XCQ49" s="119"/>
      <c r="XCR49" s="119"/>
      <c r="XCS49" s="119"/>
      <c r="XCT49" s="119"/>
      <c r="XCU49" s="119"/>
      <c r="XCV49" s="119"/>
      <c r="XCW49" s="119"/>
      <c r="XCX49" s="119"/>
      <c r="XCY49" s="119"/>
      <c r="XCZ49" s="119"/>
      <c r="XDA49" s="119"/>
      <c r="XDB49" s="119"/>
      <c r="XDC49" s="119"/>
      <c r="XDD49" s="119"/>
      <c r="XDE49" s="119"/>
      <c r="XDF49" s="119"/>
      <c r="XDG49" s="119"/>
      <c r="XDH49" s="119"/>
      <c r="XDI49" s="119"/>
      <c r="XDJ49" s="119"/>
      <c r="XDK49" s="119"/>
      <c r="XDL49" s="119"/>
      <c r="XDM49" s="119"/>
      <c r="XDN49" s="119"/>
      <c r="XDO49" s="119"/>
      <c r="XDP49" s="119"/>
      <c r="XDQ49" s="119"/>
      <c r="XDR49" s="119"/>
      <c r="XDS49" s="119"/>
      <c r="XDT49" s="119"/>
      <c r="XDU49" s="119"/>
      <c r="XDV49" s="119"/>
      <c r="XDW49" s="119"/>
      <c r="XDX49" s="119"/>
      <c r="XDY49" s="119"/>
      <c r="XDZ49" s="119"/>
      <c r="XEA49" s="119"/>
      <c r="XEB49" s="119"/>
      <c r="XEC49" s="119"/>
      <c r="XED49" s="119"/>
      <c r="XEE49" s="119"/>
      <c r="XEF49" s="119"/>
      <c r="XEG49" s="119"/>
      <c r="XEH49" s="119"/>
      <c r="XEI49" s="119"/>
      <c r="XEJ49" s="119"/>
      <c r="XEK49" s="119"/>
      <c r="XEL49" s="119"/>
      <c r="XEM49" s="119"/>
      <c r="XEN49" s="119"/>
      <c r="XEO49" s="119"/>
      <c r="XEP49" s="119"/>
      <c r="XEQ49" s="119"/>
      <c r="XER49" s="119"/>
      <c r="XES49" s="119"/>
      <c r="XET49" s="119"/>
      <c r="XEU49" s="119"/>
      <c r="XEV49" s="119"/>
      <c r="XEW49" s="119"/>
      <c r="XEX49" s="119"/>
      <c r="XEY49" s="119"/>
      <c r="XEZ49" s="119"/>
      <c r="XFA49" s="119"/>
      <c r="XFB49" s="119"/>
      <c r="XFC49" s="119"/>
      <c r="XFD49" s="119"/>
    </row>
    <row r="50" spans="1:16384" x14ac:dyDescent="0.25">
      <c r="A50" s="141"/>
      <c r="B50" s="230" t="s">
        <v>28</v>
      </c>
      <c r="C50" s="230"/>
      <c r="D50" s="230"/>
      <c r="E50" s="230"/>
      <c r="F50" s="230"/>
      <c r="G50" s="230"/>
      <c r="H50" s="230"/>
      <c r="I50" s="235"/>
      <c r="J50" s="235"/>
      <c r="K50" s="235"/>
      <c r="L50" s="235"/>
      <c r="M50" s="152"/>
      <c r="N50" s="232" t="s">
        <v>16</v>
      </c>
      <c r="O50" s="232"/>
      <c r="P50" s="232"/>
      <c r="Q50" s="153"/>
      <c r="R50" s="154">
        <v>500</v>
      </c>
      <c r="S50" s="152" t="s">
        <v>103</v>
      </c>
      <c r="T50" s="141"/>
    </row>
    <row r="51" spans="1:16384" x14ac:dyDescent="0.25">
      <c r="A51" s="141"/>
      <c r="B51" s="230" t="s">
        <v>29</v>
      </c>
      <c r="C51" s="230"/>
      <c r="D51" s="230"/>
      <c r="E51" s="230"/>
      <c r="F51" s="230"/>
      <c r="G51" s="230"/>
      <c r="H51" s="230"/>
      <c r="I51" s="231"/>
      <c r="J51" s="231"/>
      <c r="K51" s="231"/>
      <c r="L51" s="231"/>
      <c r="M51" s="152"/>
      <c r="N51" s="232" t="s">
        <v>32</v>
      </c>
      <c r="O51" s="232"/>
      <c r="P51" s="232"/>
      <c r="Q51" s="152" t="s">
        <v>102</v>
      </c>
      <c r="R51" s="154"/>
      <c r="S51" s="152"/>
      <c r="T51" s="141"/>
    </row>
    <row r="52" spans="1:16384" x14ac:dyDescent="0.25">
      <c r="A52" s="141"/>
      <c r="B52" s="230" t="s">
        <v>51</v>
      </c>
      <c r="C52" s="230"/>
      <c r="D52" s="230"/>
      <c r="E52" s="230"/>
      <c r="F52" s="230"/>
      <c r="G52" s="230"/>
      <c r="H52" s="230"/>
      <c r="I52" s="231"/>
      <c r="J52" s="231"/>
      <c r="K52" s="231"/>
      <c r="L52" s="231"/>
      <c r="M52" s="152"/>
      <c r="N52" s="232" t="s">
        <v>33</v>
      </c>
      <c r="O52" s="232"/>
      <c r="P52" s="232"/>
      <c r="Q52" s="152" t="s">
        <v>140</v>
      </c>
      <c r="R52" s="154">
        <v>1000</v>
      </c>
      <c r="S52" s="152" t="s">
        <v>103</v>
      </c>
      <c r="T52" s="141"/>
    </row>
    <row r="53" spans="1:16384" x14ac:dyDescent="0.25">
      <c r="A53" s="233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</row>
    <row r="54" spans="1:16384" ht="15" customHeight="1" x14ac:dyDescent="0.25">
      <c r="A54" s="218" t="s">
        <v>142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</row>
    <row r="55" spans="1:16384" x14ac:dyDescent="0.25">
      <c r="A55" s="233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</row>
    <row r="56" spans="1:16384" ht="20.25" x14ac:dyDescent="0.25">
      <c r="A56" s="131"/>
      <c r="B56" s="132" t="s">
        <v>201</v>
      </c>
      <c r="C56" s="133"/>
      <c r="D56" s="133"/>
      <c r="E56" s="133"/>
      <c r="F56" s="134"/>
      <c r="G56" s="135"/>
      <c r="H56" s="135"/>
      <c r="I56" s="135"/>
      <c r="J56" s="135"/>
      <c r="K56" s="136"/>
      <c r="L56" s="128"/>
      <c r="M56" s="128"/>
      <c r="N56" s="128"/>
      <c r="O56" s="128"/>
      <c r="P56" s="128"/>
      <c r="Q56" s="128"/>
      <c r="R56" s="128"/>
      <c r="S56" s="137" t="s">
        <v>212</v>
      </c>
      <c r="T56" s="131"/>
    </row>
    <row r="57" spans="1:16384" ht="20.25" x14ac:dyDescent="0.25">
      <c r="A57" s="131"/>
      <c r="B57" s="138" t="str">
        <f>'Report 3 GLs (576 A)'!$B$2</f>
        <v>Version 5.5.23.2</v>
      </c>
      <c r="C57" s="139"/>
      <c r="D57" s="139"/>
      <c r="E57" s="139"/>
      <c r="F57" s="140"/>
      <c r="G57" s="140"/>
      <c r="H57" s="140"/>
      <c r="I57" s="140"/>
      <c r="J57" s="141"/>
      <c r="K57" s="139"/>
      <c r="L57" s="139"/>
      <c r="M57" s="139"/>
      <c r="N57" s="139"/>
      <c r="O57" s="139"/>
      <c r="P57" s="139"/>
      <c r="Q57" s="139"/>
      <c r="R57" s="240" t="str">
        <f>'Report 3 GLs (576 A)'!J2</f>
        <v>June 30, 2023</v>
      </c>
      <c r="S57" s="241"/>
      <c r="T57" s="131"/>
    </row>
    <row r="58" spans="1:16384" x14ac:dyDescent="0.25">
      <c r="A58" s="131"/>
      <c r="B58" s="142"/>
      <c r="C58" s="139"/>
      <c r="D58" s="139"/>
      <c r="E58" s="139"/>
      <c r="F58" s="143"/>
      <c r="G58" s="143"/>
      <c r="H58" s="143"/>
      <c r="I58" s="143"/>
      <c r="J58" s="242" t="s">
        <v>98</v>
      </c>
      <c r="K58" s="242"/>
      <c r="L58" s="242"/>
      <c r="M58" s="242"/>
      <c r="N58" s="242"/>
      <c r="O58" s="143"/>
      <c r="P58" s="143"/>
      <c r="Q58" s="143"/>
      <c r="R58" s="143"/>
      <c r="S58" s="144"/>
      <c r="T58" s="131"/>
    </row>
    <row r="59" spans="1:16384" x14ac:dyDescent="0.25">
      <c r="A59" s="131"/>
      <c r="B59" s="145" t="s">
        <v>56</v>
      </c>
      <c r="C59" s="243" t="s">
        <v>57</v>
      </c>
      <c r="D59" s="243"/>
      <c r="E59" s="243"/>
      <c r="F59" s="243"/>
      <c r="G59" s="243"/>
      <c r="H59" s="243"/>
      <c r="I59" s="243"/>
      <c r="J59" s="243" t="s">
        <v>54</v>
      </c>
      <c r="K59" s="243"/>
      <c r="L59" s="243"/>
      <c r="M59" s="243" t="s">
        <v>55</v>
      </c>
      <c r="N59" s="243"/>
      <c r="O59" s="243"/>
      <c r="P59" s="243"/>
      <c r="Q59" s="243"/>
      <c r="R59" s="243"/>
      <c r="S59" s="243"/>
      <c r="T59" s="131"/>
    </row>
    <row r="60" spans="1:16384" ht="15.75" x14ac:dyDescent="0.25">
      <c r="A60" s="131"/>
      <c r="B60" s="146" t="s">
        <v>140</v>
      </c>
      <c r="C60" s="244" t="s">
        <v>141</v>
      </c>
      <c r="D60" s="244"/>
      <c r="E60" s="244"/>
      <c r="F60" s="244"/>
      <c r="G60" s="244"/>
      <c r="H60" s="244"/>
      <c r="I60" s="244"/>
      <c r="J60" s="245" t="s">
        <v>105</v>
      </c>
      <c r="K60" s="245"/>
      <c r="L60" s="245"/>
      <c r="M60" s="244" t="s">
        <v>139</v>
      </c>
      <c r="N60" s="244"/>
      <c r="O60" s="244"/>
      <c r="P60" s="244"/>
      <c r="Q60" s="244"/>
      <c r="R60" s="244"/>
      <c r="S60" s="244"/>
      <c r="T60" s="141"/>
    </row>
    <row r="61" spans="1:16384" x14ac:dyDescent="0.25">
      <c r="A61" s="131"/>
      <c r="B61" s="243" t="s">
        <v>13</v>
      </c>
      <c r="C61" s="243"/>
      <c r="D61" s="243"/>
      <c r="E61" s="243"/>
      <c r="F61" s="243"/>
      <c r="G61" s="243"/>
      <c r="H61" s="243"/>
      <c r="I61" s="243" t="s">
        <v>11</v>
      </c>
      <c r="J61" s="243"/>
      <c r="K61" s="243"/>
      <c r="L61" s="243"/>
      <c r="M61" s="243" t="s">
        <v>12</v>
      </c>
      <c r="N61" s="243"/>
      <c r="O61" s="243"/>
      <c r="P61" s="243"/>
      <c r="Q61" s="243"/>
      <c r="R61" s="243"/>
      <c r="S61" s="243"/>
      <c r="T61" s="131"/>
    </row>
    <row r="62" spans="1:16384" ht="24" customHeight="1" x14ac:dyDescent="0.25">
      <c r="A62" s="131"/>
      <c r="B62" s="246" t="s">
        <v>161</v>
      </c>
      <c r="C62" s="247"/>
      <c r="D62" s="247"/>
      <c r="E62" s="247"/>
      <c r="F62" s="247"/>
      <c r="G62" s="247"/>
      <c r="H62" s="248"/>
      <c r="I62" s="249" t="s">
        <v>162</v>
      </c>
      <c r="J62" s="250"/>
      <c r="K62" s="250"/>
      <c r="L62" s="251"/>
      <c r="M62" s="220" t="s">
        <v>163</v>
      </c>
      <c r="N62" s="221"/>
      <c r="O62" s="221"/>
      <c r="P62" s="221"/>
      <c r="Q62" s="221"/>
      <c r="R62" s="221"/>
      <c r="S62" s="222"/>
      <c r="T62" s="131"/>
    </row>
    <row r="63" spans="1:16384" x14ac:dyDescent="0.25">
      <c r="A63" s="131"/>
      <c r="B63" s="252"/>
      <c r="C63" s="252"/>
      <c r="D63" s="252"/>
      <c r="E63" s="252"/>
      <c r="F63" s="252"/>
      <c r="G63" s="252"/>
      <c r="H63" s="252"/>
      <c r="I63" s="249"/>
      <c r="J63" s="250"/>
      <c r="K63" s="250"/>
      <c r="L63" s="251"/>
      <c r="M63" s="131"/>
      <c r="N63" s="131"/>
      <c r="O63" s="131"/>
      <c r="P63" s="131"/>
      <c r="Q63" s="147" t="s">
        <v>82</v>
      </c>
      <c r="R63" s="155" t="b">
        <v>0</v>
      </c>
      <c r="S63" s="148"/>
      <c r="T63" s="131"/>
    </row>
    <row r="64" spans="1:16384" ht="29.25" x14ac:dyDescent="0.25">
      <c r="A64" s="131"/>
      <c r="B64" s="253" t="s">
        <v>0</v>
      </c>
      <c r="C64" s="253"/>
      <c r="D64" s="253"/>
      <c r="E64" s="253"/>
      <c r="F64" s="253"/>
      <c r="G64" s="253"/>
      <c r="H64" s="253"/>
      <c r="I64" s="236"/>
      <c r="J64" s="236"/>
      <c r="K64" s="236"/>
      <c r="L64" s="236"/>
      <c r="M64" s="149"/>
      <c r="N64" s="237" t="s">
        <v>58</v>
      </c>
      <c r="O64" s="237"/>
      <c r="P64" s="237"/>
      <c r="Q64" s="237"/>
      <c r="R64" s="150" t="s">
        <v>1</v>
      </c>
      <c r="S64" s="149" t="s">
        <v>52</v>
      </c>
      <c r="T64" s="151" t="s">
        <v>124</v>
      </c>
    </row>
    <row r="65" spans="1:16384" x14ac:dyDescent="0.25">
      <c r="A65" s="131"/>
      <c r="B65" s="230" t="s">
        <v>17</v>
      </c>
      <c r="C65" s="230"/>
      <c r="D65" s="230"/>
      <c r="E65" s="230"/>
      <c r="F65" s="230"/>
      <c r="G65" s="230"/>
      <c r="H65" s="230"/>
      <c r="I65" s="231"/>
      <c r="J65" s="231"/>
      <c r="K65" s="231"/>
      <c r="L65" s="231"/>
      <c r="M65" s="152"/>
      <c r="N65" s="232" t="s">
        <v>2</v>
      </c>
      <c r="O65" s="232"/>
      <c r="P65" s="232"/>
      <c r="Q65" s="153"/>
      <c r="R65" s="154">
        <v>100</v>
      </c>
      <c r="S65" s="152" t="s">
        <v>103</v>
      </c>
      <c r="T65" s="156" t="s">
        <v>164</v>
      </c>
    </row>
    <row r="66" spans="1:16384" x14ac:dyDescent="0.25">
      <c r="A66" s="131"/>
      <c r="B66" s="230" t="s">
        <v>18</v>
      </c>
      <c r="C66" s="230"/>
      <c r="D66" s="230"/>
      <c r="E66" s="230"/>
      <c r="F66" s="230"/>
      <c r="G66" s="230"/>
      <c r="H66" s="230"/>
      <c r="I66" s="231"/>
      <c r="J66" s="231"/>
      <c r="K66" s="231"/>
      <c r="L66" s="231"/>
      <c r="M66" s="152"/>
      <c r="N66" s="232" t="s">
        <v>3</v>
      </c>
      <c r="O66" s="232"/>
      <c r="P66" s="232"/>
      <c r="Q66" s="153"/>
      <c r="R66" s="154"/>
      <c r="S66" s="152"/>
      <c r="T66" s="131"/>
    </row>
    <row r="67" spans="1:16384" x14ac:dyDescent="0.25">
      <c r="A67" s="131"/>
      <c r="B67" s="230" t="s">
        <v>19</v>
      </c>
      <c r="C67" s="230"/>
      <c r="D67" s="230"/>
      <c r="E67" s="230"/>
      <c r="F67" s="230"/>
      <c r="G67" s="230"/>
      <c r="H67" s="230"/>
      <c r="I67" s="231"/>
      <c r="J67" s="231"/>
      <c r="K67" s="231"/>
      <c r="L67" s="231"/>
      <c r="M67" s="152"/>
      <c r="N67" s="232" t="s">
        <v>4</v>
      </c>
      <c r="O67" s="232"/>
      <c r="P67" s="232"/>
      <c r="Q67" s="153"/>
      <c r="R67" s="154"/>
      <c r="S67" s="152"/>
      <c r="T67" s="131"/>
    </row>
    <row r="68" spans="1:16384" x14ac:dyDescent="0.25">
      <c r="A68" s="131"/>
      <c r="B68" s="230" t="s">
        <v>20</v>
      </c>
      <c r="C68" s="230"/>
      <c r="D68" s="230"/>
      <c r="E68" s="230"/>
      <c r="F68" s="230"/>
      <c r="G68" s="230"/>
      <c r="H68" s="230"/>
      <c r="I68" s="231"/>
      <c r="J68" s="231"/>
      <c r="K68" s="231"/>
      <c r="L68" s="231"/>
      <c r="M68" s="152"/>
      <c r="N68" s="232" t="s">
        <v>5</v>
      </c>
      <c r="O68" s="232"/>
      <c r="P68" s="232"/>
      <c r="Q68" s="153"/>
      <c r="R68" s="154"/>
      <c r="S68" s="152"/>
      <c r="T68" s="131"/>
    </row>
    <row r="69" spans="1:16384" x14ac:dyDescent="0.25">
      <c r="A69" s="131"/>
      <c r="B69" s="230" t="s">
        <v>21</v>
      </c>
      <c r="C69" s="230"/>
      <c r="D69" s="230"/>
      <c r="E69" s="230"/>
      <c r="F69" s="230"/>
      <c r="G69" s="230"/>
      <c r="H69" s="230"/>
      <c r="I69" s="231"/>
      <c r="J69" s="231"/>
      <c r="K69" s="231"/>
      <c r="L69" s="231"/>
      <c r="M69" s="152"/>
      <c r="N69" s="232" t="s">
        <v>6</v>
      </c>
      <c r="O69" s="232"/>
      <c r="P69" s="232"/>
      <c r="Q69" s="153"/>
      <c r="R69" s="154"/>
      <c r="S69" s="152"/>
      <c r="T69" s="131"/>
    </row>
    <row r="70" spans="1:16384" x14ac:dyDescent="0.25">
      <c r="A70" s="131"/>
      <c r="B70" s="230" t="s">
        <v>22</v>
      </c>
      <c r="C70" s="230"/>
      <c r="D70" s="230"/>
      <c r="E70" s="230"/>
      <c r="F70" s="230"/>
      <c r="G70" s="230"/>
      <c r="H70" s="230"/>
      <c r="I70" s="231"/>
      <c r="J70" s="231"/>
      <c r="K70" s="231"/>
      <c r="L70" s="231"/>
      <c r="M70" s="152"/>
      <c r="N70" s="232" t="s">
        <v>7</v>
      </c>
      <c r="O70" s="232"/>
      <c r="P70" s="232"/>
      <c r="Q70" s="153"/>
      <c r="R70" s="154"/>
      <c r="S70" s="152"/>
      <c r="T70" s="131"/>
    </row>
    <row r="71" spans="1:16384" x14ac:dyDescent="0.25">
      <c r="A71" s="131"/>
      <c r="B71" s="230" t="s">
        <v>86</v>
      </c>
      <c r="C71" s="230"/>
      <c r="D71" s="230"/>
      <c r="E71" s="230"/>
      <c r="F71" s="230"/>
      <c r="G71" s="230"/>
      <c r="H71" s="230"/>
      <c r="I71" s="231"/>
      <c r="J71" s="231"/>
      <c r="K71" s="231"/>
      <c r="L71" s="231"/>
      <c r="M71" s="152"/>
      <c r="N71" s="232" t="s">
        <v>83</v>
      </c>
      <c r="O71" s="232"/>
      <c r="P71" s="232"/>
      <c r="Q71" s="153"/>
      <c r="R71" s="154"/>
      <c r="S71" s="152"/>
      <c r="T71" s="131"/>
    </row>
    <row r="72" spans="1:16384" x14ac:dyDescent="0.25">
      <c r="A72" s="131"/>
      <c r="B72" s="230" t="s">
        <v>23</v>
      </c>
      <c r="C72" s="230"/>
      <c r="D72" s="230"/>
      <c r="E72" s="230"/>
      <c r="F72" s="230"/>
      <c r="G72" s="230"/>
      <c r="H72" s="230"/>
      <c r="I72" s="231"/>
      <c r="J72" s="231"/>
      <c r="K72" s="231"/>
      <c r="L72" s="231"/>
      <c r="M72" s="152"/>
      <c r="N72" s="232" t="s">
        <v>8</v>
      </c>
      <c r="O72" s="232"/>
      <c r="P72" s="232"/>
      <c r="Q72" s="153"/>
      <c r="R72" s="154"/>
      <c r="S72" s="152"/>
      <c r="T72" s="131"/>
    </row>
    <row r="73" spans="1:16384" x14ac:dyDescent="0.25">
      <c r="A73" s="131"/>
      <c r="B73" s="230" t="s">
        <v>85</v>
      </c>
      <c r="C73" s="230"/>
      <c r="D73" s="230"/>
      <c r="E73" s="230"/>
      <c r="F73" s="230"/>
      <c r="G73" s="230"/>
      <c r="H73" s="230"/>
      <c r="I73" s="231"/>
      <c r="J73" s="231"/>
      <c r="K73" s="231"/>
      <c r="L73" s="231"/>
      <c r="M73" s="152"/>
      <c r="N73" s="232" t="s">
        <v>84</v>
      </c>
      <c r="O73" s="232"/>
      <c r="P73" s="232"/>
      <c r="Q73" s="153"/>
      <c r="R73" s="154">
        <v>1000</v>
      </c>
      <c r="S73" s="152"/>
      <c r="T73" s="156" t="s">
        <v>224</v>
      </c>
    </row>
    <row r="74" spans="1:16384" x14ac:dyDescent="0.25">
      <c r="A74" s="119"/>
      <c r="B74" s="230" t="s">
        <v>24</v>
      </c>
      <c r="C74" s="230"/>
      <c r="D74" s="230"/>
      <c r="E74" s="230"/>
      <c r="F74" s="230"/>
      <c r="G74" s="230"/>
      <c r="H74" s="230"/>
      <c r="I74" s="231"/>
      <c r="J74" s="231"/>
      <c r="K74" s="231"/>
      <c r="L74" s="231"/>
      <c r="M74" s="152"/>
      <c r="N74" s="232" t="s">
        <v>9</v>
      </c>
      <c r="O74" s="232"/>
      <c r="P74" s="232"/>
      <c r="Q74" s="152" t="s">
        <v>102</v>
      </c>
      <c r="R74" s="154">
        <v>500</v>
      </c>
      <c r="S74" s="152" t="s">
        <v>99</v>
      </c>
      <c r="T74" s="141"/>
    </row>
    <row r="75" spans="1:16384" x14ac:dyDescent="0.25">
      <c r="A75" s="119"/>
      <c r="B75" s="230" t="s">
        <v>25</v>
      </c>
      <c r="C75" s="230"/>
      <c r="D75" s="230"/>
      <c r="E75" s="230"/>
      <c r="F75" s="230"/>
      <c r="G75" s="230"/>
      <c r="H75" s="230"/>
      <c r="I75" s="231"/>
      <c r="J75" s="231"/>
      <c r="K75" s="231"/>
      <c r="L75" s="231"/>
      <c r="M75" s="152"/>
      <c r="N75" s="232" t="s">
        <v>10</v>
      </c>
      <c r="O75" s="232"/>
      <c r="P75" s="232"/>
      <c r="Q75" s="152" t="s">
        <v>140</v>
      </c>
      <c r="R75" s="154">
        <v>1000</v>
      </c>
      <c r="S75" s="152" t="s">
        <v>99</v>
      </c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19"/>
      <c r="FF75" s="119"/>
      <c r="FG75" s="119"/>
      <c r="FH75" s="119"/>
      <c r="FI75" s="119"/>
      <c r="FJ75" s="119"/>
      <c r="FK75" s="119"/>
      <c r="FL75" s="119"/>
      <c r="FM75" s="119"/>
      <c r="FN75" s="119"/>
      <c r="FO75" s="119"/>
      <c r="FP75" s="119"/>
      <c r="FQ75" s="119"/>
      <c r="FR75" s="119"/>
      <c r="FS75" s="119"/>
      <c r="FT75" s="119"/>
      <c r="FU75" s="119"/>
      <c r="FV75" s="119"/>
      <c r="FW75" s="119"/>
      <c r="FX75" s="119"/>
      <c r="FY75" s="119"/>
      <c r="FZ75" s="119"/>
      <c r="GA75" s="119"/>
      <c r="GB75" s="119"/>
      <c r="GC75" s="119"/>
      <c r="GD75" s="119"/>
      <c r="GE75" s="119"/>
      <c r="GF75" s="119"/>
      <c r="GG75" s="119"/>
      <c r="GH75" s="119"/>
      <c r="GI75" s="119"/>
      <c r="GJ75" s="119"/>
      <c r="GK75" s="119"/>
      <c r="GL75" s="119"/>
      <c r="GM75" s="119"/>
      <c r="GN75" s="119"/>
      <c r="GO75" s="119"/>
      <c r="GP75" s="119"/>
      <c r="GQ75" s="119"/>
      <c r="GR75" s="119"/>
      <c r="GS75" s="119"/>
      <c r="GT75" s="119"/>
      <c r="GU75" s="119"/>
      <c r="GV75" s="119"/>
      <c r="GW75" s="119"/>
      <c r="GX75" s="119"/>
      <c r="GY75" s="119"/>
      <c r="GZ75" s="119"/>
      <c r="HA75" s="119"/>
      <c r="HB75" s="119"/>
      <c r="HC75" s="119"/>
      <c r="HD75" s="119"/>
      <c r="HE75" s="119"/>
      <c r="HF75" s="119"/>
      <c r="HG75" s="119"/>
      <c r="HH75" s="119"/>
      <c r="HI75" s="119"/>
      <c r="HJ75" s="119"/>
      <c r="HK75" s="119"/>
      <c r="HL75" s="119"/>
      <c r="HM75" s="119"/>
      <c r="HN75" s="119"/>
      <c r="HO75" s="119"/>
      <c r="HP75" s="119"/>
      <c r="HQ75" s="119"/>
      <c r="HR75" s="119"/>
      <c r="HS75" s="119"/>
      <c r="HT75" s="119"/>
      <c r="HU75" s="119"/>
      <c r="HV75" s="119"/>
      <c r="HW75" s="119"/>
      <c r="HX75" s="119"/>
      <c r="HY75" s="119"/>
      <c r="HZ75" s="119"/>
      <c r="IA75" s="119"/>
      <c r="IB75" s="119"/>
      <c r="IC75" s="119"/>
      <c r="ID75" s="119"/>
      <c r="IE75" s="119"/>
      <c r="IF75" s="119"/>
      <c r="IG75" s="119"/>
      <c r="IH75" s="119"/>
      <c r="II75" s="119"/>
      <c r="IJ75" s="119"/>
      <c r="IK75" s="119"/>
      <c r="IL75" s="119"/>
      <c r="IM75" s="119"/>
      <c r="IN75" s="119"/>
      <c r="IO75" s="119"/>
      <c r="IP75" s="119"/>
      <c r="IQ75" s="119"/>
      <c r="IR75" s="119"/>
      <c r="IS75" s="119"/>
      <c r="IT75" s="119"/>
      <c r="IU75" s="119"/>
      <c r="IV75" s="119"/>
      <c r="IW75" s="119"/>
      <c r="IX75" s="119"/>
      <c r="IY75" s="119"/>
      <c r="IZ75" s="119"/>
      <c r="JA75" s="119"/>
      <c r="JB75" s="119"/>
      <c r="JC75" s="119"/>
      <c r="JD75" s="119"/>
      <c r="JE75" s="119"/>
      <c r="JF75" s="119"/>
      <c r="JG75" s="119"/>
      <c r="JH75" s="119"/>
      <c r="JI75" s="119"/>
      <c r="JJ75" s="119"/>
      <c r="JK75" s="119"/>
      <c r="JL75" s="119"/>
      <c r="JM75" s="119"/>
      <c r="JN75" s="119"/>
      <c r="JO75" s="119"/>
      <c r="JP75" s="119"/>
      <c r="JQ75" s="119"/>
      <c r="JR75" s="119"/>
      <c r="JS75" s="119"/>
      <c r="JT75" s="119"/>
      <c r="JU75" s="119"/>
      <c r="JV75" s="119"/>
      <c r="JW75" s="119"/>
      <c r="JX75" s="119"/>
      <c r="JY75" s="119"/>
      <c r="JZ75" s="119"/>
      <c r="KA75" s="119"/>
      <c r="KB75" s="119"/>
      <c r="KC75" s="119"/>
      <c r="KD75" s="119"/>
      <c r="KE75" s="119"/>
      <c r="KF75" s="119"/>
      <c r="KG75" s="119"/>
      <c r="KH75" s="119"/>
      <c r="KI75" s="119"/>
      <c r="KJ75" s="119"/>
      <c r="KK75" s="119"/>
      <c r="KL75" s="119"/>
      <c r="KM75" s="119"/>
      <c r="KN75" s="119"/>
      <c r="KO75" s="119"/>
      <c r="KP75" s="119"/>
      <c r="KQ75" s="119"/>
      <c r="KR75" s="119"/>
      <c r="KS75" s="119"/>
      <c r="KT75" s="119"/>
      <c r="KU75" s="119"/>
      <c r="KV75" s="119"/>
      <c r="KW75" s="119"/>
      <c r="KX75" s="119"/>
      <c r="KY75" s="119"/>
      <c r="KZ75" s="119"/>
      <c r="LA75" s="119"/>
      <c r="LB75" s="119"/>
      <c r="LC75" s="119"/>
      <c r="LD75" s="119"/>
      <c r="LE75" s="119"/>
      <c r="LF75" s="119"/>
      <c r="LG75" s="119"/>
      <c r="LH75" s="119"/>
      <c r="LI75" s="119"/>
      <c r="LJ75" s="119"/>
      <c r="LK75" s="119"/>
      <c r="LL75" s="119"/>
      <c r="LM75" s="119"/>
      <c r="LN75" s="119"/>
      <c r="LO75" s="119"/>
      <c r="LP75" s="119"/>
      <c r="LQ75" s="119"/>
      <c r="LR75" s="119"/>
      <c r="LS75" s="119"/>
      <c r="LT75" s="119"/>
      <c r="LU75" s="119"/>
      <c r="LV75" s="119"/>
      <c r="LW75" s="119"/>
      <c r="LX75" s="119"/>
      <c r="LY75" s="119"/>
      <c r="LZ75" s="119"/>
      <c r="MA75" s="119"/>
      <c r="MB75" s="119"/>
      <c r="MC75" s="119"/>
      <c r="MD75" s="119"/>
      <c r="ME75" s="119"/>
      <c r="MF75" s="119"/>
      <c r="MG75" s="119"/>
      <c r="MH75" s="119"/>
      <c r="MI75" s="119"/>
      <c r="MJ75" s="119"/>
      <c r="MK75" s="119"/>
      <c r="ML75" s="119"/>
      <c r="MM75" s="119"/>
      <c r="MN75" s="119"/>
      <c r="MO75" s="119"/>
      <c r="MP75" s="119"/>
      <c r="MQ75" s="119"/>
      <c r="MR75" s="119"/>
      <c r="MS75" s="119"/>
      <c r="MT75" s="119"/>
      <c r="MU75" s="119"/>
      <c r="MV75" s="119"/>
      <c r="MW75" s="119"/>
      <c r="MX75" s="119"/>
      <c r="MY75" s="119"/>
      <c r="MZ75" s="119"/>
      <c r="NA75" s="119"/>
      <c r="NB75" s="119"/>
      <c r="NC75" s="119"/>
      <c r="ND75" s="119"/>
      <c r="NE75" s="119"/>
      <c r="NF75" s="119"/>
      <c r="NG75" s="119"/>
      <c r="NH75" s="119"/>
      <c r="NI75" s="119"/>
      <c r="NJ75" s="119"/>
      <c r="NK75" s="119"/>
      <c r="NL75" s="119"/>
      <c r="NM75" s="119"/>
      <c r="NN75" s="119"/>
      <c r="NO75" s="119"/>
      <c r="NP75" s="119"/>
      <c r="NQ75" s="119"/>
      <c r="NR75" s="119"/>
      <c r="NS75" s="119"/>
      <c r="NT75" s="119"/>
      <c r="NU75" s="119"/>
      <c r="NV75" s="119"/>
      <c r="NW75" s="119"/>
      <c r="NX75" s="119"/>
      <c r="NY75" s="119"/>
      <c r="NZ75" s="119"/>
      <c r="OA75" s="119"/>
      <c r="OB75" s="119"/>
      <c r="OC75" s="119"/>
      <c r="OD75" s="119"/>
      <c r="OE75" s="119"/>
      <c r="OF75" s="119"/>
      <c r="OG75" s="119"/>
      <c r="OH75" s="119"/>
      <c r="OI75" s="119"/>
      <c r="OJ75" s="119"/>
      <c r="OK75" s="119"/>
      <c r="OL75" s="119"/>
      <c r="OM75" s="119"/>
      <c r="ON75" s="119"/>
      <c r="OO75" s="119"/>
      <c r="OP75" s="119"/>
      <c r="OQ75" s="119"/>
      <c r="OR75" s="119"/>
      <c r="OS75" s="119"/>
      <c r="OT75" s="119"/>
      <c r="OU75" s="119"/>
      <c r="OV75" s="119"/>
      <c r="OW75" s="119"/>
      <c r="OX75" s="119"/>
      <c r="OY75" s="119"/>
      <c r="OZ75" s="119"/>
      <c r="PA75" s="119"/>
      <c r="PB75" s="119"/>
      <c r="PC75" s="119"/>
      <c r="PD75" s="119"/>
      <c r="PE75" s="119"/>
      <c r="PF75" s="119"/>
      <c r="PG75" s="119"/>
      <c r="PH75" s="119"/>
      <c r="PI75" s="119"/>
      <c r="PJ75" s="119"/>
      <c r="PK75" s="119"/>
      <c r="PL75" s="119"/>
      <c r="PM75" s="119"/>
      <c r="PN75" s="119"/>
      <c r="PO75" s="119"/>
      <c r="PP75" s="119"/>
      <c r="PQ75" s="119"/>
      <c r="PR75" s="119"/>
      <c r="PS75" s="119"/>
      <c r="PT75" s="119"/>
      <c r="PU75" s="119"/>
      <c r="PV75" s="119"/>
      <c r="PW75" s="119"/>
      <c r="PX75" s="119"/>
      <c r="PY75" s="119"/>
      <c r="PZ75" s="119"/>
      <c r="QA75" s="119"/>
      <c r="QB75" s="119"/>
      <c r="QC75" s="119"/>
      <c r="QD75" s="119"/>
      <c r="QE75" s="119"/>
      <c r="QF75" s="119"/>
      <c r="QG75" s="119"/>
      <c r="QH75" s="119"/>
      <c r="QI75" s="119"/>
      <c r="QJ75" s="119"/>
      <c r="QK75" s="119"/>
      <c r="QL75" s="119"/>
      <c r="QM75" s="119"/>
      <c r="QN75" s="119"/>
      <c r="QO75" s="119"/>
      <c r="QP75" s="119"/>
      <c r="QQ75" s="119"/>
      <c r="QR75" s="119"/>
      <c r="QS75" s="119"/>
      <c r="QT75" s="119"/>
      <c r="QU75" s="119"/>
      <c r="QV75" s="119"/>
      <c r="QW75" s="119"/>
      <c r="QX75" s="119"/>
      <c r="QY75" s="119"/>
      <c r="QZ75" s="119"/>
      <c r="RA75" s="119"/>
      <c r="RB75" s="119"/>
      <c r="RC75" s="119"/>
      <c r="RD75" s="119"/>
      <c r="RE75" s="119"/>
      <c r="RF75" s="119"/>
      <c r="RG75" s="119"/>
      <c r="RH75" s="119"/>
      <c r="RI75" s="119"/>
      <c r="RJ75" s="119"/>
      <c r="RK75" s="119"/>
      <c r="RL75" s="119"/>
      <c r="RM75" s="119"/>
      <c r="RN75" s="119"/>
      <c r="RO75" s="119"/>
      <c r="RP75" s="119"/>
      <c r="RQ75" s="119"/>
      <c r="RR75" s="119"/>
      <c r="RS75" s="119"/>
      <c r="RT75" s="119"/>
      <c r="RU75" s="119"/>
      <c r="RV75" s="119"/>
      <c r="RW75" s="119"/>
      <c r="RX75" s="119"/>
      <c r="RY75" s="119"/>
      <c r="RZ75" s="119"/>
      <c r="SA75" s="119"/>
      <c r="SB75" s="119"/>
      <c r="SC75" s="119"/>
      <c r="SD75" s="119"/>
      <c r="SE75" s="119"/>
      <c r="SF75" s="119"/>
      <c r="SG75" s="119"/>
      <c r="SH75" s="119"/>
      <c r="SI75" s="119"/>
      <c r="SJ75" s="119"/>
      <c r="SK75" s="119"/>
      <c r="SL75" s="119"/>
      <c r="SM75" s="119"/>
      <c r="SN75" s="119"/>
      <c r="SO75" s="119"/>
      <c r="SP75" s="119"/>
      <c r="SQ75" s="119"/>
      <c r="SR75" s="119"/>
      <c r="SS75" s="119"/>
      <c r="ST75" s="119"/>
      <c r="SU75" s="119"/>
      <c r="SV75" s="119"/>
      <c r="SW75" s="119"/>
      <c r="SX75" s="119"/>
      <c r="SY75" s="119"/>
      <c r="SZ75" s="119"/>
      <c r="TA75" s="119"/>
      <c r="TB75" s="119"/>
      <c r="TC75" s="119"/>
      <c r="TD75" s="119"/>
      <c r="TE75" s="119"/>
      <c r="TF75" s="119"/>
      <c r="TG75" s="119"/>
      <c r="TH75" s="119"/>
      <c r="TI75" s="119"/>
      <c r="TJ75" s="119"/>
      <c r="TK75" s="119"/>
      <c r="TL75" s="119"/>
      <c r="TM75" s="119"/>
      <c r="TN75" s="119"/>
      <c r="TO75" s="119"/>
      <c r="TP75" s="119"/>
      <c r="TQ75" s="119"/>
      <c r="TR75" s="119"/>
      <c r="TS75" s="119"/>
      <c r="TT75" s="119"/>
      <c r="TU75" s="119"/>
      <c r="TV75" s="119"/>
      <c r="TW75" s="119"/>
      <c r="TX75" s="119"/>
      <c r="TY75" s="119"/>
      <c r="TZ75" s="119"/>
      <c r="UA75" s="119"/>
      <c r="UB75" s="119"/>
      <c r="UC75" s="119"/>
      <c r="UD75" s="119"/>
      <c r="UE75" s="119"/>
      <c r="UF75" s="119"/>
      <c r="UG75" s="119"/>
      <c r="UH75" s="119"/>
      <c r="UI75" s="119"/>
      <c r="UJ75" s="119"/>
      <c r="UK75" s="119"/>
      <c r="UL75" s="119"/>
      <c r="UM75" s="119"/>
      <c r="UN75" s="119"/>
      <c r="UO75" s="119"/>
      <c r="UP75" s="119"/>
      <c r="UQ75" s="119"/>
      <c r="UR75" s="119"/>
      <c r="US75" s="119"/>
      <c r="UT75" s="119"/>
      <c r="UU75" s="119"/>
      <c r="UV75" s="119"/>
      <c r="UW75" s="119"/>
      <c r="UX75" s="119"/>
      <c r="UY75" s="119"/>
      <c r="UZ75" s="119"/>
      <c r="VA75" s="119"/>
      <c r="VB75" s="119"/>
      <c r="VC75" s="119"/>
      <c r="VD75" s="119"/>
      <c r="VE75" s="119"/>
      <c r="VF75" s="119"/>
      <c r="VG75" s="119"/>
      <c r="VH75" s="119"/>
      <c r="VI75" s="119"/>
      <c r="VJ75" s="119"/>
      <c r="VK75" s="119"/>
      <c r="VL75" s="119"/>
      <c r="VM75" s="119"/>
      <c r="VN75" s="119"/>
      <c r="VO75" s="119"/>
      <c r="VP75" s="119"/>
      <c r="VQ75" s="119"/>
      <c r="VR75" s="119"/>
      <c r="VS75" s="119"/>
      <c r="VT75" s="119"/>
      <c r="VU75" s="119"/>
      <c r="VV75" s="119"/>
      <c r="VW75" s="119"/>
      <c r="VX75" s="119"/>
      <c r="VY75" s="119"/>
      <c r="VZ75" s="119"/>
      <c r="WA75" s="119"/>
      <c r="WB75" s="119"/>
      <c r="WC75" s="119"/>
      <c r="WD75" s="119"/>
      <c r="WE75" s="119"/>
      <c r="WF75" s="119"/>
      <c r="WG75" s="119"/>
      <c r="WH75" s="119"/>
      <c r="WI75" s="119"/>
      <c r="WJ75" s="119"/>
      <c r="WK75" s="119"/>
      <c r="WL75" s="119"/>
      <c r="WM75" s="119"/>
      <c r="WN75" s="119"/>
      <c r="WO75" s="119"/>
      <c r="WP75" s="119"/>
      <c r="WQ75" s="119"/>
      <c r="WR75" s="119"/>
      <c r="WS75" s="119"/>
      <c r="WT75" s="119"/>
      <c r="WU75" s="119"/>
      <c r="WV75" s="119"/>
      <c r="WW75" s="119"/>
      <c r="WX75" s="119"/>
      <c r="WY75" s="119"/>
      <c r="WZ75" s="119"/>
      <c r="XA75" s="119"/>
      <c r="XB75" s="119"/>
      <c r="XC75" s="119"/>
      <c r="XD75" s="119"/>
      <c r="XE75" s="119"/>
      <c r="XF75" s="119"/>
      <c r="XG75" s="119"/>
      <c r="XH75" s="119"/>
      <c r="XI75" s="119"/>
      <c r="XJ75" s="119"/>
      <c r="XK75" s="119"/>
      <c r="XL75" s="119"/>
      <c r="XM75" s="119"/>
      <c r="XN75" s="119"/>
      <c r="XO75" s="119"/>
      <c r="XP75" s="119"/>
      <c r="XQ75" s="119"/>
      <c r="XR75" s="119"/>
      <c r="XS75" s="119"/>
      <c r="XT75" s="119"/>
      <c r="XU75" s="119"/>
      <c r="XV75" s="119"/>
      <c r="XW75" s="119"/>
      <c r="XX75" s="119"/>
      <c r="XY75" s="119"/>
      <c r="XZ75" s="119"/>
      <c r="YA75" s="119"/>
      <c r="YB75" s="119"/>
      <c r="YC75" s="119"/>
      <c r="YD75" s="119"/>
      <c r="YE75" s="119"/>
      <c r="YF75" s="119"/>
      <c r="YG75" s="119"/>
      <c r="YH75" s="119"/>
      <c r="YI75" s="119"/>
      <c r="YJ75" s="119"/>
      <c r="YK75" s="119"/>
      <c r="YL75" s="119"/>
      <c r="YM75" s="119"/>
      <c r="YN75" s="119"/>
      <c r="YO75" s="119"/>
      <c r="YP75" s="119"/>
      <c r="YQ75" s="119"/>
      <c r="YR75" s="119"/>
      <c r="YS75" s="119"/>
      <c r="YT75" s="119"/>
      <c r="YU75" s="119"/>
      <c r="YV75" s="119"/>
      <c r="YW75" s="119"/>
      <c r="YX75" s="119"/>
      <c r="YY75" s="119"/>
      <c r="YZ75" s="119"/>
      <c r="ZA75" s="119"/>
      <c r="ZB75" s="119"/>
      <c r="ZC75" s="119"/>
      <c r="ZD75" s="119"/>
      <c r="ZE75" s="119"/>
      <c r="ZF75" s="119"/>
      <c r="ZG75" s="119"/>
      <c r="ZH75" s="119"/>
      <c r="ZI75" s="119"/>
      <c r="ZJ75" s="119"/>
      <c r="ZK75" s="119"/>
      <c r="ZL75" s="119"/>
      <c r="ZM75" s="119"/>
      <c r="ZN75" s="119"/>
      <c r="ZO75" s="119"/>
      <c r="ZP75" s="119"/>
      <c r="ZQ75" s="119"/>
      <c r="ZR75" s="119"/>
      <c r="ZS75" s="119"/>
      <c r="ZT75" s="119"/>
      <c r="ZU75" s="119"/>
      <c r="ZV75" s="119"/>
      <c r="ZW75" s="119"/>
      <c r="ZX75" s="119"/>
      <c r="ZY75" s="119"/>
      <c r="ZZ75" s="119"/>
      <c r="AAA75" s="119"/>
      <c r="AAB75" s="119"/>
      <c r="AAC75" s="119"/>
      <c r="AAD75" s="119"/>
      <c r="AAE75" s="119"/>
      <c r="AAF75" s="119"/>
      <c r="AAG75" s="119"/>
      <c r="AAH75" s="119"/>
      <c r="AAI75" s="119"/>
      <c r="AAJ75" s="119"/>
      <c r="AAK75" s="119"/>
      <c r="AAL75" s="119"/>
      <c r="AAM75" s="119"/>
      <c r="AAN75" s="119"/>
      <c r="AAO75" s="119"/>
      <c r="AAP75" s="119"/>
      <c r="AAQ75" s="119"/>
      <c r="AAR75" s="119"/>
      <c r="AAS75" s="119"/>
      <c r="AAT75" s="119"/>
      <c r="AAU75" s="119"/>
      <c r="AAV75" s="119"/>
      <c r="AAW75" s="119"/>
      <c r="AAX75" s="119"/>
      <c r="AAY75" s="119"/>
      <c r="AAZ75" s="119"/>
      <c r="ABA75" s="119"/>
      <c r="ABB75" s="119"/>
      <c r="ABC75" s="119"/>
      <c r="ABD75" s="119"/>
      <c r="ABE75" s="119"/>
      <c r="ABF75" s="119"/>
      <c r="ABG75" s="119"/>
      <c r="ABH75" s="119"/>
      <c r="ABI75" s="119"/>
      <c r="ABJ75" s="119"/>
      <c r="ABK75" s="119"/>
      <c r="ABL75" s="119"/>
      <c r="ABM75" s="119"/>
      <c r="ABN75" s="119"/>
      <c r="ABO75" s="119"/>
      <c r="ABP75" s="119"/>
      <c r="ABQ75" s="119"/>
      <c r="ABR75" s="119"/>
      <c r="ABS75" s="119"/>
      <c r="ABT75" s="119"/>
      <c r="ABU75" s="119"/>
      <c r="ABV75" s="119"/>
      <c r="ABW75" s="119"/>
      <c r="ABX75" s="119"/>
      <c r="ABY75" s="119"/>
      <c r="ABZ75" s="119"/>
      <c r="ACA75" s="119"/>
      <c r="ACB75" s="119"/>
      <c r="ACC75" s="119"/>
      <c r="ACD75" s="119"/>
      <c r="ACE75" s="119"/>
      <c r="ACF75" s="119"/>
      <c r="ACG75" s="119"/>
      <c r="ACH75" s="119"/>
      <c r="ACI75" s="119"/>
      <c r="ACJ75" s="119"/>
      <c r="ACK75" s="119"/>
      <c r="ACL75" s="119"/>
      <c r="ACM75" s="119"/>
      <c r="ACN75" s="119"/>
      <c r="ACO75" s="119"/>
      <c r="ACP75" s="119"/>
      <c r="ACQ75" s="119"/>
      <c r="ACR75" s="119"/>
      <c r="ACS75" s="119"/>
      <c r="ACT75" s="119"/>
      <c r="ACU75" s="119"/>
      <c r="ACV75" s="119"/>
      <c r="ACW75" s="119"/>
      <c r="ACX75" s="119"/>
      <c r="ACY75" s="119"/>
      <c r="ACZ75" s="119"/>
      <c r="ADA75" s="119"/>
      <c r="ADB75" s="119"/>
      <c r="ADC75" s="119"/>
      <c r="ADD75" s="119"/>
      <c r="ADE75" s="119"/>
      <c r="ADF75" s="119"/>
      <c r="ADG75" s="119"/>
      <c r="ADH75" s="119"/>
      <c r="ADI75" s="119"/>
      <c r="ADJ75" s="119"/>
      <c r="ADK75" s="119"/>
      <c r="ADL75" s="119"/>
      <c r="ADM75" s="119"/>
      <c r="ADN75" s="119"/>
      <c r="ADO75" s="119"/>
      <c r="ADP75" s="119"/>
      <c r="ADQ75" s="119"/>
      <c r="ADR75" s="119"/>
      <c r="ADS75" s="119"/>
      <c r="ADT75" s="119"/>
      <c r="ADU75" s="119"/>
      <c r="ADV75" s="119"/>
      <c r="ADW75" s="119"/>
      <c r="ADX75" s="119"/>
      <c r="ADY75" s="119"/>
      <c r="ADZ75" s="119"/>
      <c r="AEA75" s="119"/>
      <c r="AEB75" s="119"/>
      <c r="AEC75" s="119"/>
      <c r="AED75" s="119"/>
      <c r="AEE75" s="119"/>
      <c r="AEF75" s="119"/>
      <c r="AEG75" s="119"/>
      <c r="AEH75" s="119"/>
      <c r="AEI75" s="119"/>
      <c r="AEJ75" s="119"/>
      <c r="AEK75" s="119"/>
      <c r="AEL75" s="119"/>
      <c r="AEM75" s="119"/>
      <c r="AEN75" s="119"/>
      <c r="AEO75" s="119"/>
      <c r="AEP75" s="119"/>
      <c r="AEQ75" s="119"/>
      <c r="AER75" s="119"/>
      <c r="AES75" s="119"/>
      <c r="AET75" s="119"/>
      <c r="AEU75" s="119"/>
      <c r="AEV75" s="119"/>
      <c r="AEW75" s="119"/>
      <c r="AEX75" s="119"/>
      <c r="AEY75" s="119"/>
      <c r="AEZ75" s="119"/>
      <c r="AFA75" s="119"/>
      <c r="AFB75" s="119"/>
      <c r="AFC75" s="119"/>
      <c r="AFD75" s="119"/>
      <c r="AFE75" s="119"/>
      <c r="AFF75" s="119"/>
      <c r="AFG75" s="119"/>
      <c r="AFH75" s="119"/>
      <c r="AFI75" s="119"/>
      <c r="AFJ75" s="119"/>
      <c r="AFK75" s="119"/>
      <c r="AFL75" s="119"/>
      <c r="AFM75" s="119"/>
      <c r="AFN75" s="119"/>
      <c r="AFO75" s="119"/>
      <c r="AFP75" s="119"/>
      <c r="AFQ75" s="119"/>
      <c r="AFR75" s="119"/>
      <c r="AFS75" s="119"/>
      <c r="AFT75" s="119"/>
      <c r="AFU75" s="119"/>
      <c r="AFV75" s="119"/>
      <c r="AFW75" s="119"/>
      <c r="AFX75" s="119"/>
      <c r="AFY75" s="119"/>
      <c r="AFZ75" s="119"/>
      <c r="AGA75" s="119"/>
      <c r="AGB75" s="119"/>
      <c r="AGC75" s="119"/>
      <c r="AGD75" s="119"/>
      <c r="AGE75" s="119"/>
      <c r="AGF75" s="119"/>
      <c r="AGG75" s="119"/>
      <c r="AGH75" s="119"/>
      <c r="AGI75" s="119"/>
      <c r="AGJ75" s="119"/>
      <c r="AGK75" s="119"/>
      <c r="AGL75" s="119"/>
      <c r="AGM75" s="119"/>
      <c r="AGN75" s="119"/>
      <c r="AGO75" s="119"/>
      <c r="AGP75" s="119"/>
      <c r="AGQ75" s="119"/>
      <c r="AGR75" s="119"/>
      <c r="AGS75" s="119"/>
      <c r="AGT75" s="119"/>
      <c r="AGU75" s="119"/>
      <c r="AGV75" s="119"/>
      <c r="AGW75" s="119"/>
      <c r="AGX75" s="119"/>
      <c r="AGY75" s="119"/>
      <c r="AGZ75" s="119"/>
      <c r="AHA75" s="119"/>
      <c r="AHB75" s="119"/>
      <c r="AHC75" s="119"/>
      <c r="AHD75" s="119"/>
      <c r="AHE75" s="119"/>
      <c r="AHF75" s="119"/>
      <c r="AHG75" s="119"/>
      <c r="AHH75" s="119"/>
      <c r="AHI75" s="119"/>
      <c r="AHJ75" s="119"/>
      <c r="AHK75" s="119"/>
      <c r="AHL75" s="119"/>
      <c r="AHM75" s="119"/>
      <c r="AHN75" s="119"/>
      <c r="AHO75" s="119"/>
      <c r="AHP75" s="119"/>
      <c r="AHQ75" s="119"/>
      <c r="AHR75" s="119"/>
      <c r="AHS75" s="119"/>
      <c r="AHT75" s="119"/>
      <c r="AHU75" s="119"/>
      <c r="AHV75" s="119"/>
      <c r="AHW75" s="119"/>
      <c r="AHX75" s="119"/>
      <c r="AHY75" s="119"/>
      <c r="AHZ75" s="119"/>
      <c r="AIA75" s="119"/>
      <c r="AIB75" s="119"/>
      <c r="AIC75" s="119"/>
      <c r="AID75" s="119"/>
      <c r="AIE75" s="119"/>
      <c r="AIF75" s="119"/>
      <c r="AIG75" s="119"/>
      <c r="AIH75" s="119"/>
      <c r="AII75" s="119"/>
      <c r="AIJ75" s="119"/>
      <c r="AIK75" s="119"/>
      <c r="AIL75" s="119"/>
      <c r="AIM75" s="119"/>
      <c r="AIN75" s="119"/>
      <c r="AIO75" s="119"/>
      <c r="AIP75" s="119"/>
      <c r="AIQ75" s="119"/>
      <c r="AIR75" s="119"/>
      <c r="AIS75" s="119"/>
      <c r="AIT75" s="119"/>
      <c r="AIU75" s="119"/>
      <c r="AIV75" s="119"/>
      <c r="AIW75" s="119"/>
      <c r="AIX75" s="119"/>
      <c r="AIY75" s="119"/>
      <c r="AIZ75" s="119"/>
      <c r="AJA75" s="119"/>
      <c r="AJB75" s="119"/>
      <c r="AJC75" s="119"/>
      <c r="AJD75" s="119"/>
      <c r="AJE75" s="119"/>
      <c r="AJF75" s="119"/>
      <c r="AJG75" s="119"/>
      <c r="AJH75" s="119"/>
      <c r="AJI75" s="119"/>
      <c r="AJJ75" s="119"/>
      <c r="AJK75" s="119"/>
      <c r="AJL75" s="119"/>
      <c r="AJM75" s="119"/>
      <c r="AJN75" s="119"/>
      <c r="AJO75" s="119"/>
      <c r="AJP75" s="119"/>
      <c r="AJQ75" s="119"/>
      <c r="AJR75" s="119"/>
      <c r="AJS75" s="119"/>
      <c r="AJT75" s="119"/>
      <c r="AJU75" s="119"/>
      <c r="AJV75" s="119"/>
      <c r="AJW75" s="119"/>
      <c r="AJX75" s="119"/>
      <c r="AJY75" s="119"/>
      <c r="AJZ75" s="119"/>
      <c r="AKA75" s="119"/>
      <c r="AKB75" s="119"/>
      <c r="AKC75" s="119"/>
      <c r="AKD75" s="119"/>
      <c r="AKE75" s="119"/>
      <c r="AKF75" s="119"/>
      <c r="AKG75" s="119"/>
      <c r="AKH75" s="119"/>
      <c r="AKI75" s="119"/>
      <c r="AKJ75" s="119"/>
      <c r="AKK75" s="119"/>
      <c r="AKL75" s="119"/>
      <c r="AKM75" s="119"/>
      <c r="AKN75" s="119"/>
      <c r="AKO75" s="119"/>
      <c r="AKP75" s="119"/>
      <c r="AKQ75" s="119"/>
      <c r="AKR75" s="119"/>
      <c r="AKS75" s="119"/>
      <c r="AKT75" s="119"/>
      <c r="AKU75" s="119"/>
      <c r="AKV75" s="119"/>
      <c r="AKW75" s="119"/>
      <c r="AKX75" s="119"/>
      <c r="AKY75" s="119"/>
      <c r="AKZ75" s="119"/>
      <c r="ALA75" s="119"/>
      <c r="ALB75" s="119"/>
      <c r="ALC75" s="119"/>
      <c r="ALD75" s="119"/>
      <c r="ALE75" s="119"/>
      <c r="ALF75" s="119"/>
      <c r="ALG75" s="119"/>
      <c r="ALH75" s="119"/>
      <c r="ALI75" s="119"/>
      <c r="ALJ75" s="119"/>
      <c r="ALK75" s="119"/>
      <c r="ALL75" s="119"/>
      <c r="ALM75" s="119"/>
      <c r="ALN75" s="119"/>
      <c r="ALO75" s="119"/>
      <c r="ALP75" s="119"/>
      <c r="ALQ75" s="119"/>
      <c r="ALR75" s="119"/>
      <c r="ALS75" s="119"/>
      <c r="ALT75" s="119"/>
      <c r="ALU75" s="119"/>
      <c r="ALV75" s="119"/>
      <c r="ALW75" s="119"/>
      <c r="ALX75" s="119"/>
      <c r="ALY75" s="119"/>
      <c r="ALZ75" s="119"/>
      <c r="AMA75" s="119"/>
      <c r="AMB75" s="119"/>
      <c r="AMC75" s="119"/>
      <c r="AMD75" s="119"/>
      <c r="AME75" s="119"/>
      <c r="AMF75" s="119"/>
      <c r="AMG75" s="119"/>
      <c r="AMH75" s="119"/>
      <c r="AMI75" s="119"/>
      <c r="AMJ75" s="119"/>
      <c r="AMK75" s="119"/>
      <c r="AML75" s="119"/>
      <c r="AMM75" s="119"/>
      <c r="AMN75" s="119"/>
      <c r="AMO75" s="119"/>
      <c r="AMP75" s="119"/>
      <c r="AMQ75" s="119"/>
      <c r="AMR75" s="119"/>
      <c r="AMS75" s="119"/>
      <c r="AMT75" s="119"/>
      <c r="AMU75" s="119"/>
      <c r="AMV75" s="119"/>
      <c r="AMW75" s="119"/>
      <c r="AMX75" s="119"/>
      <c r="AMY75" s="119"/>
      <c r="AMZ75" s="119"/>
      <c r="ANA75" s="119"/>
      <c r="ANB75" s="119"/>
      <c r="ANC75" s="119"/>
      <c r="AND75" s="119"/>
      <c r="ANE75" s="119"/>
      <c r="ANF75" s="119"/>
      <c r="ANG75" s="119"/>
      <c r="ANH75" s="119"/>
      <c r="ANI75" s="119"/>
      <c r="ANJ75" s="119"/>
      <c r="ANK75" s="119"/>
      <c r="ANL75" s="119"/>
      <c r="ANM75" s="119"/>
      <c r="ANN75" s="119"/>
      <c r="ANO75" s="119"/>
      <c r="ANP75" s="119"/>
      <c r="ANQ75" s="119"/>
      <c r="ANR75" s="119"/>
      <c r="ANS75" s="119"/>
      <c r="ANT75" s="119"/>
      <c r="ANU75" s="119"/>
      <c r="ANV75" s="119"/>
      <c r="ANW75" s="119"/>
      <c r="ANX75" s="119"/>
      <c r="ANY75" s="119"/>
      <c r="ANZ75" s="119"/>
      <c r="AOA75" s="119"/>
      <c r="AOB75" s="119"/>
      <c r="AOC75" s="119"/>
      <c r="AOD75" s="119"/>
      <c r="AOE75" s="119"/>
      <c r="AOF75" s="119"/>
      <c r="AOG75" s="119"/>
      <c r="AOH75" s="119"/>
      <c r="AOI75" s="119"/>
      <c r="AOJ75" s="119"/>
      <c r="AOK75" s="119"/>
      <c r="AOL75" s="119"/>
      <c r="AOM75" s="119"/>
      <c r="AON75" s="119"/>
      <c r="AOO75" s="119"/>
      <c r="AOP75" s="119"/>
      <c r="AOQ75" s="119"/>
      <c r="AOR75" s="119"/>
      <c r="AOS75" s="119"/>
      <c r="AOT75" s="119"/>
      <c r="AOU75" s="119"/>
      <c r="AOV75" s="119"/>
      <c r="AOW75" s="119"/>
      <c r="AOX75" s="119"/>
      <c r="AOY75" s="119"/>
      <c r="AOZ75" s="119"/>
      <c r="APA75" s="119"/>
      <c r="APB75" s="119"/>
      <c r="APC75" s="119"/>
      <c r="APD75" s="119"/>
      <c r="APE75" s="119"/>
      <c r="APF75" s="119"/>
      <c r="APG75" s="119"/>
      <c r="APH75" s="119"/>
      <c r="API75" s="119"/>
      <c r="APJ75" s="119"/>
      <c r="APK75" s="119"/>
      <c r="APL75" s="119"/>
      <c r="APM75" s="119"/>
      <c r="APN75" s="119"/>
      <c r="APO75" s="119"/>
      <c r="APP75" s="119"/>
      <c r="APQ75" s="119"/>
      <c r="APR75" s="119"/>
      <c r="APS75" s="119"/>
      <c r="APT75" s="119"/>
      <c r="APU75" s="119"/>
      <c r="APV75" s="119"/>
      <c r="APW75" s="119"/>
      <c r="APX75" s="119"/>
      <c r="APY75" s="119"/>
      <c r="APZ75" s="119"/>
      <c r="AQA75" s="119"/>
      <c r="AQB75" s="119"/>
      <c r="AQC75" s="119"/>
      <c r="AQD75" s="119"/>
      <c r="AQE75" s="119"/>
      <c r="AQF75" s="119"/>
      <c r="AQG75" s="119"/>
      <c r="AQH75" s="119"/>
      <c r="AQI75" s="119"/>
      <c r="AQJ75" s="119"/>
      <c r="AQK75" s="119"/>
      <c r="AQL75" s="119"/>
      <c r="AQM75" s="119"/>
      <c r="AQN75" s="119"/>
      <c r="AQO75" s="119"/>
      <c r="AQP75" s="119"/>
      <c r="AQQ75" s="119"/>
      <c r="AQR75" s="119"/>
      <c r="AQS75" s="119"/>
      <c r="AQT75" s="119"/>
      <c r="AQU75" s="119"/>
      <c r="AQV75" s="119"/>
      <c r="AQW75" s="119"/>
      <c r="AQX75" s="119"/>
      <c r="AQY75" s="119"/>
      <c r="AQZ75" s="119"/>
      <c r="ARA75" s="119"/>
      <c r="ARB75" s="119"/>
      <c r="ARC75" s="119"/>
      <c r="ARD75" s="119"/>
      <c r="ARE75" s="119"/>
      <c r="ARF75" s="119"/>
      <c r="ARG75" s="119"/>
      <c r="ARH75" s="119"/>
      <c r="ARI75" s="119"/>
      <c r="ARJ75" s="119"/>
      <c r="ARK75" s="119"/>
      <c r="ARL75" s="119"/>
      <c r="ARM75" s="119"/>
      <c r="ARN75" s="119"/>
      <c r="ARO75" s="119"/>
      <c r="ARP75" s="119"/>
      <c r="ARQ75" s="119"/>
      <c r="ARR75" s="119"/>
      <c r="ARS75" s="119"/>
      <c r="ART75" s="119"/>
      <c r="ARU75" s="119"/>
      <c r="ARV75" s="119"/>
      <c r="ARW75" s="119"/>
      <c r="ARX75" s="119"/>
      <c r="ARY75" s="119"/>
      <c r="ARZ75" s="119"/>
      <c r="ASA75" s="119"/>
      <c r="ASB75" s="119"/>
      <c r="ASC75" s="119"/>
      <c r="ASD75" s="119"/>
      <c r="ASE75" s="119"/>
      <c r="ASF75" s="119"/>
      <c r="ASG75" s="119"/>
      <c r="ASH75" s="119"/>
      <c r="ASI75" s="119"/>
      <c r="ASJ75" s="119"/>
      <c r="ASK75" s="119"/>
      <c r="ASL75" s="119"/>
      <c r="ASM75" s="119"/>
      <c r="ASN75" s="119"/>
      <c r="ASO75" s="119"/>
      <c r="ASP75" s="119"/>
      <c r="ASQ75" s="119"/>
      <c r="ASR75" s="119"/>
      <c r="ASS75" s="119"/>
      <c r="AST75" s="119"/>
      <c r="ASU75" s="119"/>
      <c r="ASV75" s="119"/>
      <c r="ASW75" s="119"/>
      <c r="ASX75" s="119"/>
      <c r="ASY75" s="119"/>
      <c r="ASZ75" s="119"/>
      <c r="ATA75" s="119"/>
      <c r="ATB75" s="119"/>
      <c r="ATC75" s="119"/>
      <c r="ATD75" s="119"/>
      <c r="ATE75" s="119"/>
      <c r="ATF75" s="119"/>
      <c r="ATG75" s="119"/>
      <c r="ATH75" s="119"/>
      <c r="ATI75" s="119"/>
      <c r="ATJ75" s="119"/>
      <c r="ATK75" s="119"/>
      <c r="ATL75" s="119"/>
      <c r="ATM75" s="119"/>
      <c r="ATN75" s="119"/>
      <c r="ATO75" s="119"/>
      <c r="ATP75" s="119"/>
      <c r="ATQ75" s="119"/>
      <c r="ATR75" s="119"/>
      <c r="ATS75" s="119"/>
      <c r="ATT75" s="119"/>
      <c r="ATU75" s="119"/>
      <c r="ATV75" s="119"/>
      <c r="ATW75" s="119"/>
      <c r="ATX75" s="119"/>
      <c r="ATY75" s="119"/>
      <c r="ATZ75" s="119"/>
      <c r="AUA75" s="119"/>
      <c r="AUB75" s="119"/>
      <c r="AUC75" s="119"/>
      <c r="AUD75" s="119"/>
      <c r="AUE75" s="119"/>
      <c r="AUF75" s="119"/>
      <c r="AUG75" s="119"/>
      <c r="AUH75" s="119"/>
      <c r="AUI75" s="119"/>
      <c r="AUJ75" s="119"/>
      <c r="AUK75" s="119"/>
      <c r="AUL75" s="119"/>
      <c r="AUM75" s="119"/>
      <c r="AUN75" s="119"/>
      <c r="AUO75" s="119"/>
      <c r="AUP75" s="119"/>
      <c r="AUQ75" s="119"/>
      <c r="AUR75" s="119"/>
      <c r="AUS75" s="119"/>
      <c r="AUT75" s="119"/>
      <c r="AUU75" s="119"/>
      <c r="AUV75" s="119"/>
      <c r="AUW75" s="119"/>
      <c r="AUX75" s="119"/>
      <c r="AUY75" s="119"/>
      <c r="AUZ75" s="119"/>
      <c r="AVA75" s="119"/>
      <c r="AVB75" s="119"/>
      <c r="AVC75" s="119"/>
      <c r="AVD75" s="119"/>
      <c r="AVE75" s="119"/>
      <c r="AVF75" s="119"/>
      <c r="AVG75" s="119"/>
      <c r="AVH75" s="119"/>
      <c r="AVI75" s="119"/>
      <c r="AVJ75" s="119"/>
      <c r="AVK75" s="119"/>
      <c r="AVL75" s="119"/>
      <c r="AVM75" s="119"/>
      <c r="AVN75" s="119"/>
      <c r="AVO75" s="119"/>
      <c r="AVP75" s="119"/>
      <c r="AVQ75" s="119"/>
      <c r="AVR75" s="119"/>
      <c r="AVS75" s="119"/>
      <c r="AVT75" s="119"/>
      <c r="AVU75" s="119"/>
      <c r="AVV75" s="119"/>
      <c r="AVW75" s="119"/>
      <c r="AVX75" s="119"/>
      <c r="AVY75" s="119"/>
      <c r="AVZ75" s="119"/>
      <c r="AWA75" s="119"/>
      <c r="AWB75" s="119"/>
      <c r="AWC75" s="119"/>
      <c r="AWD75" s="119"/>
      <c r="AWE75" s="119"/>
      <c r="AWF75" s="119"/>
      <c r="AWG75" s="119"/>
      <c r="AWH75" s="119"/>
      <c r="AWI75" s="119"/>
      <c r="AWJ75" s="119"/>
      <c r="AWK75" s="119"/>
      <c r="AWL75" s="119"/>
      <c r="AWM75" s="119"/>
      <c r="AWN75" s="119"/>
      <c r="AWO75" s="119"/>
      <c r="AWP75" s="119"/>
      <c r="AWQ75" s="119"/>
      <c r="AWR75" s="119"/>
      <c r="AWS75" s="119"/>
      <c r="AWT75" s="119"/>
      <c r="AWU75" s="119"/>
      <c r="AWV75" s="119"/>
      <c r="AWW75" s="119"/>
      <c r="AWX75" s="119"/>
      <c r="AWY75" s="119"/>
      <c r="AWZ75" s="119"/>
      <c r="AXA75" s="119"/>
      <c r="AXB75" s="119"/>
      <c r="AXC75" s="119"/>
      <c r="AXD75" s="119"/>
      <c r="AXE75" s="119"/>
      <c r="AXF75" s="119"/>
      <c r="AXG75" s="119"/>
      <c r="AXH75" s="119"/>
      <c r="AXI75" s="119"/>
      <c r="AXJ75" s="119"/>
      <c r="AXK75" s="119"/>
      <c r="AXL75" s="119"/>
      <c r="AXM75" s="119"/>
      <c r="AXN75" s="119"/>
      <c r="AXO75" s="119"/>
      <c r="AXP75" s="119"/>
      <c r="AXQ75" s="119"/>
      <c r="AXR75" s="119"/>
      <c r="AXS75" s="119"/>
      <c r="AXT75" s="119"/>
      <c r="AXU75" s="119"/>
      <c r="AXV75" s="119"/>
      <c r="AXW75" s="119"/>
      <c r="AXX75" s="119"/>
      <c r="AXY75" s="119"/>
      <c r="AXZ75" s="119"/>
      <c r="AYA75" s="119"/>
      <c r="AYB75" s="119"/>
      <c r="AYC75" s="119"/>
      <c r="AYD75" s="119"/>
      <c r="AYE75" s="119"/>
      <c r="AYF75" s="119"/>
      <c r="AYG75" s="119"/>
      <c r="AYH75" s="119"/>
      <c r="AYI75" s="119"/>
      <c r="AYJ75" s="119"/>
      <c r="AYK75" s="119"/>
      <c r="AYL75" s="119"/>
      <c r="AYM75" s="119"/>
      <c r="AYN75" s="119"/>
      <c r="AYO75" s="119"/>
      <c r="AYP75" s="119"/>
      <c r="AYQ75" s="119"/>
      <c r="AYR75" s="119"/>
      <c r="AYS75" s="119"/>
      <c r="AYT75" s="119"/>
      <c r="AYU75" s="119"/>
      <c r="AYV75" s="119"/>
      <c r="AYW75" s="119"/>
      <c r="AYX75" s="119"/>
      <c r="AYY75" s="119"/>
      <c r="AYZ75" s="119"/>
      <c r="AZA75" s="119"/>
      <c r="AZB75" s="119"/>
      <c r="AZC75" s="119"/>
      <c r="AZD75" s="119"/>
      <c r="AZE75" s="119"/>
      <c r="AZF75" s="119"/>
      <c r="AZG75" s="119"/>
      <c r="AZH75" s="119"/>
      <c r="AZI75" s="119"/>
      <c r="AZJ75" s="119"/>
      <c r="AZK75" s="119"/>
      <c r="AZL75" s="119"/>
      <c r="AZM75" s="119"/>
      <c r="AZN75" s="119"/>
      <c r="AZO75" s="119"/>
      <c r="AZP75" s="119"/>
      <c r="AZQ75" s="119"/>
      <c r="AZR75" s="119"/>
      <c r="AZS75" s="119"/>
      <c r="AZT75" s="119"/>
      <c r="AZU75" s="119"/>
      <c r="AZV75" s="119"/>
      <c r="AZW75" s="119"/>
      <c r="AZX75" s="119"/>
      <c r="AZY75" s="119"/>
      <c r="AZZ75" s="119"/>
      <c r="BAA75" s="119"/>
      <c r="BAB75" s="119"/>
      <c r="BAC75" s="119"/>
      <c r="BAD75" s="119"/>
      <c r="BAE75" s="119"/>
      <c r="BAF75" s="119"/>
      <c r="BAG75" s="119"/>
      <c r="BAH75" s="119"/>
      <c r="BAI75" s="119"/>
      <c r="BAJ75" s="119"/>
      <c r="BAK75" s="119"/>
      <c r="BAL75" s="119"/>
      <c r="BAM75" s="119"/>
      <c r="BAN75" s="119"/>
      <c r="BAO75" s="119"/>
      <c r="BAP75" s="119"/>
      <c r="BAQ75" s="119"/>
      <c r="BAR75" s="119"/>
      <c r="BAS75" s="119"/>
      <c r="BAT75" s="119"/>
      <c r="BAU75" s="119"/>
      <c r="BAV75" s="119"/>
      <c r="BAW75" s="119"/>
      <c r="BAX75" s="119"/>
      <c r="BAY75" s="119"/>
      <c r="BAZ75" s="119"/>
      <c r="BBA75" s="119"/>
      <c r="BBB75" s="119"/>
      <c r="BBC75" s="119"/>
      <c r="BBD75" s="119"/>
      <c r="BBE75" s="119"/>
      <c r="BBF75" s="119"/>
      <c r="BBG75" s="119"/>
      <c r="BBH75" s="119"/>
      <c r="BBI75" s="119"/>
      <c r="BBJ75" s="119"/>
      <c r="BBK75" s="119"/>
      <c r="BBL75" s="119"/>
      <c r="BBM75" s="119"/>
      <c r="BBN75" s="119"/>
      <c r="BBO75" s="119"/>
      <c r="BBP75" s="119"/>
      <c r="BBQ75" s="119"/>
      <c r="BBR75" s="119"/>
      <c r="BBS75" s="119"/>
      <c r="BBT75" s="119"/>
      <c r="BBU75" s="119"/>
      <c r="BBV75" s="119"/>
      <c r="BBW75" s="119"/>
      <c r="BBX75" s="119"/>
      <c r="BBY75" s="119"/>
      <c r="BBZ75" s="119"/>
      <c r="BCA75" s="119"/>
      <c r="BCB75" s="119"/>
      <c r="BCC75" s="119"/>
      <c r="BCD75" s="119"/>
      <c r="BCE75" s="119"/>
      <c r="BCF75" s="119"/>
      <c r="BCG75" s="119"/>
      <c r="BCH75" s="119"/>
      <c r="BCI75" s="119"/>
      <c r="BCJ75" s="119"/>
      <c r="BCK75" s="119"/>
      <c r="BCL75" s="119"/>
      <c r="BCM75" s="119"/>
      <c r="BCN75" s="119"/>
      <c r="BCO75" s="119"/>
      <c r="BCP75" s="119"/>
      <c r="BCQ75" s="119"/>
      <c r="BCR75" s="119"/>
      <c r="BCS75" s="119"/>
      <c r="BCT75" s="119"/>
      <c r="BCU75" s="119"/>
      <c r="BCV75" s="119"/>
      <c r="BCW75" s="119"/>
      <c r="BCX75" s="119"/>
      <c r="BCY75" s="119"/>
      <c r="BCZ75" s="119"/>
      <c r="BDA75" s="119"/>
      <c r="BDB75" s="119"/>
      <c r="BDC75" s="119"/>
      <c r="BDD75" s="119"/>
      <c r="BDE75" s="119"/>
      <c r="BDF75" s="119"/>
      <c r="BDG75" s="119"/>
      <c r="BDH75" s="119"/>
      <c r="BDI75" s="119"/>
      <c r="BDJ75" s="119"/>
      <c r="BDK75" s="119"/>
      <c r="BDL75" s="119"/>
      <c r="BDM75" s="119"/>
      <c r="BDN75" s="119"/>
      <c r="BDO75" s="119"/>
      <c r="BDP75" s="119"/>
      <c r="BDQ75" s="119"/>
      <c r="BDR75" s="119"/>
      <c r="BDS75" s="119"/>
      <c r="BDT75" s="119"/>
      <c r="BDU75" s="119"/>
      <c r="BDV75" s="119"/>
      <c r="BDW75" s="119"/>
      <c r="BDX75" s="119"/>
      <c r="BDY75" s="119"/>
      <c r="BDZ75" s="119"/>
      <c r="BEA75" s="119"/>
      <c r="BEB75" s="119"/>
      <c r="BEC75" s="119"/>
      <c r="BED75" s="119"/>
      <c r="BEE75" s="119"/>
      <c r="BEF75" s="119"/>
      <c r="BEG75" s="119"/>
      <c r="BEH75" s="119"/>
      <c r="BEI75" s="119"/>
      <c r="BEJ75" s="119"/>
      <c r="BEK75" s="119"/>
      <c r="BEL75" s="119"/>
      <c r="BEM75" s="119"/>
      <c r="BEN75" s="119"/>
      <c r="BEO75" s="119"/>
      <c r="BEP75" s="119"/>
      <c r="BEQ75" s="119"/>
      <c r="BER75" s="119"/>
      <c r="BES75" s="119"/>
      <c r="BET75" s="119"/>
      <c r="BEU75" s="119"/>
      <c r="BEV75" s="119"/>
      <c r="BEW75" s="119"/>
      <c r="BEX75" s="119"/>
      <c r="BEY75" s="119"/>
      <c r="BEZ75" s="119"/>
      <c r="BFA75" s="119"/>
      <c r="BFB75" s="119"/>
      <c r="BFC75" s="119"/>
      <c r="BFD75" s="119"/>
      <c r="BFE75" s="119"/>
      <c r="BFF75" s="119"/>
      <c r="BFG75" s="119"/>
      <c r="BFH75" s="119"/>
      <c r="BFI75" s="119"/>
      <c r="BFJ75" s="119"/>
      <c r="BFK75" s="119"/>
      <c r="BFL75" s="119"/>
      <c r="BFM75" s="119"/>
      <c r="BFN75" s="119"/>
      <c r="BFO75" s="119"/>
      <c r="BFP75" s="119"/>
      <c r="BFQ75" s="119"/>
      <c r="BFR75" s="119"/>
      <c r="BFS75" s="119"/>
      <c r="BFT75" s="119"/>
      <c r="BFU75" s="119"/>
      <c r="BFV75" s="119"/>
      <c r="BFW75" s="119"/>
      <c r="BFX75" s="119"/>
      <c r="BFY75" s="119"/>
      <c r="BFZ75" s="119"/>
      <c r="BGA75" s="119"/>
      <c r="BGB75" s="119"/>
      <c r="BGC75" s="119"/>
      <c r="BGD75" s="119"/>
      <c r="BGE75" s="119"/>
      <c r="BGF75" s="119"/>
      <c r="BGG75" s="119"/>
      <c r="BGH75" s="119"/>
      <c r="BGI75" s="119"/>
      <c r="BGJ75" s="119"/>
      <c r="BGK75" s="119"/>
      <c r="BGL75" s="119"/>
      <c r="BGM75" s="119"/>
      <c r="BGN75" s="119"/>
      <c r="BGO75" s="119"/>
      <c r="BGP75" s="119"/>
      <c r="BGQ75" s="119"/>
      <c r="BGR75" s="119"/>
      <c r="BGS75" s="119"/>
      <c r="BGT75" s="119"/>
      <c r="BGU75" s="119"/>
      <c r="BGV75" s="119"/>
      <c r="BGW75" s="119"/>
      <c r="BGX75" s="119"/>
      <c r="BGY75" s="119"/>
      <c r="BGZ75" s="119"/>
      <c r="BHA75" s="119"/>
      <c r="BHB75" s="119"/>
      <c r="BHC75" s="119"/>
      <c r="BHD75" s="119"/>
      <c r="BHE75" s="119"/>
      <c r="BHF75" s="119"/>
      <c r="BHG75" s="119"/>
      <c r="BHH75" s="119"/>
      <c r="BHI75" s="119"/>
      <c r="BHJ75" s="119"/>
      <c r="BHK75" s="119"/>
      <c r="BHL75" s="119"/>
      <c r="BHM75" s="119"/>
      <c r="BHN75" s="119"/>
      <c r="BHO75" s="119"/>
      <c r="BHP75" s="119"/>
      <c r="BHQ75" s="119"/>
      <c r="BHR75" s="119"/>
      <c r="BHS75" s="119"/>
      <c r="BHT75" s="119"/>
      <c r="BHU75" s="119"/>
      <c r="BHV75" s="119"/>
      <c r="BHW75" s="119"/>
      <c r="BHX75" s="119"/>
      <c r="BHY75" s="119"/>
      <c r="BHZ75" s="119"/>
      <c r="BIA75" s="119"/>
      <c r="BIB75" s="119"/>
      <c r="BIC75" s="119"/>
      <c r="BID75" s="119"/>
      <c r="BIE75" s="119"/>
      <c r="BIF75" s="119"/>
      <c r="BIG75" s="119"/>
      <c r="BIH75" s="119"/>
      <c r="BII75" s="119"/>
      <c r="BIJ75" s="119"/>
      <c r="BIK75" s="119"/>
      <c r="BIL75" s="119"/>
      <c r="BIM75" s="119"/>
      <c r="BIN75" s="119"/>
      <c r="BIO75" s="119"/>
      <c r="BIP75" s="119"/>
      <c r="BIQ75" s="119"/>
      <c r="BIR75" s="119"/>
      <c r="BIS75" s="119"/>
      <c r="BIT75" s="119"/>
      <c r="BIU75" s="119"/>
      <c r="BIV75" s="119"/>
      <c r="BIW75" s="119"/>
      <c r="BIX75" s="119"/>
      <c r="BIY75" s="119"/>
      <c r="BIZ75" s="119"/>
      <c r="BJA75" s="119"/>
      <c r="BJB75" s="119"/>
      <c r="BJC75" s="119"/>
      <c r="BJD75" s="119"/>
      <c r="BJE75" s="119"/>
      <c r="BJF75" s="119"/>
      <c r="BJG75" s="119"/>
      <c r="BJH75" s="119"/>
      <c r="BJI75" s="119"/>
      <c r="BJJ75" s="119"/>
      <c r="BJK75" s="119"/>
      <c r="BJL75" s="119"/>
      <c r="BJM75" s="119"/>
      <c r="BJN75" s="119"/>
      <c r="BJO75" s="119"/>
      <c r="BJP75" s="119"/>
      <c r="BJQ75" s="119"/>
      <c r="BJR75" s="119"/>
      <c r="BJS75" s="119"/>
      <c r="BJT75" s="119"/>
      <c r="BJU75" s="119"/>
      <c r="BJV75" s="119"/>
      <c r="BJW75" s="119"/>
      <c r="BJX75" s="119"/>
      <c r="BJY75" s="119"/>
      <c r="BJZ75" s="119"/>
      <c r="BKA75" s="119"/>
      <c r="BKB75" s="119"/>
      <c r="BKC75" s="119"/>
      <c r="BKD75" s="119"/>
      <c r="BKE75" s="119"/>
      <c r="BKF75" s="119"/>
      <c r="BKG75" s="119"/>
      <c r="BKH75" s="119"/>
      <c r="BKI75" s="119"/>
      <c r="BKJ75" s="119"/>
      <c r="BKK75" s="119"/>
      <c r="BKL75" s="119"/>
      <c r="BKM75" s="119"/>
      <c r="BKN75" s="119"/>
      <c r="BKO75" s="119"/>
      <c r="BKP75" s="119"/>
      <c r="BKQ75" s="119"/>
      <c r="BKR75" s="119"/>
      <c r="BKS75" s="119"/>
      <c r="BKT75" s="119"/>
      <c r="BKU75" s="119"/>
      <c r="BKV75" s="119"/>
      <c r="BKW75" s="119"/>
      <c r="BKX75" s="119"/>
      <c r="BKY75" s="119"/>
      <c r="BKZ75" s="119"/>
      <c r="BLA75" s="119"/>
      <c r="BLB75" s="119"/>
      <c r="BLC75" s="119"/>
      <c r="BLD75" s="119"/>
      <c r="BLE75" s="119"/>
      <c r="BLF75" s="119"/>
      <c r="BLG75" s="119"/>
      <c r="BLH75" s="119"/>
      <c r="BLI75" s="119"/>
      <c r="BLJ75" s="119"/>
      <c r="BLK75" s="119"/>
      <c r="BLL75" s="119"/>
      <c r="BLM75" s="119"/>
      <c r="BLN75" s="119"/>
      <c r="BLO75" s="119"/>
      <c r="BLP75" s="119"/>
      <c r="BLQ75" s="119"/>
      <c r="BLR75" s="119"/>
      <c r="BLS75" s="119"/>
      <c r="BLT75" s="119"/>
      <c r="BLU75" s="119"/>
      <c r="BLV75" s="119"/>
      <c r="BLW75" s="119"/>
      <c r="BLX75" s="119"/>
      <c r="BLY75" s="119"/>
      <c r="BLZ75" s="119"/>
      <c r="BMA75" s="119"/>
      <c r="BMB75" s="119"/>
      <c r="BMC75" s="119"/>
      <c r="BMD75" s="119"/>
      <c r="BME75" s="119"/>
      <c r="BMF75" s="119"/>
      <c r="BMG75" s="119"/>
      <c r="BMH75" s="119"/>
      <c r="BMI75" s="119"/>
      <c r="BMJ75" s="119"/>
      <c r="BMK75" s="119"/>
      <c r="BML75" s="119"/>
      <c r="BMM75" s="119"/>
      <c r="BMN75" s="119"/>
      <c r="BMO75" s="119"/>
      <c r="BMP75" s="119"/>
      <c r="BMQ75" s="119"/>
      <c r="BMR75" s="119"/>
      <c r="BMS75" s="119"/>
      <c r="BMT75" s="119"/>
      <c r="BMU75" s="119"/>
      <c r="BMV75" s="119"/>
      <c r="BMW75" s="119"/>
      <c r="BMX75" s="119"/>
      <c r="BMY75" s="119"/>
      <c r="BMZ75" s="119"/>
      <c r="BNA75" s="119"/>
      <c r="BNB75" s="119"/>
      <c r="BNC75" s="119"/>
      <c r="BND75" s="119"/>
      <c r="BNE75" s="119"/>
      <c r="BNF75" s="119"/>
      <c r="BNG75" s="119"/>
      <c r="BNH75" s="119"/>
      <c r="BNI75" s="119"/>
      <c r="BNJ75" s="119"/>
      <c r="BNK75" s="119"/>
      <c r="BNL75" s="119"/>
      <c r="BNM75" s="119"/>
      <c r="BNN75" s="119"/>
      <c r="BNO75" s="119"/>
      <c r="BNP75" s="119"/>
      <c r="BNQ75" s="119"/>
      <c r="BNR75" s="119"/>
      <c r="BNS75" s="119"/>
      <c r="BNT75" s="119"/>
      <c r="BNU75" s="119"/>
      <c r="BNV75" s="119"/>
      <c r="BNW75" s="119"/>
      <c r="BNX75" s="119"/>
      <c r="BNY75" s="119"/>
      <c r="BNZ75" s="119"/>
      <c r="BOA75" s="119"/>
      <c r="BOB75" s="119"/>
      <c r="BOC75" s="119"/>
      <c r="BOD75" s="119"/>
      <c r="BOE75" s="119"/>
      <c r="BOF75" s="119"/>
      <c r="BOG75" s="119"/>
      <c r="BOH75" s="119"/>
      <c r="BOI75" s="119"/>
      <c r="BOJ75" s="119"/>
      <c r="BOK75" s="119"/>
      <c r="BOL75" s="119"/>
      <c r="BOM75" s="119"/>
      <c r="BON75" s="119"/>
      <c r="BOO75" s="119"/>
      <c r="BOP75" s="119"/>
      <c r="BOQ75" s="119"/>
      <c r="BOR75" s="119"/>
      <c r="BOS75" s="119"/>
      <c r="BOT75" s="119"/>
      <c r="BOU75" s="119"/>
      <c r="BOV75" s="119"/>
      <c r="BOW75" s="119"/>
      <c r="BOX75" s="119"/>
      <c r="BOY75" s="119"/>
      <c r="BOZ75" s="119"/>
      <c r="BPA75" s="119"/>
      <c r="BPB75" s="119"/>
      <c r="BPC75" s="119"/>
      <c r="BPD75" s="119"/>
      <c r="BPE75" s="119"/>
      <c r="BPF75" s="119"/>
      <c r="BPG75" s="119"/>
      <c r="BPH75" s="119"/>
      <c r="BPI75" s="119"/>
      <c r="BPJ75" s="119"/>
      <c r="BPK75" s="119"/>
      <c r="BPL75" s="119"/>
      <c r="BPM75" s="119"/>
      <c r="BPN75" s="119"/>
      <c r="BPO75" s="119"/>
      <c r="BPP75" s="119"/>
      <c r="BPQ75" s="119"/>
      <c r="BPR75" s="119"/>
      <c r="BPS75" s="119"/>
      <c r="BPT75" s="119"/>
      <c r="BPU75" s="119"/>
      <c r="BPV75" s="119"/>
      <c r="BPW75" s="119"/>
      <c r="BPX75" s="119"/>
      <c r="BPY75" s="119"/>
      <c r="BPZ75" s="119"/>
      <c r="BQA75" s="119"/>
      <c r="BQB75" s="119"/>
      <c r="BQC75" s="119"/>
      <c r="BQD75" s="119"/>
      <c r="BQE75" s="119"/>
      <c r="BQF75" s="119"/>
      <c r="BQG75" s="119"/>
      <c r="BQH75" s="119"/>
      <c r="BQI75" s="119"/>
      <c r="BQJ75" s="119"/>
      <c r="BQK75" s="119"/>
      <c r="BQL75" s="119"/>
      <c r="BQM75" s="119"/>
      <c r="BQN75" s="119"/>
      <c r="BQO75" s="119"/>
      <c r="BQP75" s="119"/>
      <c r="BQQ75" s="119"/>
      <c r="BQR75" s="119"/>
      <c r="BQS75" s="119"/>
      <c r="BQT75" s="119"/>
      <c r="BQU75" s="119"/>
      <c r="BQV75" s="119"/>
      <c r="BQW75" s="119"/>
      <c r="BQX75" s="119"/>
      <c r="BQY75" s="119"/>
      <c r="BQZ75" s="119"/>
      <c r="BRA75" s="119"/>
      <c r="BRB75" s="119"/>
      <c r="BRC75" s="119"/>
      <c r="BRD75" s="119"/>
      <c r="BRE75" s="119"/>
      <c r="BRF75" s="119"/>
      <c r="BRG75" s="119"/>
      <c r="BRH75" s="119"/>
      <c r="BRI75" s="119"/>
      <c r="BRJ75" s="119"/>
      <c r="BRK75" s="119"/>
      <c r="BRL75" s="119"/>
      <c r="BRM75" s="119"/>
      <c r="BRN75" s="119"/>
      <c r="BRO75" s="119"/>
      <c r="BRP75" s="119"/>
      <c r="BRQ75" s="119"/>
      <c r="BRR75" s="119"/>
      <c r="BRS75" s="119"/>
      <c r="BRT75" s="119"/>
      <c r="BRU75" s="119"/>
      <c r="BRV75" s="119"/>
      <c r="BRW75" s="119"/>
      <c r="BRX75" s="119"/>
      <c r="BRY75" s="119"/>
      <c r="BRZ75" s="119"/>
      <c r="BSA75" s="119"/>
      <c r="BSB75" s="119"/>
      <c r="BSC75" s="119"/>
      <c r="BSD75" s="119"/>
      <c r="BSE75" s="119"/>
      <c r="BSF75" s="119"/>
      <c r="BSG75" s="119"/>
      <c r="BSH75" s="119"/>
      <c r="BSI75" s="119"/>
      <c r="BSJ75" s="119"/>
      <c r="BSK75" s="119"/>
      <c r="BSL75" s="119"/>
      <c r="BSM75" s="119"/>
      <c r="BSN75" s="119"/>
      <c r="BSO75" s="119"/>
      <c r="BSP75" s="119"/>
      <c r="BSQ75" s="119"/>
      <c r="BSR75" s="119"/>
      <c r="BSS75" s="119"/>
      <c r="BST75" s="119"/>
      <c r="BSU75" s="119"/>
      <c r="BSV75" s="119"/>
      <c r="BSW75" s="119"/>
      <c r="BSX75" s="119"/>
      <c r="BSY75" s="119"/>
      <c r="BSZ75" s="119"/>
      <c r="BTA75" s="119"/>
      <c r="BTB75" s="119"/>
      <c r="BTC75" s="119"/>
      <c r="BTD75" s="119"/>
      <c r="BTE75" s="119"/>
      <c r="BTF75" s="119"/>
      <c r="BTG75" s="119"/>
      <c r="BTH75" s="119"/>
      <c r="BTI75" s="119"/>
      <c r="BTJ75" s="119"/>
      <c r="BTK75" s="119"/>
      <c r="BTL75" s="119"/>
      <c r="BTM75" s="119"/>
      <c r="BTN75" s="119"/>
      <c r="BTO75" s="119"/>
      <c r="BTP75" s="119"/>
      <c r="BTQ75" s="119"/>
      <c r="BTR75" s="119"/>
      <c r="BTS75" s="119"/>
      <c r="BTT75" s="119"/>
      <c r="BTU75" s="119"/>
      <c r="BTV75" s="119"/>
      <c r="BTW75" s="119"/>
      <c r="BTX75" s="119"/>
      <c r="BTY75" s="119"/>
      <c r="BTZ75" s="119"/>
      <c r="BUA75" s="119"/>
      <c r="BUB75" s="119"/>
      <c r="BUC75" s="119"/>
      <c r="BUD75" s="119"/>
      <c r="BUE75" s="119"/>
      <c r="BUF75" s="119"/>
      <c r="BUG75" s="119"/>
      <c r="BUH75" s="119"/>
      <c r="BUI75" s="119"/>
      <c r="BUJ75" s="119"/>
      <c r="BUK75" s="119"/>
      <c r="BUL75" s="119"/>
      <c r="BUM75" s="119"/>
      <c r="BUN75" s="119"/>
      <c r="BUO75" s="119"/>
      <c r="BUP75" s="119"/>
      <c r="BUQ75" s="119"/>
      <c r="BUR75" s="119"/>
      <c r="BUS75" s="119"/>
      <c r="BUT75" s="119"/>
      <c r="BUU75" s="119"/>
      <c r="BUV75" s="119"/>
      <c r="BUW75" s="119"/>
      <c r="BUX75" s="119"/>
      <c r="BUY75" s="119"/>
      <c r="BUZ75" s="119"/>
      <c r="BVA75" s="119"/>
      <c r="BVB75" s="119"/>
      <c r="BVC75" s="119"/>
      <c r="BVD75" s="119"/>
      <c r="BVE75" s="119"/>
      <c r="BVF75" s="119"/>
      <c r="BVG75" s="119"/>
      <c r="BVH75" s="119"/>
      <c r="BVI75" s="119"/>
      <c r="BVJ75" s="119"/>
      <c r="BVK75" s="119"/>
      <c r="BVL75" s="119"/>
      <c r="BVM75" s="119"/>
      <c r="BVN75" s="119"/>
      <c r="BVO75" s="119"/>
      <c r="BVP75" s="119"/>
      <c r="BVQ75" s="119"/>
      <c r="BVR75" s="119"/>
      <c r="BVS75" s="119"/>
      <c r="BVT75" s="119"/>
      <c r="BVU75" s="119"/>
      <c r="BVV75" s="119"/>
      <c r="BVW75" s="119"/>
      <c r="BVX75" s="119"/>
      <c r="BVY75" s="119"/>
      <c r="BVZ75" s="119"/>
      <c r="BWA75" s="119"/>
      <c r="BWB75" s="119"/>
      <c r="BWC75" s="119"/>
      <c r="BWD75" s="119"/>
      <c r="BWE75" s="119"/>
      <c r="BWF75" s="119"/>
      <c r="BWG75" s="119"/>
      <c r="BWH75" s="119"/>
      <c r="BWI75" s="119"/>
      <c r="BWJ75" s="119"/>
      <c r="BWK75" s="119"/>
      <c r="BWL75" s="119"/>
      <c r="BWM75" s="119"/>
      <c r="BWN75" s="119"/>
      <c r="BWO75" s="119"/>
      <c r="BWP75" s="119"/>
      <c r="BWQ75" s="119"/>
      <c r="BWR75" s="119"/>
      <c r="BWS75" s="119"/>
      <c r="BWT75" s="119"/>
      <c r="BWU75" s="119"/>
      <c r="BWV75" s="119"/>
      <c r="BWW75" s="119"/>
      <c r="BWX75" s="119"/>
      <c r="BWY75" s="119"/>
      <c r="BWZ75" s="119"/>
      <c r="BXA75" s="119"/>
      <c r="BXB75" s="119"/>
      <c r="BXC75" s="119"/>
      <c r="BXD75" s="119"/>
      <c r="BXE75" s="119"/>
      <c r="BXF75" s="119"/>
      <c r="BXG75" s="119"/>
      <c r="BXH75" s="119"/>
      <c r="BXI75" s="119"/>
      <c r="BXJ75" s="119"/>
      <c r="BXK75" s="119"/>
      <c r="BXL75" s="119"/>
      <c r="BXM75" s="119"/>
      <c r="BXN75" s="119"/>
      <c r="BXO75" s="119"/>
      <c r="BXP75" s="119"/>
      <c r="BXQ75" s="119"/>
      <c r="BXR75" s="119"/>
      <c r="BXS75" s="119"/>
      <c r="BXT75" s="119"/>
      <c r="BXU75" s="119"/>
      <c r="BXV75" s="119"/>
      <c r="BXW75" s="119"/>
      <c r="BXX75" s="119"/>
      <c r="BXY75" s="119"/>
      <c r="BXZ75" s="119"/>
      <c r="BYA75" s="119"/>
      <c r="BYB75" s="119"/>
      <c r="BYC75" s="119"/>
      <c r="BYD75" s="119"/>
      <c r="BYE75" s="119"/>
      <c r="BYF75" s="119"/>
      <c r="BYG75" s="119"/>
      <c r="BYH75" s="119"/>
      <c r="BYI75" s="119"/>
      <c r="BYJ75" s="119"/>
      <c r="BYK75" s="119"/>
      <c r="BYL75" s="119"/>
      <c r="BYM75" s="119"/>
      <c r="BYN75" s="119"/>
      <c r="BYO75" s="119"/>
      <c r="BYP75" s="119"/>
      <c r="BYQ75" s="119"/>
      <c r="BYR75" s="119"/>
      <c r="BYS75" s="119"/>
      <c r="BYT75" s="119"/>
      <c r="BYU75" s="119"/>
      <c r="BYV75" s="119"/>
      <c r="BYW75" s="119"/>
      <c r="BYX75" s="119"/>
      <c r="BYY75" s="119"/>
      <c r="BYZ75" s="119"/>
      <c r="BZA75" s="119"/>
      <c r="BZB75" s="119"/>
      <c r="BZC75" s="119"/>
      <c r="BZD75" s="119"/>
      <c r="BZE75" s="119"/>
      <c r="BZF75" s="119"/>
      <c r="BZG75" s="119"/>
      <c r="BZH75" s="119"/>
      <c r="BZI75" s="119"/>
      <c r="BZJ75" s="119"/>
      <c r="BZK75" s="119"/>
      <c r="BZL75" s="119"/>
      <c r="BZM75" s="119"/>
      <c r="BZN75" s="119"/>
      <c r="BZO75" s="119"/>
      <c r="BZP75" s="119"/>
      <c r="BZQ75" s="119"/>
      <c r="BZR75" s="119"/>
      <c r="BZS75" s="119"/>
      <c r="BZT75" s="119"/>
      <c r="BZU75" s="119"/>
      <c r="BZV75" s="119"/>
      <c r="BZW75" s="119"/>
      <c r="BZX75" s="119"/>
      <c r="BZY75" s="119"/>
      <c r="BZZ75" s="119"/>
      <c r="CAA75" s="119"/>
      <c r="CAB75" s="119"/>
      <c r="CAC75" s="119"/>
      <c r="CAD75" s="119"/>
      <c r="CAE75" s="119"/>
      <c r="CAF75" s="119"/>
      <c r="CAG75" s="119"/>
      <c r="CAH75" s="119"/>
      <c r="CAI75" s="119"/>
      <c r="CAJ75" s="119"/>
      <c r="CAK75" s="119"/>
      <c r="CAL75" s="119"/>
      <c r="CAM75" s="119"/>
      <c r="CAN75" s="119"/>
      <c r="CAO75" s="119"/>
      <c r="CAP75" s="119"/>
      <c r="CAQ75" s="119"/>
      <c r="CAR75" s="119"/>
      <c r="CAS75" s="119"/>
      <c r="CAT75" s="119"/>
      <c r="CAU75" s="119"/>
      <c r="CAV75" s="119"/>
      <c r="CAW75" s="119"/>
      <c r="CAX75" s="119"/>
      <c r="CAY75" s="119"/>
      <c r="CAZ75" s="119"/>
      <c r="CBA75" s="119"/>
      <c r="CBB75" s="119"/>
      <c r="CBC75" s="119"/>
      <c r="CBD75" s="119"/>
      <c r="CBE75" s="119"/>
      <c r="CBF75" s="119"/>
      <c r="CBG75" s="119"/>
      <c r="CBH75" s="119"/>
      <c r="CBI75" s="119"/>
      <c r="CBJ75" s="119"/>
      <c r="CBK75" s="119"/>
      <c r="CBL75" s="119"/>
      <c r="CBM75" s="119"/>
      <c r="CBN75" s="119"/>
      <c r="CBO75" s="119"/>
      <c r="CBP75" s="119"/>
      <c r="CBQ75" s="119"/>
      <c r="CBR75" s="119"/>
      <c r="CBS75" s="119"/>
      <c r="CBT75" s="119"/>
      <c r="CBU75" s="119"/>
      <c r="CBV75" s="119"/>
      <c r="CBW75" s="119"/>
      <c r="CBX75" s="119"/>
      <c r="CBY75" s="119"/>
      <c r="CBZ75" s="119"/>
      <c r="CCA75" s="119"/>
      <c r="CCB75" s="119"/>
      <c r="CCC75" s="119"/>
      <c r="CCD75" s="119"/>
      <c r="CCE75" s="119"/>
      <c r="CCF75" s="119"/>
      <c r="CCG75" s="119"/>
      <c r="CCH75" s="119"/>
      <c r="CCI75" s="119"/>
      <c r="CCJ75" s="119"/>
      <c r="CCK75" s="119"/>
      <c r="CCL75" s="119"/>
      <c r="CCM75" s="119"/>
      <c r="CCN75" s="119"/>
      <c r="CCO75" s="119"/>
      <c r="CCP75" s="119"/>
      <c r="CCQ75" s="119"/>
      <c r="CCR75" s="119"/>
      <c r="CCS75" s="119"/>
      <c r="CCT75" s="119"/>
      <c r="CCU75" s="119"/>
      <c r="CCV75" s="119"/>
      <c r="CCW75" s="119"/>
      <c r="CCX75" s="119"/>
      <c r="CCY75" s="119"/>
      <c r="CCZ75" s="119"/>
      <c r="CDA75" s="119"/>
      <c r="CDB75" s="119"/>
      <c r="CDC75" s="119"/>
      <c r="CDD75" s="119"/>
      <c r="CDE75" s="119"/>
      <c r="CDF75" s="119"/>
      <c r="CDG75" s="119"/>
      <c r="CDH75" s="119"/>
      <c r="CDI75" s="119"/>
      <c r="CDJ75" s="119"/>
      <c r="CDK75" s="119"/>
      <c r="CDL75" s="119"/>
      <c r="CDM75" s="119"/>
      <c r="CDN75" s="119"/>
      <c r="CDO75" s="119"/>
      <c r="CDP75" s="119"/>
      <c r="CDQ75" s="119"/>
      <c r="CDR75" s="119"/>
      <c r="CDS75" s="119"/>
      <c r="CDT75" s="119"/>
      <c r="CDU75" s="119"/>
      <c r="CDV75" s="119"/>
      <c r="CDW75" s="119"/>
      <c r="CDX75" s="119"/>
      <c r="CDY75" s="119"/>
      <c r="CDZ75" s="119"/>
      <c r="CEA75" s="119"/>
      <c r="CEB75" s="119"/>
      <c r="CEC75" s="119"/>
      <c r="CED75" s="119"/>
      <c r="CEE75" s="119"/>
      <c r="CEF75" s="119"/>
      <c r="CEG75" s="119"/>
      <c r="CEH75" s="119"/>
      <c r="CEI75" s="119"/>
      <c r="CEJ75" s="119"/>
      <c r="CEK75" s="119"/>
      <c r="CEL75" s="119"/>
      <c r="CEM75" s="119"/>
      <c r="CEN75" s="119"/>
      <c r="CEO75" s="119"/>
      <c r="CEP75" s="119"/>
      <c r="CEQ75" s="119"/>
      <c r="CER75" s="119"/>
      <c r="CES75" s="119"/>
      <c r="CET75" s="119"/>
      <c r="CEU75" s="119"/>
      <c r="CEV75" s="119"/>
      <c r="CEW75" s="119"/>
      <c r="CEX75" s="119"/>
      <c r="CEY75" s="119"/>
      <c r="CEZ75" s="119"/>
      <c r="CFA75" s="119"/>
      <c r="CFB75" s="119"/>
      <c r="CFC75" s="119"/>
      <c r="CFD75" s="119"/>
      <c r="CFE75" s="119"/>
      <c r="CFF75" s="119"/>
      <c r="CFG75" s="119"/>
      <c r="CFH75" s="119"/>
      <c r="CFI75" s="119"/>
      <c r="CFJ75" s="119"/>
      <c r="CFK75" s="119"/>
      <c r="CFL75" s="119"/>
      <c r="CFM75" s="119"/>
      <c r="CFN75" s="119"/>
      <c r="CFO75" s="119"/>
      <c r="CFP75" s="119"/>
      <c r="CFQ75" s="119"/>
      <c r="CFR75" s="119"/>
      <c r="CFS75" s="119"/>
      <c r="CFT75" s="119"/>
      <c r="CFU75" s="119"/>
      <c r="CFV75" s="119"/>
      <c r="CFW75" s="119"/>
      <c r="CFX75" s="119"/>
      <c r="CFY75" s="119"/>
      <c r="CFZ75" s="119"/>
      <c r="CGA75" s="119"/>
      <c r="CGB75" s="119"/>
      <c r="CGC75" s="119"/>
      <c r="CGD75" s="119"/>
      <c r="CGE75" s="119"/>
      <c r="CGF75" s="119"/>
      <c r="CGG75" s="119"/>
      <c r="CGH75" s="119"/>
      <c r="CGI75" s="119"/>
      <c r="CGJ75" s="119"/>
      <c r="CGK75" s="119"/>
      <c r="CGL75" s="119"/>
      <c r="CGM75" s="119"/>
      <c r="CGN75" s="119"/>
      <c r="CGO75" s="119"/>
      <c r="CGP75" s="119"/>
      <c r="CGQ75" s="119"/>
      <c r="CGR75" s="119"/>
      <c r="CGS75" s="119"/>
      <c r="CGT75" s="119"/>
      <c r="CGU75" s="119"/>
      <c r="CGV75" s="119"/>
      <c r="CGW75" s="119"/>
      <c r="CGX75" s="119"/>
      <c r="CGY75" s="119"/>
      <c r="CGZ75" s="119"/>
      <c r="CHA75" s="119"/>
      <c r="CHB75" s="119"/>
      <c r="CHC75" s="119"/>
      <c r="CHD75" s="119"/>
      <c r="CHE75" s="119"/>
      <c r="CHF75" s="119"/>
      <c r="CHG75" s="119"/>
      <c r="CHH75" s="119"/>
      <c r="CHI75" s="119"/>
      <c r="CHJ75" s="119"/>
      <c r="CHK75" s="119"/>
      <c r="CHL75" s="119"/>
      <c r="CHM75" s="119"/>
      <c r="CHN75" s="119"/>
      <c r="CHO75" s="119"/>
      <c r="CHP75" s="119"/>
      <c r="CHQ75" s="119"/>
      <c r="CHR75" s="119"/>
      <c r="CHS75" s="119"/>
      <c r="CHT75" s="119"/>
      <c r="CHU75" s="119"/>
      <c r="CHV75" s="119"/>
      <c r="CHW75" s="119"/>
      <c r="CHX75" s="119"/>
      <c r="CHY75" s="119"/>
      <c r="CHZ75" s="119"/>
      <c r="CIA75" s="119"/>
      <c r="CIB75" s="119"/>
      <c r="CIC75" s="119"/>
      <c r="CID75" s="119"/>
      <c r="CIE75" s="119"/>
      <c r="CIF75" s="119"/>
      <c r="CIG75" s="119"/>
      <c r="CIH75" s="119"/>
      <c r="CII75" s="119"/>
      <c r="CIJ75" s="119"/>
      <c r="CIK75" s="119"/>
      <c r="CIL75" s="119"/>
      <c r="CIM75" s="119"/>
      <c r="CIN75" s="119"/>
      <c r="CIO75" s="119"/>
      <c r="CIP75" s="119"/>
      <c r="CIQ75" s="119"/>
      <c r="CIR75" s="119"/>
      <c r="CIS75" s="119"/>
      <c r="CIT75" s="119"/>
      <c r="CIU75" s="119"/>
      <c r="CIV75" s="119"/>
      <c r="CIW75" s="119"/>
      <c r="CIX75" s="119"/>
      <c r="CIY75" s="119"/>
      <c r="CIZ75" s="119"/>
      <c r="CJA75" s="119"/>
      <c r="CJB75" s="119"/>
      <c r="CJC75" s="119"/>
      <c r="CJD75" s="119"/>
      <c r="CJE75" s="119"/>
      <c r="CJF75" s="119"/>
      <c r="CJG75" s="119"/>
      <c r="CJH75" s="119"/>
      <c r="CJI75" s="119"/>
      <c r="CJJ75" s="119"/>
      <c r="CJK75" s="119"/>
      <c r="CJL75" s="119"/>
      <c r="CJM75" s="119"/>
      <c r="CJN75" s="119"/>
      <c r="CJO75" s="119"/>
      <c r="CJP75" s="119"/>
      <c r="CJQ75" s="119"/>
      <c r="CJR75" s="119"/>
      <c r="CJS75" s="119"/>
      <c r="CJT75" s="119"/>
      <c r="CJU75" s="119"/>
      <c r="CJV75" s="119"/>
      <c r="CJW75" s="119"/>
      <c r="CJX75" s="119"/>
      <c r="CJY75" s="119"/>
      <c r="CJZ75" s="119"/>
      <c r="CKA75" s="119"/>
      <c r="CKB75" s="119"/>
      <c r="CKC75" s="119"/>
      <c r="CKD75" s="119"/>
      <c r="CKE75" s="119"/>
      <c r="CKF75" s="119"/>
      <c r="CKG75" s="119"/>
      <c r="CKH75" s="119"/>
      <c r="CKI75" s="119"/>
      <c r="CKJ75" s="119"/>
      <c r="CKK75" s="119"/>
      <c r="CKL75" s="119"/>
      <c r="CKM75" s="119"/>
      <c r="CKN75" s="119"/>
      <c r="CKO75" s="119"/>
      <c r="CKP75" s="119"/>
      <c r="CKQ75" s="119"/>
      <c r="CKR75" s="119"/>
      <c r="CKS75" s="119"/>
      <c r="CKT75" s="119"/>
      <c r="CKU75" s="119"/>
      <c r="CKV75" s="119"/>
      <c r="CKW75" s="119"/>
      <c r="CKX75" s="119"/>
      <c r="CKY75" s="119"/>
      <c r="CKZ75" s="119"/>
      <c r="CLA75" s="119"/>
      <c r="CLB75" s="119"/>
      <c r="CLC75" s="119"/>
      <c r="CLD75" s="119"/>
      <c r="CLE75" s="119"/>
      <c r="CLF75" s="119"/>
      <c r="CLG75" s="119"/>
      <c r="CLH75" s="119"/>
      <c r="CLI75" s="119"/>
      <c r="CLJ75" s="119"/>
      <c r="CLK75" s="119"/>
      <c r="CLL75" s="119"/>
      <c r="CLM75" s="119"/>
      <c r="CLN75" s="119"/>
      <c r="CLO75" s="119"/>
      <c r="CLP75" s="119"/>
      <c r="CLQ75" s="119"/>
      <c r="CLR75" s="119"/>
      <c r="CLS75" s="119"/>
      <c r="CLT75" s="119"/>
      <c r="CLU75" s="119"/>
      <c r="CLV75" s="119"/>
      <c r="CLW75" s="119"/>
      <c r="CLX75" s="119"/>
      <c r="CLY75" s="119"/>
      <c r="CLZ75" s="119"/>
      <c r="CMA75" s="119"/>
      <c r="CMB75" s="119"/>
      <c r="CMC75" s="119"/>
      <c r="CMD75" s="119"/>
      <c r="CME75" s="119"/>
      <c r="CMF75" s="119"/>
      <c r="CMG75" s="119"/>
      <c r="CMH75" s="119"/>
      <c r="CMI75" s="119"/>
      <c r="CMJ75" s="119"/>
      <c r="CMK75" s="119"/>
      <c r="CML75" s="119"/>
      <c r="CMM75" s="119"/>
      <c r="CMN75" s="119"/>
      <c r="CMO75" s="119"/>
      <c r="CMP75" s="119"/>
      <c r="CMQ75" s="119"/>
      <c r="CMR75" s="119"/>
      <c r="CMS75" s="119"/>
      <c r="CMT75" s="119"/>
      <c r="CMU75" s="119"/>
      <c r="CMV75" s="119"/>
      <c r="CMW75" s="119"/>
      <c r="CMX75" s="119"/>
      <c r="CMY75" s="119"/>
      <c r="CMZ75" s="119"/>
      <c r="CNA75" s="119"/>
      <c r="CNB75" s="119"/>
      <c r="CNC75" s="119"/>
      <c r="CND75" s="119"/>
      <c r="CNE75" s="119"/>
      <c r="CNF75" s="119"/>
      <c r="CNG75" s="119"/>
      <c r="CNH75" s="119"/>
      <c r="CNI75" s="119"/>
      <c r="CNJ75" s="119"/>
      <c r="CNK75" s="119"/>
      <c r="CNL75" s="119"/>
      <c r="CNM75" s="119"/>
      <c r="CNN75" s="119"/>
      <c r="CNO75" s="119"/>
      <c r="CNP75" s="119"/>
      <c r="CNQ75" s="119"/>
      <c r="CNR75" s="119"/>
      <c r="CNS75" s="119"/>
      <c r="CNT75" s="119"/>
      <c r="CNU75" s="119"/>
      <c r="CNV75" s="119"/>
      <c r="CNW75" s="119"/>
      <c r="CNX75" s="119"/>
      <c r="CNY75" s="119"/>
      <c r="CNZ75" s="119"/>
      <c r="COA75" s="119"/>
      <c r="COB75" s="119"/>
      <c r="COC75" s="119"/>
      <c r="COD75" s="119"/>
      <c r="COE75" s="119"/>
      <c r="COF75" s="119"/>
      <c r="COG75" s="119"/>
      <c r="COH75" s="119"/>
      <c r="COI75" s="119"/>
      <c r="COJ75" s="119"/>
      <c r="COK75" s="119"/>
      <c r="COL75" s="119"/>
      <c r="COM75" s="119"/>
      <c r="CON75" s="119"/>
      <c r="COO75" s="119"/>
      <c r="COP75" s="119"/>
      <c r="COQ75" s="119"/>
      <c r="COR75" s="119"/>
      <c r="COS75" s="119"/>
      <c r="COT75" s="119"/>
      <c r="COU75" s="119"/>
      <c r="COV75" s="119"/>
      <c r="COW75" s="119"/>
      <c r="COX75" s="119"/>
      <c r="COY75" s="119"/>
      <c r="COZ75" s="119"/>
      <c r="CPA75" s="119"/>
      <c r="CPB75" s="119"/>
      <c r="CPC75" s="119"/>
      <c r="CPD75" s="119"/>
      <c r="CPE75" s="119"/>
      <c r="CPF75" s="119"/>
      <c r="CPG75" s="119"/>
      <c r="CPH75" s="119"/>
      <c r="CPI75" s="119"/>
      <c r="CPJ75" s="119"/>
      <c r="CPK75" s="119"/>
      <c r="CPL75" s="119"/>
      <c r="CPM75" s="119"/>
      <c r="CPN75" s="119"/>
      <c r="CPO75" s="119"/>
      <c r="CPP75" s="119"/>
      <c r="CPQ75" s="119"/>
      <c r="CPR75" s="119"/>
      <c r="CPS75" s="119"/>
      <c r="CPT75" s="119"/>
      <c r="CPU75" s="119"/>
      <c r="CPV75" s="119"/>
      <c r="CPW75" s="119"/>
      <c r="CPX75" s="119"/>
      <c r="CPY75" s="119"/>
      <c r="CPZ75" s="119"/>
      <c r="CQA75" s="119"/>
      <c r="CQB75" s="119"/>
      <c r="CQC75" s="119"/>
      <c r="CQD75" s="119"/>
      <c r="CQE75" s="119"/>
      <c r="CQF75" s="119"/>
      <c r="CQG75" s="119"/>
      <c r="CQH75" s="119"/>
      <c r="CQI75" s="119"/>
      <c r="CQJ75" s="119"/>
      <c r="CQK75" s="119"/>
      <c r="CQL75" s="119"/>
      <c r="CQM75" s="119"/>
      <c r="CQN75" s="119"/>
      <c r="CQO75" s="119"/>
      <c r="CQP75" s="119"/>
      <c r="CQQ75" s="119"/>
      <c r="CQR75" s="119"/>
      <c r="CQS75" s="119"/>
      <c r="CQT75" s="119"/>
      <c r="CQU75" s="119"/>
      <c r="CQV75" s="119"/>
      <c r="CQW75" s="119"/>
      <c r="CQX75" s="119"/>
      <c r="CQY75" s="119"/>
      <c r="CQZ75" s="119"/>
      <c r="CRA75" s="119"/>
      <c r="CRB75" s="119"/>
      <c r="CRC75" s="119"/>
      <c r="CRD75" s="119"/>
      <c r="CRE75" s="119"/>
      <c r="CRF75" s="119"/>
      <c r="CRG75" s="119"/>
      <c r="CRH75" s="119"/>
      <c r="CRI75" s="119"/>
      <c r="CRJ75" s="119"/>
      <c r="CRK75" s="119"/>
      <c r="CRL75" s="119"/>
      <c r="CRM75" s="119"/>
      <c r="CRN75" s="119"/>
      <c r="CRO75" s="119"/>
      <c r="CRP75" s="119"/>
      <c r="CRQ75" s="119"/>
      <c r="CRR75" s="119"/>
      <c r="CRS75" s="119"/>
      <c r="CRT75" s="119"/>
      <c r="CRU75" s="119"/>
      <c r="CRV75" s="119"/>
      <c r="CRW75" s="119"/>
      <c r="CRX75" s="119"/>
      <c r="CRY75" s="119"/>
      <c r="CRZ75" s="119"/>
      <c r="CSA75" s="119"/>
      <c r="CSB75" s="119"/>
      <c r="CSC75" s="119"/>
      <c r="CSD75" s="119"/>
      <c r="CSE75" s="119"/>
      <c r="CSF75" s="119"/>
      <c r="CSG75" s="119"/>
      <c r="CSH75" s="119"/>
      <c r="CSI75" s="119"/>
      <c r="CSJ75" s="119"/>
      <c r="CSK75" s="119"/>
      <c r="CSL75" s="119"/>
      <c r="CSM75" s="119"/>
      <c r="CSN75" s="119"/>
      <c r="CSO75" s="119"/>
      <c r="CSP75" s="119"/>
      <c r="CSQ75" s="119"/>
      <c r="CSR75" s="119"/>
      <c r="CSS75" s="119"/>
      <c r="CST75" s="119"/>
      <c r="CSU75" s="119"/>
      <c r="CSV75" s="119"/>
      <c r="CSW75" s="119"/>
      <c r="CSX75" s="119"/>
      <c r="CSY75" s="119"/>
      <c r="CSZ75" s="119"/>
      <c r="CTA75" s="119"/>
      <c r="CTB75" s="119"/>
      <c r="CTC75" s="119"/>
      <c r="CTD75" s="119"/>
      <c r="CTE75" s="119"/>
      <c r="CTF75" s="119"/>
      <c r="CTG75" s="119"/>
      <c r="CTH75" s="119"/>
      <c r="CTI75" s="119"/>
      <c r="CTJ75" s="119"/>
      <c r="CTK75" s="119"/>
      <c r="CTL75" s="119"/>
      <c r="CTM75" s="119"/>
      <c r="CTN75" s="119"/>
      <c r="CTO75" s="119"/>
      <c r="CTP75" s="119"/>
      <c r="CTQ75" s="119"/>
      <c r="CTR75" s="119"/>
      <c r="CTS75" s="119"/>
      <c r="CTT75" s="119"/>
      <c r="CTU75" s="119"/>
      <c r="CTV75" s="119"/>
      <c r="CTW75" s="119"/>
      <c r="CTX75" s="119"/>
      <c r="CTY75" s="119"/>
      <c r="CTZ75" s="119"/>
      <c r="CUA75" s="119"/>
      <c r="CUB75" s="119"/>
      <c r="CUC75" s="119"/>
      <c r="CUD75" s="119"/>
      <c r="CUE75" s="119"/>
      <c r="CUF75" s="119"/>
      <c r="CUG75" s="119"/>
      <c r="CUH75" s="119"/>
      <c r="CUI75" s="119"/>
      <c r="CUJ75" s="119"/>
      <c r="CUK75" s="119"/>
      <c r="CUL75" s="119"/>
      <c r="CUM75" s="119"/>
      <c r="CUN75" s="119"/>
      <c r="CUO75" s="119"/>
      <c r="CUP75" s="119"/>
      <c r="CUQ75" s="119"/>
      <c r="CUR75" s="119"/>
      <c r="CUS75" s="119"/>
      <c r="CUT75" s="119"/>
      <c r="CUU75" s="119"/>
      <c r="CUV75" s="119"/>
      <c r="CUW75" s="119"/>
      <c r="CUX75" s="119"/>
      <c r="CUY75" s="119"/>
      <c r="CUZ75" s="119"/>
      <c r="CVA75" s="119"/>
      <c r="CVB75" s="119"/>
      <c r="CVC75" s="119"/>
      <c r="CVD75" s="119"/>
      <c r="CVE75" s="119"/>
      <c r="CVF75" s="119"/>
      <c r="CVG75" s="119"/>
      <c r="CVH75" s="119"/>
      <c r="CVI75" s="119"/>
      <c r="CVJ75" s="119"/>
      <c r="CVK75" s="119"/>
      <c r="CVL75" s="119"/>
      <c r="CVM75" s="119"/>
      <c r="CVN75" s="119"/>
      <c r="CVO75" s="119"/>
      <c r="CVP75" s="119"/>
      <c r="CVQ75" s="119"/>
      <c r="CVR75" s="119"/>
      <c r="CVS75" s="119"/>
      <c r="CVT75" s="119"/>
      <c r="CVU75" s="119"/>
      <c r="CVV75" s="119"/>
      <c r="CVW75" s="119"/>
      <c r="CVX75" s="119"/>
      <c r="CVY75" s="119"/>
      <c r="CVZ75" s="119"/>
      <c r="CWA75" s="119"/>
      <c r="CWB75" s="119"/>
      <c r="CWC75" s="119"/>
      <c r="CWD75" s="119"/>
      <c r="CWE75" s="119"/>
      <c r="CWF75" s="119"/>
      <c r="CWG75" s="119"/>
      <c r="CWH75" s="119"/>
      <c r="CWI75" s="119"/>
      <c r="CWJ75" s="119"/>
      <c r="CWK75" s="119"/>
      <c r="CWL75" s="119"/>
      <c r="CWM75" s="119"/>
      <c r="CWN75" s="119"/>
      <c r="CWO75" s="119"/>
      <c r="CWP75" s="119"/>
      <c r="CWQ75" s="119"/>
      <c r="CWR75" s="119"/>
      <c r="CWS75" s="119"/>
      <c r="CWT75" s="119"/>
      <c r="CWU75" s="119"/>
      <c r="CWV75" s="119"/>
      <c r="CWW75" s="119"/>
      <c r="CWX75" s="119"/>
      <c r="CWY75" s="119"/>
      <c r="CWZ75" s="119"/>
      <c r="CXA75" s="119"/>
      <c r="CXB75" s="119"/>
      <c r="CXC75" s="119"/>
      <c r="CXD75" s="119"/>
      <c r="CXE75" s="119"/>
      <c r="CXF75" s="119"/>
      <c r="CXG75" s="119"/>
      <c r="CXH75" s="119"/>
      <c r="CXI75" s="119"/>
      <c r="CXJ75" s="119"/>
      <c r="CXK75" s="119"/>
      <c r="CXL75" s="119"/>
      <c r="CXM75" s="119"/>
      <c r="CXN75" s="119"/>
      <c r="CXO75" s="119"/>
      <c r="CXP75" s="119"/>
      <c r="CXQ75" s="119"/>
      <c r="CXR75" s="119"/>
      <c r="CXS75" s="119"/>
      <c r="CXT75" s="119"/>
      <c r="CXU75" s="119"/>
      <c r="CXV75" s="119"/>
      <c r="CXW75" s="119"/>
      <c r="CXX75" s="119"/>
      <c r="CXY75" s="119"/>
      <c r="CXZ75" s="119"/>
      <c r="CYA75" s="119"/>
      <c r="CYB75" s="119"/>
      <c r="CYC75" s="119"/>
      <c r="CYD75" s="119"/>
      <c r="CYE75" s="119"/>
      <c r="CYF75" s="119"/>
      <c r="CYG75" s="119"/>
      <c r="CYH75" s="119"/>
      <c r="CYI75" s="119"/>
      <c r="CYJ75" s="119"/>
      <c r="CYK75" s="119"/>
      <c r="CYL75" s="119"/>
      <c r="CYM75" s="119"/>
      <c r="CYN75" s="119"/>
      <c r="CYO75" s="119"/>
      <c r="CYP75" s="119"/>
      <c r="CYQ75" s="119"/>
      <c r="CYR75" s="119"/>
      <c r="CYS75" s="119"/>
      <c r="CYT75" s="119"/>
      <c r="CYU75" s="119"/>
      <c r="CYV75" s="119"/>
      <c r="CYW75" s="119"/>
      <c r="CYX75" s="119"/>
      <c r="CYY75" s="119"/>
      <c r="CYZ75" s="119"/>
      <c r="CZA75" s="119"/>
      <c r="CZB75" s="119"/>
      <c r="CZC75" s="119"/>
      <c r="CZD75" s="119"/>
      <c r="CZE75" s="119"/>
      <c r="CZF75" s="119"/>
      <c r="CZG75" s="119"/>
      <c r="CZH75" s="119"/>
      <c r="CZI75" s="119"/>
      <c r="CZJ75" s="119"/>
      <c r="CZK75" s="119"/>
      <c r="CZL75" s="119"/>
      <c r="CZM75" s="119"/>
      <c r="CZN75" s="119"/>
      <c r="CZO75" s="119"/>
      <c r="CZP75" s="119"/>
      <c r="CZQ75" s="119"/>
      <c r="CZR75" s="119"/>
      <c r="CZS75" s="119"/>
      <c r="CZT75" s="119"/>
      <c r="CZU75" s="119"/>
      <c r="CZV75" s="119"/>
      <c r="CZW75" s="119"/>
      <c r="CZX75" s="119"/>
      <c r="CZY75" s="119"/>
      <c r="CZZ75" s="119"/>
      <c r="DAA75" s="119"/>
      <c r="DAB75" s="119"/>
      <c r="DAC75" s="119"/>
      <c r="DAD75" s="119"/>
      <c r="DAE75" s="119"/>
      <c r="DAF75" s="119"/>
      <c r="DAG75" s="119"/>
      <c r="DAH75" s="119"/>
      <c r="DAI75" s="119"/>
      <c r="DAJ75" s="119"/>
      <c r="DAK75" s="119"/>
      <c r="DAL75" s="119"/>
      <c r="DAM75" s="119"/>
      <c r="DAN75" s="119"/>
      <c r="DAO75" s="119"/>
      <c r="DAP75" s="119"/>
      <c r="DAQ75" s="119"/>
      <c r="DAR75" s="119"/>
      <c r="DAS75" s="119"/>
      <c r="DAT75" s="119"/>
      <c r="DAU75" s="119"/>
      <c r="DAV75" s="119"/>
      <c r="DAW75" s="119"/>
      <c r="DAX75" s="119"/>
      <c r="DAY75" s="119"/>
      <c r="DAZ75" s="119"/>
      <c r="DBA75" s="119"/>
      <c r="DBB75" s="119"/>
      <c r="DBC75" s="119"/>
      <c r="DBD75" s="119"/>
      <c r="DBE75" s="119"/>
      <c r="DBF75" s="119"/>
      <c r="DBG75" s="119"/>
      <c r="DBH75" s="119"/>
      <c r="DBI75" s="119"/>
      <c r="DBJ75" s="119"/>
      <c r="DBK75" s="119"/>
      <c r="DBL75" s="119"/>
      <c r="DBM75" s="119"/>
      <c r="DBN75" s="119"/>
      <c r="DBO75" s="119"/>
      <c r="DBP75" s="119"/>
      <c r="DBQ75" s="119"/>
      <c r="DBR75" s="119"/>
      <c r="DBS75" s="119"/>
      <c r="DBT75" s="119"/>
      <c r="DBU75" s="119"/>
      <c r="DBV75" s="119"/>
      <c r="DBW75" s="119"/>
      <c r="DBX75" s="119"/>
      <c r="DBY75" s="119"/>
      <c r="DBZ75" s="119"/>
      <c r="DCA75" s="119"/>
      <c r="DCB75" s="119"/>
      <c r="DCC75" s="119"/>
      <c r="DCD75" s="119"/>
      <c r="DCE75" s="119"/>
      <c r="DCF75" s="119"/>
      <c r="DCG75" s="119"/>
      <c r="DCH75" s="119"/>
      <c r="DCI75" s="119"/>
      <c r="DCJ75" s="119"/>
      <c r="DCK75" s="119"/>
      <c r="DCL75" s="119"/>
      <c r="DCM75" s="119"/>
      <c r="DCN75" s="119"/>
      <c r="DCO75" s="119"/>
      <c r="DCP75" s="119"/>
      <c r="DCQ75" s="119"/>
      <c r="DCR75" s="119"/>
      <c r="DCS75" s="119"/>
      <c r="DCT75" s="119"/>
      <c r="DCU75" s="119"/>
      <c r="DCV75" s="119"/>
      <c r="DCW75" s="119"/>
      <c r="DCX75" s="119"/>
      <c r="DCY75" s="119"/>
      <c r="DCZ75" s="119"/>
      <c r="DDA75" s="119"/>
      <c r="DDB75" s="119"/>
      <c r="DDC75" s="119"/>
      <c r="DDD75" s="119"/>
      <c r="DDE75" s="119"/>
      <c r="DDF75" s="119"/>
      <c r="DDG75" s="119"/>
      <c r="DDH75" s="119"/>
      <c r="DDI75" s="119"/>
      <c r="DDJ75" s="119"/>
      <c r="DDK75" s="119"/>
      <c r="DDL75" s="119"/>
      <c r="DDM75" s="119"/>
      <c r="DDN75" s="119"/>
      <c r="DDO75" s="119"/>
      <c r="DDP75" s="119"/>
      <c r="DDQ75" s="119"/>
      <c r="DDR75" s="119"/>
      <c r="DDS75" s="119"/>
      <c r="DDT75" s="119"/>
      <c r="DDU75" s="119"/>
      <c r="DDV75" s="119"/>
      <c r="DDW75" s="119"/>
      <c r="DDX75" s="119"/>
      <c r="DDY75" s="119"/>
      <c r="DDZ75" s="119"/>
      <c r="DEA75" s="119"/>
      <c r="DEB75" s="119"/>
      <c r="DEC75" s="119"/>
      <c r="DED75" s="119"/>
      <c r="DEE75" s="119"/>
      <c r="DEF75" s="119"/>
      <c r="DEG75" s="119"/>
      <c r="DEH75" s="119"/>
      <c r="DEI75" s="119"/>
      <c r="DEJ75" s="119"/>
      <c r="DEK75" s="119"/>
      <c r="DEL75" s="119"/>
      <c r="DEM75" s="119"/>
      <c r="DEN75" s="119"/>
      <c r="DEO75" s="119"/>
      <c r="DEP75" s="119"/>
      <c r="DEQ75" s="119"/>
      <c r="DER75" s="119"/>
      <c r="DES75" s="119"/>
      <c r="DET75" s="119"/>
      <c r="DEU75" s="119"/>
      <c r="DEV75" s="119"/>
      <c r="DEW75" s="119"/>
      <c r="DEX75" s="119"/>
      <c r="DEY75" s="119"/>
      <c r="DEZ75" s="119"/>
      <c r="DFA75" s="119"/>
      <c r="DFB75" s="119"/>
      <c r="DFC75" s="119"/>
      <c r="DFD75" s="119"/>
      <c r="DFE75" s="119"/>
      <c r="DFF75" s="119"/>
      <c r="DFG75" s="119"/>
      <c r="DFH75" s="119"/>
      <c r="DFI75" s="119"/>
      <c r="DFJ75" s="119"/>
      <c r="DFK75" s="119"/>
      <c r="DFL75" s="119"/>
      <c r="DFM75" s="119"/>
      <c r="DFN75" s="119"/>
      <c r="DFO75" s="119"/>
      <c r="DFP75" s="119"/>
      <c r="DFQ75" s="119"/>
      <c r="DFR75" s="119"/>
      <c r="DFS75" s="119"/>
      <c r="DFT75" s="119"/>
      <c r="DFU75" s="119"/>
      <c r="DFV75" s="119"/>
      <c r="DFW75" s="119"/>
      <c r="DFX75" s="119"/>
      <c r="DFY75" s="119"/>
      <c r="DFZ75" s="119"/>
      <c r="DGA75" s="119"/>
      <c r="DGB75" s="119"/>
      <c r="DGC75" s="119"/>
      <c r="DGD75" s="119"/>
      <c r="DGE75" s="119"/>
      <c r="DGF75" s="119"/>
      <c r="DGG75" s="119"/>
      <c r="DGH75" s="119"/>
      <c r="DGI75" s="119"/>
      <c r="DGJ75" s="119"/>
      <c r="DGK75" s="119"/>
      <c r="DGL75" s="119"/>
      <c r="DGM75" s="119"/>
      <c r="DGN75" s="119"/>
      <c r="DGO75" s="119"/>
      <c r="DGP75" s="119"/>
      <c r="DGQ75" s="119"/>
      <c r="DGR75" s="119"/>
      <c r="DGS75" s="119"/>
      <c r="DGT75" s="119"/>
      <c r="DGU75" s="119"/>
      <c r="DGV75" s="119"/>
      <c r="DGW75" s="119"/>
      <c r="DGX75" s="119"/>
      <c r="DGY75" s="119"/>
      <c r="DGZ75" s="119"/>
      <c r="DHA75" s="119"/>
      <c r="DHB75" s="119"/>
      <c r="DHC75" s="119"/>
      <c r="DHD75" s="119"/>
      <c r="DHE75" s="119"/>
      <c r="DHF75" s="119"/>
      <c r="DHG75" s="119"/>
      <c r="DHH75" s="119"/>
      <c r="DHI75" s="119"/>
      <c r="DHJ75" s="119"/>
      <c r="DHK75" s="119"/>
      <c r="DHL75" s="119"/>
      <c r="DHM75" s="119"/>
      <c r="DHN75" s="119"/>
      <c r="DHO75" s="119"/>
      <c r="DHP75" s="119"/>
      <c r="DHQ75" s="119"/>
      <c r="DHR75" s="119"/>
      <c r="DHS75" s="119"/>
      <c r="DHT75" s="119"/>
      <c r="DHU75" s="119"/>
      <c r="DHV75" s="119"/>
      <c r="DHW75" s="119"/>
      <c r="DHX75" s="119"/>
      <c r="DHY75" s="119"/>
      <c r="DHZ75" s="119"/>
      <c r="DIA75" s="119"/>
      <c r="DIB75" s="119"/>
      <c r="DIC75" s="119"/>
      <c r="DID75" s="119"/>
      <c r="DIE75" s="119"/>
      <c r="DIF75" s="119"/>
      <c r="DIG75" s="119"/>
      <c r="DIH75" s="119"/>
      <c r="DII75" s="119"/>
      <c r="DIJ75" s="119"/>
      <c r="DIK75" s="119"/>
      <c r="DIL75" s="119"/>
      <c r="DIM75" s="119"/>
      <c r="DIN75" s="119"/>
      <c r="DIO75" s="119"/>
      <c r="DIP75" s="119"/>
      <c r="DIQ75" s="119"/>
      <c r="DIR75" s="119"/>
      <c r="DIS75" s="119"/>
      <c r="DIT75" s="119"/>
      <c r="DIU75" s="119"/>
      <c r="DIV75" s="119"/>
      <c r="DIW75" s="119"/>
      <c r="DIX75" s="119"/>
      <c r="DIY75" s="119"/>
      <c r="DIZ75" s="119"/>
      <c r="DJA75" s="119"/>
      <c r="DJB75" s="119"/>
      <c r="DJC75" s="119"/>
      <c r="DJD75" s="119"/>
      <c r="DJE75" s="119"/>
      <c r="DJF75" s="119"/>
      <c r="DJG75" s="119"/>
      <c r="DJH75" s="119"/>
      <c r="DJI75" s="119"/>
      <c r="DJJ75" s="119"/>
      <c r="DJK75" s="119"/>
      <c r="DJL75" s="119"/>
      <c r="DJM75" s="119"/>
      <c r="DJN75" s="119"/>
      <c r="DJO75" s="119"/>
      <c r="DJP75" s="119"/>
      <c r="DJQ75" s="119"/>
      <c r="DJR75" s="119"/>
      <c r="DJS75" s="119"/>
      <c r="DJT75" s="119"/>
      <c r="DJU75" s="119"/>
      <c r="DJV75" s="119"/>
      <c r="DJW75" s="119"/>
      <c r="DJX75" s="119"/>
      <c r="DJY75" s="119"/>
      <c r="DJZ75" s="119"/>
      <c r="DKA75" s="119"/>
      <c r="DKB75" s="119"/>
      <c r="DKC75" s="119"/>
      <c r="DKD75" s="119"/>
      <c r="DKE75" s="119"/>
      <c r="DKF75" s="119"/>
      <c r="DKG75" s="119"/>
      <c r="DKH75" s="119"/>
      <c r="DKI75" s="119"/>
      <c r="DKJ75" s="119"/>
      <c r="DKK75" s="119"/>
      <c r="DKL75" s="119"/>
      <c r="DKM75" s="119"/>
      <c r="DKN75" s="119"/>
      <c r="DKO75" s="119"/>
      <c r="DKP75" s="119"/>
      <c r="DKQ75" s="119"/>
      <c r="DKR75" s="119"/>
      <c r="DKS75" s="119"/>
      <c r="DKT75" s="119"/>
      <c r="DKU75" s="119"/>
      <c r="DKV75" s="119"/>
      <c r="DKW75" s="119"/>
      <c r="DKX75" s="119"/>
      <c r="DKY75" s="119"/>
      <c r="DKZ75" s="119"/>
      <c r="DLA75" s="119"/>
      <c r="DLB75" s="119"/>
      <c r="DLC75" s="119"/>
      <c r="DLD75" s="119"/>
      <c r="DLE75" s="119"/>
      <c r="DLF75" s="119"/>
      <c r="DLG75" s="119"/>
      <c r="DLH75" s="119"/>
      <c r="DLI75" s="119"/>
      <c r="DLJ75" s="119"/>
      <c r="DLK75" s="119"/>
      <c r="DLL75" s="119"/>
      <c r="DLM75" s="119"/>
      <c r="DLN75" s="119"/>
      <c r="DLO75" s="119"/>
      <c r="DLP75" s="119"/>
      <c r="DLQ75" s="119"/>
      <c r="DLR75" s="119"/>
      <c r="DLS75" s="119"/>
      <c r="DLT75" s="119"/>
      <c r="DLU75" s="119"/>
      <c r="DLV75" s="119"/>
      <c r="DLW75" s="119"/>
      <c r="DLX75" s="119"/>
      <c r="DLY75" s="119"/>
      <c r="DLZ75" s="119"/>
      <c r="DMA75" s="119"/>
      <c r="DMB75" s="119"/>
      <c r="DMC75" s="119"/>
      <c r="DMD75" s="119"/>
      <c r="DME75" s="119"/>
      <c r="DMF75" s="119"/>
      <c r="DMG75" s="119"/>
      <c r="DMH75" s="119"/>
      <c r="DMI75" s="119"/>
      <c r="DMJ75" s="119"/>
      <c r="DMK75" s="119"/>
      <c r="DML75" s="119"/>
      <c r="DMM75" s="119"/>
      <c r="DMN75" s="119"/>
      <c r="DMO75" s="119"/>
      <c r="DMP75" s="119"/>
      <c r="DMQ75" s="119"/>
      <c r="DMR75" s="119"/>
      <c r="DMS75" s="119"/>
      <c r="DMT75" s="119"/>
      <c r="DMU75" s="119"/>
      <c r="DMV75" s="119"/>
      <c r="DMW75" s="119"/>
      <c r="DMX75" s="119"/>
      <c r="DMY75" s="119"/>
      <c r="DMZ75" s="119"/>
      <c r="DNA75" s="119"/>
      <c r="DNB75" s="119"/>
      <c r="DNC75" s="119"/>
      <c r="DND75" s="119"/>
      <c r="DNE75" s="119"/>
      <c r="DNF75" s="119"/>
      <c r="DNG75" s="119"/>
      <c r="DNH75" s="119"/>
      <c r="DNI75" s="119"/>
      <c r="DNJ75" s="119"/>
      <c r="DNK75" s="119"/>
      <c r="DNL75" s="119"/>
      <c r="DNM75" s="119"/>
      <c r="DNN75" s="119"/>
      <c r="DNO75" s="119"/>
      <c r="DNP75" s="119"/>
      <c r="DNQ75" s="119"/>
      <c r="DNR75" s="119"/>
      <c r="DNS75" s="119"/>
      <c r="DNT75" s="119"/>
      <c r="DNU75" s="119"/>
      <c r="DNV75" s="119"/>
      <c r="DNW75" s="119"/>
      <c r="DNX75" s="119"/>
      <c r="DNY75" s="119"/>
      <c r="DNZ75" s="119"/>
      <c r="DOA75" s="119"/>
      <c r="DOB75" s="119"/>
      <c r="DOC75" s="119"/>
      <c r="DOD75" s="119"/>
      <c r="DOE75" s="119"/>
      <c r="DOF75" s="119"/>
      <c r="DOG75" s="119"/>
      <c r="DOH75" s="119"/>
      <c r="DOI75" s="119"/>
      <c r="DOJ75" s="119"/>
      <c r="DOK75" s="119"/>
      <c r="DOL75" s="119"/>
      <c r="DOM75" s="119"/>
      <c r="DON75" s="119"/>
      <c r="DOO75" s="119"/>
      <c r="DOP75" s="119"/>
      <c r="DOQ75" s="119"/>
      <c r="DOR75" s="119"/>
      <c r="DOS75" s="119"/>
      <c r="DOT75" s="119"/>
      <c r="DOU75" s="119"/>
      <c r="DOV75" s="119"/>
      <c r="DOW75" s="119"/>
      <c r="DOX75" s="119"/>
      <c r="DOY75" s="119"/>
      <c r="DOZ75" s="119"/>
      <c r="DPA75" s="119"/>
      <c r="DPB75" s="119"/>
      <c r="DPC75" s="119"/>
      <c r="DPD75" s="119"/>
      <c r="DPE75" s="119"/>
      <c r="DPF75" s="119"/>
      <c r="DPG75" s="119"/>
      <c r="DPH75" s="119"/>
      <c r="DPI75" s="119"/>
      <c r="DPJ75" s="119"/>
      <c r="DPK75" s="119"/>
      <c r="DPL75" s="119"/>
      <c r="DPM75" s="119"/>
      <c r="DPN75" s="119"/>
      <c r="DPO75" s="119"/>
      <c r="DPP75" s="119"/>
      <c r="DPQ75" s="119"/>
      <c r="DPR75" s="119"/>
      <c r="DPS75" s="119"/>
      <c r="DPT75" s="119"/>
      <c r="DPU75" s="119"/>
      <c r="DPV75" s="119"/>
      <c r="DPW75" s="119"/>
      <c r="DPX75" s="119"/>
      <c r="DPY75" s="119"/>
      <c r="DPZ75" s="119"/>
      <c r="DQA75" s="119"/>
      <c r="DQB75" s="119"/>
      <c r="DQC75" s="119"/>
      <c r="DQD75" s="119"/>
      <c r="DQE75" s="119"/>
      <c r="DQF75" s="119"/>
      <c r="DQG75" s="119"/>
      <c r="DQH75" s="119"/>
      <c r="DQI75" s="119"/>
      <c r="DQJ75" s="119"/>
      <c r="DQK75" s="119"/>
      <c r="DQL75" s="119"/>
      <c r="DQM75" s="119"/>
      <c r="DQN75" s="119"/>
      <c r="DQO75" s="119"/>
      <c r="DQP75" s="119"/>
      <c r="DQQ75" s="119"/>
      <c r="DQR75" s="119"/>
      <c r="DQS75" s="119"/>
      <c r="DQT75" s="119"/>
      <c r="DQU75" s="119"/>
      <c r="DQV75" s="119"/>
      <c r="DQW75" s="119"/>
      <c r="DQX75" s="119"/>
      <c r="DQY75" s="119"/>
      <c r="DQZ75" s="119"/>
      <c r="DRA75" s="119"/>
      <c r="DRB75" s="119"/>
      <c r="DRC75" s="119"/>
      <c r="DRD75" s="119"/>
      <c r="DRE75" s="119"/>
      <c r="DRF75" s="119"/>
      <c r="DRG75" s="119"/>
      <c r="DRH75" s="119"/>
      <c r="DRI75" s="119"/>
      <c r="DRJ75" s="119"/>
      <c r="DRK75" s="119"/>
      <c r="DRL75" s="119"/>
      <c r="DRM75" s="119"/>
      <c r="DRN75" s="119"/>
      <c r="DRO75" s="119"/>
      <c r="DRP75" s="119"/>
      <c r="DRQ75" s="119"/>
      <c r="DRR75" s="119"/>
      <c r="DRS75" s="119"/>
      <c r="DRT75" s="119"/>
      <c r="DRU75" s="119"/>
      <c r="DRV75" s="119"/>
      <c r="DRW75" s="119"/>
      <c r="DRX75" s="119"/>
      <c r="DRY75" s="119"/>
      <c r="DRZ75" s="119"/>
      <c r="DSA75" s="119"/>
      <c r="DSB75" s="119"/>
      <c r="DSC75" s="119"/>
      <c r="DSD75" s="119"/>
      <c r="DSE75" s="119"/>
      <c r="DSF75" s="119"/>
      <c r="DSG75" s="119"/>
      <c r="DSH75" s="119"/>
      <c r="DSI75" s="119"/>
      <c r="DSJ75" s="119"/>
      <c r="DSK75" s="119"/>
      <c r="DSL75" s="119"/>
      <c r="DSM75" s="119"/>
      <c r="DSN75" s="119"/>
      <c r="DSO75" s="119"/>
      <c r="DSP75" s="119"/>
      <c r="DSQ75" s="119"/>
      <c r="DSR75" s="119"/>
      <c r="DSS75" s="119"/>
      <c r="DST75" s="119"/>
      <c r="DSU75" s="119"/>
      <c r="DSV75" s="119"/>
      <c r="DSW75" s="119"/>
      <c r="DSX75" s="119"/>
      <c r="DSY75" s="119"/>
      <c r="DSZ75" s="119"/>
      <c r="DTA75" s="119"/>
      <c r="DTB75" s="119"/>
      <c r="DTC75" s="119"/>
      <c r="DTD75" s="119"/>
      <c r="DTE75" s="119"/>
      <c r="DTF75" s="119"/>
      <c r="DTG75" s="119"/>
      <c r="DTH75" s="119"/>
      <c r="DTI75" s="119"/>
      <c r="DTJ75" s="119"/>
      <c r="DTK75" s="119"/>
      <c r="DTL75" s="119"/>
      <c r="DTM75" s="119"/>
      <c r="DTN75" s="119"/>
      <c r="DTO75" s="119"/>
      <c r="DTP75" s="119"/>
      <c r="DTQ75" s="119"/>
      <c r="DTR75" s="119"/>
      <c r="DTS75" s="119"/>
      <c r="DTT75" s="119"/>
      <c r="DTU75" s="119"/>
      <c r="DTV75" s="119"/>
      <c r="DTW75" s="119"/>
      <c r="DTX75" s="119"/>
      <c r="DTY75" s="119"/>
      <c r="DTZ75" s="119"/>
      <c r="DUA75" s="119"/>
      <c r="DUB75" s="119"/>
      <c r="DUC75" s="119"/>
      <c r="DUD75" s="119"/>
      <c r="DUE75" s="119"/>
      <c r="DUF75" s="119"/>
      <c r="DUG75" s="119"/>
      <c r="DUH75" s="119"/>
      <c r="DUI75" s="119"/>
      <c r="DUJ75" s="119"/>
      <c r="DUK75" s="119"/>
      <c r="DUL75" s="119"/>
      <c r="DUM75" s="119"/>
      <c r="DUN75" s="119"/>
      <c r="DUO75" s="119"/>
      <c r="DUP75" s="119"/>
      <c r="DUQ75" s="119"/>
      <c r="DUR75" s="119"/>
      <c r="DUS75" s="119"/>
      <c r="DUT75" s="119"/>
      <c r="DUU75" s="119"/>
      <c r="DUV75" s="119"/>
      <c r="DUW75" s="119"/>
      <c r="DUX75" s="119"/>
      <c r="DUY75" s="119"/>
      <c r="DUZ75" s="119"/>
      <c r="DVA75" s="119"/>
      <c r="DVB75" s="119"/>
      <c r="DVC75" s="119"/>
      <c r="DVD75" s="119"/>
      <c r="DVE75" s="119"/>
      <c r="DVF75" s="119"/>
      <c r="DVG75" s="119"/>
      <c r="DVH75" s="119"/>
      <c r="DVI75" s="119"/>
      <c r="DVJ75" s="119"/>
      <c r="DVK75" s="119"/>
      <c r="DVL75" s="119"/>
      <c r="DVM75" s="119"/>
      <c r="DVN75" s="119"/>
      <c r="DVO75" s="119"/>
      <c r="DVP75" s="119"/>
      <c r="DVQ75" s="119"/>
      <c r="DVR75" s="119"/>
      <c r="DVS75" s="119"/>
      <c r="DVT75" s="119"/>
      <c r="DVU75" s="119"/>
      <c r="DVV75" s="119"/>
      <c r="DVW75" s="119"/>
      <c r="DVX75" s="119"/>
      <c r="DVY75" s="119"/>
      <c r="DVZ75" s="119"/>
      <c r="DWA75" s="119"/>
      <c r="DWB75" s="119"/>
      <c r="DWC75" s="119"/>
      <c r="DWD75" s="119"/>
      <c r="DWE75" s="119"/>
      <c r="DWF75" s="119"/>
      <c r="DWG75" s="119"/>
      <c r="DWH75" s="119"/>
      <c r="DWI75" s="119"/>
      <c r="DWJ75" s="119"/>
      <c r="DWK75" s="119"/>
      <c r="DWL75" s="119"/>
      <c r="DWM75" s="119"/>
      <c r="DWN75" s="119"/>
      <c r="DWO75" s="119"/>
      <c r="DWP75" s="119"/>
      <c r="DWQ75" s="119"/>
      <c r="DWR75" s="119"/>
      <c r="DWS75" s="119"/>
      <c r="DWT75" s="119"/>
      <c r="DWU75" s="119"/>
      <c r="DWV75" s="119"/>
      <c r="DWW75" s="119"/>
      <c r="DWX75" s="119"/>
      <c r="DWY75" s="119"/>
      <c r="DWZ75" s="119"/>
      <c r="DXA75" s="119"/>
      <c r="DXB75" s="119"/>
      <c r="DXC75" s="119"/>
      <c r="DXD75" s="119"/>
      <c r="DXE75" s="119"/>
      <c r="DXF75" s="119"/>
      <c r="DXG75" s="119"/>
      <c r="DXH75" s="119"/>
      <c r="DXI75" s="119"/>
      <c r="DXJ75" s="119"/>
      <c r="DXK75" s="119"/>
      <c r="DXL75" s="119"/>
      <c r="DXM75" s="119"/>
      <c r="DXN75" s="119"/>
      <c r="DXO75" s="119"/>
      <c r="DXP75" s="119"/>
      <c r="DXQ75" s="119"/>
      <c r="DXR75" s="119"/>
      <c r="DXS75" s="119"/>
      <c r="DXT75" s="119"/>
      <c r="DXU75" s="119"/>
      <c r="DXV75" s="119"/>
      <c r="DXW75" s="119"/>
      <c r="DXX75" s="119"/>
      <c r="DXY75" s="119"/>
      <c r="DXZ75" s="119"/>
      <c r="DYA75" s="119"/>
      <c r="DYB75" s="119"/>
      <c r="DYC75" s="119"/>
      <c r="DYD75" s="119"/>
      <c r="DYE75" s="119"/>
      <c r="DYF75" s="119"/>
      <c r="DYG75" s="119"/>
      <c r="DYH75" s="119"/>
      <c r="DYI75" s="119"/>
      <c r="DYJ75" s="119"/>
      <c r="DYK75" s="119"/>
      <c r="DYL75" s="119"/>
      <c r="DYM75" s="119"/>
      <c r="DYN75" s="119"/>
      <c r="DYO75" s="119"/>
      <c r="DYP75" s="119"/>
      <c r="DYQ75" s="119"/>
      <c r="DYR75" s="119"/>
      <c r="DYS75" s="119"/>
      <c r="DYT75" s="119"/>
      <c r="DYU75" s="119"/>
      <c r="DYV75" s="119"/>
      <c r="DYW75" s="119"/>
      <c r="DYX75" s="119"/>
      <c r="DYY75" s="119"/>
      <c r="DYZ75" s="119"/>
      <c r="DZA75" s="119"/>
      <c r="DZB75" s="119"/>
      <c r="DZC75" s="119"/>
      <c r="DZD75" s="119"/>
      <c r="DZE75" s="119"/>
      <c r="DZF75" s="119"/>
      <c r="DZG75" s="119"/>
      <c r="DZH75" s="119"/>
      <c r="DZI75" s="119"/>
      <c r="DZJ75" s="119"/>
      <c r="DZK75" s="119"/>
      <c r="DZL75" s="119"/>
      <c r="DZM75" s="119"/>
      <c r="DZN75" s="119"/>
      <c r="DZO75" s="119"/>
      <c r="DZP75" s="119"/>
      <c r="DZQ75" s="119"/>
      <c r="DZR75" s="119"/>
      <c r="DZS75" s="119"/>
      <c r="DZT75" s="119"/>
      <c r="DZU75" s="119"/>
      <c r="DZV75" s="119"/>
      <c r="DZW75" s="119"/>
      <c r="DZX75" s="119"/>
      <c r="DZY75" s="119"/>
      <c r="DZZ75" s="119"/>
      <c r="EAA75" s="119"/>
      <c r="EAB75" s="119"/>
      <c r="EAC75" s="119"/>
      <c r="EAD75" s="119"/>
      <c r="EAE75" s="119"/>
      <c r="EAF75" s="119"/>
      <c r="EAG75" s="119"/>
      <c r="EAH75" s="119"/>
      <c r="EAI75" s="119"/>
      <c r="EAJ75" s="119"/>
      <c r="EAK75" s="119"/>
      <c r="EAL75" s="119"/>
      <c r="EAM75" s="119"/>
      <c r="EAN75" s="119"/>
      <c r="EAO75" s="119"/>
      <c r="EAP75" s="119"/>
      <c r="EAQ75" s="119"/>
      <c r="EAR75" s="119"/>
      <c r="EAS75" s="119"/>
      <c r="EAT75" s="119"/>
      <c r="EAU75" s="119"/>
      <c r="EAV75" s="119"/>
      <c r="EAW75" s="119"/>
      <c r="EAX75" s="119"/>
      <c r="EAY75" s="119"/>
      <c r="EAZ75" s="119"/>
      <c r="EBA75" s="119"/>
      <c r="EBB75" s="119"/>
      <c r="EBC75" s="119"/>
      <c r="EBD75" s="119"/>
      <c r="EBE75" s="119"/>
      <c r="EBF75" s="119"/>
      <c r="EBG75" s="119"/>
      <c r="EBH75" s="119"/>
      <c r="EBI75" s="119"/>
      <c r="EBJ75" s="119"/>
      <c r="EBK75" s="119"/>
      <c r="EBL75" s="119"/>
      <c r="EBM75" s="119"/>
      <c r="EBN75" s="119"/>
      <c r="EBO75" s="119"/>
      <c r="EBP75" s="119"/>
      <c r="EBQ75" s="119"/>
      <c r="EBR75" s="119"/>
      <c r="EBS75" s="119"/>
      <c r="EBT75" s="119"/>
      <c r="EBU75" s="119"/>
      <c r="EBV75" s="119"/>
      <c r="EBW75" s="119"/>
      <c r="EBX75" s="119"/>
      <c r="EBY75" s="119"/>
      <c r="EBZ75" s="119"/>
      <c r="ECA75" s="119"/>
      <c r="ECB75" s="119"/>
      <c r="ECC75" s="119"/>
      <c r="ECD75" s="119"/>
      <c r="ECE75" s="119"/>
      <c r="ECF75" s="119"/>
      <c r="ECG75" s="119"/>
      <c r="ECH75" s="119"/>
      <c r="ECI75" s="119"/>
      <c r="ECJ75" s="119"/>
      <c r="ECK75" s="119"/>
      <c r="ECL75" s="119"/>
      <c r="ECM75" s="119"/>
      <c r="ECN75" s="119"/>
      <c r="ECO75" s="119"/>
      <c r="ECP75" s="119"/>
      <c r="ECQ75" s="119"/>
      <c r="ECR75" s="119"/>
      <c r="ECS75" s="119"/>
      <c r="ECT75" s="119"/>
      <c r="ECU75" s="119"/>
      <c r="ECV75" s="119"/>
      <c r="ECW75" s="119"/>
      <c r="ECX75" s="119"/>
      <c r="ECY75" s="119"/>
      <c r="ECZ75" s="119"/>
      <c r="EDA75" s="119"/>
      <c r="EDB75" s="119"/>
      <c r="EDC75" s="119"/>
      <c r="EDD75" s="119"/>
      <c r="EDE75" s="119"/>
      <c r="EDF75" s="119"/>
      <c r="EDG75" s="119"/>
      <c r="EDH75" s="119"/>
      <c r="EDI75" s="119"/>
      <c r="EDJ75" s="119"/>
      <c r="EDK75" s="119"/>
      <c r="EDL75" s="119"/>
      <c r="EDM75" s="119"/>
      <c r="EDN75" s="119"/>
      <c r="EDO75" s="119"/>
      <c r="EDP75" s="119"/>
      <c r="EDQ75" s="119"/>
      <c r="EDR75" s="119"/>
      <c r="EDS75" s="119"/>
      <c r="EDT75" s="119"/>
      <c r="EDU75" s="119"/>
      <c r="EDV75" s="119"/>
      <c r="EDW75" s="119"/>
      <c r="EDX75" s="119"/>
      <c r="EDY75" s="119"/>
      <c r="EDZ75" s="119"/>
      <c r="EEA75" s="119"/>
      <c r="EEB75" s="119"/>
      <c r="EEC75" s="119"/>
      <c r="EED75" s="119"/>
      <c r="EEE75" s="119"/>
      <c r="EEF75" s="119"/>
      <c r="EEG75" s="119"/>
      <c r="EEH75" s="119"/>
      <c r="EEI75" s="119"/>
      <c r="EEJ75" s="119"/>
      <c r="EEK75" s="119"/>
      <c r="EEL75" s="119"/>
      <c r="EEM75" s="119"/>
      <c r="EEN75" s="119"/>
      <c r="EEO75" s="119"/>
      <c r="EEP75" s="119"/>
      <c r="EEQ75" s="119"/>
      <c r="EER75" s="119"/>
      <c r="EES75" s="119"/>
      <c r="EET75" s="119"/>
      <c r="EEU75" s="119"/>
      <c r="EEV75" s="119"/>
      <c r="EEW75" s="119"/>
      <c r="EEX75" s="119"/>
      <c r="EEY75" s="119"/>
      <c r="EEZ75" s="119"/>
      <c r="EFA75" s="119"/>
      <c r="EFB75" s="119"/>
      <c r="EFC75" s="119"/>
      <c r="EFD75" s="119"/>
      <c r="EFE75" s="119"/>
      <c r="EFF75" s="119"/>
      <c r="EFG75" s="119"/>
      <c r="EFH75" s="119"/>
      <c r="EFI75" s="119"/>
      <c r="EFJ75" s="119"/>
      <c r="EFK75" s="119"/>
      <c r="EFL75" s="119"/>
      <c r="EFM75" s="119"/>
      <c r="EFN75" s="119"/>
      <c r="EFO75" s="119"/>
      <c r="EFP75" s="119"/>
      <c r="EFQ75" s="119"/>
      <c r="EFR75" s="119"/>
      <c r="EFS75" s="119"/>
      <c r="EFT75" s="119"/>
      <c r="EFU75" s="119"/>
      <c r="EFV75" s="119"/>
      <c r="EFW75" s="119"/>
      <c r="EFX75" s="119"/>
      <c r="EFY75" s="119"/>
      <c r="EFZ75" s="119"/>
      <c r="EGA75" s="119"/>
      <c r="EGB75" s="119"/>
      <c r="EGC75" s="119"/>
      <c r="EGD75" s="119"/>
      <c r="EGE75" s="119"/>
      <c r="EGF75" s="119"/>
      <c r="EGG75" s="119"/>
      <c r="EGH75" s="119"/>
      <c r="EGI75" s="119"/>
      <c r="EGJ75" s="119"/>
      <c r="EGK75" s="119"/>
      <c r="EGL75" s="119"/>
      <c r="EGM75" s="119"/>
      <c r="EGN75" s="119"/>
      <c r="EGO75" s="119"/>
      <c r="EGP75" s="119"/>
      <c r="EGQ75" s="119"/>
      <c r="EGR75" s="119"/>
      <c r="EGS75" s="119"/>
      <c r="EGT75" s="119"/>
      <c r="EGU75" s="119"/>
      <c r="EGV75" s="119"/>
      <c r="EGW75" s="119"/>
      <c r="EGX75" s="119"/>
      <c r="EGY75" s="119"/>
      <c r="EGZ75" s="119"/>
      <c r="EHA75" s="119"/>
      <c r="EHB75" s="119"/>
      <c r="EHC75" s="119"/>
      <c r="EHD75" s="119"/>
      <c r="EHE75" s="119"/>
      <c r="EHF75" s="119"/>
      <c r="EHG75" s="119"/>
      <c r="EHH75" s="119"/>
      <c r="EHI75" s="119"/>
      <c r="EHJ75" s="119"/>
      <c r="EHK75" s="119"/>
      <c r="EHL75" s="119"/>
      <c r="EHM75" s="119"/>
      <c r="EHN75" s="119"/>
      <c r="EHO75" s="119"/>
      <c r="EHP75" s="119"/>
      <c r="EHQ75" s="119"/>
      <c r="EHR75" s="119"/>
      <c r="EHS75" s="119"/>
      <c r="EHT75" s="119"/>
      <c r="EHU75" s="119"/>
      <c r="EHV75" s="119"/>
      <c r="EHW75" s="119"/>
      <c r="EHX75" s="119"/>
      <c r="EHY75" s="119"/>
      <c r="EHZ75" s="119"/>
      <c r="EIA75" s="119"/>
      <c r="EIB75" s="119"/>
      <c r="EIC75" s="119"/>
      <c r="EID75" s="119"/>
      <c r="EIE75" s="119"/>
      <c r="EIF75" s="119"/>
      <c r="EIG75" s="119"/>
      <c r="EIH75" s="119"/>
      <c r="EII75" s="119"/>
      <c r="EIJ75" s="119"/>
      <c r="EIK75" s="119"/>
      <c r="EIL75" s="119"/>
      <c r="EIM75" s="119"/>
      <c r="EIN75" s="119"/>
      <c r="EIO75" s="119"/>
      <c r="EIP75" s="119"/>
      <c r="EIQ75" s="119"/>
      <c r="EIR75" s="119"/>
      <c r="EIS75" s="119"/>
      <c r="EIT75" s="119"/>
      <c r="EIU75" s="119"/>
      <c r="EIV75" s="119"/>
      <c r="EIW75" s="119"/>
      <c r="EIX75" s="119"/>
      <c r="EIY75" s="119"/>
      <c r="EIZ75" s="119"/>
      <c r="EJA75" s="119"/>
      <c r="EJB75" s="119"/>
      <c r="EJC75" s="119"/>
      <c r="EJD75" s="119"/>
      <c r="EJE75" s="119"/>
      <c r="EJF75" s="119"/>
      <c r="EJG75" s="119"/>
      <c r="EJH75" s="119"/>
      <c r="EJI75" s="119"/>
      <c r="EJJ75" s="119"/>
      <c r="EJK75" s="119"/>
      <c r="EJL75" s="119"/>
      <c r="EJM75" s="119"/>
      <c r="EJN75" s="119"/>
      <c r="EJO75" s="119"/>
      <c r="EJP75" s="119"/>
      <c r="EJQ75" s="119"/>
      <c r="EJR75" s="119"/>
      <c r="EJS75" s="119"/>
      <c r="EJT75" s="119"/>
      <c r="EJU75" s="119"/>
      <c r="EJV75" s="119"/>
      <c r="EJW75" s="119"/>
      <c r="EJX75" s="119"/>
      <c r="EJY75" s="119"/>
      <c r="EJZ75" s="119"/>
      <c r="EKA75" s="119"/>
      <c r="EKB75" s="119"/>
      <c r="EKC75" s="119"/>
      <c r="EKD75" s="119"/>
      <c r="EKE75" s="119"/>
      <c r="EKF75" s="119"/>
      <c r="EKG75" s="119"/>
      <c r="EKH75" s="119"/>
      <c r="EKI75" s="119"/>
      <c r="EKJ75" s="119"/>
      <c r="EKK75" s="119"/>
      <c r="EKL75" s="119"/>
      <c r="EKM75" s="119"/>
      <c r="EKN75" s="119"/>
      <c r="EKO75" s="119"/>
      <c r="EKP75" s="119"/>
      <c r="EKQ75" s="119"/>
      <c r="EKR75" s="119"/>
      <c r="EKS75" s="119"/>
      <c r="EKT75" s="119"/>
      <c r="EKU75" s="119"/>
      <c r="EKV75" s="119"/>
      <c r="EKW75" s="119"/>
      <c r="EKX75" s="119"/>
      <c r="EKY75" s="119"/>
      <c r="EKZ75" s="119"/>
      <c r="ELA75" s="119"/>
      <c r="ELB75" s="119"/>
      <c r="ELC75" s="119"/>
      <c r="ELD75" s="119"/>
      <c r="ELE75" s="119"/>
      <c r="ELF75" s="119"/>
      <c r="ELG75" s="119"/>
      <c r="ELH75" s="119"/>
      <c r="ELI75" s="119"/>
      <c r="ELJ75" s="119"/>
      <c r="ELK75" s="119"/>
      <c r="ELL75" s="119"/>
      <c r="ELM75" s="119"/>
      <c r="ELN75" s="119"/>
      <c r="ELO75" s="119"/>
      <c r="ELP75" s="119"/>
      <c r="ELQ75" s="119"/>
      <c r="ELR75" s="119"/>
      <c r="ELS75" s="119"/>
      <c r="ELT75" s="119"/>
      <c r="ELU75" s="119"/>
      <c r="ELV75" s="119"/>
      <c r="ELW75" s="119"/>
      <c r="ELX75" s="119"/>
      <c r="ELY75" s="119"/>
      <c r="ELZ75" s="119"/>
      <c r="EMA75" s="119"/>
      <c r="EMB75" s="119"/>
      <c r="EMC75" s="119"/>
      <c r="EMD75" s="119"/>
      <c r="EME75" s="119"/>
      <c r="EMF75" s="119"/>
      <c r="EMG75" s="119"/>
      <c r="EMH75" s="119"/>
      <c r="EMI75" s="119"/>
      <c r="EMJ75" s="119"/>
      <c r="EMK75" s="119"/>
      <c r="EML75" s="119"/>
      <c r="EMM75" s="119"/>
      <c r="EMN75" s="119"/>
      <c r="EMO75" s="119"/>
      <c r="EMP75" s="119"/>
      <c r="EMQ75" s="119"/>
      <c r="EMR75" s="119"/>
      <c r="EMS75" s="119"/>
      <c r="EMT75" s="119"/>
      <c r="EMU75" s="119"/>
      <c r="EMV75" s="119"/>
      <c r="EMW75" s="119"/>
      <c r="EMX75" s="119"/>
      <c r="EMY75" s="119"/>
      <c r="EMZ75" s="119"/>
      <c r="ENA75" s="119"/>
      <c r="ENB75" s="119"/>
      <c r="ENC75" s="119"/>
      <c r="END75" s="119"/>
      <c r="ENE75" s="119"/>
      <c r="ENF75" s="119"/>
      <c r="ENG75" s="119"/>
      <c r="ENH75" s="119"/>
      <c r="ENI75" s="119"/>
      <c r="ENJ75" s="119"/>
      <c r="ENK75" s="119"/>
      <c r="ENL75" s="119"/>
      <c r="ENM75" s="119"/>
      <c r="ENN75" s="119"/>
      <c r="ENO75" s="119"/>
      <c r="ENP75" s="119"/>
      <c r="ENQ75" s="119"/>
      <c r="ENR75" s="119"/>
      <c r="ENS75" s="119"/>
      <c r="ENT75" s="119"/>
      <c r="ENU75" s="119"/>
      <c r="ENV75" s="119"/>
      <c r="ENW75" s="119"/>
      <c r="ENX75" s="119"/>
      <c r="ENY75" s="119"/>
      <c r="ENZ75" s="119"/>
      <c r="EOA75" s="119"/>
      <c r="EOB75" s="119"/>
      <c r="EOC75" s="119"/>
      <c r="EOD75" s="119"/>
      <c r="EOE75" s="119"/>
      <c r="EOF75" s="119"/>
      <c r="EOG75" s="119"/>
      <c r="EOH75" s="119"/>
      <c r="EOI75" s="119"/>
      <c r="EOJ75" s="119"/>
      <c r="EOK75" s="119"/>
      <c r="EOL75" s="119"/>
      <c r="EOM75" s="119"/>
      <c r="EON75" s="119"/>
      <c r="EOO75" s="119"/>
      <c r="EOP75" s="119"/>
      <c r="EOQ75" s="119"/>
      <c r="EOR75" s="119"/>
      <c r="EOS75" s="119"/>
      <c r="EOT75" s="119"/>
      <c r="EOU75" s="119"/>
      <c r="EOV75" s="119"/>
      <c r="EOW75" s="119"/>
      <c r="EOX75" s="119"/>
      <c r="EOY75" s="119"/>
      <c r="EOZ75" s="119"/>
      <c r="EPA75" s="119"/>
      <c r="EPB75" s="119"/>
      <c r="EPC75" s="119"/>
      <c r="EPD75" s="119"/>
      <c r="EPE75" s="119"/>
      <c r="EPF75" s="119"/>
      <c r="EPG75" s="119"/>
      <c r="EPH75" s="119"/>
      <c r="EPI75" s="119"/>
      <c r="EPJ75" s="119"/>
      <c r="EPK75" s="119"/>
      <c r="EPL75" s="119"/>
      <c r="EPM75" s="119"/>
      <c r="EPN75" s="119"/>
      <c r="EPO75" s="119"/>
      <c r="EPP75" s="119"/>
      <c r="EPQ75" s="119"/>
      <c r="EPR75" s="119"/>
      <c r="EPS75" s="119"/>
      <c r="EPT75" s="119"/>
      <c r="EPU75" s="119"/>
      <c r="EPV75" s="119"/>
      <c r="EPW75" s="119"/>
      <c r="EPX75" s="119"/>
      <c r="EPY75" s="119"/>
      <c r="EPZ75" s="119"/>
      <c r="EQA75" s="119"/>
      <c r="EQB75" s="119"/>
      <c r="EQC75" s="119"/>
      <c r="EQD75" s="119"/>
      <c r="EQE75" s="119"/>
      <c r="EQF75" s="119"/>
      <c r="EQG75" s="119"/>
      <c r="EQH75" s="119"/>
      <c r="EQI75" s="119"/>
      <c r="EQJ75" s="119"/>
      <c r="EQK75" s="119"/>
      <c r="EQL75" s="119"/>
      <c r="EQM75" s="119"/>
      <c r="EQN75" s="119"/>
      <c r="EQO75" s="119"/>
      <c r="EQP75" s="119"/>
      <c r="EQQ75" s="119"/>
      <c r="EQR75" s="119"/>
      <c r="EQS75" s="119"/>
      <c r="EQT75" s="119"/>
      <c r="EQU75" s="119"/>
      <c r="EQV75" s="119"/>
      <c r="EQW75" s="119"/>
      <c r="EQX75" s="119"/>
      <c r="EQY75" s="119"/>
      <c r="EQZ75" s="119"/>
      <c r="ERA75" s="119"/>
      <c r="ERB75" s="119"/>
      <c r="ERC75" s="119"/>
      <c r="ERD75" s="119"/>
      <c r="ERE75" s="119"/>
      <c r="ERF75" s="119"/>
      <c r="ERG75" s="119"/>
      <c r="ERH75" s="119"/>
      <c r="ERI75" s="119"/>
      <c r="ERJ75" s="119"/>
      <c r="ERK75" s="119"/>
      <c r="ERL75" s="119"/>
      <c r="ERM75" s="119"/>
      <c r="ERN75" s="119"/>
      <c r="ERO75" s="119"/>
      <c r="ERP75" s="119"/>
      <c r="ERQ75" s="119"/>
      <c r="ERR75" s="119"/>
      <c r="ERS75" s="119"/>
      <c r="ERT75" s="119"/>
      <c r="ERU75" s="119"/>
      <c r="ERV75" s="119"/>
      <c r="ERW75" s="119"/>
      <c r="ERX75" s="119"/>
      <c r="ERY75" s="119"/>
      <c r="ERZ75" s="119"/>
      <c r="ESA75" s="119"/>
      <c r="ESB75" s="119"/>
      <c r="ESC75" s="119"/>
      <c r="ESD75" s="119"/>
      <c r="ESE75" s="119"/>
      <c r="ESF75" s="119"/>
      <c r="ESG75" s="119"/>
      <c r="ESH75" s="119"/>
      <c r="ESI75" s="119"/>
      <c r="ESJ75" s="119"/>
      <c r="ESK75" s="119"/>
      <c r="ESL75" s="119"/>
      <c r="ESM75" s="119"/>
      <c r="ESN75" s="119"/>
      <c r="ESO75" s="119"/>
      <c r="ESP75" s="119"/>
      <c r="ESQ75" s="119"/>
      <c r="ESR75" s="119"/>
      <c r="ESS75" s="119"/>
      <c r="EST75" s="119"/>
      <c r="ESU75" s="119"/>
      <c r="ESV75" s="119"/>
      <c r="ESW75" s="119"/>
      <c r="ESX75" s="119"/>
      <c r="ESY75" s="119"/>
      <c r="ESZ75" s="119"/>
      <c r="ETA75" s="119"/>
      <c r="ETB75" s="119"/>
      <c r="ETC75" s="119"/>
      <c r="ETD75" s="119"/>
      <c r="ETE75" s="119"/>
      <c r="ETF75" s="119"/>
      <c r="ETG75" s="119"/>
      <c r="ETH75" s="119"/>
      <c r="ETI75" s="119"/>
      <c r="ETJ75" s="119"/>
      <c r="ETK75" s="119"/>
      <c r="ETL75" s="119"/>
      <c r="ETM75" s="119"/>
      <c r="ETN75" s="119"/>
      <c r="ETO75" s="119"/>
      <c r="ETP75" s="119"/>
      <c r="ETQ75" s="119"/>
      <c r="ETR75" s="119"/>
      <c r="ETS75" s="119"/>
      <c r="ETT75" s="119"/>
      <c r="ETU75" s="119"/>
      <c r="ETV75" s="119"/>
      <c r="ETW75" s="119"/>
      <c r="ETX75" s="119"/>
      <c r="ETY75" s="119"/>
      <c r="ETZ75" s="119"/>
      <c r="EUA75" s="119"/>
      <c r="EUB75" s="119"/>
      <c r="EUC75" s="119"/>
      <c r="EUD75" s="119"/>
      <c r="EUE75" s="119"/>
      <c r="EUF75" s="119"/>
      <c r="EUG75" s="119"/>
      <c r="EUH75" s="119"/>
      <c r="EUI75" s="119"/>
      <c r="EUJ75" s="119"/>
      <c r="EUK75" s="119"/>
      <c r="EUL75" s="119"/>
      <c r="EUM75" s="119"/>
      <c r="EUN75" s="119"/>
      <c r="EUO75" s="119"/>
      <c r="EUP75" s="119"/>
      <c r="EUQ75" s="119"/>
      <c r="EUR75" s="119"/>
      <c r="EUS75" s="119"/>
      <c r="EUT75" s="119"/>
      <c r="EUU75" s="119"/>
      <c r="EUV75" s="119"/>
      <c r="EUW75" s="119"/>
      <c r="EUX75" s="119"/>
      <c r="EUY75" s="119"/>
      <c r="EUZ75" s="119"/>
      <c r="EVA75" s="119"/>
      <c r="EVB75" s="119"/>
      <c r="EVC75" s="119"/>
      <c r="EVD75" s="119"/>
      <c r="EVE75" s="119"/>
      <c r="EVF75" s="119"/>
      <c r="EVG75" s="119"/>
      <c r="EVH75" s="119"/>
      <c r="EVI75" s="119"/>
      <c r="EVJ75" s="119"/>
      <c r="EVK75" s="119"/>
      <c r="EVL75" s="119"/>
      <c r="EVM75" s="119"/>
      <c r="EVN75" s="119"/>
      <c r="EVO75" s="119"/>
      <c r="EVP75" s="119"/>
      <c r="EVQ75" s="119"/>
      <c r="EVR75" s="119"/>
      <c r="EVS75" s="119"/>
      <c r="EVT75" s="119"/>
      <c r="EVU75" s="119"/>
      <c r="EVV75" s="119"/>
      <c r="EVW75" s="119"/>
      <c r="EVX75" s="119"/>
      <c r="EVY75" s="119"/>
      <c r="EVZ75" s="119"/>
      <c r="EWA75" s="119"/>
      <c r="EWB75" s="119"/>
      <c r="EWC75" s="119"/>
      <c r="EWD75" s="119"/>
      <c r="EWE75" s="119"/>
      <c r="EWF75" s="119"/>
      <c r="EWG75" s="119"/>
      <c r="EWH75" s="119"/>
      <c r="EWI75" s="119"/>
      <c r="EWJ75" s="119"/>
      <c r="EWK75" s="119"/>
      <c r="EWL75" s="119"/>
      <c r="EWM75" s="119"/>
      <c r="EWN75" s="119"/>
      <c r="EWO75" s="119"/>
      <c r="EWP75" s="119"/>
      <c r="EWQ75" s="119"/>
      <c r="EWR75" s="119"/>
      <c r="EWS75" s="119"/>
      <c r="EWT75" s="119"/>
      <c r="EWU75" s="119"/>
      <c r="EWV75" s="119"/>
      <c r="EWW75" s="119"/>
      <c r="EWX75" s="119"/>
      <c r="EWY75" s="119"/>
      <c r="EWZ75" s="119"/>
      <c r="EXA75" s="119"/>
      <c r="EXB75" s="119"/>
      <c r="EXC75" s="119"/>
      <c r="EXD75" s="119"/>
      <c r="EXE75" s="119"/>
      <c r="EXF75" s="119"/>
      <c r="EXG75" s="119"/>
      <c r="EXH75" s="119"/>
      <c r="EXI75" s="119"/>
      <c r="EXJ75" s="119"/>
      <c r="EXK75" s="119"/>
      <c r="EXL75" s="119"/>
      <c r="EXM75" s="119"/>
      <c r="EXN75" s="119"/>
      <c r="EXO75" s="119"/>
      <c r="EXP75" s="119"/>
      <c r="EXQ75" s="119"/>
      <c r="EXR75" s="119"/>
      <c r="EXS75" s="119"/>
      <c r="EXT75" s="119"/>
      <c r="EXU75" s="119"/>
      <c r="EXV75" s="119"/>
      <c r="EXW75" s="119"/>
      <c r="EXX75" s="119"/>
      <c r="EXY75" s="119"/>
      <c r="EXZ75" s="119"/>
      <c r="EYA75" s="119"/>
      <c r="EYB75" s="119"/>
      <c r="EYC75" s="119"/>
      <c r="EYD75" s="119"/>
      <c r="EYE75" s="119"/>
      <c r="EYF75" s="119"/>
      <c r="EYG75" s="119"/>
      <c r="EYH75" s="119"/>
      <c r="EYI75" s="119"/>
      <c r="EYJ75" s="119"/>
      <c r="EYK75" s="119"/>
      <c r="EYL75" s="119"/>
      <c r="EYM75" s="119"/>
      <c r="EYN75" s="119"/>
      <c r="EYO75" s="119"/>
      <c r="EYP75" s="119"/>
      <c r="EYQ75" s="119"/>
      <c r="EYR75" s="119"/>
      <c r="EYS75" s="119"/>
      <c r="EYT75" s="119"/>
      <c r="EYU75" s="119"/>
      <c r="EYV75" s="119"/>
      <c r="EYW75" s="119"/>
      <c r="EYX75" s="119"/>
      <c r="EYY75" s="119"/>
      <c r="EYZ75" s="119"/>
      <c r="EZA75" s="119"/>
      <c r="EZB75" s="119"/>
      <c r="EZC75" s="119"/>
      <c r="EZD75" s="119"/>
      <c r="EZE75" s="119"/>
      <c r="EZF75" s="119"/>
      <c r="EZG75" s="119"/>
      <c r="EZH75" s="119"/>
      <c r="EZI75" s="119"/>
      <c r="EZJ75" s="119"/>
      <c r="EZK75" s="119"/>
      <c r="EZL75" s="119"/>
      <c r="EZM75" s="119"/>
      <c r="EZN75" s="119"/>
      <c r="EZO75" s="119"/>
      <c r="EZP75" s="119"/>
      <c r="EZQ75" s="119"/>
      <c r="EZR75" s="119"/>
      <c r="EZS75" s="119"/>
      <c r="EZT75" s="119"/>
      <c r="EZU75" s="119"/>
      <c r="EZV75" s="119"/>
      <c r="EZW75" s="119"/>
      <c r="EZX75" s="119"/>
      <c r="EZY75" s="119"/>
      <c r="EZZ75" s="119"/>
      <c r="FAA75" s="119"/>
      <c r="FAB75" s="119"/>
      <c r="FAC75" s="119"/>
      <c r="FAD75" s="119"/>
      <c r="FAE75" s="119"/>
      <c r="FAF75" s="119"/>
      <c r="FAG75" s="119"/>
      <c r="FAH75" s="119"/>
      <c r="FAI75" s="119"/>
      <c r="FAJ75" s="119"/>
      <c r="FAK75" s="119"/>
      <c r="FAL75" s="119"/>
      <c r="FAM75" s="119"/>
      <c r="FAN75" s="119"/>
      <c r="FAO75" s="119"/>
      <c r="FAP75" s="119"/>
      <c r="FAQ75" s="119"/>
      <c r="FAR75" s="119"/>
      <c r="FAS75" s="119"/>
      <c r="FAT75" s="119"/>
      <c r="FAU75" s="119"/>
      <c r="FAV75" s="119"/>
      <c r="FAW75" s="119"/>
      <c r="FAX75" s="119"/>
      <c r="FAY75" s="119"/>
      <c r="FAZ75" s="119"/>
      <c r="FBA75" s="119"/>
      <c r="FBB75" s="119"/>
      <c r="FBC75" s="119"/>
      <c r="FBD75" s="119"/>
      <c r="FBE75" s="119"/>
      <c r="FBF75" s="119"/>
      <c r="FBG75" s="119"/>
      <c r="FBH75" s="119"/>
      <c r="FBI75" s="119"/>
      <c r="FBJ75" s="119"/>
      <c r="FBK75" s="119"/>
      <c r="FBL75" s="119"/>
      <c r="FBM75" s="119"/>
      <c r="FBN75" s="119"/>
      <c r="FBO75" s="119"/>
      <c r="FBP75" s="119"/>
      <c r="FBQ75" s="119"/>
      <c r="FBR75" s="119"/>
      <c r="FBS75" s="119"/>
      <c r="FBT75" s="119"/>
      <c r="FBU75" s="119"/>
      <c r="FBV75" s="119"/>
      <c r="FBW75" s="119"/>
      <c r="FBX75" s="119"/>
      <c r="FBY75" s="119"/>
      <c r="FBZ75" s="119"/>
      <c r="FCA75" s="119"/>
      <c r="FCB75" s="119"/>
      <c r="FCC75" s="119"/>
      <c r="FCD75" s="119"/>
      <c r="FCE75" s="119"/>
      <c r="FCF75" s="119"/>
      <c r="FCG75" s="119"/>
      <c r="FCH75" s="119"/>
      <c r="FCI75" s="119"/>
      <c r="FCJ75" s="119"/>
      <c r="FCK75" s="119"/>
      <c r="FCL75" s="119"/>
      <c r="FCM75" s="119"/>
      <c r="FCN75" s="119"/>
      <c r="FCO75" s="119"/>
      <c r="FCP75" s="119"/>
      <c r="FCQ75" s="119"/>
      <c r="FCR75" s="119"/>
      <c r="FCS75" s="119"/>
      <c r="FCT75" s="119"/>
      <c r="FCU75" s="119"/>
      <c r="FCV75" s="119"/>
      <c r="FCW75" s="119"/>
      <c r="FCX75" s="119"/>
      <c r="FCY75" s="119"/>
      <c r="FCZ75" s="119"/>
      <c r="FDA75" s="119"/>
      <c r="FDB75" s="119"/>
      <c r="FDC75" s="119"/>
      <c r="FDD75" s="119"/>
      <c r="FDE75" s="119"/>
      <c r="FDF75" s="119"/>
      <c r="FDG75" s="119"/>
      <c r="FDH75" s="119"/>
      <c r="FDI75" s="119"/>
      <c r="FDJ75" s="119"/>
      <c r="FDK75" s="119"/>
      <c r="FDL75" s="119"/>
      <c r="FDM75" s="119"/>
      <c r="FDN75" s="119"/>
      <c r="FDO75" s="119"/>
      <c r="FDP75" s="119"/>
      <c r="FDQ75" s="119"/>
      <c r="FDR75" s="119"/>
      <c r="FDS75" s="119"/>
      <c r="FDT75" s="119"/>
      <c r="FDU75" s="119"/>
      <c r="FDV75" s="119"/>
      <c r="FDW75" s="119"/>
      <c r="FDX75" s="119"/>
      <c r="FDY75" s="119"/>
      <c r="FDZ75" s="119"/>
      <c r="FEA75" s="119"/>
      <c r="FEB75" s="119"/>
      <c r="FEC75" s="119"/>
      <c r="FED75" s="119"/>
      <c r="FEE75" s="119"/>
      <c r="FEF75" s="119"/>
      <c r="FEG75" s="119"/>
      <c r="FEH75" s="119"/>
      <c r="FEI75" s="119"/>
      <c r="FEJ75" s="119"/>
      <c r="FEK75" s="119"/>
      <c r="FEL75" s="119"/>
      <c r="FEM75" s="119"/>
      <c r="FEN75" s="119"/>
      <c r="FEO75" s="119"/>
      <c r="FEP75" s="119"/>
      <c r="FEQ75" s="119"/>
      <c r="FER75" s="119"/>
      <c r="FES75" s="119"/>
      <c r="FET75" s="119"/>
      <c r="FEU75" s="119"/>
      <c r="FEV75" s="119"/>
      <c r="FEW75" s="119"/>
      <c r="FEX75" s="119"/>
      <c r="FEY75" s="119"/>
      <c r="FEZ75" s="119"/>
      <c r="FFA75" s="119"/>
      <c r="FFB75" s="119"/>
      <c r="FFC75" s="119"/>
      <c r="FFD75" s="119"/>
      <c r="FFE75" s="119"/>
      <c r="FFF75" s="119"/>
      <c r="FFG75" s="119"/>
      <c r="FFH75" s="119"/>
      <c r="FFI75" s="119"/>
      <c r="FFJ75" s="119"/>
      <c r="FFK75" s="119"/>
      <c r="FFL75" s="119"/>
      <c r="FFM75" s="119"/>
      <c r="FFN75" s="119"/>
      <c r="FFO75" s="119"/>
      <c r="FFP75" s="119"/>
      <c r="FFQ75" s="119"/>
      <c r="FFR75" s="119"/>
      <c r="FFS75" s="119"/>
      <c r="FFT75" s="119"/>
      <c r="FFU75" s="119"/>
      <c r="FFV75" s="119"/>
      <c r="FFW75" s="119"/>
      <c r="FFX75" s="119"/>
      <c r="FFY75" s="119"/>
      <c r="FFZ75" s="119"/>
      <c r="FGA75" s="119"/>
      <c r="FGB75" s="119"/>
      <c r="FGC75" s="119"/>
      <c r="FGD75" s="119"/>
      <c r="FGE75" s="119"/>
      <c r="FGF75" s="119"/>
      <c r="FGG75" s="119"/>
      <c r="FGH75" s="119"/>
      <c r="FGI75" s="119"/>
      <c r="FGJ75" s="119"/>
      <c r="FGK75" s="119"/>
      <c r="FGL75" s="119"/>
      <c r="FGM75" s="119"/>
      <c r="FGN75" s="119"/>
      <c r="FGO75" s="119"/>
      <c r="FGP75" s="119"/>
      <c r="FGQ75" s="119"/>
      <c r="FGR75" s="119"/>
      <c r="FGS75" s="119"/>
      <c r="FGT75" s="119"/>
      <c r="FGU75" s="119"/>
      <c r="FGV75" s="119"/>
      <c r="FGW75" s="119"/>
      <c r="FGX75" s="119"/>
      <c r="FGY75" s="119"/>
      <c r="FGZ75" s="119"/>
      <c r="FHA75" s="119"/>
      <c r="FHB75" s="119"/>
      <c r="FHC75" s="119"/>
      <c r="FHD75" s="119"/>
      <c r="FHE75" s="119"/>
      <c r="FHF75" s="119"/>
      <c r="FHG75" s="119"/>
      <c r="FHH75" s="119"/>
      <c r="FHI75" s="119"/>
      <c r="FHJ75" s="119"/>
      <c r="FHK75" s="119"/>
      <c r="FHL75" s="119"/>
      <c r="FHM75" s="119"/>
      <c r="FHN75" s="119"/>
      <c r="FHO75" s="119"/>
      <c r="FHP75" s="119"/>
      <c r="FHQ75" s="119"/>
      <c r="FHR75" s="119"/>
      <c r="FHS75" s="119"/>
      <c r="FHT75" s="119"/>
      <c r="FHU75" s="119"/>
      <c r="FHV75" s="119"/>
      <c r="FHW75" s="119"/>
      <c r="FHX75" s="119"/>
      <c r="FHY75" s="119"/>
      <c r="FHZ75" s="119"/>
      <c r="FIA75" s="119"/>
      <c r="FIB75" s="119"/>
      <c r="FIC75" s="119"/>
      <c r="FID75" s="119"/>
      <c r="FIE75" s="119"/>
      <c r="FIF75" s="119"/>
      <c r="FIG75" s="119"/>
      <c r="FIH75" s="119"/>
      <c r="FII75" s="119"/>
      <c r="FIJ75" s="119"/>
      <c r="FIK75" s="119"/>
      <c r="FIL75" s="119"/>
      <c r="FIM75" s="119"/>
      <c r="FIN75" s="119"/>
      <c r="FIO75" s="119"/>
      <c r="FIP75" s="119"/>
      <c r="FIQ75" s="119"/>
      <c r="FIR75" s="119"/>
      <c r="FIS75" s="119"/>
      <c r="FIT75" s="119"/>
      <c r="FIU75" s="119"/>
      <c r="FIV75" s="119"/>
      <c r="FIW75" s="119"/>
      <c r="FIX75" s="119"/>
      <c r="FIY75" s="119"/>
      <c r="FIZ75" s="119"/>
      <c r="FJA75" s="119"/>
      <c r="FJB75" s="119"/>
      <c r="FJC75" s="119"/>
      <c r="FJD75" s="119"/>
      <c r="FJE75" s="119"/>
      <c r="FJF75" s="119"/>
      <c r="FJG75" s="119"/>
      <c r="FJH75" s="119"/>
      <c r="FJI75" s="119"/>
      <c r="FJJ75" s="119"/>
      <c r="FJK75" s="119"/>
      <c r="FJL75" s="119"/>
      <c r="FJM75" s="119"/>
      <c r="FJN75" s="119"/>
      <c r="FJO75" s="119"/>
      <c r="FJP75" s="119"/>
      <c r="FJQ75" s="119"/>
      <c r="FJR75" s="119"/>
      <c r="FJS75" s="119"/>
      <c r="FJT75" s="119"/>
      <c r="FJU75" s="119"/>
      <c r="FJV75" s="119"/>
      <c r="FJW75" s="119"/>
      <c r="FJX75" s="119"/>
      <c r="FJY75" s="119"/>
      <c r="FJZ75" s="119"/>
      <c r="FKA75" s="119"/>
      <c r="FKB75" s="119"/>
      <c r="FKC75" s="119"/>
      <c r="FKD75" s="119"/>
      <c r="FKE75" s="119"/>
      <c r="FKF75" s="119"/>
      <c r="FKG75" s="119"/>
      <c r="FKH75" s="119"/>
      <c r="FKI75" s="119"/>
      <c r="FKJ75" s="119"/>
      <c r="FKK75" s="119"/>
      <c r="FKL75" s="119"/>
      <c r="FKM75" s="119"/>
      <c r="FKN75" s="119"/>
      <c r="FKO75" s="119"/>
      <c r="FKP75" s="119"/>
      <c r="FKQ75" s="119"/>
      <c r="FKR75" s="119"/>
      <c r="FKS75" s="119"/>
      <c r="FKT75" s="119"/>
      <c r="FKU75" s="119"/>
      <c r="FKV75" s="119"/>
      <c r="FKW75" s="119"/>
      <c r="FKX75" s="119"/>
      <c r="FKY75" s="119"/>
      <c r="FKZ75" s="119"/>
      <c r="FLA75" s="119"/>
      <c r="FLB75" s="119"/>
      <c r="FLC75" s="119"/>
      <c r="FLD75" s="119"/>
      <c r="FLE75" s="119"/>
      <c r="FLF75" s="119"/>
      <c r="FLG75" s="119"/>
      <c r="FLH75" s="119"/>
      <c r="FLI75" s="119"/>
      <c r="FLJ75" s="119"/>
      <c r="FLK75" s="119"/>
      <c r="FLL75" s="119"/>
      <c r="FLM75" s="119"/>
      <c r="FLN75" s="119"/>
      <c r="FLO75" s="119"/>
      <c r="FLP75" s="119"/>
      <c r="FLQ75" s="119"/>
      <c r="FLR75" s="119"/>
      <c r="FLS75" s="119"/>
      <c r="FLT75" s="119"/>
      <c r="FLU75" s="119"/>
      <c r="FLV75" s="119"/>
      <c r="FLW75" s="119"/>
      <c r="FLX75" s="119"/>
      <c r="FLY75" s="119"/>
      <c r="FLZ75" s="119"/>
      <c r="FMA75" s="119"/>
      <c r="FMB75" s="119"/>
      <c r="FMC75" s="119"/>
      <c r="FMD75" s="119"/>
      <c r="FME75" s="119"/>
      <c r="FMF75" s="119"/>
      <c r="FMG75" s="119"/>
      <c r="FMH75" s="119"/>
      <c r="FMI75" s="119"/>
      <c r="FMJ75" s="119"/>
      <c r="FMK75" s="119"/>
      <c r="FML75" s="119"/>
      <c r="FMM75" s="119"/>
      <c r="FMN75" s="119"/>
      <c r="FMO75" s="119"/>
      <c r="FMP75" s="119"/>
      <c r="FMQ75" s="119"/>
      <c r="FMR75" s="119"/>
      <c r="FMS75" s="119"/>
      <c r="FMT75" s="119"/>
      <c r="FMU75" s="119"/>
      <c r="FMV75" s="119"/>
      <c r="FMW75" s="119"/>
      <c r="FMX75" s="119"/>
      <c r="FMY75" s="119"/>
      <c r="FMZ75" s="119"/>
      <c r="FNA75" s="119"/>
      <c r="FNB75" s="119"/>
      <c r="FNC75" s="119"/>
      <c r="FND75" s="119"/>
      <c r="FNE75" s="119"/>
      <c r="FNF75" s="119"/>
      <c r="FNG75" s="119"/>
      <c r="FNH75" s="119"/>
      <c r="FNI75" s="119"/>
      <c r="FNJ75" s="119"/>
      <c r="FNK75" s="119"/>
      <c r="FNL75" s="119"/>
      <c r="FNM75" s="119"/>
      <c r="FNN75" s="119"/>
      <c r="FNO75" s="119"/>
      <c r="FNP75" s="119"/>
      <c r="FNQ75" s="119"/>
      <c r="FNR75" s="119"/>
      <c r="FNS75" s="119"/>
      <c r="FNT75" s="119"/>
      <c r="FNU75" s="119"/>
      <c r="FNV75" s="119"/>
      <c r="FNW75" s="119"/>
      <c r="FNX75" s="119"/>
      <c r="FNY75" s="119"/>
      <c r="FNZ75" s="119"/>
      <c r="FOA75" s="119"/>
      <c r="FOB75" s="119"/>
      <c r="FOC75" s="119"/>
      <c r="FOD75" s="119"/>
      <c r="FOE75" s="119"/>
      <c r="FOF75" s="119"/>
      <c r="FOG75" s="119"/>
      <c r="FOH75" s="119"/>
      <c r="FOI75" s="119"/>
      <c r="FOJ75" s="119"/>
      <c r="FOK75" s="119"/>
      <c r="FOL75" s="119"/>
      <c r="FOM75" s="119"/>
      <c r="FON75" s="119"/>
      <c r="FOO75" s="119"/>
      <c r="FOP75" s="119"/>
      <c r="FOQ75" s="119"/>
      <c r="FOR75" s="119"/>
      <c r="FOS75" s="119"/>
      <c r="FOT75" s="119"/>
      <c r="FOU75" s="119"/>
      <c r="FOV75" s="119"/>
      <c r="FOW75" s="119"/>
      <c r="FOX75" s="119"/>
      <c r="FOY75" s="119"/>
      <c r="FOZ75" s="119"/>
      <c r="FPA75" s="119"/>
      <c r="FPB75" s="119"/>
      <c r="FPC75" s="119"/>
      <c r="FPD75" s="119"/>
      <c r="FPE75" s="119"/>
      <c r="FPF75" s="119"/>
      <c r="FPG75" s="119"/>
      <c r="FPH75" s="119"/>
      <c r="FPI75" s="119"/>
      <c r="FPJ75" s="119"/>
      <c r="FPK75" s="119"/>
      <c r="FPL75" s="119"/>
      <c r="FPM75" s="119"/>
      <c r="FPN75" s="119"/>
      <c r="FPO75" s="119"/>
      <c r="FPP75" s="119"/>
      <c r="FPQ75" s="119"/>
      <c r="FPR75" s="119"/>
      <c r="FPS75" s="119"/>
      <c r="FPT75" s="119"/>
      <c r="FPU75" s="119"/>
      <c r="FPV75" s="119"/>
      <c r="FPW75" s="119"/>
      <c r="FPX75" s="119"/>
      <c r="FPY75" s="119"/>
      <c r="FPZ75" s="119"/>
      <c r="FQA75" s="119"/>
      <c r="FQB75" s="119"/>
      <c r="FQC75" s="119"/>
      <c r="FQD75" s="119"/>
      <c r="FQE75" s="119"/>
      <c r="FQF75" s="119"/>
      <c r="FQG75" s="119"/>
      <c r="FQH75" s="119"/>
      <c r="FQI75" s="119"/>
      <c r="FQJ75" s="119"/>
      <c r="FQK75" s="119"/>
      <c r="FQL75" s="119"/>
      <c r="FQM75" s="119"/>
      <c r="FQN75" s="119"/>
      <c r="FQO75" s="119"/>
      <c r="FQP75" s="119"/>
      <c r="FQQ75" s="119"/>
      <c r="FQR75" s="119"/>
      <c r="FQS75" s="119"/>
      <c r="FQT75" s="119"/>
      <c r="FQU75" s="119"/>
      <c r="FQV75" s="119"/>
      <c r="FQW75" s="119"/>
      <c r="FQX75" s="119"/>
      <c r="FQY75" s="119"/>
      <c r="FQZ75" s="119"/>
      <c r="FRA75" s="119"/>
      <c r="FRB75" s="119"/>
      <c r="FRC75" s="119"/>
      <c r="FRD75" s="119"/>
      <c r="FRE75" s="119"/>
      <c r="FRF75" s="119"/>
      <c r="FRG75" s="119"/>
      <c r="FRH75" s="119"/>
      <c r="FRI75" s="119"/>
      <c r="FRJ75" s="119"/>
      <c r="FRK75" s="119"/>
      <c r="FRL75" s="119"/>
      <c r="FRM75" s="119"/>
      <c r="FRN75" s="119"/>
      <c r="FRO75" s="119"/>
      <c r="FRP75" s="119"/>
      <c r="FRQ75" s="119"/>
      <c r="FRR75" s="119"/>
      <c r="FRS75" s="119"/>
      <c r="FRT75" s="119"/>
      <c r="FRU75" s="119"/>
      <c r="FRV75" s="119"/>
      <c r="FRW75" s="119"/>
      <c r="FRX75" s="119"/>
      <c r="FRY75" s="119"/>
      <c r="FRZ75" s="119"/>
      <c r="FSA75" s="119"/>
      <c r="FSB75" s="119"/>
      <c r="FSC75" s="119"/>
      <c r="FSD75" s="119"/>
      <c r="FSE75" s="119"/>
      <c r="FSF75" s="119"/>
      <c r="FSG75" s="119"/>
      <c r="FSH75" s="119"/>
      <c r="FSI75" s="119"/>
      <c r="FSJ75" s="119"/>
      <c r="FSK75" s="119"/>
      <c r="FSL75" s="119"/>
      <c r="FSM75" s="119"/>
      <c r="FSN75" s="119"/>
      <c r="FSO75" s="119"/>
      <c r="FSP75" s="119"/>
      <c r="FSQ75" s="119"/>
      <c r="FSR75" s="119"/>
      <c r="FSS75" s="119"/>
      <c r="FST75" s="119"/>
      <c r="FSU75" s="119"/>
      <c r="FSV75" s="119"/>
      <c r="FSW75" s="119"/>
      <c r="FSX75" s="119"/>
      <c r="FSY75" s="119"/>
      <c r="FSZ75" s="119"/>
      <c r="FTA75" s="119"/>
      <c r="FTB75" s="119"/>
      <c r="FTC75" s="119"/>
      <c r="FTD75" s="119"/>
      <c r="FTE75" s="119"/>
      <c r="FTF75" s="119"/>
      <c r="FTG75" s="119"/>
      <c r="FTH75" s="119"/>
      <c r="FTI75" s="119"/>
      <c r="FTJ75" s="119"/>
      <c r="FTK75" s="119"/>
      <c r="FTL75" s="119"/>
      <c r="FTM75" s="119"/>
      <c r="FTN75" s="119"/>
      <c r="FTO75" s="119"/>
      <c r="FTP75" s="119"/>
      <c r="FTQ75" s="119"/>
      <c r="FTR75" s="119"/>
      <c r="FTS75" s="119"/>
      <c r="FTT75" s="119"/>
      <c r="FTU75" s="119"/>
      <c r="FTV75" s="119"/>
      <c r="FTW75" s="119"/>
      <c r="FTX75" s="119"/>
      <c r="FTY75" s="119"/>
      <c r="FTZ75" s="119"/>
      <c r="FUA75" s="119"/>
      <c r="FUB75" s="119"/>
      <c r="FUC75" s="119"/>
      <c r="FUD75" s="119"/>
      <c r="FUE75" s="119"/>
      <c r="FUF75" s="119"/>
      <c r="FUG75" s="119"/>
      <c r="FUH75" s="119"/>
      <c r="FUI75" s="119"/>
      <c r="FUJ75" s="119"/>
      <c r="FUK75" s="119"/>
      <c r="FUL75" s="119"/>
      <c r="FUM75" s="119"/>
      <c r="FUN75" s="119"/>
      <c r="FUO75" s="119"/>
      <c r="FUP75" s="119"/>
      <c r="FUQ75" s="119"/>
      <c r="FUR75" s="119"/>
      <c r="FUS75" s="119"/>
      <c r="FUT75" s="119"/>
      <c r="FUU75" s="119"/>
      <c r="FUV75" s="119"/>
      <c r="FUW75" s="119"/>
      <c r="FUX75" s="119"/>
      <c r="FUY75" s="119"/>
      <c r="FUZ75" s="119"/>
      <c r="FVA75" s="119"/>
      <c r="FVB75" s="119"/>
      <c r="FVC75" s="119"/>
      <c r="FVD75" s="119"/>
      <c r="FVE75" s="119"/>
      <c r="FVF75" s="119"/>
      <c r="FVG75" s="119"/>
      <c r="FVH75" s="119"/>
      <c r="FVI75" s="119"/>
      <c r="FVJ75" s="119"/>
      <c r="FVK75" s="119"/>
      <c r="FVL75" s="119"/>
      <c r="FVM75" s="119"/>
      <c r="FVN75" s="119"/>
      <c r="FVO75" s="119"/>
      <c r="FVP75" s="119"/>
      <c r="FVQ75" s="119"/>
      <c r="FVR75" s="119"/>
      <c r="FVS75" s="119"/>
      <c r="FVT75" s="119"/>
      <c r="FVU75" s="119"/>
      <c r="FVV75" s="119"/>
      <c r="FVW75" s="119"/>
      <c r="FVX75" s="119"/>
      <c r="FVY75" s="119"/>
      <c r="FVZ75" s="119"/>
      <c r="FWA75" s="119"/>
      <c r="FWB75" s="119"/>
      <c r="FWC75" s="119"/>
      <c r="FWD75" s="119"/>
      <c r="FWE75" s="119"/>
      <c r="FWF75" s="119"/>
      <c r="FWG75" s="119"/>
      <c r="FWH75" s="119"/>
      <c r="FWI75" s="119"/>
      <c r="FWJ75" s="119"/>
      <c r="FWK75" s="119"/>
      <c r="FWL75" s="119"/>
      <c r="FWM75" s="119"/>
      <c r="FWN75" s="119"/>
      <c r="FWO75" s="119"/>
      <c r="FWP75" s="119"/>
      <c r="FWQ75" s="119"/>
      <c r="FWR75" s="119"/>
      <c r="FWS75" s="119"/>
      <c r="FWT75" s="119"/>
      <c r="FWU75" s="119"/>
      <c r="FWV75" s="119"/>
      <c r="FWW75" s="119"/>
      <c r="FWX75" s="119"/>
      <c r="FWY75" s="119"/>
      <c r="FWZ75" s="119"/>
      <c r="FXA75" s="119"/>
      <c r="FXB75" s="119"/>
      <c r="FXC75" s="119"/>
      <c r="FXD75" s="119"/>
      <c r="FXE75" s="119"/>
      <c r="FXF75" s="119"/>
      <c r="FXG75" s="119"/>
      <c r="FXH75" s="119"/>
      <c r="FXI75" s="119"/>
      <c r="FXJ75" s="119"/>
      <c r="FXK75" s="119"/>
      <c r="FXL75" s="119"/>
      <c r="FXM75" s="119"/>
      <c r="FXN75" s="119"/>
      <c r="FXO75" s="119"/>
      <c r="FXP75" s="119"/>
      <c r="FXQ75" s="119"/>
      <c r="FXR75" s="119"/>
      <c r="FXS75" s="119"/>
      <c r="FXT75" s="119"/>
      <c r="FXU75" s="119"/>
      <c r="FXV75" s="119"/>
      <c r="FXW75" s="119"/>
      <c r="FXX75" s="119"/>
      <c r="FXY75" s="119"/>
      <c r="FXZ75" s="119"/>
      <c r="FYA75" s="119"/>
      <c r="FYB75" s="119"/>
      <c r="FYC75" s="119"/>
      <c r="FYD75" s="119"/>
      <c r="FYE75" s="119"/>
      <c r="FYF75" s="119"/>
      <c r="FYG75" s="119"/>
      <c r="FYH75" s="119"/>
      <c r="FYI75" s="119"/>
      <c r="FYJ75" s="119"/>
      <c r="FYK75" s="119"/>
      <c r="FYL75" s="119"/>
      <c r="FYM75" s="119"/>
      <c r="FYN75" s="119"/>
      <c r="FYO75" s="119"/>
      <c r="FYP75" s="119"/>
      <c r="FYQ75" s="119"/>
      <c r="FYR75" s="119"/>
      <c r="FYS75" s="119"/>
      <c r="FYT75" s="119"/>
      <c r="FYU75" s="119"/>
      <c r="FYV75" s="119"/>
      <c r="FYW75" s="119"/>
      <c r="FYX75" s="119"/>
      <c r="FYY75" s="119"/>
      <c r="FYZ75" s="119"/>
      <c r="FZA75" s="119"/>
      <c r="FZB75" s="119"/>
      <c r="FZC75" s="119"/>
      <c r="FZD75" s="119"/>
      <c r="FZE75" s="119"/>
      <c r="FZF75" s="119"/>
      <c r="FZG75" s="119"/>
      <c r="FZH75" s="119"/>
      <c r="FZI75" s="119"/>
      <c r="FZJ75" s="119"/>
      <c r="FZK75" s="119"/>
      <c r="FZL75" s="119"/>
      <c r="FZM75" s="119"/>
      <c r="FZN75" s="119"/>
      <c r="FZO75" s="119"/>
      <c r="FZP75" s="119"/>
      <c r="FZQ75" s="119"/>
      <c r="FZR75" s="119"/>
      <c r="FZS75" s="119"/>
      <c r="FZT75" s="119"/>
      <c r="FZU75" s="119"/>
      <c r="FZV75" s="119"/>
      <c r="FZW75" s="119"/>
      <c r="FZX75" s="119"/>
      <c r="FZY75" s="119"/>
      <c r="FZZ75" s="119"/>
      <c r="GAA75" s="119"/>
      <c r="GAB75" s="119"/>
      <c r="GAC75" s="119"/>
      <c r="GAD75" s="119"/>
      <c r="GAE75" s="119"/>
      <c r="GAF75" s="119"/>
      <c r="GAG75" s="119"/>
      <c r="GAH75" s="119"/>
      <c r="GAI75" s="119"/>
      <c r="GAJ75" s="119"/>
      <c r="GAK75" s="119"/>
      <c r="GAL75" s="119"/>
      <c r="GAM75" s="119"/>
      <c r="GAN75" s="119"/>
      <c r="GAO75" s="119"/>
      <c r="GAP75" s="119"/>
      <c r="GAQ75" s="119"/>
      <c r="GAR75" s="119"/>
      <c r="GAS75" s="119"/>
      <c r="GAT75" s="119"/>
      <c r="GAU75" s="119"/>
      <c r="GAV75" s="119"/>
      <c r="GAW75" s="119"/>
      <c r="GAX75" s="119"/>
      <c r="GAY75" s="119"/>
      <c r="GAZ75" s="119"/>
      <c r="GBA75" s="119"/>
      <c r="GBB75" s="119"/>
      <c r="GBC75" s="119"/>
      <c r="GBD75" s="119"/>
      <c r="GBE75" s="119"/>
      <c r="GBF75" s="119"/>
      <c r="GBG75" s="119"/>
      <c r="GBH75" s="119"/>
      <c r="GBI75" s="119"/>
      <c r="GBJ75" s="119"/>
      <c r="GBK75" s="119"/>
      <c r="GBL75" s="119"/>
      <c r="GBM75" s="119"/>
      <c r="GBN75" s="119"/>
      <c r="GBO75" s="119"/>
      <c r="GBP75" s="119"/>
      <c r="GBQ75" s="119"/>
      <c r="GBR75" s="119"/>
      <c r="GBS75" s="119"/>
      <c r="GBT75" s="119"/>
      <c r="GBU75" s="119"/>
      <c r="GBV75" s="119"/>
      <c r="GBW75" s="119"/>
      <c r="GBX75" s="119"/>
      <c r="GBY75" s="119"/>
      <c r="GBZ75" s="119"/>
      <c r="GCA75" s="119"/>
      <c r="GCB75" s="119"/>
      <c r="GCC75" s="119"/>
      <c r="GCD75" s="119"/>
      <c r="GCE75" s="119"/>
      <c r="GCF75" s="119"/>
      <c r="GCG75" s="119"/>
      <c r="GCH75" s="119"/>
      <c r="GCI75" s="119"/>
      <c r="GCJ75" s="119"/>
      <c r="GCK75" s="119"/>
      <c r="GCL75" s="119"/>
      <c r="GCM75" s="119"/>
      <c r="GCN75" s="119"/>
      <c r="GCO75" s="119"/>
      <c r="GCP75" s="119"/>
      <c r="GCQ75" s="119"/>
      <c r="GCR75" s="119"/>
      <c r="GCS75" s="119"/>
      <c r="GCT75" s="119"/>
      <c r="GCU75" s="119"/>
      <c r="GCV75" s="119"/>
      <c r="GCW75" s="119"/>
      <c r="GCX75" s="119"/>
      <c r="GCY75" s="119"/>
      <c r="GCZ75" s="119"/>
      <c r="GDA75" s="119"/>
      <c r="GDB75" s="119"/>
      <c r="GDC75" s="119"/>
      <c r="GDD75" s="119"/>
      <c r="GDE75" s="119"/>
      <c r="GDF75" s="119"/>
      <c r="GDG75" s="119"/>
      <c r="GDH75" s="119"/>
      <c r="GDI75" s="119"/>
      <c r="GDJ75" s="119"/>
      <c r="GDK75" s="119"/>
      <c r="GDL75" s="119"/>
      <c r="GDM75" s="119"/>
      <c r="GDN75" s="119"/>
      <c r="GDO75" s="119"/>
      <c r="GDP75" s="119"/>
      <c r="GDQ75" s="119"/>
      <c r="GDR75" s="119"/>
      <c r="GDS75" s="119"/>
      <c r="GDT75" s="119"/>
      <c r="GDU75" s="119"/>
      <c r="GDV75" s="119"/>
      <c r="GDW75" s="119"/>
      <c r="GDX75" s="119"/>
      <c r="GDY75" s="119"/>
      <c r="GDZ75" s="119"/>
      <c r="GEA75" s="119"/>
      <c r="GEB75" s="119"/>
      <c r="GEC75" s="119"/>
      <c r="GED75" s="119"/>
      <c r="GEE75" s="119"/>
      <c r="GEF75" s="119"/>
      <c r="GEG75" s="119"/>
      <c r="GEH75" s="119"/>
      <c r="GEI75" s="119"/>
      <c r="GEJ75" s="119"/>
      <c r="GEK75" s="119"/>
      <c r="GEL75" s="119"/>
      <c r="GEM75" s="119"/>
      <c r="GEN75" s="119"/>
      <c r="GEO75" s="119"/>
      <c r="GEP75" s="119"/>
      <c r="GEQ75" s="119"/>
      <c r="GER75" s="119"/>
      <c r="GES75" s="119"/>
      <c r="GET75" s="119"/>
      <c r="GEU75" s="119"/>
      <c r="GEV75" s="119"/>
      <c r="GEW75" s="119"/>
      <c r="GEX75" s="119"/>
      <c r="GEY75" s="119"/>
      <c r="GEZ75" s="119"/>
      <c r="GFA75" s="119"/>
      <c r="GFB75" s="119"/>
      <c r="GFC75" s="119"/>
      <c r="GFD75" s="119"/>
      <c r="GFE75" s="119"/>
      <c r="GFF75" s="119"/>
      <c r="GFG75" s="119"/>
      <c r="GFH75" s="119"/>
      <c r="GFI75" s="119"/>
      <c r="GFJ75" s="119"/>
      <c r="GFK75" s="119"/>
      <c r="GFL75" s="119"/>
      <c r="GFM75" s="119"/>
      <c r="GFN75" s="119"/>
      <c r="GFO75" s="119"/>
      <c r="GFP75" s="119"/>
      <c r="GFQ75" s="119"/>
      <c r="GFR75" s="119"/>
      <c r="GFS75" s="119"/>
      <c r="GFT75" s="119"/>
      <c r="GFU75" s="119"/>
      <c r="GFV75" s="119"/>
      <c r="GFW75" s="119"/>
      <c r="GFX75" s="119"/>
      <c r="GFY75" s="119"/>
      <c r="GFZ75" s="119"/>
      <c r="GGA75" s="119"/>
      <c r="GGB75" s="119"/>
      <c r="GGC75" s="119"/>
      <c r="GGD75" s="119"/>
      <c r="GGE75" s="119"/>
      <c r="GGF75" s="119"/>
      <c r="GGG75" s="119"/>
      <c r="GGH75" s="119"/>
      <c r="GGI75" s="119"/>
      <c r="GGJ75" s="119"/>
      <c r="GGK75" s="119"/>
      <c r="GGL75" s="119"/>
      <c r="GGM75" s="119"/>
      <c r="GGN75" s="119"/>
      <c r="GGO75" s="119"/>
      <c r="GGP75" s="119"/>
      <c r="GGQ75" s="119"/>
      <c r="GGR75" s="119"/>
      <c r="GGS75" s="119"/>
      <c r="GGT75" s="119"/>
      <c r="GGU75" s="119"/>
      <c r="GGV75" s="119"/>
      <c r="GGW75" s="119"/>
      <c r="GGX75" s="119"/>
      <c r="GGY75" s="119"/>
      <c r="GGZ75" s="119"/>
      <c r="GHA75" s="119"/>
      <c r="GHB75" s="119"/>
      <c r="GHC75" s="119"/>
      <c r="GHD75" s="119"/>
      <c r="GHE75" s="119"/>
      <c r="GHF75" s="119"/>
      <c r="GHG75" s="119"/>
      <c r="GHH75" s="119"/>
      <c r="GHI75" s="119"/>
      <c r="GHJ75" s="119"/>
      <c r="GHK75" s="119"/>
      <c r="GHL75" s="119"/>
      <c r="GHM75" s="119"/>
      <c r="GHN75" s="119"/>
      <c r="GHO75" s="119"/>
      <c r="GHP75" s="119"/>
      <c r="GHQ75" s="119"/>
      <c r="GHR75" s="119"/>
      <c r="GHS75" s="119"/>
      <c r="GHT75" s="119"/>
      <c r="GHU75" s="119"/>
      <c r="GHV75" s="119"/>
      <c r="GHW75" s="119"/>
      <c r="GHX75" s="119"/>
      <c r="GHY75" s="119"/>
      <c r="GHZ75" s="119"/>
      <c r="GIA75" s="119"/>
      <c r="GIB75" s="119"/>
      <c r="GIC75" s="119"/>
      <c r="GID75" s="119"/>
      <c r="GIE75" s="119"/>
      <c r="GIF75" s="119"/>
      <c r="GIG75" s="119"/>
      <c r="GIH75" s="119"/>
      <c r="GII75" s="119"/>
      <c r="GIJ75" s="119"/>
      <c r="GIK75" s="119"/>
      <c r="GIL75" s="119"/>
      <c r="GIM75" s="119"/>
      <c r="GIN75" s="119"/>
      <c r="GIO75" s="119"/>
      <c r="GIP75" s="119"/>
      <c r="GIQ75" s="119"/>
      <c r="GIR75" s="119"/>
      <c r="GIS75" s="119"/>
      <c r="GIT75" s="119"/>
      <c r="GIU75" s="119"/>
      <c r="GIV75" s="119"/>
      <c r="GIW75" s="119"/>
      <c r="GIX75" s="119"/>
      <c r="GIY75" s="119"/>
      <c r="GIZ75" s="119"/>
      <c r="GJA75" s="119"/>
      <c r="GJB75" s="119"/>
      <c r="GJC75" s="119"/>
      <c r="GJD75" s="119"/>
      <c r="GJE75" s="119"/>
      <c r="GJF75" s="119"/>
      <c r="GJG75" s="119"/>
      <c r="GJH75" s="119"/>
      <c r="GJI75" s="119"/>
      <c r="GJJ75" s="119"/>
      <c r="GJK75" s="119"/>
      <c r="GJL75" s="119"/>
      <c r="GJM75" s="119"/>
      <c r="GJN75" s="119"/>
      <c r="GJO75" s="119"/>
      <c r="GJP75" s="119"/>
      <c r="GJQ75" s="119"/>
      <c r="GJR75" s="119"/>
      <c r="GJS75" s="119"/>
      <c r="GJT75" s="119"/>
      <c r="GJU75" s="119"/>
      <c r="GJV75" s="119"/>
      <c r="GJW75" s="119"/>
      <c r="GJX75" s="119"/>
      <c r="GJY75" s="119"/>
      <c r="GJZ75" s="119"/>
      <c r="GKA75" s="119"/>
      <c r="GKB75" s="119"/>
      <c r="GKC75" s="119"/>
      <c r="GKD75" s="119"/>
      <c r="GKE75" s="119"/>
      <c r="GKF75" s="119"/>
      <c r="GKG75" s="119"/>
      <c r="GKH75" s="119"/>
      <c r="GKI75" s="119"/>
      <c r="GKJ75" s="119"/>
      <c r="GKK75" s="119"/>
      <c r="GKL75" s="119"/>
      <c r="GKM75" s="119"/>
      <c r="GKN75" s="119"/>
      <c r="GKO75" s="119"/>
      <c r="GKP75" s="119"/>
      <c r="GKQ75" s="119"/>
      <c r="GKR75" s="119"/>
      <c r="GKS75" s="119"/>
      <c r="GKT75" s="119"/>
      <c r="GKU75" s="119"/>
      <c r="GKV75" s="119"/>
      <c r="GKW75" s="119"/>
      <c r="GKX75" s="119"/>
      <c r="GKY75" s="119"/>
      <c r="GKZ75" s="119"/>
      <c r="GLA75" s="119"/>
      <c r="GLB75" s="119"/>
      <c r="GLC75" s="119"/>
      <c r="GLD75" s="119"/>
      <c r="GLE75" s="119"/>
      <c r="GLF75" s="119"/>
      <c r="GLG75" s="119"/>
      <c r="GLH75" s="119"/>
      <c r="GLI75" s="119"/>
      <c r="GLJ75" s="119"/>
      <c r="GLK75" s="119"/>
      <c r="GLL75" s="119"/>
      <c r="GLM75" s="119"/>
      <c r="GLN75" s="119"/>
      <c r="GLO75" s="119"/>
      <c r="GLP75" s="119"/>
      <c r="GLQ75" s="119"/>
      <c r="GLR75" s="119"/>
      <c r="GLS75" s="119"/>
      <c r="GLT75" s="119"/>
      <c r="GLU75" s="119"/>
      <c r="GLV75" s="119"/>
      <c r="GLW75" s="119"/>
      <c r="GLX75" s="119"/>
      <c r="GLY75" s="119"/>
      <c r="GLZ75" s="119"/>
      <c r="GMA75" s="119"/>
      <c r="GMB75" s="119"/>
      <c r="GMC75" s="119"/>
      <c r="GMD75" s="119"/>
      <c r="GME75" s="119"/>
      <c r="GMF75" s="119"/>
      <c r="GMG75" s="119"/>
      <c r="GMH75" s="119"/>
      <c r="GMI75" s="119"/>
      <c r="GMJ75" s="119"/>
      <c r="GMK75" s="119"/>
      <c r="GML75" s="119"/>
      <c r="GMM75" s="119"/>
      <c r="GMN75" s="119"/>
      <c r="GMO75" s="119"/>
      <c r="GMP75" s="119"/>
      <c r="GMQ75" s="119"/>
      <c r="GMR75" s="119"/>
      <c r="GMS75" s="119"/>
      <c r="GMT75" s="119"/>
      <c r="GMU75" s="119"/>
      <c r="GMV75" s="119"/>
      <c r="GMW75" s="119"/>
      <c r="GMX75" s="119"/>
      <c r="GMY75" s="119"/>
      <c r="GMZ75" s="119"/>
      <c r="GNA75" s="119"/>
      <c r="GNB75" s="119"/>
      <c r="GNC75" s="119"/>
      <c r="GND75" s="119"/>
      <c r="GNE75" s="119"/>
      <c r="GNF75" s="119"/>
      <c r="GNG75" s="119"/>
      <c r="GNH75" s="119"/>
      <c r="GNI75" s="119"/>
      <c r="GNJ75" s="119"/>
      <c r="GNK75" s="119"/>
      <c r="GNL75" s="119"/>
      <c r="GNM75" s="119"/>
      <c r="GNN75" s="119"/>
      <c r="GNO75" s="119"/>
      <c r="GNP75" s="119"/>
      <c r="GNQ75" s="119"/>
      <c r="GNR75" s="119"/>
      <c r="GNS75" s="119"/>
      <c r="GNT75" s="119"/>
      <c r="GNU75" s="119"/>
      <c r="GNV75" s="119"/>
      <c r="GNW75" s="119"/>
      <c r="GNX75" s="119"/>
      <c r="GNY75" s="119"/>
      <c r="GNZ75" s="119"/>
      <c r="GOA75" s="119"/>
      <c r="GOB75" s="119"/>
      <c r="GOC75" s="119"/>
      <c r="GOD75" s="119"/>
      <c r="GOE75" s="119"/>
      <c r="GOF75" s="119"/>
      <c r="GOG75" s="119"/>
      <c r="GOH75" s="119"/>
      <c r="GOI75" s="119"/>
      <c r="GOJ75" s="119"/>
      <c r="GOK75" s="119"/>
      <c r="GOL75" s="119"/>
      <c r="GOM75" s="119"/>
      <c r="GON75" s="119"/>
      <c r="GOO75" s="119"/>
      <c r="GOP75" s="119"/>
      <c r="GOQ75" s="119"/>
      <c r="GOR75" s="119"/>
      <c r="GOS75" s="119"/>
      <c r="GOT75" s="119"/>
      <c r="GOU75" s="119"/>
      <c r="GOV75" s="119"/>
      <c r="GOW75" s="119"/>
      <c r="GOX75" s="119"/>
      <c r="GOY75" s="119"/>
      <c r="GOZ75" s="119"/>
      <c r="GPA75" s="119"/>
      <c r="GPB75" s="119"/>
      <c r="GPC75" s="119"/>
      <c r="GPD75" s="119"/>
      <c r="GPE75" s="119"/>
      <c r="GPF75" s="119"/>
      <c r="GPG75" s="119"/>
      <c r="GPH75" s="119"/>
      <c r="GPI75" s="119"/>
      <c r="GPJ75" s="119"/>
      <c r="GPK75" s="119"/>
      <c r="GPL75" s="119"/>
      <c r="GPM75" s="119"/>
      <c r="GPN75" s="119"/>
      <c r="GPO75" s="119"/>
      <c r="GPP75" s="119"/>
      <c r="GPQ75" s="119"/>
      <c r="GPR75" s="119"/>
      <c r="GPS75" s="119"/>
      <c r="GPT75" s="119"/>
      <c r="GPU75" s="119"/>
      <c r="GPV75" s="119"/>
      <c r="GPW75" s="119"/>
      <c r="GPX75" s="119"/>
      <c r="GPY75" s="119"/>
      <c r="GPZ75" s="119"/>
      <c r="GQA75" s="119"/>
      <c r="GQB75" s="119"/>
      <c r="GQC75" s="119"/>
      <c r="GQD75" s="119"/>
      <c r="GQE75" s="119"/>
      <c r="GQF75" s="119"/>
      <c r="GQG75" s="119"/>
      <c r="GQH75" s="119"/>
      <c r="GQI75" s="119"/>
      <c r="GQJ75" s="119"/>
      <c r="GQK75" s="119"/>
      <c r="GQL75" s="119"/>
      <c r="GQM75" s="119"/>
      <c r="GQN75" s="119"/>
      <c r="GQO75" s="119"/>
      <c r="GQP75" s="119"/>
      <c r="GQQ75" s="119"/>
      <c r="GQR75" s="119"/>
      <c r="GQS75" s="119"/>
      <c r="GQT75" s="119"/>
      <c r="GQU75" s="119"/>
      <c r="GQV75" s="119"/>
      <c r="GQW75" s="119"/>
      <c r="GQX75" s="119"/>
      <c r="GQY75" s="119"/>
      <c r="GQZ75" s="119"/>
      <c r="GRA75" s="119"/>
      <c r="GRB75" s="119"/>
      <c r="GRC75" s="119"/>
      <c r="GRD75" s="119"/>
      <c r="GRE75" s="119"/>
      <c r="GRF75" s="119"/>
      <c r="GRG75" s="119"/>
      <c r="GRH75" s="119"/>
      <c r="GRI75" s="119"/>
      <c r="GRJ75" s="119"/>
      <c r="GRK75" s="119"/>
      <c r="GRL75" s="119"/>
      <c r="GRM75" s="119"/>
      <c r="GRN75" s="119"/>
      <c r="GRO75" s="119"/>
      <c r="GRP75" s="119"/>
      <c r="GRQ75" s="119"/>
      <c r="GRR75" s="119"/>
      <c r="GRS75" s="119"/>
      <c r="GRT75" s="119"/>
      <c r="GRU75" s="119"/>
      <c r="GRV75" s="119"/>
      <c r="GRW75" s="119"/>
      <c r="GRX75" s="119"/>
      <c r="GRY75" s="119"/>
      <c r="GRZ75" s="119"/>
      <c r="GSA75" s="119"/>
      <c r="GSB75" s="119"/>
      <c r="GSC75" s="119"/>
      <c r="GSD75" s="119"/>
      <c r="GSE75" s="119"/>
      <c r="GSF75" s="119"/>
      <c r="GSG75" s="119"/>
      <c r="GSH75" s="119"/>
      <c r="GSI75" s="119"/>
      <c r="GSJ75" s="119"/>
      <c r="GSK75" s="119"/>
      <c r="GSL75" s="119"/>
      <c r="GSM75" s="119"/>
      <c r="GSN75" s="119"/>
      <c r="GSO75" s="119"/>
      <c r="GSP75" s="119"/>
      <c r="GSQ75" s="119"/>
      <c r="GSR75" s="119"/>
      <c r="GSS75" s="119"/>
      <c r="GST75" s="119"/>
      <c r="GSU75" s="119"/>
      <c r="GSV75" s="119"/>
      <c r="GSW75" s="119"/>
      <c r="GSX75" s="119"/>
      <c r="GSY75" s="119"/>
      <c r="GSZ75" s="119"/>
      <c r="GTA75" s="119"/>
      <c r="GTB75" s="119"/>
      <c r="GTC75" s="119"/>
      <c r="GTD75" s="119"/>
      <c r="GTE75" s="119"/>
      <c r="GTF75" s="119"/>
      <c r="GTG75" s="119"/>
      <c r="GTH75" s="119"/>
      <c r="GTI75" s="119"/>
      <c r="GTJ75" s="119"/>
      <c r="GTK75" s="119"/>
      <c r="GTL75" s="119"/>
      <c r="GTM75" s="119"/>
      <c r="GTN75" s="119"/>
      <c r="GTO75" s="119"/>
      <c r="GTP75" s="119"/>
      <c r="GTQ75" s="119"/>
      <c r="GTR75" s="119"/>
      <c r="GTS75" s="119"/>
      <c r="GTT75" s="119"/>
      <c r="GTU75" s="119"/>
      <c r="GTV75" s="119"/>
      <c r="GTW75" s="119"/>
      <c r="GTX75" s="119"/>
      <c r="GTY75" s="119"/>
      <c r="GTZ75" s="119"/>
      <c r="GUA75" s="119"/>
      <c r="GUB75" s="119"/>
      <c r="GUC75" s="119"/>
      <c r="GUD75" s="119"/>
      <c r="GUE75" s="119"/>
      <c r="GUF75" s="119"/>
      <c r="GUG75" s="119"/>
      <c r="GUH75" s="119"/>
      <c r="GUI75" s="119"/>
      <c r="GUJ75" s="119"/>
      <c r="GUK75" s="119"/>
      <c r="GUL75" s="119"/>
      <c r="GUM75" s="119"/>
      <c r="GUN75" s="119"/>
      <c r="GUO75" s="119"/>
      <c r="GUP75" s="119"/>
      <c r="GUQ75" s="119"/>
      <c r="GUR75" s="119"/>
      <c r="GUS75" s="119"/>
      <c r="GUT75" s="119"/>
      <c r="GUU75" s="119"/>
      <c r="GUV75" s="119"/>
      <c r="GUW75" s="119"/>
      <c r="GUX75" s="119"/>
      <c r="GUY75" s="119"/>
      <c r="GUZ75" s="119"/>
      <c r="GVA75" s="119"/>
      <c r="GVB75" s="119"/>
      <c r="GVC75" s="119"/>
      <c r="GVD75" s="119"/>
      <c r="GVE75" s="119"/>
      <c r="GVF75" s="119"/>
      <c r="GVG75" s="119"/>
      <c r="GVH75" s="119"/>
      <c r="GVI75" s="119"/>
      <c r="GVJ75" s="119"/>
      <c r="GVK75" s="119"/>
      <c r="GVL75" s="119"/>
      <c r="GVM75" s="119"/>
      <c r="GVN75" s="119"/>
      <c r="GVO75" s="119"/>
      <c r="GVP75" s="119"/>
      <c r="GVQ75" s="119"/>
      <c r="GVR75" s="119"/>
      <c r="GVS75" s="119"/>
      <c r="GVT75" s="119"/>
      <c r="GVU75" s="119"/>
      <c r="GVV75" s="119"/>
      <c r="GVW75" s="119"/>
      <c r="GVX75" s="119"/>
      <c r="GVY75" s="119"/>
      <c r="GVZ75" s="119"/>
      <c r="GWA75" s="119"/>
      <c r="GWB75" s="119"/>
      <c r="GWC75" s="119"/>
      <c r="GWD75" s="119"/>
      <c r="GWE75" s="119"/>
      <c r="GWF75" s="119"/>
      <c r="GWG75" s="119"/>
      <c r="GWH75" s="119"/>
      <c r="GWI75" s="119"/>
      <c r="GWJ75" s="119"/>
      <c r="GWK75" s="119"/>
      <c r="GWL75" s="119"/>
      <c r="GWM75" s="119"/>
      <c r="GWN75" s="119"/>
      <c r="GWO75" s="119"/>
      <c r="GWP75" s="119"/>
      <c r="GWQ75" s="119"/>
      <c r="GWR75" s="119"/>
      <c r="GWS75" s="119"/>
      <c r="GWT75" s="119"/>
      <c r="GWU75" s="119"/>
      <c r="GWV75" s="119"/>
      <c r="GWW75" s="119"/>
      <c r="GWX75" s="119"/>
      <c r="GWY75" s="119"/>
      <c r="GWZ75" s="119"/>
      <c r="GXA75" s="119"/>
      <c r="GXB75" s="119"/>
      <c r="GXC75" s="119"/>
      <c r="GXD75" s="119"/>
      <c r="GXE75" s="119"/>
      <c r="GXF75" s="119"/>
      <c r="GXG75" s="119"/>
      <c r="GXH75" s="119"/>
      <c r="GXI75" s="119"/>
      <c r="GXJ75" s="119"/>
      <c r="GXK75" s="119"/>
      <c r="GXL75" s="119"/>
      <c r="GXM75" s="119"/>
      <c r="GXN75" s="119"/>
      <c r="GXO75" s="119"/>
      <c r="GXP75" s="119"/>
      <c r="GXQ75" s="119"/>
      <c r="GXR75" s="119"/>
      <c r="GXS75" s="119"/>
      <c r="GXT75" s="119"/>
      <c r="GXU75" s="119"/>
      <c r="GXV75" s="119"/>
      <c r="GXW75" s="119"/>
      <c r="GXX75" s="119"/>
      <c r="GXY75" s="119"/>
      <c r="GXZ75" s="119"/>
      <c r="GYA75" s="119"/>
      <c r="GYB75" s="119"/>
      <c r="GYC75" s="119"/>
      <c r="GYD75" s="119"/>
      <c r="GYE75" s="119"/>
      <c r="GYF75" s="119"/>
      <c r="GYG75" s="119"/>
      <c r="GYH75" s="119"/>
      <c r="GYI75" s="119"/>
      <c r="GYJ75" s="119"/>
      <c r="GYK75" s="119"/>
      <c r="GYL75" s="119"/>
      <c r="GYM75" s="119"/>
      <c r="GYN75" s="119"/>
      <c r="GYO75" s="119"/>
      <c r="GYP75" s="119"/>
      <c r="GYQ75" s="119"/>
      <c r="GYR75" s="119"/>
      <c r="GYS75" s="119"/>
      <c r="GYT75" s="119"/>
      <c r="GYU75" s="119"/>
      <c r="GYV75" s="119"/>
      <c r="GYW75" s="119"/>
      <c r="GYX75" s="119"/>
      <c r="GYY75" s="119"/>
      <c r="GYZ75" s="119"/>
      <c r="GZA75" s="119"/>
      <c r="GZB75" s="119"/>
      <c r="GZC75" s="119"/>
      <c r="GZD75" s="119"/>
      <c r="GZE75" s="119"/>
      <c r="GZF75" s="119"/>
      <c r="GZG75" s="119"/>
      <c r="GZH75" s="119"/>
      <c r="GZI75" s="119"/>
      <c r="GZJ75" s="119"/>
      <c r="GZK75" s="119"/>
      <c r="GZL75" s="119"/>
      <c r="GZM75" s="119"/>
      <c r="GZN75" s="119"/>
      <c r="GZO75" s="119"/>
      <c r="GZP75" s="119"/>
      <c r="GZQ75" s="119"/>
      <c r="GZR75" s="119"/>
      <c r="GZS75" s="119"/>
      <c r="GZT75" s="119"/>
      <c r="GZU75" s="119"/>
      <c r="GZV75" s="119"/>
      <c r="GZW75" s="119"/>
      <c r="GZX75" s="119"/>
      <c r="GZY75" s="119"/>
      <c r="GZZ75" s="119"/>
      <c r="HAA75" s="119"/>
      <c r="HAB75" s="119"/>
      <c r="HAC75" s="119"/>
      <c r="HAD75" s="119"/>
      <c r="HAE75" s="119"/>
      <c r="HAF75" s="119"/>
      <c r="HAG75" s="119"/>
      <c r="HAH75" s="119"/>
      <c r="HAI75" s="119"/>
      <c r="HAJ75" s="119"/>
      <c r="HAK75" s="119"/>
      <c r="HAL75" s="119"/>
      <c r="HAM75" s="119"/>
      <c r="HAN75" s="119"/>
      <c r="HAO75" s="119"/>
      <c r="HAP75" s="119"/>
      <c r="HAQ75" s="119"/>
      <c r="HAR75" s="119"/>
      <c r="HAS75" s="119"/>
      <c r="HAT75" s="119"/>
      <c r="HAU75" s="119"/>
      <c r="HAV75" s="119"/>
      <c r="HAW75" s="119"/>
      <c r="HAX75" s="119"/>
      <c r="HAY75" s="119"/>
      <c r="HAZ75" s="119"/>
      <c r="HBA75" s="119"/>
      <c r="HBB75" s="119"/>
      <c r="HBC75" s="119"/>
      <c r="HBD75" s="119"/>
      <c r="HBE75" s="119"/>
      <c r="HBF75" s="119"/>
      <c r="HBG75" s="119"/>
      <c r="HBH75" s="119"/>
      <c r="HBI75" s="119"/>
      <c r="HBJ75" s="119"/>
      <c r="HBK75" s="119"/>
      <c r="HBL75" s="119"/>
      <c r="HBM75" s="119"/>
      <c r="HBN75" s="119"/>
      <c r="HBO75" s="119"/>
      <c r="HBP75" s="119"/>
      <c r="HBQ75" s="119"/>
      <c r="HBR75" s="119"/>
      <c r="HBS75" s="119"/>
      <c r="HBT75" s="119"/>
      <c r="HBU75" s="119"/>
      <c r="HBV75" s="119"/>
      <c r="HBW75" s="119"/>
      <c r="HBX75" s="119"/>
      <c r="HBY75" s="119"/>
      <c r="HBZ75" s="119"/>
      <c r="HCA75" s="119"/>
      <c r="HCB75" s="119"/>
      <c r="HCC75" s="119"/>
      <c r="HCD75" s="119"/>
      <c r="HCE75" s="119"/>
      <c r="HCF75" s="119"/>
      <c r="HCG75" s="119"/>
      <c r="HCH75" s="119"/>
      <c r="HCI75" s="119"/>
      <c r="HCJ75" s="119"/>
      <c r="HCK75" s="119"/>
      <c r="HCL75" s="119"/>
      <c r="HCM75" s="119"/>
      <c r="HCN75" s="119"/>
      <c r="HCO75" s="119"/>
      <c r="HCP75" s="119"/>
      <c r="HCQ75" s="119"/>
      <c r="HCR75" s="119"/>
      <c r="HCS75" s="119"/>
      <c r="HCT75" s="119"/>
      <c r="HCU75" s="119"/>
      <c r="HCV75" s="119"/>
      <c r="HCW75" s="119"/>
      <c r="HCX75" s="119"/>
      <c r="HCY75" s="119"/>
      <c r="HCZ75" s="119"/>
      <c r="HDA75" s="119"/>
      <c r="HDB75" s="119"/>
      <c r="HDC75" s="119"/>
      <c r="HDD75" s="119"/>
      <c r="HDE75" s="119"/>
      <c r="HDF75" s="119"/>
      <c r="HDG75" s="119"/>
      <c r="HDH75" s="119"/>
      <c r="HDI75" s="119"/>
      <c r="HDJ75" s="119"/>
      <c r="HDK75" s="119"/>
      <c r="HDL75" s="119"/>
      <c r="HDM75" s="119"/>
      <c r="HDN75" s="119"/>
      <c r="HDO75" s="119"/>
      <c r="HDP75" s="119"/>
      <c r="HDQ75" s="119"/>
      <c r="HDR75" s="119"/>
      <c r="HDS75" s="119"/>
      <c r="HDT75" s="119"/>
      <c r="HDU75" s="119"/>
      <c r="HDV75" s="119"/>
      <c r="HDW75" s="119"/>
      <c r="HDX75" s="119"/>
      <c r="HDY75" s="119"/>
      <c r="HDZ75" s="119"/>
      <c r="HEA75" s="119"/>
      <c r="HEB75" s="119"/>
      <c r="HEC75" s="119"/>
      <c r="HED75" s="119"/>
      <c r="HEE75" s="119"/>
      <c r="HEF75" s="119"/>
      <c r="HEG75" s="119"/>
      <c r="HEH75" s="119"/>
      <c r="HEI75" s="119"/>
      <c r="HEJ75" s="119"/>
      <c r="HEK75" s="119"/>
      <c r="HEL75" s="119"/>
      <c r="HEM75" s="119"/>
      <c r="HEN75" s="119"/>
      <c r="HEO75" s="119"/>
      <c r="HEP75" s="119"/>
      <c r="HEQ75" s="119"/>
      <c r="HER75" s="119"/>
      <c r="HES75" s="119"/>
      <c r="HET75" s="119"/>
      <c r="HEU75" s="119"/>
      <c r="HEV75" s="119"/>
      <c r="HEW75" s="119"/>
      <c r="HEX75" s="119"/>
      <c r="HEY75" s="119"/>
      <c r="HEZ75" s="119"/>
      <c r="HFA75" s="119"/>
      <c r="HFB75" s="119"/>
      <c r="HFC75" s="119"/>
      <c r="HFD75" s="119"/>
      <c r="HFE75" s="119"/>
      <c r="HFF75" s="119"/>
      <c r="HFG75" s="119"/>
      <c r="HFH75" s="119"/>
      <c r="HFI75" s="119"/>
      <c r="HFJ75" s="119"/>
      <c r="HFK75" s="119"/>
      <c r="HFL75" s="119"/>
      <c r="HFM75" s="119"/>
      <c r="HFN75" s="119"/>
      <c r="HFO75" s="119"/>
      <c r="HFP75" s="119"/>
      <c r="HFQ75" s="119"/>
      <c r="HFR75" s="119"/>
      <c r="HFS75" s="119"/>
      <c r="HFT75" s="119"/>
      <c r="HFU75" s="119"/>
      <c r="HFV75" s="119"/>
      <c r="HFW75" s="119"/>
      <c r="HFX75" s="119"/>
      <c r="HFY75" s="119"/>
      <c r="HFZ75" s="119"/>
      <c r="HGA75" s="119"/>
      <c r="HGB75" s="119"/>
      <c r="HGC75" s="119"/>
      <c r="HGD75" s="119"/>
      <c r="HGE75" s="119"/>
      <c r="HGF75" s="119"/>
      <c r="HGG75" s="119"/>
      <c r="HGH75" s="119"/>
      <c r="HGI75" s="119"/>
      <c r="HGJ75" s="119"/>
      <c r="HGK75" s="119"/>
      <c r="HGL75" s="119"/>
      <c r="HGM75" s="119"/>
      <c r="HGN75" s="119"/>
      <c r="HGO75" s="119"/>
      <c r="HGP75" s="119"/>
      <c r="HGQ75" s="119"/>
      <c r="HGR75" s="119"/>
      <c r="HGS75" s="119"/>
      <c r="HGT75" s="119"/>
      <c r="HGU75" s="119"/>
      <c r="HGV75" s="119"/>
      <c r="HGW75" s="119"/>
      <c r="HGX75" s="119"/>
      <c r="HGY75" s="119"/>
      <c r="HGZ75" s="119"/>
      <c r="HHA75" s="119"/>
      <c r="HHB75" s="119"/>
      <c r="HHC75" s="119"/>
      <c r="HHD75" s="119"/>
      <c r="HHE75" s="119"/>
      <c r="HHF75" s="119"/>
      <c r="HHG75" s="119"/>
      <c r="HHH75" s="119"/>
      <c r="HHI75" s="119"/>
      <c r="HHJ75" s="119"/>
      <c r="HHK75" s="119"/>
      <c r="HHL75" s="119"/>
      <c r="HHM75" s="119"/>
      <c r="HHN75" s="119"/>
      <c r="HHO75" s="119"/>
      <c r="HHP75" s="119"/>
      <c r="HHQ75" s="119"/>
      <c r="HHR75" s="119"/>
      <c r="HHS75" s="119"/>
      <c r="HHT75" s="119"/>
      <c r="HHU75" s="119"/>
      <c r="HHV75" s="119"/>
      <c r="HHW75" s="119"/>
      <c r="HHX75" s="119"/>
      <c r="HHY75" s="119"/>
      <c r="HHZ75" s="119"/>
      <c r="HIA75" s="119"/>
      <c r="HIB75" s="119"/>
      <c r="HIC75" s="119"/>
      <c r="HID75" s="119"/>
      <c r="HIE75" s="119"/>
      <c r="HIF75" s="119"/>
      <c r="HIG75" s="119"/>
      <c r="HIH75" s="119"/>
      <c r="HII75" s="119"/>
      <c r="HIJ75" s="119"/>
      <c r="HIK75" s="119"/>
      <c r="HIL75" s="119"/>
      <c r="HIM75" s="119"/>
      <c r="HIN75" s="119"/>
      <c r="HIO75" s="119"/>
      <c r="HIP75" s="119"/>
      <c r="HIQ75" s="119"/>
      <c r="HIR75" s="119"/>
      <c r="HIS75" s="119"/>
      <c r="HIT75" s="119"/>
      <c r="HIU75" s="119"/>
      <c r="HIV75" s="119"/>
      <c r="HIW75" s="119"/>
      <c r="HIX75" s="119"/>
      <c r="HIY75" s="119"/>
      <c r="HIZ75" s="119"/>
      <c r="HJA75" s="119"/>
      <c r="HJB75" s="119"/>
      <c r="HJC75" s="119"/>
      <c r="HJD75" s="119"/>
      <c r="HJE75" s="119"/>
      <c r="HJF75" s="119"/>
      <c r="HJG75" s="119"/>
      <c r="HJH75" s="119"/>
      <c r="HJI75" s="119"/>
      <c r="HJJ75" s="119"/>
      <c r="HJK75" s="119"/>
      <c r="HJL75" s="119"/>
      <c r="HJM75" s="119"/>
      <c r="HJN75" s="119"/>
      <c r="HJO75" s="119"/>
      <c r="HJP75" s="119"/>
      <c r="HJQ75" s="119"/>
      <c r="HJR75" s="119"/>
      <c r="HJS75" s="119"/>
      <c r="HJT75" s="119"/>
      <c r="HJU75" s="119"/>
      <c r="HJV75" s="119"/>
      <c r="HJW75" s="119"/>
      <c r="HJX75" s="119"/>
      <c r="HJY75" s="119"/>
      <c r="HJZ75" s="119"/>
      <c r="HKA75" s="119"/>
      <c r="HKB75" s="119"/>
      <c r="HKC75" s="119"/>
      <c r="HKD75" s="119"/>
      <c r="HKE75" s="119"/>
      <c r="HKF75" s="119"/>
      <c r="HKG75" s="119"/>
      <c r="HKH75" s="119"/>
      <c r="HKI75" s="119"/>
      <c r="HKJ75" s="119"/>
      <c r="HKK75" s="119"/>
      <c r="HKL75" s="119"/>
      <c r="HKM75" s="119"/>
      <c r="HKN75" s="119"/>
      <c r="HKO75" s="119"/>
      <c r="HKP75" s="119"/>
      <c r="HKQ75" s="119"/>
      <c r="HKR75" s="119"/>
      <c r="HKS75" s="119"/>
      <c r="HKT75" s="119"/>
      <c r="HKU75" s="119"/>
      <c r="HKV75" s="119"/>
      <c r="HKW75" s="119"/>
      <c r="HKX75" s="119"/>
      <c r="HKY75" s="119"/>
      <c r="HKZ75" s="119"/>
      <c r="HLA75" s="119"/>
      <c r="HLB75" s="119"/>
      <c r="HLC75" s="119"/>
      <c r="HLD75" s="119"/>
      <c r="HLE75" s="119"/>
      <c r="HLF75" s="119"/>
      <c r="HLG75" s="119"/>
      <c r="HLH75" s="119"/>
      <c r="HLI75" s="119"/>
      <c r="HLJ75" s="119"/>
      <c r="HLK75" s="119"/>
      <c r="HLL75" s="119"/>
      <c r="HLM75" s="119"/>
      <c r="HLN75" s="119"/>
      <c r="HLO75" s="119"/>
      <c r="HLP75" s="119"/>
      <c r="HLQ75" s="119"/>
      <c r="HLR75" s="119"/>
      <c r="HLS75" s="119"/>
      <c r="HLT75" s="119"/>
      <c r="HLU75" s="119"/>
      <c r="HLV75" s="119"/>
      <c r="HLW75" s="119"/>
      <c r="HLX75" s="119"/>
      <c r="HLY75" s="119"/>
      <c r="HLZ75" s="119"/>
      <c r="HMA75" s="119"/>
      <c r="HMB75" s="119"/>
      <c r="HMC75" s="119"/>
      <c r="HMD75" s="119"/>
      <c r="HME75" s="119"/>
      <c r="HMF75" s="119"/>
      <c r="HMG75" s="119"/>
      <c r="HMH75" s="119"/>
      <c r="HMI75" s="119"/>
      <c r="HMJ75" s="119"/>
      <c r="HMK75" s="119"/>
      <c r="HML75" s="119"/>
      <c r="HMM75" s="119"/>
      <c r="HMN75" s="119"/>
      <c r="HMO75" s="119"/>
      <c r="HMP75" s="119"/>
      <c r="HMQ75" s="119"/>
      <c r="HMR75" s="119"/>
      <c r="HMS75" s="119"/>
      <c r="HMT75" s="119"/>
      <c r="HMU75" s="119"/>
      <c r="HMV75" s="119"/>
      <c r="HMW75" s="119"/>
      <c r="HMX75" s="119"/>
      <c r="HMY75" s="119"/>
      <c r="HMZ75" s="119"/>
      <c r="HNA75" s="119"/>
      <c r="HNB75" s="119"/>
      <c r="HNC75" s="119"/>
      <c r="HND75" s="119"/>
      <c r="HNE75" s="119"/>
      <c r="HNF75" s="119"/>
      <c r="HNG75" s="119"/>
      <c r="HNH75" s="119"/>
      <c r="HNI75" s="119"/>
      <c r="HNJ75" s="119"/>
      <c r="HNK75" s="119"/>
      <c r="HNL75" s="119"/>
      <c r="HNM75" s="119"/>
      <c r="HNN75" s="119"/>
      <c r="HNO75" s="119"/>
      <c r="HNP75" s="119"/>
      <c r="HNQ75" s="119"/>
      <c r="HNR75" s="119"/>
      <c r="HNS75" s="119"/>
      <c r="HNT75" s="119"/>
      <c r="HNU75" s="119"/>
      <c r="HNV75" s="119"/>
      <c r="HNW75" s="119"/>
      <c r="HNX75" s="119"/>
      <c r="HNY75" s="119"/>
      <c r="HNZ75" s="119"/>
      <c r="HOA75" s="119"/>
      <c r="HOB75" s="119"/>
      <c r="HOC75" s="119"/>
      <c r="HOD75" s="119"/>
      <c r="HOE75" s="119"/>
      <c r="HOF75" s="119"/>
      <c r="HOG75" s="119"/>
      <c r="HOH75" s="119"/>
      <c r="HOI75" s="119"/>
      <c r="HOJ75" s="119"/>
      <c r="HOK75" s="119"/>
      <c r="HOL75" s="119"/>
      <c r="HOM75" s="119"/>
      <c r="HON75" s="119"/>
      <c r="HOO75" s="119"/>
      <c r="HOP75" s="119"/>
      <c r="HOQ75" s="119"/>
      <c r="HOR75" s="119"/>
      <c r="HOS75" s="119"/>
      <c r="HOT75" s="119"/>
      <c r="HOU75" s="119"/>
      <c r="HOV75" s="119"/>
      <c r="HOW75" s="119"/>
      <c r="HOX75" s="119"/>
      <c r="HOY75" s="119"/>
      <c r="HOZ75" s="119"/>
      <c r="HPA75" s="119"/>
      <c r="HPB75" s="119"/>
      <c r="HPC75" s="119"/>
      <c r="HPD75" s="119"/>
      <c r="HPE75" s="119"/>
      <c r="HPF75" s="119"/>
      <c r="HPG75" s="119"/>
      <c r="HPH75" s="119"/>
      <c r="HPI75" s="119"/>
      <c r="HPJ75" s="119"/>
      <c r="HPK75" s="119"/>
      <c r="HPL75" s="119"/>
      <c r="HPM75" s="119"/>
      <c r="HPN75" s="119"/>
      <c r="HPO75" s="119"/>
      <c r="HPP75" s="119"/>
      <c r="HPQ75" s="119"/>
      <c r="HPR75" s="119"/>
      <c r="HPS75" s="119"/>
      <c r="HPT75" s="119"/>
      <c r="HPU75" s="119"/>
      <c r="HPV75" s="119"/>
      <c r="HPW75" s="119"/>
      <c r="HPX75" s="119"/>
      <c r="HPY75" s="119"/>
      <c r="HPZ75" s="119"/>
      <c r="HQA75" s="119"/>
      <c r="HQB75" s="119"/>
      <c r="HQC75" s="119"/>
      <c r="HQD75" s="119"/>
      <c r="HQE75" s="119"/>
      <c r="HQF75" s="119"/>
      <c r="HQG75" s="119"/>
      <c r="HQH75" s="119"/>
      <c r="HQI75" s="119"/>
      <c r="HQJ75" s="119"/>
      <c r="HQK75" s="119"/>
      <c r="HQL75" s="119"/>
      <c r="HQM75" s="119"/>
      <c r="HQN75" s="119"/>
      <c r="HQO75" s="119"/>
      <c r="HQP75" s="119"/>
      <c r="HQQ75" s="119"/>
      <c r="HQR75" s="119"/>
      <c r="HQS75" s="119"/>
      <c r="HQT75" s="119"/>
      <c r="HQU75" s="119"/>
      <c r="HQV75" s="119"/>
      <c r="HQW75" s="119"/>
      <c r="HQX75" s="119"/>
      <c r="HQY75" s="119"/>
      <c r="HQZ75" s="119"/>
      <c r="HRA75" s="119"/>
      <c r="HRB75" s="119"/>
      <c r="HRC75" s="119"/>
      <c r="HRD75" s="119"/>
      <c r="HRE75" s="119"/>
      <c r="HRF75" s="119"/>
      <c r="HRG75" s="119"/>
      <c r="HRH75" s="119"/>
      <c r="HRI75" s="119"/>
      <c r="HRJ75" s="119"/>
      <c r="HRK75" s="119"/>
      <c r="HRL75" s="119"/>
      <c r="HRM75" s="119"/>
      <c r="HRN75" s="119"/>
      <c r="HRO75" s="119"/>
      <c r="HRP75" s="119"/>
      <c r="HRQ75" s="119"/>
      <c r="HRR75" s="119"/>
      <c r="HRS75" s="119"/>
      <c r="HRT75" s="119"/>
      <c r="HRU75" s="119"/>
      <c r="HRV75" s="119"/>
      <c r="HRW75" s="119"/>
      <c r="HRX75" s="119"/>
      <c r="HRY75" s="119"/>
      <c r="HRZ75" s="119"/>
      <c r="HSA75" s="119"/>
      <c r="HSB75" s="119"/>
      <c r="HSC75" s="119"/>
      <c r="HSD75" s="119"/>
      <c r="HSE75" s="119"/>
      <c r="HSF75" s="119"/>
      <c r="HSG75" s="119"/>
      <c r="HSH75" s="119"/>
      <c r="HSI75" s="119"/>
      <c r="HSJ75" s="119"/>
      <c r="HSK75" s="119"/>
      <c r="HSL75" s="119"/>
      <c r="HSM75" s="119"/>
      <c r="HSN75" s="119"/>
      <c r="HSO75" s="119"/>
      <c r="HSP75" s="119"/>
      <c r="HSQ75" s="119"/>
      <c r="HSR75" s="119"/>
      <c r="HSS75" s="119"/>
      <c r="HST75" s="119"/>
      <c r="HSU75" s="119"/>
      <c r="HSV75" s="119"/>
      <c r="HSW75" s="119"/>
      <c r="HSX75" s="119"/>
      <c r="HSY75" s="119"/>
      <c r="HSZ75" s="119"/>
      <c r="HTA75" s="119"/>
      <c r="HTB75" s="119"/>
      <c r="HTC75" s="119"/>
      <c r="HTD75" s="119"/>
      <c r="HTE75" s="119"/>
      <c r="HTF75" s="119"/>
      <c r="HTG75" s="119"/>
      <c r="HTH75" s="119"/>
      <c r="HTI75" s="119"/>
      <c r="HTJ75" s="119"/>
      <c r="HTK75" s="119"/>
      <c r="HTL75" s="119"/>
      <c r="HTM75" s="119"/>
      <c r="HTN75" s="119"/>
      <c r="HTO75" s="119"/>
      <c r="HTP75" s="119"/>
      <c r="HTQ75" s="119"/>
      <c r="HTR75" s="119"/>
      <c r="HTS75" s="119"/>
      <c r="HTT75" s="119"/>
      <c r="HTU75" s="119"/>
      <c r="HTV75" s="119"/>
      <c r="HTW75" s="119"/>
      <c r="HTX75" s="119"/>
      <c r="HTY75" s="119"/>
      <c r="HTZ75" s="119"/>
      <c r="HUA75" s="119"/>
      <c r="HUB75" s="119"/>
      <c r="HUC75" s="119"/>
      <c r="HUD75" s="119"/>
      <c r="HUE75" s="119"/>
      <c r="HUF75" s="119"/>
      <c r="HUG75" s="119"/>
      <c r="HUH75" s="119"/>
      <c r="HUI75" s="119"/>
      <c r="HUJ75" s="119"/>
      <c r="HUK75" s="119"/>
      <c r="HUL75" s="119"/>
      <c r="HUM75" s="119"/>
      <c r="HUN75" s="119"/>
      <c r="HUO75" s="119"/>
      <c r="HUP75" s="119"/>
      <c r="HUQ75" s="119"/>
      <c r="HUR75" s="119"/>
      <c r="HUS75" s="119"/>
      <c r="HUT75" s="119"/>
      <c r="HUU75" s="119"/>
      <c r="HUV75" s="119"/>
      <c r="HUW75" s="119"/>
      <c r="HUX75" s="119"/>
      <c r="HUY75" s="119"/>
      <c r="HUZ75" s="119"/>
      <c r="HVA75" s="119"/>
      <c r="HVB75" s="119"/>
      <c r="HVC75" s="119"/>
      <c r="HVD75" s="119"/>
      <c r="HVE75" s="119"/>
      <c r="HVF75" s="119"/>
      <c r="HVG75" s="119"/>
      <c r="HVH75" s="119"/>
      <c r="HVI75" s="119"/>
      <c r="HVJ75" s="119"/>
      <c r="HVK75" s="119"/>
      <c r="HVL75" s="119"/>
      <c r="HVM75" s="119"/>
      <c r="HVN75" s="119"/>
      <c r="HVO75" s="119"/>
      <c r="HVP75" s="119"/>
      <c r="HVQ75" s="119"/>
      <c r="HVR75" s="119"/>
      <c r="HVS75" s="119"/>
      <c r="HVT75" s="119"/>
      <c r="HVU75" s="119"/>
      <c r="HVV75" s="119"/>
      <c r="HVW75" s="119"/>
      <c r="HVX75" s="119"/>
      <c r="HVY75" s="119"/>
      <c r="HVZ75" s="119"/>
      <c r="HWA75" s="119"/>
      <c r="HWB75" s="119"/>
      <c r="HWC75" s="119"/>
      <c r="HWD75" s="119"/>
      <c r="HWE75" s="119"/>
      <c r="HWF75" s="119"/>
      <c r="HWG75" s="119"/>
      <c r="HWH75" s="119"/>
      <c r="HWI75" s="119"/>
      <c r="HWJ75" s="119"/>
      <c r="HWK75" s="119"/>
      <c r="HWL75" s="119"/>
      <c r="HWM75" s="119"/>
      <c r="HWN75" s="119"/>
      <c r="HWO75" s="119"/>
      <c r="HWP75" s="119"/>
      <c r="HWQ75" s="119"/>
      <c r="HWR75" s="119"/>
      <c r="HWS75" s="119"/>
      <c r="HWT75" s="119"/>
      <c r="HWU75" s="119"/>
      <c r="HWV75" s="119"/>
      <c r="HWW75" s="119"/>
      <c r="HWX75" s="119"/>
      <c r="HWY75" s="119"/>
      <c r="HWZ75" s="119"/>
      <c r="HXA75" s="119"/>
      <c r="HXB75" s="119"/>
      <c r="HXC75" s="119"/>
      <c r="HXD75" s="119"/>
      <c r="HXE75" s="119"/>
      <c r="HXF75" s="119"/>
      <c r="HXG75" s="119"/>
      <c r="HXH75" s="119"/>
      <c r="HXI75" s="119"/>
      <c r="HXJ75" s="119"/>
      <c r="HXK75" s="119"/>
      <c r="HXL75" s="119"/>
      <c r="HXM75" s="119"/>
      <c r="HXN75" s="119"/>
      <c r="HXO75" s="119"/>
      <c r="HXP75" s="119"/>
      <c r="HXQ75" s="119"/>
      <c r="HXR75" s="119"/>
      <c r="HXS75" s="119"/>
      <c r="HXT75" s="119"/>
      <c r="HXU75" s="119"/>
      <c r="HXV75" s="119"/>
      <c r="HXW75" s="119"/>
      <c r="HXX75" s="119"/>
      <c r="HXY75" s="119"/>
      <c r="HXZ75" s="119"/>
      <c r="HYA75" s="119"/>
      <c r="HYB75" s="119"/>
      <c r="HYC75" s="119"/>
      <c r="HYD75" s="119"/>
      <c r="HYE75" s="119"/>
      <c r="HYF75" s="119"/>
      <c r="HYG75" s="119"/>
      <c r="HYH75" s="119"/>
      <c r="HYI75" s="119"/>
      <c r="HYJ75" s="119"/>
      <c r="HYK75" s="119"/>
      <c r="HYL75" s="119"/>
      <c r="HYM75" s="119"/>
      <c r="HYN75" s="119"/>
      <c r="HYO75" s="119"/>
      <c r="HYP75" s="119"/>
      <c r="HYQ75" s="119"/>
      <c r="HYR75" s="119"/>
      <c r="HYS75" s="119"/>
      <c r="HYT75" s="119"/>
      <c r="HYU75" s="119"/>
      <c r="HYV75" s="119"/>
      <c r="HYW75" s="119"/>
      <c r="HYX75" s="119"/>
      <c r="HYY75" s="119"/>
      <c r="HYZ75" s="119"/>
      <c r="HZA75" s="119"/>
      <c r="HZB75" s="119"/>
      <c r="HZC75" s="119"/>
      <c r="HZD75" s="119"/>
      <c r="HZE75" s="119"/>
      <c r="HZF75" s="119"/>
      <c r="HZG75" s="119"/>
      <c r="HZH75" s="119"/>
      <c r="HZI75" s="119"/>
      <c r="HZJ75" s="119"/>
      <c r="HZK75" s="119"/>
      <c r="HZL75" s="119"/>
      <c r="HZM75" s="119"/>
      <c r="HZN75" s="119"/>
      <c r="HZO75" s="119"/>
      <c r="HZP75" s="119"/>
      <c r="HZQ75" s="119"/>
      <c r="HZR75" s="119"/>
      <c r="HZS75" s="119"/>
      <c r="HZT75" s="119"/>
      <c r="HZU75" s="119"/>
      <c r="HZV75" s="119"/>
      <c r="HZW75" s="119"/>
      <c r="HZX75" s="119"/>
      <c r="HZY75" s="119"/>
      <c r="HZZ75" s="119"/>
      <c r="IAA75" s="119"/>
      <c r="IAB75" s="119"/>
      <c r="IAC75" s="119"/>
      <c r="IAD75" s="119"/>
      <c r="IAE75" s="119"/>
      <c r="IAF75" s="119"/>
      <c r="IAG75" s="119"/>
      <c r="IAH75" s="119"/>
      <c r="IAI75" s="119"/>
      <c r="IAJ75" s="119"/>
      <c r="IAK75" s="119"/>
      <c r="IAL75" s="119"/>
      <c r="IAM75" s="119"/>
      <c r="IAN75" s="119"/>
      <c r="IAO75" s="119"/>
      <c r="IAP75" s="119"/>
      <c r="IAQ75" s="119"/>
      <c r="IAR75" s="119"/>
      <c r="IAS75" s="119"/>
      <c r="IAT75" s="119"/>
      <c r="IAU75" s="119"/>
      <c r="IAV75" s="119"/>
      <c r="IAW75" s="119"/>
      <c r="IAX75" s="119"/>
      <c r="IAY75" s="119"/>
      <c r="IAZ75" s="119"/>
      <c r="IBA75" s="119"/>
      <c r="IBB75" s="119"/>
      <c r="IBC75" s="119"/>
      <c r="IBD75" s="119"/>
      <c r="IBE75" s="119"/>
      <c r="IBF75" s="119"/>
      <c r="IBG75" s="119"/>
      <c r="IBH75" s="119"/>
      <c r="IBI75" s="119"/>
      <c r="IBJ75" s="119"/>
      <c r="IBK75" s="119"/>
      <c r="IBL75" s="119"/>
      <c r="IBM75" s="119"/>
      <c r="IBN75" s="119"/>
      <c r="IBO75" s="119"/>
      <c r="IBP75" s="119"/>
      <c r="IBQ75" s="119"/>
      <c r="IBR75" s="119"/>
      <c r="IBS75" s="119"/>
      <c r="IBT75" s="119"/>
      <c r="IBU75" s="119"/>
      <c r="IBV75" s="119"/>
      <c r="IBW75" s="119"/>
      <c r="IBX75" s="119"/>
      <c r="IBY75" s="119"/>
      <c r="IBZ75" s="119"/>
      <c r="ICA75" s="119"/>
      <c r="ICB75" s="119"/>
      <c r="ICC75" s="119"/>
      <c r="ICD75" s="119"/>
      <c r="ICE75" s="119"/>
      <c r="ICF75" s="119"/>
      <c r="ICG75" s="119"/>
      <c r="ICH75" s="119"/>
      <c r="ICI75" s="119"/>
      <c r="ICJ75" s="119"/>
      <c r="ICK75" s="119"/>
      <c r="ICL75" s="119"/>
      <c r="ICM75" s="119"/>
      <c r="ICN75" s="119"/>
      <c r="ICO75" s="119"/>
      <c r="ICP75" s="119"/>
      <c r="ICQ75" s="119"/>
      <c r="ICR75" s="119"/>
      <c r="ICS75" s="119"/>
      <c r="ICT75" s="119"/>
      <c r="ICU75" s="119"/>
      <c r="ICV75" s="119"/>
      <c r="ICW75" s="119"/>
      <c r="ICX75" s="119"/>
      <c r="ICY75" s="119"/>
      <c r="ICZ75" s="119"/>
      <c r="IDA75" s="119"/>
      <c r="IDB75" s="119"/>
      <c r="IDC75" s="119"/>
      <c r="IDD75" s="119"/>
      <c r="IDE75" s="119"/>
      <c r="IDF75" s="119"/>
      <c r="IDG75" s="119"/>
      <c r="IDH75" s="119"/>
      <c r="IDI75" s="119"/>
      <c r="IDJ75" s="119"/>
      <c r="IDK75" s="119"/>
      <c r="IDL75" s="119"/>
      <c r="IDM75" s="119"/>
      <c r="IDN75" s="119"/>
      <c r="IDO75" s="119"/>
      <c r="IDP75" s="119"/>
      <c r="IDQ75" s="119"/>
      <c r="IDR75" s="119"/>
      <c r="IDS75" s="119"/>
      <c r="IDT75" s="119"/>
      <c r="IDU75" s="119"/>
      <c r="IDV75" s="119"/>
      <c r="IDW75" s="119"/>
      <c r="IDX75" s="119"/>
      <c r="IDY75" s="119"/>
      <c r="IDZ75" s="119"/>
      <c r="IEA75" s="119"/>
      <c r="IEB75" s="119"/>
      <c r="IEC75" s="119"/>
      <c r="IED75" s="119"/>
      <c r="IEE75" s="119"/>
      <c r="IEF75" s="119"/>
      <c r="IEG75" s="119"/>
      <c r="IEH75" s="119"/>
      <c r="IEI75" s="119"/>
      <c r="IEJ75" s="119"/>
      <c r="IEK75" s="119"/>
      <c r="IEL75" s="119"/>
      <c r="IEM75" s="119"/>
      <c r="IEN75" s="119"/>
      <c r="IEO75" s="119"/>
      <c r="IEP75" s="119"/>
      <c r="IEQ75" s="119"/>
      <c r="IER75" s="119"/>
      <c r="IES75" s="119"/>
      <c r="IET75" s="119"/>
      <c r="IEU75" s="119"/>
      <c r="IEV75" s="119"/>
      <c r="IEW75" s="119"/>
      <c r="IEX75" s="119"/>
      <c r="IEY75" s="119"/>
      <c r="IEZ75" s="119"/>
      <c r="IFA75" s="119"/>
      <c r="IFB75" s="119"/>
      <c r="IFC75" s="119"/>
      <c r="IFD75" s="119"/>
      <c r="IFE75" s="119"/>
      <c r="IFF75" s="119"/>
      <c r="IFG75" s="119"/>
      <c r="IFH75" s="119"/>
      <c r="IFI75" s="119"/>
      <c r="IFJ75" s="119"/>
      <c r="IFK75" s="119"/>
      <c r="IFL75" s="119"/>
      <c r="IFM75" s="119"/>
      <c r="IFN75" s="119"/>
      <c r="IFO75" s="119"/>
      <c r="IFP75" s="119"/>
      <c r="IFQ75" s="119"/>
      <c r="IFR75" s="119"/>
      <c r="IFS75" s="119"/>
      <c r="IFT75" s="119"/>
      <c r="IFU75" s="119"/>
      <c r="IFV75" s="119"/>
      <c r="IFW75" s="119"/>
      <c r="IFX75" s="119"/>
      <c r="IFY75" s="119"/>
      <c r="IFZ75" s="119"/>
      <c r="IGA75" s="119"/>
      <c r="IGB75" s="119"/>
      <c r="IGC75" s="119"/>
      <c r="IGD75" s="119"/>
      <c r="IGE75" s="119"/>
      <c r="IGF75" s="119"/>
      <c r="IGG75" s="119"/>
      <c r="IGH75" s="119"/>
      <c r="IGI75" s="119"/>
      <c r="IGJ75" s="119"/>
      <c r="IGK75" s="119"/>
      <c r="IGL75" s="119"/>
      <c r="IGM75" s="119"/>
      <c r="IGN75" s="119"/>
      <c r="IGO75" s="119"/>
      <c r="IGP75" s="119"/>
      <c r="IGQ75" s="119"/>
      <c r="IGR75" s="119"/>
      <c r="IGS75" s="119"/>
      <c r="IGT75" s="119"/>
      <c r="IGU75" s="119"/>
      <c r="IGV75" s="119"/>
      <c r="IGW75" s="119"/>
      <c r="IGX75" s="119"/>
      <c r="IGY75" s="119"/>
      <c r="IGZ75" s="119"/>
      <c r="IHA75" s="119"/>
      <c r="IHB75" s="119"/>
      <c r="IHC75" s="119"/>
      <c r="IHD75" s="119"/>
      <c r="IHE75" s="119"/>
      <c r="IHF75" s="119"/>
      <c r="IHG75" s="119"/>
      <c r="IHH75" s="119"/>
      <c r="IHI75" s="119"/>
      <c r="IHJ75" s="119"/>
      <c r="IHK75" s="119"/>
      <c r="IHL75" s="119"/>
      <c r="IHM75" s="119"/>
      <c r="IHN75" s="119"/>
      <c r="IHO75" s="119"/>
      <c r="IHP75" s="119"/>
      <c r="IHQ75" s="119"/>
      <c r="IHR75" s="119"/>
      <c r="IHS75" s="119"/>
      <c r="IHT75" s="119"/>
      <c r="IHU75" s="119"/>
      <c r="IHV75" s="119"/>
      <c r="IHW75" s="119"/>
      <c r="IHX75" s="119"/>
      <c r="IHY75" s="119"/>
      <c r="IHZ75" s="119"/>
      <c r="IIA75" s="119"/>
      <c r="IIB75" s="119"/>
      <c r="IIC75" s="119"/>
      <c r="IID75" s="119"/>
      <c r="IIE75" s="119"/>
      <c r="IIF75" s="119"/>
      <c r="IIG75" s="119"/>
      <c r="IIH75" s="119"/>
      <c r="III75" s="119"/>
      <c r="IIJ75" s="119"/>
      <c r="IIK75" s="119"/>
      <c r="IIL75" s="119"/>
      <c r="IIM75" s="119"/>
      <c r="IIN75" s="119"/>
      <c r="IIO75" s="119"/>
      <c r="IIP75" s="119"/>
      <c r="IIQ75" s="119"/>
      <c r="IIR75" s="119"/>
      <c r="IIS75" s="119"/>
      <c r="IIT75" s="119"/>
      <c r="IIU75" s="119"/>
      <c r="IIV75" s="119"/>
      <c r="IIW75" s="119"/>
      <c r="IIX75" s="119"/>
      <c r="IIY75" s="119"/>
      <c r="IIZ75" s="119"/>
      <c r="IJA75" s="119"/>
      <c r="IJB75" s="119"/>
      <c r="IJC75" s="119"/>
      <c r="IJD75" s="119"/>
      <c r="IJE75" s="119"/>
      <c r="IJF75" s="119"/>
      <c r="IJG75" s="119"/>
      <c r="IJH75" s="119"/>
      <c r="IJI75" s="119"/>
      <c r="IJJ75" s="119"/>
      <c r="IJK75" s="119"/>
      <c r="IJL75" s="119"/>
      <c r="IJM75" s="119"/>
      <c r="IJN75" s="119"/>
      <c r="IJO75" s="119"/>
      <c r="IJP75" s="119"/>
      <c r="IJQ75" s="119"/>
      <c r="IJR75" s="119"/>
      <c r="IJS75" s="119"/>
      <c r="IJT75" s="119"/>
      <c r="IJU75" s="119"/>
      <c r="IJV75" s="119"/>
      <c r="IJW75" s="119"/>
      <c r="IJX75" s="119"/>
      <c r="IJY75" s="119"/>
      <c r="IJZ75" s="119"/>
      <c r="IKA75" s="119"/>
      <c r="IKB75" s="119"/>
      <c r="IKC75" s="119"/>
      <c r="IKD75" s="119"/>
      <c r="IKE75" s="119"/>
      <c r="IKF75" s="119"/>
      <c r="IKG75" s="119"/>
      <c r="IKH75" s="119"/>
      <c r="IKI75" s="119"/>
      <c r="IKJ75" s="119"/>
      <c r="IKK75" s="119"/>
      <c r="IKL75" s="119"/>
      <c r="IKM75" s="119"/>
      <c r="IKN75" s="119"/>
      <c r="IKO75" s="119"/>
      <c r="IKP75" s="119"/>
      <c r="IKQ75" s="119"/>
      <c r="IKR75" s="119"/>
      <c r="IKS75" s="119"/>
      <c r="IKT75" s="119"/>
      <c r="IKU75" s="119"/>
      <c r="IKV75" s="119"/>
      <c r="IKW75" s="119"/>
      <c r="IKX75" s="119"/>
      <c r="IKY75" s="119"/>
      <c r="IKZ75" s="119"/>
      <c r="ILA75" s="119"/>
      <c r="ILB75" s="119"/>
      <c r="ILC75" s="119"/>
      <c r="ILD75" s="119"/>
      <c r="ILE75" s="119"/>
      <c r="ILF75" s="119"/>
      <c r="ILG75" s="119"/>
      <c r="ILH75" s="119"/>
      <c r="ILI75" s="119"/>
      <c r="ILJ75" s="119"/>
      <c r="ILK75" s="119"/>
      <c r="ILL75" s="119"/>
      <c r="ILM75" s="119"/>
      <c r="ILN75" s="119"/>
      <c r="ILO75" s="119"/>
      <c r="ILP75" s="119"/>
      <c r="ILQ75" s="119"/>
      <c r="ILR75" s="119"/>
      <c r="ILS75" s="119"/>
      <c r="ILT75" s="119"/>
      <c r="ILU75" s="119"/>
      <c r="ILV75" s="119"/>
      <c r="ILW75" s="119"/>
      <c r="ILX75" s="119"/>
      <c r="ILY75" s="119"/>
      <c r="ILZ75" s="119"/>
      <c r="IMA75" s="119"/>
      <c r="IMB75" s="119"/>
      <c r="IMC75" s="119"/>
      <c r="IMD75" s="119"/>
      <c r="IME75" s="119"/>
      <c r="IMF75" s="119"/>
      <c r="IMG75" s="119"/>
      <c r="IMH75" s="119"/>
      <c r="IMI75" s="119"/>
      <c r="IMJ75" s="119"/>
      <c r="IMK75" s="119"/>
      <c r="IML75" s="119"/>
      <c r="IMM75" s="119"/>
      <c r="IMN75" s="119"/>
      <c r="IMO75" s="119"/>
      <c r="IMP75" s="119"/>
      <c r="IMQ75" s="119"/>
      <c r="IMR75" s="119"/>
      <c r="IMS75" s="119"/>
      <c r="IMT75" s="119"/>
      <c r="IMU75" s="119"/>
      <c r="IMV75" s="119"/>
      <c r="IMW75" s="119"/>
      <c r="IMX75" s="119"/>
      <c r="IMY75" s="119"/>
      <c r="IMZ75" s="119"/>
      <c r="INA75" s="119"/>
      <c r="INB75" s="119"/>
      <c r="INC75" s="119"/>
      <c r="IND75" s="119"/>
      <c r="INE75" s="119"/>
      <c r="INF75" s="119"/>
      <c r="ING75" s="119"/>
      <c r="INH75" s="119"/>
      <c r="INI75" s="119"/>
      <c r="INJ75" s="119"/>
      <c r="INK75" s="119"/>
      <c r="INL75" s="119"/>
      <c r="INM75" s="119"/>
      <c r="INN75" s="119"/>
      <c r="INO75" s="119"/>
      <c r="INP75" s="119"/>
      <c r="INQ75" s="119"/>
      <c r="INR75" s="119"/>
      <c r="INS75" s="119"/>
      <c r="INT75" s="119"/>
      <c r="INU75" s="119"/>
      <c r="INV75" s="119"/>
      <c r="INW75" s="119"/>
      <c r="INX75" s="119"/>
      <c r="INY75" s="119"/>
      <c r="INZ75" s="119"/>
      <c r="IOA75" s="119"/>
      <c r="IOB75" s="119"/>
      <c r="IOC75" s="119"/>
      <c r="IOD75" s="119"/>
      <c r="IOE75" s="119"/>
      <c r="IOF75" s="119"/>
      <c r="IOG75" s="119"/>
      <c r="IOH75" s="119"/>
      <c r="IOI75" s="119"/>
      <c r="IOJ75" s="119"/>
      <c r="IOK75" s="119"/>
      <c r="IOL75" s="119"/>
      <c r="IOM75" s="119"/>
      <c r="ION75" s="119"/>
      <c r="IOO75" s="119"/>
      <c r="IOP75" s="119"/>
      <c r="IOQ75" s="119"/>
      <c r="IOR75" s="119"/>
      <c r="IOS75" s="119"/>
      <c r="IOT75" s="119"/>
      <c r="IOU75" s="119"/>
      <c r="IOV75" s="119"/>
      <c r="IOW75" s="119"/>
      <c r="IOX75" s="119"/>
      <c r="IOY75" s="119"/>
      <c r="IOZ75" s="119"/>
      <c r="IPA75" s="119"/>
      <c r="IPB75" s="119"/>
      <c r="IPC75" s="119"/>
      <c r="IPD75" s="119"/>
      <c r="IPE75" s="119"/>
      <c r="IPF75" s="119"/>
      <c r="IPG75" s="119"/>
      <c r="IPH75" s="119"/>
      <c r="IPI75" s="119"/>
      <c r="IPJ75" s="119"/>
      <c r="IPK75" s="119"/>
      <c r="IPL75" s="119"/>
      <c r="IPM75" s="119"/>
      <c r="IPN75" s="119"/>
      <c r="IPO75" s="119"/>
      <c r="IPP75" s="119"/>
      <c r="IPQ75" s="119"/>
      <c r="IPR75" s="119"/>
      <c r="IPS75" s="119"/>
      <c r="IPT75" s="119"/>
      <c r="IPU75" s="119"/>
      <c r="IPV75" s="119"/>
      <c r="IPW75" s="119"/>
      <c r="IPX75" s="119"/>
      <c r="IPY75" s="119"/>
      <c r="IPZ75" s="119"/>
      <c r="IQA75" s="119"/>
      <c r="IQB75" s="119"/>
      <c r="IQC75" s="119"/>
      <c r="IQD75" s="119"/>
      <c r="IQE75" s="119"/>
      <c r="IQF75" s="119"/>
      <c r="IQG75" s="119"/>
      <c r="IQH75" s="119"/>
      <c r="IQI75" s="119"/>
      <c r="IQJ75" s="119"/>
      <c r="IQK75" s="119"/>
      <c r="IQL75" s="119"/>
      <c r="IQM75" s="119"/>
      <c r="IQN75" s="119"/>
      <c r="IQO75" s="119"/>
      <c r="IQP75" s="119"/>
      <c r="IQQ75" s="119"/>
      <c r="IQR75" s="119"/>
      <c r="IQS75" s="119"/>
      <c r="IQT75" s="119"/>
      <c r="IQU75" s="119"/>
      <c r="IQV75" s="119"/>
      <c r="IQW75" s="119"/>
      <c r="IQX75" s="119"/>
      <c r="IQY75" s="119"/>
      <c r="IQZ75" s="119"/>
      <c r="IRA75" s="119"/>
      <c r="IRB75" s="119"/>
      <c r="IRC75" s="119"/>
      <c r="IRD75" s="119"/>
      <c r="IRE75" s="119"/>
      <c r="IRF75" s="119"/>
      <c r="IRG75" s="119"/>
      <c r="IRH75" s="119"/>
      <c r="IRI75" s="119"/>
      <c r="IRJ75" s="119"/>
      <c r="IRK75" s="119"/>
      <c r="IRL75" s="119"/>
      <c r="IRM75" s="119"/>
      <c r="IRN75" s="119"/>
      <c r="IRO75" s="119"/>
      <c r="IRP75" s="119"/>
      <c r="IRQ75" s="119"/>
      <c r="IRR75" s="119"/>
      <c r="IRS75" s="119"/>
      <c r="IRT75" s="119"/>
      <c r="IRU75" s="119"/>
      <c r="IRV75" s="119"/>
      <c r="IRW75" s="119"/>
      <c r="IRX75" s="119"/>
      <c r="IRY75" s="119"/>
      <c r="IRZ75" s="119"/>
      <c r="ISA75" s="119"/>
      <c r="ISB75" s="119"/>
      <c r="ISC75" s="119"/>
      <c r="ISD75" s="119"/>
      <c r="ISE75" s="119"/>
      <c r="ISF75" s="119"/>
      <c r="ISG75" s="119"/>
      <c r="ISH75" s="119"/>
      <c r="ISI75" s="119"/>
      <c r="ISJ75" s="119"/>
      <c r="ISK75" s="119"/>
      <c r="ISL75" s="119"/>
      <c r="ISM75" s="119"/>
      <c r="ISN75" s="119"/>
      <c r="ISO75" s="119"/>
      <c r="ISP75" s="119"/>
      <c r="ISQ75" s="119"/>
      <c r="ISR75" s="119"/>
      <c r="ISS75" s="119"/>
      <c r="IST75" s="119"/>
      <c r="ISU75" s="119"/>
      <c r="ISV75" s="119"/>
      <c r="ISW75" s="119"/>
      <c r="ISX75" s="119"/>
      <c r="ISY75" s="119"/>
      <c r="ISZ75" s="119"/>
      <c r="ITA75" s="119"/>
      <c r="ITB75" s="119"/>
      <c r="ITC75" s="119"/>
      <c r="ITD75" s="119"/>
      <c r="ITE75" s="119"/>
      <c r="ITF75" s="119"/>
      <c r="ITG75" s="119"/>
      <c r="ITH75" s="119"/>
      <c r="ITI75" s="119"/>
      <c r="ITJ75" s="119"/>
      <c r="ITK75" s="119"/>
      <c r="ITL75" s="119"/>
      <c r="ITM75" s="119"/>
      <c r="ITN75" s="119"/>
      <c r="ITO75" s="119"/>
      <c r="ITP75" s="119"/>
      <c r="ITQ75" s="119"/>
      <c r="ITR75" s="119"/>
      <c r="ITS75" s="119"/>
      <c r="ITT75" s="119"/>
      <c r="ITU75" s="119"/>
      <c r="ITV75" s="119"/>
      <c r="ITW75" s="119"/>
      <c r="ITX75" s="119"/>
      <c r="ITY75" s="119"/>
      <c r="ITZ75" s="119"/>
      <c r="IUA75" s="119"/>
      <c r="IUB75" s="119"/>
      <c r="IUC75" s="119"/>
      <c r="IUD75" s="119"/>
      <c r="IUE75" s="119"/>
      <c r="IUF75" s="119"/>
      <c r="IUG75" s="119"/>
      <c r="IUH75" s="119"/>
      <c r="IUI75" s="119"/>
      <c r="IUJ75" s="119"/>
      <c r="IUK75" s="119"/>
      <c r="IUL75" s="119"/>
      <c r="IUM75" s="119"/>
      <c r="IUN75" s="119"/>
      <c r="IUO75" s="119"/>
      <c r="IUP75" s="119"/>
      <c r="IUQ75" s="119"/>
      <c r="IUR75" s="119"/>
      <c r="IUS75" s="119"/>
      <c r="IUT75" s="119"/>
      <c r="IUU75" s="119"/>
      <c r="IUV75" s="119"/>
      <c r="IUW75" s="119"/>
      <c r="IUX75" s="119"/>
      <c r="IUY75" s="119"/>
      <c r="IUZ75" s="119"/>
      <c r="IVA75" s="119"/>
      <c r="IVB75" s="119"/>
      <c r="IVC75" s="119"/>
      <c r="IVD75" s="119"/>
      <c r="IVE75" s="119"/>
      <c r="IVF75" s="119"/>
      <c r="IVG75" s="119"/>
      <c r="IVH75" s="119"/>
      <c r="IVI75" s="119"/>
      <c r="IVJ75" s="119"/>
      <c r="IVK75" s="119"/>
      <c r="IVL75" s="119"/>
      <c r="IVM75" s="119"/>
      <c r="IVN75" s="119"/>
      <c r="IVO75" s="119"/>
      <c r="IVP75" s="119"/>
      <c r="IVQ75" s="119"/>
      <c r="IVR75" s="119"/>
      <c r="IVS75" s="119"/>
      <c r="IVT75" s="119"/>
      <c r="IVU75" s="119"/>
      <c r="IVV75" s="119"/>
      <c r="IVW75" s="119"/>
      <c r="IVX75" s="119"/>
      <c r="IVY75" s="119"/>
      <c r="IVZ75" s="119"/>
      <c r="IWA75" s="119"/>
      <c r="IWB75" s="119"/>
      <c r="IWC75" s="119"/>
      <c r="IWD75" s="119"/>
      <c r="IWE75" s="119"/>
      <c r="IWF75" s="119"/>
      <c r="IWG75" s="119"/>
      <c r="IWH75" s="119"/>
      <c r="IWI75" s="119"/>
      <c r="IWJ75" s="119"/>
      <c r="IWK75" s="119"/>
      <c r="IWL75" s="119"/>
      <c r="IWM75" s="119"/>
      <c r="IWN75" s="119"/>
      <c r="IWO75" s="119"/>
      <c r="IWP75" s="119"/>
      <c r="IWQ75" s="119"/>
      <c r="IWR75" s="119"/>
      <c r="IWS75" s="119"/>
      <c r="IWT75" s="119"/>
      <c r="IWU75" s="119"/>
      <c r="IWV75" s="119"/>
      <c r="IWW75" s="119"/>
      <c r="IWX75" s="119"/>
      <c r="IWY75" s="119"/>
      <c r="IWZ75" s="119"/>
      <c r="IXA75" s="119"/>
      <c r="IXB75" s="119"/>
      <c r="IXC75" s="119"/>
      <c r="IXD75" s="119"/>
      <c r="IXE75" s="119"/>
      <c r="IXF75" s="119"/>
      <c r="IXG75" s="119"/>
      <c r="IXH75" s="119"/>
      <c r="IXI75" s="119"/>
      <c r="IXJ75" s="119"/>
      <c r="IXK75" s="119"/>
      <c r="IXL75" s="119"/>
      <c r="IXM75" s="119"/>
      <c r="IXN75" s="119"/>
      <c r="IXO75" s="119"/>
      <c r="IXP75" s="119"/>
      <c r="IXQ75" s="119"/>
      <c r="IXR75" s="119"/>
      <c r="IXS75" s="119"/>
      <c r="IXT75" s="119"/>
      <c r="IXU75" s="119"/>
      <c r="IXV75" s="119"/>
      <c r="IXW75" s="119"/>
      <c r="IXX75" s="119"/>
      <c r="IXY75" s="119"/>
      <c r="IXZ75" s="119"/>
      <c r="IYA75" s="119"/>
      <c r="IYB75" s="119"/>
      <c r="IYC75" s="119"/>
      <c r="IYD75" s="119"/>
      <c r="IYE75" s="119"/>
      <c r="IYF75" s="119"/>
      <c r="IYG75" s="119"/>
      <c r="IYH75" s="119"/>
      <c r="IYI75" s="119"/>
      <c r="IYJ75" s="119"/>
      <c r="IYK75" s="119"/>
      <c r="IYL75" s="119"/>
      <c r="IYM75" s="119"/>
      <c r="IYN75" s="119"/>
      <c r="IYO75" s="119"/>
      <c r="IYP75" s="119"/>
      <c r="IYQ75" s="119"/>
      <c r="IYR75" s="119"/>
      <c r="IYS75" s="119"/>
      <c r="IYT75" s="119"/>
      <c r="IYU75" s="119"/>
      <c r="IYV75" s="119"/>
      <c r="IYW75" s="119"/>
      <c r="IYX75" s="119"/>
      <c r="IYY75" s="119"/>
      <c r="IYZ75" s="119"/>
      <c r="IZA75" s="119"/>
      <c r="IZB75" s="119"/>
      <c r="IZC75" s="119"/>
      <c r="IZD75" s="119"/>
      <c r="IZE75" s="119"/>
      <c r="IZF75" s="119"/>
      <c r="IZG75" s="119"/>
      <c r="IZH75" s="119"/>
      <c r="IZI75" s="119"/>
      <c r="IZJ75" s="119"/>
      <c r="IZK75" s="119"/>
      <c r="IZL75" s="119"/>
      <c r="IZM75" s="119"/>
      <c r="IZN75" s="119"/>
      <c r="IZO75" s="119"/>
      <c r="IZP75" s="119"/>
      <c r="IZQ75" s="119"/>
      <c r="IZR75" s="119"/>
      <c r="IZS75" s="119"/>
      <c r="IZT75" s="119"/>
      <c r="IZU75" s="119"/>
      <c r="IZV75" s="119"/>
      <c r="IZW75" s="119"/>
      <c r="IZX75" s="119"/>
      <c r="IZY75" s="119"/>
      <c r="IZZ75" s="119"/>
      <c r="JAA75" s="119"/>
      <c r="JAB75" s="119"/>
      <c r="JAC75" s="119"/>
      <c r="JAD75" s="119"/>
      <c r="JAE75" s="119"/>
      <c r="JAF75" s="119"/>
      <c r="JAG75" s="119"/>
      <c r="JAH75" s="119"/>
      <c r="JAI75" s="119"/>
      <c r="JAJ75" s="119"/>
      <c r="JAK75" s="119"/>
      <c r="JAL75" s="119"/>
      <c r="JAM75" s="119"/>
      <c r="JAN75" s="119"/>
      <c r="JAO75" s="119"/>
      <c r="JAP75" s="119"/>
      <c r="JAQ75" s="119"/>
      <c r="JAR75" s="119"/>
      <c r="JAS75" s="119"/>
      <c r="JAT75" s="119"/>
      <c r="JAU75" s="119"/>
      <c r="JAV75" s="119"/>
      <c r="JAW75" s="119"/>
      <c r="JAX75" s="119"/>
      <c r="JAY75" s="119"/>
      <c r="JAZ75" s="119"/>
      <c r="JBA75" s="119"/>
      <c r="JBB75" s="119"/>
      <c r="JBC75" s="119"/>
      <c r="JBD75" s="119"/>
      <c r="JBE75" s="119"/>
      <c r="JBF75" s="119"/>
      <c r="JBG75" s="119"/>
      <c r="JBH75" s="119"/>
      <c r="JBI75" s="119"/>
      <c r="JBJ75" s="119"/>
      <c r="JBK75" s="119"/>
      <c r="JBL75" s="119"/>
      <c r="JBM75" s="119"/>
      <c r="JBN75" s="119"/>
      <c r="JBO75" s="119"/>
      <c r="JBP75" s="119"/>
      <c r="JBQ75" s="119"/>
      <c r="JBR75" s="119"/>
      <c r="JBS75" s="119"/>
      <c r="JBT75" s="119"/>
      <c r="JBU75" s="119"/>
      <c r="JBV75" s="119"/>
      <c r="JBW75" s="119"/>
      <c r="JBX75" s="119"/>
      <c r="JBY75" s="119"/>
      <c r="JBZ75" s="119"/>
      <c r="JCA75" s="119"/>
      <c r="JCB75" s="119"/>
      <c r="JCC75" s="119"/>
      <c r="JCD75" s="119"/>
      <c r="JCE75" s="119"/>
      <c r="JCF75" s="119"/>
      <c r="JCG75" s="119"/>
      <c r="JCH75" s="119"/>
      <c r="JCI75" s="119"/>
      <c r="JCJ75" s="119"/>
      <c r="JCK75" s="119"/>
      <c r="JCL75" s="119"/>
      <c r="JCM75" s="119"/>
      <c r="JCN75" s="119"/>
      <c r="JCO75" s="119"/>
      <c r="JCP75" s="119"/>
      <c r="JCQ75" s="119"/>
      <c r="JCR75" s="119"/>
      <c r="JCS75" s="119"/>
      <c r="JCT75" s="119"/>
      <c r="JCU75" s="119"/>
      <c r="JCV75" s="119"/>
      <c r="JCW75" s="119"/>
      <c r="JCX75" s="119"/>
      <c r="JCY75" s="119"/>
      <c r="JCZ75" s="119"/>
      <c r="JDA75" s="119"/>
      <c r="JDB75" s="119"/>
      <c r="JDC75" s="119"/>
      <c r="JDD75" s="119"/>
      <c r="JDE75" s="119"/>
      <c r="JDF75" s="119"/>
      <c r="JDG75" s="119"/>
      <c r="JDH75" s="119"/>
      <c r="JDI75" s="119"/>
      <c r="JDJ75" s="119"/>
      <c r="JDK75" s="119"/>
      <c r="JDL75" s="119"/>
      <c r="JDM75" s="119"/>
      <c r="JDN75" s="119"/>
      <c r="JDO75" s="119"/>
      <c r="JDP75" s="119"/>
      <c r="JDQ75" s="119"/>
      <c r="JDR75" s="119"/>
      <c r="JDS75" s="119"/>
      <c r="JDT75" s="119"/>
      <c r="JDU75" s="119"/>
      <c r="JDV75" s="119"/>
      <c r="JDW75" s="119"/>
      <c r="JDX75" s="119"/>
      <c r="JDY75" s="119"/>
      <c r="JDZ75" s="119"/>
      <c r="JEA75" s="119"/>
      <c r="JEB75" s="119"/>
      <c r="JEC75" s="119"/>
      <c r="JED75" s="119"/>
      <c r="JEE75" s="119"/>
      <c r="JEF75" s="119"/>
      <c r="JEG75" s="119"/>
      <c r="JEH75" s="119"/>
      <c r="JEI75" s="119"/>
      <c r="JEJ75" s="119"/>
      <c r="JEK75" s="119"/>
      <c r="JEL75" s="119"/>
      <c r="JEM75" s="119"/>
      <c r="JEN75" s="119"/>
      <c r="JEO75" s="119"/>
      <c r="JEP75" s="119"/>
      <c r="JEQ75" s="119"/>
      <c r="JER75" s="119"/>
      <c r="JES75" s="119"/>
      <c r="JET75" s="119"/>
      <c r="JEU75" s="119"/>
      <c r="JEV75" s="119"/>
      <c r="JEW75" s="119"/>
      <c r="JEX75" s="119"/>
      <c r="JEY75" s="119"/>
      <c r="JEZ75" s="119"/>
      <c r="JFA75" s="119"/>
      <c r="JFB75" s="119"/>
      <c r="JFC75" s="119"/>
      <c r="JFD75" s="119"/>
      <c r="JFE75" s="119"/>
      <c r="JFF75" s="119"/>
      <c r="JFG75" s="119"/>
      <c r="JFH75" s="119"/>
      <c r="JFI75" s="119"/>
      <c r="JFJ75" s="119"/>
      <c r="JFK75" s="119"/>
      <c r="JFL75" s="119"/>
      <c r="JFM75" s="119"/>
      <c r="JFN75" s="119"/>
      <c r="JFO75" s="119"/>
      <c r="JFP75" s="119"/>
      <c r="JFQ75" s="119"/>
      <c r="JFR75" s="119"/>
      <c r="JFS75" s="119"/>
      <c r="JFT75" s="119"/>
      <c r="JFU75" s="119"/>
      <c r="JFV75" s="119"/>
      <c r="JFW75" s="119"/>
      <c r="JFX75" s="119"/>
      <c r="JFY75" s="119"/>
      <c r="JFZ75" s="119"/>
      <c r="JGA75" s="119"/>
      <c r="JGB75" s="119"/>
      <c r="JGC75" s="119"/>
      <c r="JGD75" s="119"/>
      <c r="JGE75" s="119"/>
      <c r="JGF75" s="119"/>
      <c r="JGG75" s="119"/>
      <c r="JGH75" s="119"/>
      <c r="JGI75" s="119"/>
      <c r="JGJ75" s="119"/>
      <c r="JGK75" s="119"/>
      <c r="JGL75" s="119"/>
      <c r="JGM75" s="119"/>
      <c r="JGN75" s="119"/>
      <c r="JGO75" s="119"/>
      <c r="JGP75" s="119"/>
      <c r="JGQ75" s="119"/>
      <c r="JGR75" s="119"/>
      <c r="JGS75" s="119"/>
      <c r="JGT75" s="119"/>
      <c r="JGU75" s="119"/>
      <c r="JGV75" s="119"/>
      <c r="JGW75" s="119"/>
      <c r="JGX75" s="119"/>
      <c r="JGY75" s="119"/>
      <c r="JGZ75" s="119"/>
      <c r="JHA75" s="119"/>
      <c r="JHB75" s="119"/>
      <c r="JHC75" s="119"/>
      <c r="JHD75" s="119"/>
      <c r="JHE75" s="119"/>
      <c r="JHF75" s="119"/>
      <c r="JHG75" s="119"/>
      <c r="JHH75" s="119"/>
      <c r="JHI75" s="119"/>
      <c r="JHJ75" s="119"/>
      <c r="JHK75" s="119"/>
      <c r="JHL75" s="119"/>
      <c r="JHM75" s="119"/>
      <c r="JHN75" s="119"/>
      <c r="JHO75" s="119"/>
      <c r="JHP75" s="119"/>
      <c r="JHQ75" s="119"/>
      <c r="JHR75" s="119"/>
      <c r="JHS75" s="119"/>
      <c r="JHT75" s="119"/>
      <c r="JHU75" s="119"/>
      <c r="JHV75" s="119"/>
      <c r="JHW75" s="119"/>
      <c r="JHX75" s="119"/>
      <c r="JHY75" s="119"/>
      <c r="JHZ75" s="119"/>
      <c r="JIA75" s="119"/>
      <c r="JIB75" s="119"/>
      <c r="JIC75" s="119"/>
      <c r="JID75" s="119"/>
      <c r="JIE75" s="119"/>
      <c r="JIF75" s="119"/>
      <c r="JIG75" s="119"/>
      <c r="JIH75" s="119"/>
      <c r="JII75" s="119"/>
      <c r="JIJ75" s="119"/>
      <c r="JIK75" s="119"/>
      <c r="JIL75" s="119"/>
      <c r="JIM75" s="119"/>
      <c r="JIN75" s="119"/>
      <c r="JIO75" s="119"/>
      <c r="JIP75" s="119"/>
      <c r="JIQ75" s="119"/>
      <c r="JIR75" s="119"/>
      <c r="JIS75" s="119"/>
      <c r="JIT75" s="119"/>
      <c r="JIU75" s="119"/>
      <c r="JIV75" s="119"/>
      <c r="JIW75" s="119"/>
      <c r="JIX75" s="119"/>
      <c r="JIY75" s="119"/>
      <c r="JIZ75" s="119"/>
      <c r="JJA75" s="119"/>
      <c r="JJB75" s="119"/>
      <c r="JJC75" s="119"/>
      <c r="JJD75" s="119"/>
      <c r="JJE75" s="119"/>
      <c r="JJF75" s="119"/>
      <c r="JJG75" s="119"/>
      <c r="JJH75" s="119"/>
      <c r="JJI75" s="119"/>
      <c r="JJJ75" s="119"/>
      <c r="JJK75" s="119"/>
      <c r="JJL75" s="119"/>
      <c r="JJM75" s="119"/>
      <c r="JJN75" s="119"/>
      <c r="JJO75" s="119"/>
      <c r="JJP75" s="119"/>
      <c r="JJQ75" s="119"/>
      <c r="JJR75" s="119"/>
      <c r="JJS75" s="119"/>
      <c r="JJT75" s="119"/>
      <c r="JJU75" s="119"/>
      <c r="JJV75" s="119"/>
      <c r="JJW75" s="119"/>
      <c r="JJX75" s="119"/>
      <c r="JJY75" s="119"/>
      <c r="JJZ75" s="119"/>
      <c r="JKA75" s="119"/>
      <c r="JKB75" s="119"/>
      <c r="JKC75" s="119"/>
      <c r="JKD75" s="119"/>
      <c r="JKE75" s="119"/>
      <c r="JKF75" s="119"/>
      <c r="JKG75" s="119"/>
      <c r="JKH75" s="119"/>
      <c r="JKI75" s="119"/>
      <c r="JKJ75" s="119"/>
      <c r="JKK75" s="119"/>
      <c r="JKL75" s="119"/>
      <c r="JKM75" s="119"/>
      <c r="JKN75" s="119"/>
      <c r="JKO75" s="119"/>
      <c r="JKP75" s="119"/>
      <c r="JKQ75" s="119"/>
      <c r="JKR75" s="119"/>
      <c r="JKS75" s="119"/>
      <c r="JKT75" s="119"/>
      <c r="JKU75" s="119"/>
      <c r="JKV75" s="119"/>
      <c r="JKW75" s="119"/>
      <c r="JKX75" s="119"/>
      <c r="JKY75" s="119"/>
      <c r="JKZ75" s="119"/>
      <c r="JLA75" s="119"/>
      <c r="JLB75" s="119"/>
      <c r="JLC75" s="119"/>
      <c r="JLD75" s="119"/>
      <c r="JLE75" s="119"/>
      <c r="JLF75" s="119"/>
      <c r="JLG75" s="119"/>
      <c r="JLH75" s="119"/>
      <c r="JLI75" s="119"/>
      <c r="JLJ75" s="119"/>
      <c r="JLK75" s="119"/>
      <c r="JLL75" s="119"/>
      <c r="JLM75" s="119"/>
      <c r="JLN75" s="119"/>
      <c r="JLO75" s="119"/>
      <c r="JLP75" s="119"/>
      <c r="JLQ75" s="119"/>
      <c r="JLR75" s="119"/>
      <c r="JLS75" s="119"/>
      <c r="JLT75" s="119"/>
      <c r="JLU75" s="119"/>
      <c r="JLV75" s="119"/>
      <c r="JLW75" s="119"/>
      <c r="JLX75" s="119"/>
      <c r="JLY75" s="119"/>
      <c r="JLZ75" s="119"/>
      <c r="JMA75" s="119"/>
      <c r="JMB75" s="119"/>
      <c r="JMC75" s="119"/>
      <c r="JMD75" s="119"/>
      <c r="JME75" s="119"/>
      <c r="JMF75" s="119"/>
      <c r="JMG75" s="119"/>
      <c r="JMH75" s="119"/>
      <c r="JMI75" s="119"/>
      <c r="JMJ75" s="119"/>
      <c r="JMK75" s="119"/>
      <c r="JML75" s="119"/>
      <c r="JMM75" s="119"/>
      <c r="JMN75" s="119"/>
      <c r="JMO75" s="119"/>
      <c r="JMP75" s="119"/>
      <c r="JMQ75" s="119"/>
      <c r="JMR75" s="119"/>
      <c r="JMS75" s="119"/>
      <c r="JMT75" s="119"/>
      <c r="JMU75" s="119"/>
      <c r="JMV75" s="119"/>
      <c r="JMW75" s="119"/>
      <c r="JMX75" s="119"/>
      <c r="JMY75" s="119"/>
      <c r="JMZ75" s="119"/>
      <c r="JNA75" s="119"/>
      <c r="JNB75" s="119"/>
      <c r="JNC75" s="119"/>
      <c r="JND75" s="119"/>
      <c r="JNE75" s="119"/>
      <c r="JNF75" s="119"/>
      <c r="JNG75" s="119"/>
      <c r="JNH75" s="119"/>
      <c r="JNI75" s="119"/>
      <c r="JNJ75" s="119"/>
      <c r="JNK75" s="119"/>
      <c r="JNL75" s="119"/>
      <c r="JNM75" s="119"/>
      <c r="JNN75" s="119"/>
      <c r="JNO75" s="119"/>
      <c r="JNP75" s="119"/>
      <c r="JNQ75" s="119"/>
      <c r="JNR75" s="119"/>
      <c r="JNS75" s="119"/>
      <c r="JNT75" s="119"/>
      <c r="JNU75" s="119"/>
      <c r="JNV75" s="119"/>
      <c r="JNW75" s="119"/>
      <c r="JNX75" s="119"/>
      <c r="JNY75" s="119"/>
      <c r="JNZ75" s="119"/>
      <c r="JOA75" s="119"/>
      <c r="JOB75" s="119"/>
      <c r="JOC75" s="119"/>
      <c r="JOD75" s="119"/>
      <c r="JOE75" s="119"/>
      <c r="JOF75" s="119"/>
      <c r="JOG75" s="119"/>
      <c r="JOH75" s="119"/>
      <c r="JOI75" s="119"/>
      <c r="JOJ75" s="119"/>
      <c r="JOK75" s="119"/>
      <c r="JOL75" s="119"/>
      <c r="JOM75" s="119"/>
      <c r="JON75" s="119"/>
      <c r="JOO75" s="119"/>
      <c r="JOP75" s="119"/>
      <c r="JOQ75" s="119"/>
      <c r="JOR75" s="119"/>
      <c r="JOS75" s="119"/>
      <c r="JOT75" s="119"/>
      <c r="JOU75" s="119"/>
      <c r="JOV75" s="119"/>
      <c r="JOW75" s="119"/>
      <c r="JOX75" s="119"/>
      <c r="JOY75" s="119"/>
      <c r="JOZ75" s="119"/>
      <c r="JPA75" s="119"/>
      <c r="JPB75" s="119"/>
      <c r="JPC75" s="119"/>
      <c r="JPD75" s="119"/>
      <c r="JPE75" s="119"/>
      <c r="JPF75" s="119"/>
      <c r="JPG75" s="119"/>
      <c r="JPH75" s="119"/>
      <c r="JPI75" s="119"/>
      <c r="JPJ75" s="119"/>
      <c r="JPK75" s="119"/>
      <c r="JPL75" s="119"/>
      <c r="JPM75" s="119"/>
      <c r="JPN75" s="119"/>
      <c r="JPO75" s="119"/>
      <c r="JPP75" s="119"/>
      <c r="JPQ75" s="119"/>
      <c r="JPR75" s="119"/>
      <c r="JPS75" s="119"/>
      <c r="JPT75" s="119"/>
      <c r="JPU75" s="119"/>
      <c r="JPV75" s="119"/>
      <c r="JPW75" s="119"/>
      <c r="JPX75" s="119"/>
      <c r="JPY75" s="119"/>
      <c r="JPZ75" s="119"/>
      <c r="JQA75" s="119"/>
      <c r="JQB75" s="119"/>
      <c r="JQC75" s="119"/>
      <c r="JQD75" s="119"/>
      <c r="JQE75" s="119"/>
      <c r="JQF75" s="119"/>
      <c r="JQG75" s="119"/>
      <c r="JQH75" s="119"/>
      <c r="JQI75" s="119"/>
      <c r="JQJ75" s="119"/>
      <c r="JQK75" s="119"/>
      <c r="JQL75" s="119"/>
      <c r="JQM75" s="119"/>
      <c r="JQN75" s="119"/>
      <c r="JQO75" s="119"/>
      <c r="JQP75" s="119"/>
      <c r="JQQ75" s="119"/>
      <c r="JQR75" s="119"/>
      <c r="JQS75" s="119"/>
      <c r="JQT75" s="119"/>
      <c r="JQU75" s="119"/>
      <c r="JQV75" s="119"/>
      <c r="JQW75" s="119"/>
      <c r="JQX75" s="119"/>
      <c r="JQY75" s="119"/>
      <c r="JQZ75" s="119"/>
      <c r="JRA75" s="119"/>
      <c r="JRB75" s="119"/>
      <c r="JRC75" s="119"/>
      <c r="JRD75" s="119"/>
      <c r="JRE75" s="119"/>
      <c r="JRF75" s="119"/>
      <c r="JRG75" s="119"/>
      <c r="JRH75" s="119"/>
      <c r="JRI75" s="119"/>
      <c r="JRJ75" s="119"/>
      <c r="JRK75" s="119"/>
      <c r="JRL75" s="119"/>
      <c r="JRM75" s="119"/>
      <c r="JRN75" s="119"/>
      <c r="JRO75" s="119"/>
      <c r="JRP75" s="119"/>
      <c r="JRQ75" s="119"/>
      <c r="JRR75" s="119"/>
      <c r="JRS75" s="119"/>
      <c r="JRT75" s="119"/>
      <c r="JRU75" s="119"/>
      <c r="JRV75" s="119"/>
      <c r="JRW75" s="119"/>
      <c r="JRX75" s="119"/>
      <c r="JRY75" s="119"/>
      <c r="JRZ75" s="119"/>
      <c r="JSA75" s="119"/>
      <c r="JSB75" s="119"/>
      <c r="JSC75" s="119"/>
      <c r="JSD75" s="119"/>
      <c r="JSE75" s="119"/>
      <c r="JSF75" s="119"/>
      <c r="JSG75" s="119"/>
      <c r="JSH75" s="119"/>
      <c r="JSI75" s="119"/>
      <c r="JSJ75" s="119"/>
      <c r="JSK75" s="119"/>
      <c r="JSL75" s="119"/>
      <c r="JSM75" s="119"/>
      <c r="JSN75" s="119"/>
      <c r="JSO75" s="119"/>
      <c r="JSP75" s="119"/>
      <c r="JSQ75" s="119"/>
      <c r="JSR75" s="119"/>
      <c r="JSS75" s="119"/>
      <c r="JST75" s="119"/>
      <c r="JSU75" s="119"/>
      <c r="JSV75" s="119"/>
      <c r="JSW75" s="119"/>
      <c r="JSX75" s="119"/>
      <c r="JSY75" s="119"/>
      <c r="JSZ75" s="119"/>
      <c r="JTA75" s="119"/>
      <c r="JTB75" s="119"/>
      <c r="JTC75" s="119"/>
      <c r="JTD75" s="119"/>
      <c r="JTE75" s="119"/>
      <c r="JTF75" s="119"/>
      <c r="JTG75" s="119"/>
      <c r="JTH75" s="119"/>
      <c r="JTI75" s="119"/>
      <c r="JTJ75" s="119"/>
      <c r="JTK75" s="119"/>
      <c r="JTL75" s="119"/>
      <c r="JTM75" s="119"/>
      <c r="JTN75" s="119"/>
      <c r="JTO75" s="119"/>
      <c r="JTP75" s="119"/>
      <c r="JTQ75" s="119"/>
      <c r="JTR75" s="119"/>
      <c r="JTS75" s="119"/>
      <c r="JTT75" s="119"/>
      <c r="JTU75" s="119"/>
      <c r="JTV75" s="119"/>
      <c r="JTW75" s="119"/>
      <c r="JTX75" s="119"/>
      <c r="JTY75" s="119"/>
      <c r="JTZ75" s="119"/>
      <c r="JUA75" s="119"/>
      <c r="JUB75" s="119"/>
      <c r="JUC75" s="119"/>
      <c r="JUD75" s="119"/>
      <c r="JUE75" s="119"/>
      <c r="JUF75" s="119"/>
      <c r="JUG75" s="119"/>
      <c r="JUH75" s="119"/>
      <c r="JUI75" s="119"/>
      <c r="JUJ75" s="119"/>
      <c r="JUK75" s="119"/>
      <c r="JUL75" s="119"/>
      <c r="JUM75" s="119"/>
      <c r="JUN75" s="119"/>
      <c r="JUO75" s="119"/>
      <c r="JUP75" s="119"/>
      <c r="JUQ75" s="119"/>
      <c r="JUR75" s="119"/>
      <c r="JUS75" s="119"/>
      <c r="JUT75" s="119"/>
      <c r="JUU75" s="119"/>
      <c r="JUV75" s="119"/>
      <c r="JUW75" s="119"/>
      <c r="JUX75" s="119"/>
      <c r="JUY75" s="119"/>
      <c r="JUZ75" s="119"/>
      <c r="JVA75" s="119"/>
      <c r="JVB75" s="119"/>
      <c r="JVC75" s="119"/>
      <c r="JVD75" s="119"/>
      <c r="JVE75" s="119"/>
      <c r="JVF75" s="119"/>
      <c r="JVG75" s="119"/>
      <c r="JVH75" s="119"/>
      <c r="JVI75" s="119"/>
      <c r="JVJ75" s="119"/>
      <c r="JVK75" s="119"/>
      <c r="JVL75" s="119"/>
      <c r="JVM75" s="119"/>
      <c r="JVN75" s="119"/>
      <c r="JVO75" s="119"/>
      <c r="JVP75" s="119"/>
      <c r="JVQ75" s="119"/>
      <c r="JVR75" s="119"/>
      <c r="JVS75" s="119"/>
      <c r="JVT75" s="119"/>
      <c r="JVU75" s="119"/>
      <c r="JVV75" s="119"/>
      <c r="JVW75" s="119"/>
      <c r="JVX75" s="119"/>
      <c r="JVY75" s="119"/>
      <c r="JVZ75" s="119"/>
      <c r="JWA75" s="119"/>
      <c r="JWB75" s="119"/>
      <c r="JWC75" s="119"/>
      <c r="JWD75" s="119"/>
      <c r="JWE75" s="119"/>
      <c r="JWF75" s="119"/>
      <c r="JWG75" s="119"/>
      <c r="JWH75" s="119"/>
      <c r="JWI75" s="119"/>
      <c r="JWJ75" s="119"/>
      <c r="JWK75" s="119"/>
      <c r="JWL75" s="119"/>
      <c r="JWM75" s="119"/>
      <c r="JWN75" s="119"/>
      <c r="JWO75" s="119"/>
      <c r="JWP75" s="119"/>
      <c r="JWQ75" s="119"/>
      <c r="JWR75" s="119"/>
      <c r="JWS75" s="119"/>
      <c r="JWT75" s="119"/>
      <c r="JWU75" s="119"/>
      <c r="JWV75" s="119"/>
      <c r="JWW75" s="119"/>
      <c r="JWX75" s="119"/>
      <c r="JWY75" s="119"/>
      <c r="JWZ75" s="119"/>
      <c r="JXA75" s="119"/>
      <c r="JXB75" s="119"/>
      <c r="JXC75" s="119"/>
      <c r="JXD75" s="119"/>
      <c r="JXE75" s="119"/>
      <c r="JXF75" s="119"/>
      <c r="JXG75" s="119"/>
      <c r="JXH75" s="119"/>
      <c r="JXI75" s="119"/>
      <c r="JXJ75" s="119"/>
      <c r="JXK75" s="119"/>
      <c r="JXL75" s="119"/>
      <c r="JXM75" s="119"/>
      <c r="JXN75" s="119"/>
      <c r="JXO75" s="119"/>
      <c r="JXP75" s="119"/>
      <c r="JXQ75" s="119"/>
      <c r="JXR75" s="119"/>
      <c r="JXS75" s="119"/>
      <c r="JXT75" s="119"/>
      <c r="JXU75" s="119"/>
      <c r="JXV75" s="119"/>
      <c r="JXW75" s="119"/>
      <c r="JXX75" s="119"/>
      <c r="JXY75" s="119"/>
      <c r="JXZ75" s="119"/>
      <c r="JYA75" s="119"/>
      <c r="JYB75" s="119"/>
      <c r="JYC75" s="119"/>
      <c r="JYD75" s="119"/>
      <c r="JYE75" s="119"/>
      <c r="JYF75" s="119"/>
      <c r="JYG75" s="119"/>
      <c r="JYH75" s="119"/>
      <c r="JYI75" s="119"/>
      <c r="JYJ75" s="119"/>
      <c r="JYK75" s="119"/>
      <c r="JYL75" s="119"/>
      <c r="JYM75" s="119"/>
      <c r="JYN75" s="119"/>
      <c r="JYO75" s="119"/>
      <c r="JYP75" s="119"/>
      <c r="JYQ75" s="119"/>
      <c r="JYR75" s="119"/>
      <c r="JYS75" s="119"/>
      <c r="JYT75" s="119"/>
      <c r="JYU75" s="119"/>
      <c r="JYV75" s="119"/>
      <c r="JYW75" s="119"/>
      <c r="JYX75" s="119"/>
      <c r="JYY75" s="119"/>
      <c r="JYZ75" s="119"/>
      <c r="JZA75" s="119"/>
      <c r="JZB75" s="119"/>
      <c r="JZC75" s="119"/>
      <c r="JZD75" s="119"/>
      <c r="JZE75" s="119"/>
      <c r="JZF75" s="119"/>
      <c r="JZG75" s="119"/>
      <c r="JZH75" s="119"/>
      <c r="JZI75" s="119"/>
      <c r="JZJ75" s="119"/>
      <c r="JZK75" s="119"/>
      <c r="JZL75" s="119"/>
      <c r="JZM75" s="119"/>
      <c r="JZN75" s="119"/>
      <c r="JZO75" s="119"/>
      <c r="JZP75" s="119"/>
      <c r="JZQ75" s="119"/>
      <c r="JZR75" s="119"/>
      <c r="JZS75" s="119"/>
      <c r="JZT75" s="119"/>
      <c r="JZU75" s="119"/>
      <c r="JZV75" s="119"/>
      <c r="JZW75" s="119"/>
      <c r="JZX75" s="119"/>
      <c r="JZY75" s="119"/>
      <c r="JZZ75" s="119"/>
      <c r="KAA75" s="119"/>
      <c r="KAB75" s="119"/>
      <c r="KAC75" s="119"/>
      <c r="KAD75" s="119"/>
      <c r="KAE75" s="119"/>
      <c r="KAF75" s="119"/>
      <c r="KAG75" s="119"/>
      <c r="KAH75" s="119"/>
      <c r="KAI75" s="119"/>
      <c r="KAJ75" s="119"/>
      <c r="KAK75" s="119"/>
      <c r="KAL75" s="119"/>
      <c r="KAM75" s="119"/>
      <c r="KAN75" s="119"/>
      <c r="KAO75" s="119"/>
      <c r="KAP75" s="119"/>
      <c r="KAQ75" s="119"/>
      <c r="KAR75" s="119"/>
      <c r="KAS75" s="119"/>
      <c r="KAT75" s="119"/>
      <c r="KAU75" s="119"/>
      <c r="KAV75" s="119"/>
      <c r="KAW75" s="119"/>
      <c r="KAX75" s="119"/>
      <c r="KAY75" s="119"/>
      <c r="KAZ75" s="119"/>
      <c r="KBA75" s="119"/>
      <c r="KBB75" s="119"/>
      <c r="KBC75" s="119"/>
      <c r="KBD75" s="119"/>
      <c r="KBE75" s="119"/>
      <c r="KBF75" s="119"/>
      <c r="KBG75" s="119"/>
      <c r="KBH75" s="119"/>
      <c r="KBI75" s="119"/>
      <c r="KBJ75" s="119"/>
      <c r="KBK75" s="119"/>
      <c r="KBL75" s="119"/>
      <c r="KBM75" s="119"/>
      <c r="KBN75" s="119"/>
      <c r="KBO75" s="119"/>
      <c r="KBP75" s="119"/>
      <c r="KBQ75" s="119"/>
      <c r="KBR75" s="119"/>
      <c r="KBS75" s="119"/>
      <c r="KBT75" s="119"/>
      <c r="KBU75" s="119"/>
      <c r="KBV75" s="119"/>
      <c r="KBW75" s="119"/>
      <c r="KBX75" s="119"/>
      <c r="KBY75" s="119"/>
      <c r="KBZ75" s="119"/>
      <c r="KCA75" s="119"/>
      <c r="KCB75" s="119"/>
      <c r="KCC75" s="119"/>
      <c r="KCD75" s="119"/>
      <c r="KCE75" s="119"/>
      <c r="KCF75" s="119"/>
      <c r="KCG75" s="119"/>
      <c r="KCH75" s="119"/>
      <c r="KCI75" s="119"/>
      <c r="KCJ75" s="119"/>
      <c r="KCK75" s="119"/>
      <c r="KCL75" s="119"/>
      <c r="KCM75" s="119"/>
      <c r="KCN75" s="119"/>
      <c r="KCO75" s="119"/>
      <c r="KCP75" s="119"/>
      <c r="KCQ75" s="119"/>
      <c r="KCR75" s="119"/>
      <c r="KCS75" s="119"/>
      <c r="KCT75" s="119"/>
      <c r="KCU75" s="119"/>
      <c r="KCV75" s="119"/>
      <c r="KCW75" s="119"/>
      <c r="KCX75" s="119"/>
      <c r="KCY75" s="119"/>
      <c r="KCZ75" s="119"/>
      <c r="KDA75" s="119"/>
      <c r="KDB75" s="119"/>
      <c r="KDC75" s="119"/>
      <c r="KDD75" s="119"/>
      <c r="KDE75" s="119"/>
      <c r="KDF75" s="119"/>
      <c r="KDG75" s="119"/>
      <c r="KDH75" s="119"/>
      <c r="KDI75" s="119"/>
      <c r="KDJ75" s="119"/>
      <c r="KDK75" s="119"/>
      <c r="KDL75" s="119"/>
      <c r="KDM75" s="119"/>
      <c r="KDN75" s="119"/>
      <c r="KDO75" s="119"/>
      <c r="KDP75" s="119"/>
      <c r="KDQ75" s="119"/>
      <c r="KDR75" s="119"/>
      <c r="KDS75" s="119"/>
      <c r="KDT75" s="119"/>
      <c r="KDU75" s="119"/>
      <c r="KDV75" s="119"/>
      <c r="KDW75" s="119"/>
      <c r="KDX75" s="119"/>
      <c r="KDY75" s="119"/>
      <c r="KDZ75" s="119"/>
      <c r="KEA75" s="119"/>
      <c r="KEB75" s="119"/>
      <c r="KEC75" s="119"/>
      <c r="KED75" s="119"/>
      <c r="KEE75" s="119"/>
      <c r="KEF75" s="119"/>
      <c r="KEG75" s="119"/>
      <c r="KEH75" s="119"/>
      <c r="KEI75" s="119"/>
      <c r="KEJ75" s="119"/>
      <c r="KEK75" s="119"/>
      <c r="KEL75" s="119"/>
      <c r="KEM75" s="119"/>
      <c r="KEN75" s="119"/>
      <c r="KEO75" s="119"/>
      <c r="KEP75" s="119"/>
      <c r="KEQ75" s="119"/>
      <c r="KER75" s="119"/>
      <c r="KES75" s="119"/>
      <c r="KET75" s="119"/>
      <c r="KEU75" s="119"/>
      <c r="KEV75" s="119"/>
      <c r="KEW75" s="119"/>
      <c r="KEX75" s="119"/>
      <c r="KEY75" s="119"/>
      <c r="KEZ75" s="119"/>
      <c r="KFA75" s="119"/>
      <c r="KFB75" s="119"/>
      <c r="KFC75" s="119"/>
      <c r="KFD75" s="119"/>
      <c r="KFE75" s="119"/>
      <c r="KFF75" s="119"/>
      <c r="KFG75" s="119"/>
      <c r="KFH75" s="119"/>
      <c r="KFI75" s="119"/>
      <c r="KFJ75" s="119"/>
      <c r="KFK75" s="119"/>
      <c r="KFL75" s="119"/>
      <c r="KFM75" s="119"/>
      <c r="KFN75" s="119"/>
      <c r="KFO75" s="119"/>
      <c r="KFP75" s="119"/>
      <c r="KFQ75" s="119"/>
      <c r="KFR75" s="119"/>
      <c r="KFS75" s="119"/>
      <c r="KFT75" s="119"/>
      <c r="KFU75" s="119"/>
      <c r="KFV75" s="119"/>
      <c r="KFW75" s="119"/>
      <c r="KFX75" s="119"/>
      <c r="KFY75" s="119"/>
      <c r="KFZ75" s="119"/>
      <c r="KGA75" s="119"/>
      <c r="KGB75" s="119"/>
      <c r="KGC75" s="119"/>
      <c r="KGD75" s="119"/>
      <c r="KGE75" s="119"/>
      <c r="KGF75" s="119"/>
      <c r="KGG75" s="119"/>
      <c r="KGH75" s="119"/>
      <c r="KGI75" s="119"/>
      <c r="KGJ75" s="119"/>
      <c r="KGK75" s="119"/>
      <c r="KGL75" s="119"/>
      <c r="KGM75" s="119"/>
      <c r="KGN75" s="119"/>
      <c r="KGO75" s="119"/>
      <c r="KGP75" s="119"/>
      <c r="KGQ75" s="119"/>
      <c r="KGR75" s="119"/>
      <c r="KGS75" s="119"/>
      <c r="KGT75" s="119"/>
      <c r="KGU75" s="119"/>
      <c r="KGV75" s="119"/>
      <c r="KGW75" s="119"/>
      <c r="KGX75" s="119"/>
      <c r="KGY75" s="119"/>
      <c r="KGZ75" s="119"/>
      <c r="KHA75" s="119"/>
      <c r="KHB75" s="119"/>
      <c r="KHC75" s="119"/>
      <c r="KHD75" s="119"/>
      <c r="KHE75" s="119"/>
      <c r="KHF75" s="119"/>
      <c r="KHG75" s="119"/>
      <c r="KHH75" s="119"/>
      <c r="KHI75" s="119"/>
      <c r="KHJ75" s="119"/>
      <c r="KHK75" s="119"/>
      <c r="KHL75" s="119"/>
      <c r="KHM75" s="119"/>
      <c r="KHN75" s="119"/>
      <c r="KHO75" s="119"/>
      <c r="KHP75" s="119"/>
      <c r="KHQ75" s="119"/>
      <c r="KHR75" s="119"/>
      <c r="KHS75" s="119"/>
      <c r="KHT75" s="119"/>
      <c r="KHU75" s="119"/>
      <c r="KHV75" s="119"/>
      <c r="KHW75" s="119"/>
      <c r="KHX75" s="119"/>
      <c r="KHY75" s="119"/>
      <c r="KHZ75" s="119"/>
      <c r="KIA75" s="119"/>
      <c r="KIB75" s="119"/>
      <c r="KIC75" s="119"/>
      <c r="KID75" s="119"/>
      <c r="KIE75" s="119"/>
      <c r="KIF75" s="119"/>
      <c r="KIG75" s="119"/>
      <c r="KIH75" s="119"/>
      <c r="KII75" s="119"/>
      <c r="KIJ75" s="119"/>
      <c r="KIK75" s="119"/>
      <c r="KIL75" s="119"/>
      <c r="KIM75" s="119"/>
      <c r="KIN75" s="119"/>
      <c r="KIO75" s="119"/>
      <c r="KIP75" s="119"/>
      <c r="KIQ75" s="119"/>
      <c r="KIR75" s="119"/>
      <c r="KIS75" s="119"/>
      <c r="KIT75" s="119"/>
      <c r="KIU75" s="119"/>
      <c r="KIV75" s="119"/>
      <c r="KIW75" s="119"/>
      <c r="KIX75" s="119"/>
      <c r="KIY75" s="119"/>
      <c r="KIZ75" s="119"/>
      <c r="KJA75" s="119"/>
      <c r="KJB75" s="119"/>
      <c r="KJC75" s="119"/>
      <c r="KJD75" s="119"/>
      <c r="KJE75" s="119"/>
      <c r="KJF75" s="119"/>
      <c r="KJG75" s="119"/>
      <c r="KJH75" s="119"/>
      <c r="KJI75" s="119"/>
      <c r="KJJ75" s="119"/>
      <c r="KJK75" s="119"/>
      <c r="KJL75" s="119"/>
      <c r="KJM75" s="119"/>
      <c r="KJN75" s="119"/>
      <c r="KJO75" s="119"/>
      <c r="KJP75" s="119"/>
      <c r="KJQ75" s="119"/>
      <c r="KJR75" s="119"/>
      <c r="KJS75" s="119"/>
      <c r="KJT75" s="119"/>
      <c r="KJU75" s="119"/>
      <c r="KJV75" s="119"/>
      <c r="KJW75" s="119"/>
      <c r="KJX75" s="119"/>
      <c r="KJY75" s="119"/>
      <c r="KJZ75" s="119"/>
      <c r="KKA75" s="119"/>
      <c r="KKB75" s="119"/>
      <c r="KKC75" s="119"/>
      <c r="KKD75" s="119"/>
      <c r="KKE75" s="119"/>
      <c r="KKF75" s="119"/>
      <c r="KKG75" s="119"/>
      <c r="KKH75" s="119"/>
      <c r="KKI75" s="119"/>
      <c r="KKJ75" s="119"/>
      <c r="KKK75" s="119"/>
      <c r="KKL75" s="119"/>
      <c r="KKM75" s="119"/>
      <c r="KKN75" s="119"/>
      <c r="KKO75" s="119"/>
      <c r="KKP75" s="119"/>
      <c r="KKQ75" s="119"/>
      <c r="KKR75" s="119"/>
      <c r="KKS75" s="119"/>
      <c r="KKT75" s="119"/>
      <c r="KKU75" s="119"/>
      <c r="KKV75" s="119"/>
      <c r="KKW75" s="119"/>
      <c r="KKX75" s="119"/>
      <c r="KKY75" s="119"/>
      <c r="KKZ75" s="119"/>
      <c r="KLA75" s="119"/>
      <c r="KLB75" s="119"/>
      <c r="KLC75" s="119"/>
      <c r="KLD75" s="119"/>
      <c r="KLE75" s="119"/>
      <c r="KLF75" s="119"/>
      <c r="KLG75" s="119"/>
      <c r="KLH75" s="119"/>
      <c r="KLI75" s="119"/>
      <c r="KLJ75" s="119"/>
      <c r="KLK75" s="119"/>
      <c r="KLL75" s="119"/>
      <c r="KLM75" s="119"/>
      <c r="KLN75" s="119"/>
      <c r="KLO75" s="119"/>
      <c r="KLP75" s="119"/>
      <c r="KLQ75" s="119"/>
      <c r="KLR75" s="119"/>
      <c r="KLS75" s="119"/>
      <c r="KLT75" s="119"/>
      <c r="KLU75" s="119"/>
      <c r="KLV75" s="119"/>
      <c r="KLW75" s="119"/>
      <c r="KLX75" s="119"/>
      <c r="KLY75" s="119"/>
      <c r="KLZ75" s="119"/>
      <c r="KMA75" s="119"/>
      <c r="KMB75" s="119"/>
      <c r="KMC75" s="119"/>
      <c r="KMD75" s="119"/>
      <c r="KME75" s="119"/>
      <c r="KMF75" s="119"/>
      <c r="KMG75" s="119"/>
      <c r="KMH75" s="119"/>
      <c r="KMI75" s="119"/>
      <c r="KMJ75" s="119"/>
      <c r="KMK75" s="119"/>
      <c r="KML75" s="119"/>
      <c r="KMM75" s="119"/>
      <c r="KMN75" s="119"/>
      <c r="KMO75" s="119"/>
      <c r="KMP75" s="119"/>
      <c r="KMQ75" s="119"/>
      <c r="KMR75" s="119"/>
      <c r="KMS75" s="119"/>
      <c r="KMT75" s="119"/>
      <c r="KMU75" s="119"/>
      <c r="KMV75" s="119"/>
      <c r="KMW75" s="119"/>
      <c r="KMX75" s="119"/>
      <c r="KMY75" s="119"/>
      <c r="KMZ75" s="119"/>
      <c r="KNA75" s="119"/>
      <c r="KNB75" s="119"/>
      <c r="KNC75" s="119"/>
      <c r="KND75" s="119"/>
      <c r="KNE75" s="119"/>
      <c r="KNF75" s="119"/>
      <c r="KNG75" s="119"/>
      <c r="KNH75" s="119"/>
      <c r="KNI75" s="119"/>
      <c r="KNJ75" s="119"/>
      <c r="KNK75" s="119"/>
      <c r="KNL75" s="119"/>
      <c r="KNM75" s="119"/>
      <c r="KNN75" s="119"/>
      <c r="KNO75" s="119"/>
      <c r="KNP75" s="119"/>
      <c r="KNQ75" s="119"/>
      <c r="KNR75" s="119"/>
      <c r="KNS75" s="119"/>
      <c r="KNT75" s="119"/>
      <c r="KNU75" s="119"/>
      <c r="KNV75" s="119"/>
      <c r="KNW75" s="119"/>
      <c r="KNX75" s="119"/>
      <c r="KNY75" s="119"/>
      <c r="KNZ75" s="119"/>
      <c r="KOA75" s="119"/>
      <c r="KOB75" s="119"/>
      <c r="KOC75" s="119"/>
      <c r="KOD75" s="119"/>
      <c r="KOE75" s="119"/>
      <c r="KOF75" s="119"/>
      <c r="KOG75" s="119"/>
      <c r="KOH75" s="119"/>
      <c r="KOI75" s="119"/>
      <c r="KOJ75" s="119"/>
      <c r="KOK75" s="119"/>
      <c r="KOL75" s="119"/>
      <c r="KOM75" s="119"/>
      <c r="KON75" s="119"/>
      <c r="KOO75" s="119"/>
      <c r="KOP75" s="119"/>
      <c r="KOQ75" s="119"/>
      <c r="KOR75" s="119"/>
      <c r="KOS75" s="119"/>
      <c r="KOT75" s="119"/>
      <c r="KOU75" s="119"/>
      <c r="KOV75" s="119"/>
      <c r="KOW75" s="119"/>
      <c r="KOX75" s="119"/>
      <c r="KOY75" s="119"/>
      <c r="KOZ75" s="119"/>
      <c r="KPA75" s="119"/>
      <c r="KPB75" s="119"/>
      <c r="KPC75" s="119"/>
      <c r="KPD75" s="119"/>
      <c r="KPE75" s="119"/>
      <c r="KPF75" s="119"/>
      <c r="KPG75" s="119"/>
      <c r="KPH75" s="119"/>
      <c r="KPI75" s="119"/>
      <c r="KPJ75" s="119"/>
      <c r="KPK75" s="119"/>
      <c r="KPL75" s="119"/>
      <c r="KPM75" s="119"/>
      <c r="KPN75" s="119"/>
      <c r="KPO75" s="119"/>
      <c r="KPP75" s="119"/>
      <c r="KPQ75" s="119"/>
      <c r="KPR75" s="119"/>
      <c r="KPS75" s="119"/>
      <c r="KPT75" s="119"/>
      <c r="KPU75" s="119"/>
      <c r="KPV75" s="119"/>
      <c r="KPW75" s="119"/>
      <c r="KPX75" s="119"/>
      <c r="KPY75" s="119"/>
      <c r="KPZ75" s="119"/>
      <c r="KQA75" s="119"/>
      <c r="KQB75" s="119"/>
      <c r="KQC75" s="119"/>
      <c r="KQD75" s="119"/>
      <c r="KQE75" s="119"/>
      <c r="KQF75" s="119"/>
      <c r="KQG75" s="119"/>
      <c r="KQH75" s="119"/>
      <c r="KQI75" s="119"/>
      <c r="KQJ75" s="119"/>
      <c r="KQK75" s="119"/>
      <c r="KQL75" s="119"/>
      <c r="KQM75" s="119"/>
      <c r="KQN75" s="119"/>
      <c r="KQO75" s="119"/>
      <c r="KQP75" s="119"/>
      <c r="KQQ75" s="119"/>
      <c r="KQR75" s="119"/>
      <c r="KQS75" s="119"/>
      <c r="KQT75" s="119"/>
      <c r="KQU75" s="119"/>
      <c r="KQV75" s="119"/>
      <c r="KQW75" s="119"/>
      <c r="KQX75" s="119"/>
      <c r="KQY75" s="119"/>
      <c r="KQZ75" s="119"/>
      <c r="KRA75" s="119"/>
      <c r="KRB75" s="119"/>
      <c r="KRC75" s="119"/>
      <c r="KRD75" s="119"/>
      <c r="KRE75" s="119"/>
      <c r="KRF75" s="119"/>
      <c r="KRG75" s="119"/>
      <c r="KRH75" s="119"/>
      <c r="KRI75" s="119"/>
      <c r="KRJ75" s="119"/>
      <c r="KRK75" s="119"/>
      <c r="KRL75" s="119"/>
      <c r="KRM75" s="119"/>
      <c r="KRN75" s="119"/>
      <c r="KRO75" s="119"/>
      <c r="KRP75" s="119"/>
      <c r="KRQ75" s="119"/>
      <c r="KRR75" s="119"/>
      <c r="KRS75" s="119"/>
      <c r="KRT75" s="119"/>
      <c r="KRU75" s="119"/>
      <c r="KRV75" s="119"/>
      <c r="KRW75" s="119"/>
      <c r="KRX75" s="119"/>
      <c r="KRY75" s="119"/>
      <c r="KRZ75" s="119"/>
      <c r="KSA75" s="119"/>
      <c r="KSB75" s="119"/>
      <c r="KSC75" s="119"/>
      <c r="KSD75" s="119"/>
      <c r="KSE75" s="119"/>
      <c r="KSF75" s="119"/>
      <c r="KSG75" s="119"/>
      <c r="KSH75" s="119"/>
      <c r="KSI75" s="119"/>
      <c r="KSJ75" s="119"/>
      <c r="KSK75" s="119"/>
      <c r="KSL75" s="119"/>
      <c r="KSM75" s="119"/>
      <c r="KSN75" s="119"/>
      <c r="KSO75" s="119"/>
      <c r="KSP75" s="119"/>
      <c r="KSQ75" s="119"/>
      <c r="KSR75" s="119"/>
      <c r="KSS75" s="119"/>
      <c r="KST75" s="119"/>
      <c r="KSU75" s="119"/>
      <c r="KSV75" s="119"/>
      <c r="KSW75" s="119"/>
      <c r="KSX75" s="119"/>
      <c r="KSY75" s="119"/>
      <c r="KSZ75" s="119"/>
      <c r="KTA75" s="119"/>
      <c r="KTB75" s="119"/>
      <c r="KTC75" s="119"/>
      <c r="KTD75" s="119"/>
      <c r="KTE75" s="119"/>
      <c r="KTF75" s="119"/>
      <c r="KTG75" s="119"/>
      <c r="KTH75" s="119"/>
      <c r="KTI75" s="119"/>
      <c r="KTJ75" s="119"/>
      <c r="KTK75" s="119"/>
      <c r="KTL75" s="119"/>
      <c r="KTM75" s="119"/>
      <c r="KTN75" s="119"/>
      <c r="KTO75" s="119"/>
      <c r="KTP75" s="119"/>
      <c r="KTQ75" s="119"/>
      <c r="KTR75" s="119"/>
      <c r="KTS75" s="119"/>
      <c r="KTT75" s="119"/>
      <c r="KTU75" s="119"/>
      <c r="KTV75" s="119"/>
      <c r="KTW75" s="119"/>
      <c r="KTX75" s="119"/>
      <c r="KTY75" s="119"/>
      <c r="KTZ75" s="119"/>
      <c r="KUA75" s="119"/>
      <c r="KUB75" s="119"/>
      <c r="KUC75" s="119"/>
      <c r="KUD75" s="119"/>
      <c r="KUE75" s="119"/>
      <c r="KUF75" s="119"/>
      <c r="KUG75" s="119"/>
      <c r="KUH75" s="119"/>
      <c r="KUI75" s="119"/>
      <c r="KUJ75" s="119"/>
      <c r="KUK75" s="119"/>
      <c r="KUL75" s="119"/>
      <c r="KUM75" s="119"/>
      <c r="KUN75" s="119"/>
      <c r="KUO75" s="119"/>
      <c r="KUP75" s="119"/>
      <c r="KUQ75" s="119"/>
      <c r="KUR75" s="119"/>
      <c r="KUS75" s="119"/>
      <c r="KUT75" s="119"/>
      <c r="KUU75" s="119"/>
      <c r="KUV75" s="119"/>
      <c r="KUW75" s="119"/>
      <c r="KUX75" s="119"/>
      <c r="KUY75" s="119"/>
      <c r="KUZ75" s="119"/>
      <c r="KVA75" s="119"/>
      <c r="KVB75" s="119"/>
      <c r="KVC75" s="119"/>
      <c r="KVD75" s="119"/>
      <c r="KVE75" s="119"/>
      <c r="KVF75" s="119"/>
      <c r="KVG75" s="119"/>
      <c r="KVH75" s="119"/>
      <c r="KVI75" s="119"/>
      <c r="KVJ75" s="119"/>
      <c r="KVK75" s="119"/>
      <c r="KVL75" s="119"/>
      <c r="KVM75" s="119"/>
      <c r="KVN75" s="119"/>
      <c r="KVO75" s="119"/>
      <c r="KVP75" s="119"/>
      <c r="KVQ75" s="119"/>
      <c r="KVR75" s="119"/>
      <c r="KVS75" s="119"/>
      <c r="KVT75" s="119"/>
      <c r="KVU75" s="119"/>
      <c r="KVV75" s="119"/>
      <c r="KVW75" s="119"/>
      <c r="KVX75" s="119"/>
      <c r="KVY75" s="119"/>
      <c r="KVZ75" s="119"/>
      <c r="KWA75" s="119"/>
      <c r="KWB75" s="119"/>
      <c r="KWC75" s="119"/>
      <c r="KWD75" s="119"/>
      <c r="KWE75" s="119"/>
      <c r="KWF75" s="119"/>
      <c r="KWG75" s="119"/>
      <c r="KWH75" s="119"/>
      <c r="KWI75" s="119"/>
      <c r="KWJ75" s="119"/>
      <c r="KWK75" s="119"/>
      <c r="KWL75" s="119"/>
      <c r="KWM75" s="119"/>
      <c r="KWN75" s="119"/>
      <c r="KWO75" s="119"/>
      <c r="KWP75" s="119"/>
      <c r="KWQ75" s="119"/>
      <c r="KWR75" s="119"/>
      <c r="KWS75" s="119"/>
      <c r="KWT75" s="119"/>
      <c r="KWU75" s="119"/>
      <c r="KWV75" s="119"/>
      <c r="KWW75" s="119"/>
      <c r="KWX75" s="119"/>
      <c r="KWY75" s="119"/>
      <c r="KWZ75" s="119"/>
      <c r="KXA75" s="119"/>
      <c r="KXB75" s="119"/>
      <c r="KXC75" s="119"/>
      <c r="KXD75" s="119"/>
      <c r="KXE75" s="119"/>
      <c r="KXF75" s="119"/>
      <c r="KXG75" s="119"/>
      <c r="KXH75" s="119"/>
      <c r="KXI75" s="119"/>
      <c r="KXJ75" s="119"/>
      <c r="KXK75" s="119"/>
      <c r="KXL75" s="119"/>
      <c r="KXM75" s="119"/>
      <c r="KXN75" s="119"/>
      <c r="KXO75" s="119"/>
      <c r="KXP75" s="119"/>
      <c r="KXQ75" s="119"/>
      <c r="KXR75" s="119"/>
      <c r="KXS75" s="119"/>
      <c r="KXT75" s="119"/>
      <c r="KXU75" s="119"/>
      <c r="KXV75" s="119"/>
      <c r="KXW75" s="119"/>
      <c r="KXX75" s="119"/>
      <c r="KXY75" s="119"/>
      <c r="KXZ75" s="119"/>
      <c r="KYA75" s="119"/>
      <c r="KYB75" s="119"/>
      <c r="KYC75" s="119"/>
      <c r="KYD75" s="119"/>
      <c r="KYE75" s="119"/>
      <c r="KYF75" s="119"/>
      <c r="KYG75" s="119"/>
      <c r="KYH75" s="119"/>
      <c r="KYI75" s="119"/>
      <c r="KYJ75" s="119"/>
      <c r="KYK75" s="119"/>
      <c r="KYL75" s="119"/>
      <c r="KYM75" s="119"/>
      <c r="KYN75" s="119"/>
      <c r="KYO75" s="119"/>
      <c r="KYP75" s="119"/>
      <c r="KYQ75" s="119"/>
      <c r="KYR75" s="119"/>
      <c r="KYS75" s="119"/>
      <c r="KYT75" s="119"/>
      <c r="KYU75" s="119"/>
      <c r="KYV75" s="119"/>
      <c r="KYW75" s="119"/>
      <c r="KYX75" s="119"/>
      <c r="KYY75" s="119"/>
      <c r="KYZ75" s="119"/>
      <c r="KZA75" s="119"/>
      <c r="KZB75" s="119"/>
      <c r="KZC75" s="119"/>
      <c r="KZD75" s="119"/>
      <c r="KZE75" s="119"/>
      <c r="KZF75" s="119"/>
      <c r="KZG75" s="119"/>
      <c r="KZH75" s="119"/>
      <c r="KZI75" s="119"/>
      <c r="KZJ75" s="119"/>
      <c r="KZK75" s="119"/>
      <c r="KZL75" s="119"/>
      <c r="KZM75" s="119"/>
      <c r="KZN75" s="119"/>
      <c r="KZO75" s="119"/>
      <c r="KZP75" s="119"/>
      <c r="KZQ75" s="119"/>
      <c r="KZR75" s="119"/>
      <c r="KZS75" s="119"/>
      <c r="KZT75" s="119"/>
      <c r="KZU75" s="119"/>
      <c r="KZV75" s="119"/>
      <c r="KZW75" s="119"/>
      <c r="KZX75" s="119"/>
      <c r="KZY75" s="119"/>
      <c r="KZZ75" s="119"/>
      <c r="LAA75" s="119"/>
      <c r="LAB75" s="119"/>
      <c r="LAC75" s="119"/>
      <c r="LAD75" s="119"/>
      <c r="LAE75" s="119"/>
      <c r="LAF75" s="119"/>
      <c r="LAG75" s="119"/>
      <c r="LAH75" s="119"/>
      <c r="LAI75" s="119"/>
      <c r="LAJ75" s="119"/>
      <c r="LAK75" s="119"/>
      <c r="LAL75" s="119"/>
      <c r="LAM75" s="119"/>
      <c r="LAN75" s="119"/>
      <c r="LAO75" s="119"/>
      <c r="LAP75" s="119"/>
      <c r="LAQ75" s="119"/>
      <c r="LAR75" s="119"/>
      <c r="LAS75" s="119"/>
      <c r="LAT75" s="119"/>
      <c r="LAU75" s="119"/>
      <c r="LAV75" s="119"/>
      <c r="LAW75" s="119"/>
      <c r="LAX75" s="119"/>
      <c r="LAY75" s="119"/>
      <c r="LAZ75" s="119"/>
      <c r="LBA75" s="119"/>
      <c r="LBB75" s="119"/>
      <c r="LBC75" s="119"/>
      <c r="LBD75" s="119"/>
      <c r="LBE75" s="119"/>
      <c r="LBF75" s="119"/>
      <c r="LBG75" s="119"/>
      <c r="LBH75" s="119"/>
      <c r="LBI75" s="119"/>
      <c r="LBJ75" s="119"/>
      <c r="LBK75" s="119"/>
      <c r="LBL75" s="119"/>
      <c r="LBM75" s="119"/>
      <c r="LBN75" s="119"/>
      <c r="LBO75" s="119"/>
      <c r="LBP75" s="119"/>
      <c r="LBQ75" s="119"/>
      <c r="LBR75" s="119"/>
      <c r="LBS75" s="119"/>
      <c r="LBT75" s="119"/>
      <c r="LBU75" s="119"/>
      <c r="LBV75" s="119"/>
      <c r="LBW75" s="119"/>
      <c r="LBX75" s="119"/>
      <c r="LBY75" s="119"/>
      <c r="LBZ75" s="119"/>
      <c r="LCA75" s="119"/>
      <c r="LCB75" s="119"/>
      <c r="LCC75" s="119"/>
      <c r="LCD75" s="119"/>
      <c r="LCE75" s="119"/>
      <c r="LCF75" s="119"/>
      <c r="LCG75" s="119"/>
      <c r="LCH75" s="119"/>
      <c r="LCI75" s="119"/>
      <c r="LCJ75" s="119"/>
      <c r="LCK75" s="119"/>
      <c r="LCL75" s="119"/>
      <c r="LCM75" s="119"/>
      <c r="LCN75" s="119"/>
      <c r="LCO75" s="119"/>
      <c r="LCP75" s="119"/>
      <c r="LCQ75" s="119"/>
      <c r="LCR75" s="119"/>
      <c r="LCS75" s="119"/>
      <c r="LCT75" s="119"/>
      <c r="LCU75" s="119"/>
      <c r="LCV75" s="119"/>
      <c r="LCW75" s="119"/>
      <c r="LCX75" s="119"/>
      <c r="LCY75" s="119"/>
      <c r="LCZ75" s="119"/>
      <c r="LDA75" s="119"/>
      <c r="LDB75" s="119"/>
      <c r="LDC75" s="119"/>
      <c r="LDD75" s="119"/>
      <c r="LDE75" s="119"/>
      <c r="LDF75" s="119"/>
      <c r="LDG75" s="119"/>
      <c r="LDH75" s="119"/>
      <c r="LDI75" s="119"/>
      <c r="LDJ75" s="119"/>
      <c r="LDK75" s="119"/>
      <c r="LDL75" s="119"/>
      <c r="LDM75" s="119"/>
      <c r="LDN75" s="119"/>
      <c r="LDO75" s="119"/>
      <c r="LDP75" s="119"/>
      <c r="LDQ75" s="119"/>
      <c r="LDR75" s="119"/>
      <c r="LDS75" s="119"/>
      <c r="LDT75" s="119"/>
      <c r="LDU75" s="119"/>
      <c r="LDV75" s="119"/>
      <c r="LDW75" s="119"/>
      <c r="LDX75" s="119"/>
      <c r="LDY75" s="119"/>
      <c r="LDZ75" s="119"/>
      <c r="LEA75" s="119"/>
      <c r="LEB75" s="119"/>
      <c r="LEC75" s="119"/>
      <c r="LED75" s="119"/>
      <c r="LEE75" s="119"/>
      <c r="LEF75" s="119"/>
      <c r="LEG75" s="119"/>
      <c r="LEH75" s="119"/>
      <c r="LEI75" s="119"/>
      <c r="LEJ75" s="119"/>
      <c r="LEK75" s="119"/>
      <c r="LEL75" s="119"/>
      <c r="LEM75" s="119"/>
      <c r="LEN75" s="119"/>
      <c r="LEO75" s="119"/>
      <c r="LEP75" s="119"/>
      <c r="LEQ75" s="119"/>
      <c r="LER75" s="119"/>
      <c r="LES75" s="119"/>
      <c r="LET75" s="119"/>
      <c r="LEU75" s="119"/>
      <c r="LEV75" s="119"/>
      <c r="LEW75" s="119"/>
      <c r="LEX75" s="119"/>
      <c r="LEY75" s="119"/>
      <c r="LEZ75" s="119"/>
      <c r="LFA75" s="119"/>
      <c r="LFB75" s="119"/>
      <c r="LFC75" s="119"/>
      <c r="LFD75" s="119"/>
      <c r="LFE75" s="119"/>
      <c r="LFF75" s="119"/>
      <c r="LFG75" s="119"/>
      <c r="LFH75" s="119"/>
      <c r="LFI75" s="119"/>
      <c r="LFJ75" s="119"/>
      <c r="LFK75" s="119"/>
      <c r="LFL75" s="119"/>
      <c r="LFM75" s="119"/>
      <c r="LFN75" s="119"/>
      <c r="LFO75" s="119"/>
      <c r="LFP75" s="119"/>
      <c r="LFQ75" s="119"/>
      <c r="LFR75" s="119"/>
      <c r="LFS75" s="119"/>
      <c r="LFT75" s="119"/>
      <c r="LFU75" s="119"/>
      <c r="LFV75" s="119"/>
      <c r="LFW75" s="119"/>
      <c r="LFX75" s="119"/>
      <c r="LFY75" s="119"/>
      <c r="LFZ75" s="119"/>
      <c r="LGA75" s="119"/>
      <c r="LGB75" s="119"/>
      <c r="LGC75" s="119"/>
      <c r="LGD75" s="119"/>
      <c r="LGE75" s="119"/>
      <c r="LGF75" s="119"/>
      <c r="LGG75" s="119"/>
      <c r="LGH75" s="119"/>
      <c r="LGI75" s="119"/>
      <c r="LGJ75" s="119"/>
      <c r="LGK75" s="119"/>
      <c r="LGL75" s="119"/>
      <c r="LGM75" s="119"/>
      <c r="LGN75" s="119"/>
      <c r="LGO75" s="119"/>
      <c r="LGP75" s="119"/>
      <c r="LGQ75" s="119"/>
      <c r="LGR75" s="119"/>
      <c r="LGS75" s="119"/>
      <c r="LGT75" s="119"/>
      <c r="LGU75" s="119"/>
      <c r="LGV75" s="119"/>
      <c r="LGW75" s="119"/>
      <c r="LGX75" s="119"/>
      <c r="LGY75" s="119"/>
      <c r="LGZ75" s="119"/>
      <c r="LHA75" s="119"/>
      <c r="LHB75" s="119"/>
      <c r="LHC75" s="119"/>
      <c r="LHD75" s="119"/>
      <c r="LHE75" s="119"/>
      <c r="LHF75" s="119"/>
      <c r="LHG75" s="119"/>
      <c r="LHH75" s="119"/>
      <c r="LHI75" s="119"/>
      <c r="LHJ75" s="119"/>
      <c r="LHK75" s="119"/>
      <c r="LHL75" s="119"/>
      <c r="LHM75" s="119"/>
      <c r="LHN75" s="119"/>
      <c r="LHO75" s="119"/>
      <c r="LHP75" s="119"/>
      <c r="LHQ75" s="119"/>
      <c r="LHR75" s="119"/>
      <c r="LHS75" s="119"/>
      <c r="LHT75" s="119"/>
      <c r="LHU75" s="119"/>
      <c r="LHV75" s="119"/>
      <c r="LHW75" s="119"/>
      <c r="LHX75" s="119"/>
      <c r="LHY75" s="119"/>
      <c r="LHZ75" s="119"/>
      <c r="LIA75" s="119"/>
      <c r="LIB75" s="119"/>
      <c r="LIC75" s="119"/>
      <c r="LID75" s="119"/>
      <c r="LIE75" s="119"/>
      <c r="LIF75" s="119"/>
      <c r="LIG75" s="119"/>
      <c r="LIH75" s="119"/>
      <c r="LII75" s="119"/>
      <c r="LIJ75" s="119"/>
      <c r="LIK75" s="119"/>
      <c r="LIL75" s="119"/>
      <c r="LIM75" s="119"/>
      <c r="LIN75" s="119"/>
      <c r="LIO75" s="119"/>
      <c r="LIP75" s="119"/>
      <c r="LIQ75" s="119"/>
      <c r="LIR75" s="119"/>
      <c r="LIS75" s="119"/>
      <c r="LIT75" s="119"/>
      <c r="LIU75" s="119"/>
      <c r="LIV75" s="119"/>
      <c r="LIW75" s="119"/>
      <c r="LIX75" s="119"/>
      <c r="LIY75" s="119"/>
      <c r="LIZ75" s="119"/>
      <c r="LJA75" s="119"/>
      <c r="LJB75" s="119"/>
      <c r="LJC75" s="119"/>
      <c r="LJD75" s="119"/>
      <c r="LJE75" s="119"/>
      <c r="LJF75" s="119"/>
      <c r="LJG75" s="119"/>
      <c r="LJH75" s="119"/>
      <c r="LJI75" s="119"/>
      <c r="LJJ75" s="119"/>
      <c r="LJK75" s="119"/>
      <c r="LJL75" s="119"/>
      <c r="LJM75" s="119"/>
      <c r="LJN75" s="119"/>
      <c r="LJO75" s="119"/>
      <c r="LJP75" s="119"/>
      <c r="LJQ75" s="119"/>
      <c r="LJR75" s="119"/>
      <c r="LJS75" s="119"/>
      <c r="LJT75" s="119"/>
      <c r="LJU75" s="119"/>
      <c r="LJV75" s="119"/>
      <c r="LJW75" s="119"/>
      <c r="LJX75" s="119"/>
      <c r="LJY75" s="119"/>
      <c r="LJZ75" s="119"/>
      <c r="LKA75" s="119"/>
      <c r="LKB75" s="119"/>
      <c r="LKC75" s="119"/>
      <c r="LKD75" s="119"/>
      <c r="LKE75" s="119"/>
      <c r="LKF75" s="119"/>
      <c r="LKG75" s="119"/>
      <c r="LKH75" s="119"/>
      <c r="LKI75" s="119"/>
      <c r="LKJ75" s="119"/>
      <c r="LKK75" s="119"/>
      <c r="LKL75" s="119"/>
      <c r="LKM75" s="119"/>
      <c r="LKN75" s="119"/>
      <c r="LKO75" s="119"/>
      <c r="LKP75" s="119"/>
      <c r="LKQ75" s="119"/>
      <c r="LKR75" s="119"/>
      <c r="LKS75" s="119"/>
      <c r="LKT75" s="119"/>
      <c r="LKU75" s="119"/>
      <c r="LKV75" s="119"/>
      <c r="LKW75" s="119"/>
      <c r="LKX75" s="119"/>
      <c r="LKY75" s="119"/>
      <c r="LKZ75" s="119"/>
      <c r="LLA75" s="119"/>
      <c r="LLB75" s="119"/>
      <c r="LLC75" s="119"/>
      <c r="LLD75" s="119"/>
      <c r="LLE75" s="119"/>
      <c r="LLF75" s="119"/>
      <c r="LLG75" s="119"/>
      <c r="LLH75" s="119"/>
      <c r="LLI75" s="119"/>
      <c r="LLJ75" s="119"/>
      <c r="LLK75" s="119"/>
      <c r="LLL75" s="119"/>
      <c r="LLM75" s="119"/>
      <c r="LLN75" s="119"/>
      <c r="LLO75" s="119"/>
      <c r="LLP75" s="119"/>
      <c r="LLQ75" s="119"/>
      <c r="LLR75" s="119"/>
      <c r="LLS75" s="119"/>
      <c r="LLT75" s="119"/>
      <c r="LLU75" s="119"/>
      <c r="LLV75" s="119"/>
      <c r="LLW75" s="119"/>
      <c r="LLX75" s="119"/>
      <c r="LLY75" s="119"/>
      <c r="LLZ75" s="119"/>
      <c r="LMA75" s="119"/>
      <c r="LMB75" s="119"/>
      <c r="LMC75" s="119"/>
      <c r="LMD75" s="119"/>
      <c r="LME75" s="119"/>
      <c r="LMF75" s="119"/>
      <c r="LMG75" s="119"/>
      <c r="LMH75" s="119"/>
      <c r="LMI75" s="119"/>
      <c r="LMJ75" s="119"/>
      <c r="LMK75" s="119"/>
      <c r="LML75" s="119"/>
      <c r="LMM75" s="119"/>
      <c r="LMN75" s="119"/>
      <c r="LMO75" s="119"/>
      <c r="LMP75" s="119"/>
      <c r="LMQ75" s="119"/>
      <c r="LMR75" s="119"/>
      <c r="LMS75" s="119"/>
      <c r="LMT75" s="119"/>
      <c r="LMU75" s="119"/>
      <c r="LMV75" s="119"/>
      <c r="LMW75" s="119"/>
      <c r="LMX75" s="119"/>
      <c r="LMY75" s="119"/>
      <c r="LMZ75" s="119"/>
      <c r="LNA75" s="119"/>
      <c r="LNB75" s="119"/>
      <c r="LNC75" s="119"/>
      <c r="LND75" s="119"/>
      <c r="LNE75" s="119"/>
      <c r="LNF75" s="119"/>
      <c r="LNG75" s="119"/>
      <c r="LNH75" s="119"/>
      <c r="LNI75" s="119"/>
      <c r="LNJ75" s="119"/>
      <c r="LNK75" s="119"/>
      <c r="LNL75" s="119"/>
      <c r="LNM75" s="119"/>
      <c r="LNN75" s="119"/>
      <c r="LNO75" s="119"/>
      <c r="LNP75" s="119"/>
      <c r="LNQ75" s="119"/>
      <c r="LNR75" s="119"/>
      <c r="LNS75" s="119"/>
      <c r="LNT75" s="119"/>
      <c r="LNU75" s="119"/>
      <c r="LNV75" s="119"/>
      <c r="LNW75" s="119"/>
      <c r="LNX75" s="119"/>
      <c r="LNY75" s="119"/>
      <c r="LNZ75" s="119"/>
      <c r="LOA75" s="119"/>
      <c r="LOB75" s="119"/>
      <c r="LOC75" s="119"/>
      <c r="LOD75" s="119"/>
      <c r="LOE75" s="119"/>
      <c r="LOF75" s="119"/>
      <c r="LOG75" s="119"/>
      <c r="LOH75" s="119"/>
      <c r="LOI75" s="119"/>
      <c r="LOJ75" s="119"/>
      <c r="LOK75" s="119"/>
      <c r="LOL75" s="119"/>
      <c r="LOM75" s="119"/>
      <c r="LON75" s="119"/>
      <c r="LOO75" s="119"/>
      <c r="LOP75" s="119"/>
      <c r="LOQ75" s="119"/>
      <c r="LOR75" s="119"/>
      <c r="LOS75" s="119"/>
      <c r="LOT75" s="119"/>
      <c r="LOU75" s="119"/>
      <c r="LOV75" s="119"/>
      <c r="LOW75" s="119"/>
      <c r="LOX75" s="119"/>
      <c r="LOY75" s="119"/>
      <c r="LOZ75" s="119"/>
      <c r="LPA75" s="119"/>
      <c r="LPB75" s="119"/>
      <c r="LPC75" s="119"/>
      <c r="LPD75" s="119"/>
      <c r="LPE75" s="119"/>
      <c r="LPF75" s="119"/>
      <c r="LPG75" s="119"/>
      <c r="LPH75" s="119"/>
      <c r="LPI75" s="119"/>
      <c r="LPJ75" s="119"/>
      <c r="LPK75" s="119"/>
      <c r="LPL75" s="119"/>
      <c r="LPM75" s="119"/>
      <c r="LPN75" s="119"/>
      <c r="LPO75" s="119"/>
      <c r="LPP75" s="119"/>
      <c r="LPQ75" s="119"/>
      <c r="LPR75" s="119"/>
      <c r="LPS75" s="119"/>
      <c r="LPT75" s="119"/>
      <c r="LPU75" s="119"/>
      <c r="LPV75" s="119"/>
      <c r="LPW75" s="119"/>
      <c r="LPX75" s="119"/>
      <c r="LPY75" s="119"/>
      <c r="LPZ75" s="119"/>
      <c r="LQA75" s="119"/>
      <c r="LQB75" s="119"/>
      <c r="LQC75" s="119"/>
      <c r="LQD75" s="119"/>
      <c r="LQE75" s="119"/>
      <c r="LQF75" s="119"/>
      <c r="LQG75" s="119"/>
      <c r="LQH75" s="119"/>
      <c r="LQI75" s="119"/>
      <c r="LQJ75" s="119"/>
      <c r="LQK75" s="119"/>
      <c r="LQL75" s="119"/>
      <c r="LQM75" s="119"/>
      <c r="LQN75" s="119"/>
      <c r="LQO75" s="119"/>
      <c r="LQP75" s="119"/>
      <c r="LQQ75" s="119"/>
      <c r="LQR75" s="119"/>
      <c r="LQS75" s="119"/>
      <c r="LQT75" s="119"/>
      <c r="LQU75" s="119"/>
      <c r="LQV75" s="119"/>
      <c r="LQW75" s="119"/>
      <c r="LQX75" s="119"/>
      <c r="LQY75" s="119"/>
      <c r="LQZ75" s="119"/>
      <c r="LRA75" s="119"/>
      <c r="LRB75" s="119"/>
      <c r="LRC75" s="119"/>
      <c r="LRD75" s="119"/>
      <c r="LRE75" s="119"/>
      <c r="LRF75" s="119"/>
      <c r="LRG75" s="119"/>
      <c r="LRH75" s="119"/>
      <c r="LRI75" s="119"/>
      <c r="LRJ75" s="119"/>
      <c r="LRK75" s="119"/>
      <c r="LRL75" s="119"/>
      <c r="LRM75" s="119"/>
      <c r="LRN75" s="119"/>
      <c r="LRO75" s="119"/>
      <c r="LRP75" s="119"/>
      <c r="LRQ75" s="119"/>
      <c r="LRR75" s="119"/>
      <c r="LRS75" s="119"/>
      <c r="LRT75" s="119"/>
      <c r="LRU75" s="119"/>
      <c r="LRV75" s="119"/>
      <c r="LRW75" s="119"/>
      <c r="LRX75" s="119"/>
      <c r="LRY75" s="119"/>
      <c r="LRZ75" s="119"/>
      <c r="LSA75" s="119"/>
      <c r="LSB75" s="119"/>
      <c r="LSC75" s="119"/>
      <c r="LSD75" s="119"/>
      <c r="LSE75" s="119"/>
      <c r="LSF75" s="119"/>
      <c r="LSG75" s="119"/>
      <c r="LSH75" s="119"/>
      <c r="LSI75" s="119"/>
      <c r="LSJ75" s="119"/>
      <c r="LSK75" s="119"/>
      <c r="LSL75" s="119"/>
      <c r="LSM75" s="119"/>
      <c r="LSN75" s="119"/>
      <c r="LSO75" s="119"/>
      <c r="LSP75" s="119"/>
      <c r="LSQ75" s="119"/>
      <c r="LSR75" s="119"/>
      <c r="LSS75" s="119"/>
      <c r="LST75" s="119"/>
      <c r="LSU75" s="119"/>
      <c r="LSV75" s="119"/>
      <c r="LSW75" s="119"/>
      <c r="LSX75" s="119"/>
      <c r="LSY75" s="119"/>
      <c r="LSZ75" s="119"/>
      <c r="LTA75" s="119"/>
      <c r="LTB75" s="119"/>
      <c r="LTC75" s="119"/>
      <c r="LTD75" s="119"/>
      <c r="LTE75" s="119"/>
      <c r="LTF75" s="119"/>
      <c r="LTG75" s="119"/>
      <c r="LTH75" s="119"/>
      <c r="LTI75" s="119"/>
      <c r="LTJ75" s="119"/>
      <c r="LTK75" s="119"/>
      <c r="LTL75" s="119"/>
      <c r="LTM75" s="119"/>
      <c r="LTN75" s="119"/>
      <c r="LTO75" s="119"/>
      <c r="LTP75" s="119"/>
      <c r="LTQ75" s="119"/>
      <c r="LTR75" s="119"/>
      <c r="LTS75" s="119"/>
      <c r="LTT75" s="119"/>
      <c r="LTU75" s="119"/>
      <c r="LTV75" s="119"/>
      <c r="LTW75" s="119"/>
      <c r="LTX75" s="119"/>
      <c r="LTY75" s="119"/>
      <c r="LTZ75" s="119"/>
      <c r="LUA75" s="119"/>
      <c r="LUB75" s="119"/>
      <c r="LUC75" s="119"/>
      <c r="LUD75" s="119"/>
      <c r="LUE75" s="119"/>
      <c r="LUF75" s="119"/>
      <c r="LUG75" s="119"/>
      <c r="LUH75" s="119"/>
      <c r="LUI75" s="119"/>
      <c r="LUJ75" s="119"/>
      <c r="LUK75" s="119"/>
      <c r="LUL75" s="119"/>
      <c r="LUM75" s="119"/>
      <c r="LUN75" s="119"/>
      <c r="LUO75" s="119"/>
      <c r="LUP75" s="119"/>
      <c r="LUQ75" s="119"/>
      <c r="LUR75" s="119"/>
      <c r="LUS75" s="119"/>
      <c r="LUT75" s="119"/>
      <c r="LUU75" s="119"/>
      <c r="LUV75" s="119"/>
      <c r="LUW75" s="119"/>
      <c r="LUX75" s="119"/>
      <c r="LUY75" s="119"/>
      <c r="LUZ75" s="119"/>
      <c r="LVA75" s="119"/>
      <c r="LVB75" s="119"/>
      <c r="LVC75" s="119"/>
      <c r="LVD75" s="119"/>
      <c r="LVE75" s="119"/>
      <c r="LVF75" s="119"/>
      <c r="LVG75" s="119"/>
      <c r="LVH75" s="119"/>
      <c r="LVI75" s="119"/>
      <c r="LVJ75" s="119"/>
      <c r="LVK75" s="119"/>
      <c r="LVL75" s="119"/>
      <c r="LVM75" s="119"/>
      <c r="LVN75" s="119"/>
      <c r="LVO75" s="119"/>
      <c r="LVP75" s="119"/>
      <c r="LVQ75" s="119"/>
      <c r="LVR75" s="119"/>
      <c r="LVS75" s="119"/>
      <c r="LVT75" s="119"/>
      <c r="LVU75" s="119"/>
      <c r="LVV75" s="119"/>
      <c r="LVW75" s="119"/>
      <c r="LVX75" s="119"/>
      <c r="LVY75" s="119"/>
      <c r="LVZ75" s="119"/>
      <c r="LWA75" s="119"/>
      <c r="LWB75" s="119"/>
      <c r="LWC75" s="119"/>
      <c r="LWD75" s="119"/>
      <c r="LWE75" s="119"/>
      <c r="LWF75" s="119"/>
      <c r="LWG75" s="119"/>
      <c r="LWH75" s="119"/>
      <c r="LWI75" s="119"/>
      <c r="LWJ75" s="119"/>
      <c r="LWK75" s="119"/>
      <c r="LWL75" s="119"/>
      <c r="LWM75" s="119"/>
      <c r="LWN75" s="119"/>
      <c r="LWO75" s="119"/>
      <c r="LWP75" s="119"/>
      <c r="LWQ75" s="119"/>
      <c r="LWR75" s="119"/>
      <c r="LWS75" s="119"/>
      <c r="LWT75" s="119"/>
      <c r="LWU75" s="119"/>
      <c r="LWV75" s="119"/>
      <c r="LWW75" s="119"/>
      <c r="LWX75" s="119"/>
      <c r="LWY75" s="119"/>
      <c r="LWZ75" s="119"/>
      <c r="LXA75" s="119"/>
      <c r="LXB75" s="119"/>
      <c r="LXC75" s="119"/>
      <c r="LXD75" s="119"/>
      <c r="LXE75" s="119"/>
      <c r="LXF75" s="119"/>
      <c r="LXG75" s="119"/>
      <c r="LXH75" s="119"/>
      <c r="LXI75" s="119"/>
      <c r="LXJ75" s="119"/>
      <c r="LXK75" s="119"/>
      <c r="LXL75" s="119"/>
      <c r="LXM75" s="119"/>
      <c r="LXN75" s="119"/>
      <c r="LXO75" s="119"/>
      <c r="LXP75" s="119"/>
      <c r="LXQ75" s="119"/>
      <c r="LXR75" s="119"/>
      <c r="LXS75" s="119"/>
      <c r="LXT75" s="119"/>
      <c r="LXU75" s="119"/>
      <c r="LXV75" s="119"/>
      <c r="LXW75" s="119"/>
      <c r="LXX75" s="119"/>
      <c r="LXY75" s="119"/>
      <c r="LXZ75" s="119"/>
      <c r="LYA75" s="119"/>
      <c r="LYB75" s="119"/>
      <c r="LYC75" s="119"/>
      <c r="LYD75" s="119"/>
      <c r="LYE75" s="119"/>
      <c r="LYF75" s="119"/>
      <c r="LYG75" s="119"/>
      <c r="LYH75" s="119"/>
      <c r="LYI75" s="119"/>
      <c r="LYJ75" s="119"/>
      <c r="LYK75" s="119"/>
      <c r="LYL75" s="119"/>
      <c r="LYM75" s="119"/>
      <c r="LYN75" s="119"/>
      <c r="LYO75" s="119"/>
      <c r="LYP75" s="119"/>
      <c r="LYQ75" s="119"/>
      <c r="LYR75" s="119"/>
      <c r="LYS75" s="119"/>
      <c r="LYT75" s="119"/>
      <c r="LYU75" s="119"/>
      <c r="LYV75" s="119"/>
      <c r="LYW75" s="119"/>
      <c r="LYX75" s="119"/>
      <c r="LYY75" s="119"/>
      <c r="LYZ75" s="119"/>
      <c r="LZA75" s="119"/>
      <c r="LZB75" s="119"/>
      <c r="LZC75" s="119"/>
      <c r="LZD75" s="119"/>
      <c r="LZE75" s="119"/>
      <c r="LZF75" s="119"/>
      <c r="LZG75" s="119"/>
      <c r="LZH75" s="119"/>
      <c r="LZI75" s="119"/>
      <c r="LZJ75" s="119"/>
      <c r="LZK75" s="119"/>
      <c r="LZL75" s="119"/>
      <c r="LZM75" s="119"/>
      <c r="LZN75" s="119"/>
      <c r="LZO75" s="119"/>
      <c r="LZP75" s="119"/>
      <c r="LZQ75" s="119"/>
      <c r="LZR75" s="119"/>
      <c r="LZS75" s="119"/>
      <c r="LZT75" s="119"/>
      <c r="LZU75" s="119"/>
      <c r="LZV75" s="119"/>
      <c r="LZW75" s="119"/>
      <c r="LZX75" s="119"/>
      <c r="LZY75" s="119"/>
      <c r="LZZ75" s="119"/>
      <c r="MAA75" s="119"/>
      <c r="MAB75" s="119"/>
      <c r="MAC75" s="119"/>
      <c r="MAD75" s="119"/>
      <c r="MAE75" s="119"/>
      <c r="MAF75" s="119"/>
      <c r="MAG75" s="119"/>
      <c r="MAH75" s="119"/>
      <c r="MAI75" s="119"/>
      <c r="MAJ75" s="119"/>
      <c r="MAK75" s="119"/>
      <c r="MAL75" s="119"/>
      <c r="MAM75" s="119"/>
      <c r="MAN75" s="119"/>
      <c r="MAO75" s="119"/>
      <c r="MAP75" s="119"/>
      <c r="MAQ75" s="119"/>
      <c r="MAR75" s="119"/>
      <c r="MAS75" s="119"/>
      <c r="MAT75" s="119"/>
      <c r="MAU75" s="119"/>
      <c r="MAV75" s="119"/>
      <c r="MAW75" s="119"/>
      <c r="MAX75" s="119"/>
      <c r="MAY75" s="119"/>
      <c r="MAZ75" s="119"/>
      <c r="MBA75" s="119"/>
      <c r="MBB75" s="119"/>
      <c r="MBC75" s="119"/>
      <c r="MBD75" s="119"/>
      <c r="MBE75" s="119"/>
      <c r="MBF75" s="119"/>
      <c r="MBG75" s="119"/>
      <c r="MBH75" s="119"/>
      <c r="MBI75" s="119"/>
      <c r="MBJ75" s="119"/>
      <c r="MBK75" s="119"/>
      <c r="MBL75" s="119"/>
      <c r="MBM75" s="119"/>
      <c r="MBN75" s="119"/>
      <c r="MBO75" s="119"/>
      <c r="MBP75" s="119"/>
      <c r="MBQ75" s="119"/>
      <c r="MBR75" s="119"/>
      <c r="MBS75" s="119"/>
      <c r="MBT75" s="119"/>
      <c r="MBU75" s="119"/>
      <c r="MBV75" s="119"/>
      <c r="MBW75" s="119"/>
      <c r="MBX75" s="119"/>
      <c r="MBY75" s="119"/>
      <c r="MBZ75" s="119"/>
      <c r="MCA75" s="119"/>
      <c r="MCB75" s="119"/>
      <c r="MCC75" s="119"/>
      <c r="MCD75" s="119"/>
      <c r="MCE75" s="119"/>
      <c r="MCF75" s="119"/>
      <c r="MCG75" s="119"/>
      <c r="MCH75" s="119"/>
      <c r="MCI75" s="119"/>
      <c r="MCJ75" s="119"/>
      <c r="MCK75" s="119"/>
      <c r="MCL75" s="119"/>
      <c r="MCM75" s="119"/>
      <c r="MCN75" s="119"/>
      <c r="MCO75" s="119"/>
      <c r="MCP75" s="119"/>
      <c r="MCQ75" s="119"/>
      <c r="MCR75" s="119"/>
      <c r="MCS75" s="119"/>
      <c r="MCT75" s="119"/>
      <c r="MCU75" s="119"/>
      <c r="MCV75" s="119"/>
      <c r="MCW75" s="119"/>
      <c r="MCX75" s="119"/>
      <c r="MCY75" s="119"/>
      <c r="MCZ75" s="119"/>
      <c r="MDA75" s="119"/>
      <c r="MDB75" s="119"/>
      <c r="MDC75" s="119"/>
      <c r="MDD75" s="119"/>
      <c r="MDE75" s="119"/>
      <c r="MDF75" s="119"/>
      <c r="MDG75" s="119"/>
      <c r="MDH75" s="119"/>
      <c r="MDI75" s="119"/>
      <c r="MDJ75" s="119"/>
      <c r="MDK75" s="119"/>
      <c r="MDL75" s="119"/>
      <c r="MDM75" s="119"/>
      <c r="MDN75" s="119"/>
      <c r="MDO75" s="119"/>
      <c r="MDP75" s="119"/>
      <c r="MDQ75" s="119"/>
      <c r="MDR75" s="119"/>
      <c r="MDS75" s="119"/>
      <c r="MDT75" s="119"/>
      <c r="MDU75" s="119"/>
      <c r="MDV75" s="119"/>
      <c r="MDW75" s="119"/>
      <c r="MDX75" s="119"/>
      <c r="MDY75" s="119"/>
      <c r="MDZ75" s="119"/>
      <c r="MEA75" s="119"/>
      <c r="MEB75" s="119"/>
      <c r="MEC75" s="119"/>
      <c r="MED75" s="119"/>
      <c r="MEE75" s="119"/>
      <c r="MEF75" s="119"/>
      <c r="MEG75" s="119"/>
      <c r="MEH75" s="119"/>
      <c r="MEI75" s="119"/>
      <c r="MEJ75" s="119"/>
      <c r="MEK75" s="119"/>
      <c r="MEL75" s="119"/>
      <c r="MEM75" s="119"/>
      <c r="MEN75" s="119"/>
      <c r="MEO75" s="119"/>
      <c r="MEP75" s="119"/>
      <c r="MEQ75" s="119"/>
      <c r="MER75" s="119"/>
      <c r="MES75" s="119"/>
      <c r="MET75" s="119"/>
      <c r="MEU75" s="119"/>
      <c r="MEV75" s="119"/>
      <c r="MEW75" s="119"/>
      <c r="MEX75" s="119"/>
      <c r="MEY75" s="119"/>
      <c r="MEZ75" s="119"/>
      <c r="MFA75" s="119"/>
      <c r="MFB75" s="119"/>
      <c r="MFC75" s="119"/>
      <c r="MFD75" s="119"/>
      <c r="MFE75" s="119"/>
      <c r="MFF75" s="119"/>
      <c r="MFG75" s="119"/>
      <c r="MFH75" s="119"/>
      <c r="MFI75" s="119"/>
      <c r="MFJ75" s="119"/>
      <c r="MFK75" s="119"/>
      <c r="MFL75" s="119"/>
      <c r="MFM75" s="119"/>
      <c r="MFN75" s="119"/>
      <c r="MFO75" s="119"/>
      <c r="MFP75" s="119"/>
      <c r="MFQ75" s="119"/>
      <c r="MFR75" s="119"/>
      <c r="MFS75" s="119"/>
      <c r="MFT75" s="119"/>
      <c r="MFU75" s="119"/>
      <c r="MFV75" s="119"/>
      <c r="MFW75" s="119"/>
      <c r="MFX75" s="119"/>
      <c r="MFY75" s="119"/>
      <c r="MFZ75" s="119"/>
      <c r="MGA75" s="119"/>
      <c r="MGB75" s="119"/>
      <c r="MGC75" s="119"/>
      <c r="MGD75" s="119"/>
      <c r="MGE75" s="119"/>
      <c r="MGF75" s="119"/>
      <c r="MGG75" s="119"/>
      <c r="MGH75" s="119"/>
      <c r="MGI75" s="119"/>
      <c r="MGJ75" s="119"/>
      <c r="MGK75" s="119"/>
      <c r="MGL75" s="119"/>
      <c r="MGM75" s="119"/>
      <c r="MGN75" s="119"/>
      <c r="MGO75" s="119"/>
      <c r="MGP75" s="119"/>
      <c r="MGQ75" s="119"/>
      <c r="MGR75" s="119"/>
      <c r="MGS75" s="119"/>
      <c r="MGT75" s="119"/>
      <c r="MGU75" s="119"/>
      <c r="MGV75" s="119"/>
      <c r="MGW75" s="119"/>
      <c r="MGX75" s="119"/>
      <c r="MGY75" s="119"/>
      <c r="MGZ75" s="119"/>
      <c r="MHA75" s="119"/>
      <c r="MHB75" s="119"/>
      <c r="MHC75" s="119"/>
      <c r="MHD75" s="119"/>
      <c r="MHE75" s="119"/>
      <c r="MHF75" s="119"/>
      <c r="MHG75" s="119"/>
      <c r="MHH75" s="119"/>
      <c r="MHI75" s="119"/>
      <c r="MHJ75" s="119"/>
      <c r="MHK75" s="119"/>
      <c r="MHL75" s="119"/>
      <c r="MHM75" s="119"/>
      <c r="MHN75" s="119"/>
      <c r="MHO75" s="119"/>
      <c r="MHP75" s="119"/>
      <c r="MHQ75" s="119"/>
      <c r="MHR75" s="119"/>
      <c r="MHS75" s="119"/>
      <c r="MHT75" s="119"/>
      <c r="MHU75" s="119"/>
      <c r="MHV75" s="119"/>
      <c r="MHW75" s="119"/>
      <c r="MHX75" s="119"/>
      <c r="MHY75" s="119"/>
      <c r="MHZ75" s="119"/>
      <c r="MIA75" s="119"/>
      <c r="MIB75" s="119"/>
      <c r="MIC75" s="119"/>
      <c r="MID75" s="119"/>
      <c r="MIE75" s="119"/>
      <c r="MIF75" s="119"/>
      <c r="MIG75" s="119"/>
      <c r="MIH75" s="119"/>
      <c r="MII75" s="119"/>
      <c r="MIJ75" s="119"/>
      <c r="MIK75" s="119"/>
      <c r="MIL75" s="119"/>
      <c r="MIM75" s="119"/>
      <c r="MIN75" s="119"/>
      <c r="MIO75" s="119"/>
      <c r="MIP75" s="119"/>
      <c r="MIQ75" s="119"/>
      <c r="MIR75" s="119"/>
      <c r="MIS75" s="119"/>
      <c r="MIT75" s="119"/>
      <c r="MIU75" s="119"/>
      <c r="MIV75" s="119"/>
      <c r="MIW75" s="119"/>
      <c r="MIX75" s="119"/>
      <c r="MIY75" s="119"/>
      <c r="MIZ75" s="119"/>
      <c r="MJA75" s="119"/>
      <c r="MJB75" s="119"/>
      <c r="MJC75" s="119"/>
      <c r="MJD75" s="119"/>
      <c r="MJE75" s="119"/>
      <c r="MJF75" s="119"/>
      <c r="MJG75" s="119"/>
      <c r="MJH75" s="119"/>
      <c r="MJI75" s="119"/>
      <c r="MJJ75" s="119"/>
      <c r="MJK75" s="119"/>
      <c r="MJL75" s="119"/>
      <c r="MJM75" s="119"/>
      <c r="MJN75" s="119"/>
      <c r="MJO75" s="119"/>
      <c r="MJP75" s="119"/>
      <c r="MJQ75" s="119"/>
      <c r="MJR75" s="119"/>
      <c r="MJS75" s="119"/>
      <c r="MJT75" s="119"/>
      <c r="MJU75" s="119"/>
      <c r="MJV75" s="119"/>
      <c r="MJW75" s="119"/>
      <c r="MJX75" s="119"/>
      <c r="MJY75" s="119"/>
      <c r="MJZ75" s="119"/>
      <c r="MKA75" s="119"/>
      <c r="MKB75" s="119"/>
      <c r="MKC75" s="119"/>
      <c r="MKD75" s="119"/>
      <c r="MKE75" s="119"/>
      <c r="MKF75" s="119"/>
      <c r="MKG75" s="119"/>
      <c r="MKH75" s="119"/>
      <c r="MKI75" s="119"/>
      <c r="MKJ75" s="119"/>
      <c r="MKK75" s="119"/>
      <c r="MKL75" s="119"/>
      <c r="MKM75" s="119"/>
      <c r="MKN75" s="119"/>
      <c r="MKO75" s="119"/>
      <c r="MKP75" s="119"/>
      <c r="MKQ75" s="119"/>
      <c r="MKR75" s="119"/>
      <c r="MKS75" s="119"/>
      <c r="MKT75" s="119"/>
      <c r="MKU75" s="119"/>
      <c r="MKV75" s="119"/>
      <c r="MKW75" s="119"/>
      <c r="MKX75" s="119"/>
      <c r="MKY75" s="119"/>
      <c r="MKZ75" s="119"/>
      <c r="MLA75" s="119"/>
      <c r="MLB75" s="119"/>
      <c r="MLC75" s="119"/>
      <c r="MLD75" s="119"/>
      <c r="MLE75" s="119"/>
      <c r="MLF75" s="119"/>
      <c r="MLG75" s="119"/>
      <c r="MLH75" s="119"/>
      <c r="MLI75" s="119"/>
      <c r="MLJ75" s="119"/>
      <c r="MLK75" s="119"/>
      <c r="MLL75" s="119"/>
      <c r="MLM75" s="119"/>
      <c r="MLN75" s="119"/>
      <c r="MLO75" s="119"/>
      <c r="MLP75" s="119"/>
      <c r="MLQ75" s="119"/>
      <c r="MLR75" s="119"/>
      <c r="MLS75" s="119"/>
      <c r="MLT75" s="119"/>
      <c r="MLU75" s="119"/>
      <c r="MLV75" s="119"/>
      <c r="MLW75" s="119"/>
      <c r="MLX75" s="119"/>
      <c r="MLY75" s="119"/>
      <c r="MLZ75" s="119"/>
      <c r="MMA75" s="119"/>
      <c r="MMB75" s="119"/>
      <c r="MMC75" s="119"/>
      <c r="MMD75" s="119"/>
      <c r="MME75" s="119"/>
      <c r="MMF75" s="119"/>
      <c r="MMG75" s="119"/>
      <c r="MMH75" s="119"/>
      <c r="MMI75" s="119"/>
      <c r="MMJ75" s="119"/>
      <c r="MMK75" s="119"/>
      <c r="MML75" s="119"/>
      <c r="MMM75" s="119"/>
      <c r="MMN75" s="119"/>
      <c r="MMO75" s="119"/>
      <c r="MMP75" s="119"/>
      <c r="MMQ75" s="119"/>
      <c r="MMR75" s="119"/>
      <c r="MMS75" s="119"/>
      <c r="MMT75" s="119"/>
      <c r="MMU75" s="119"/>
      <c r="MMV75" s="119"/>
      <c r="MMW75" s="119"/>
      <c r="MMX75" s="119"/>
      <c r="MMY75" s="119"/>
      <c r="MMZ75" s="119"/>
      <c r="MNA75" s="119"/>
      <c r="MNB75" s="119"/>
      <c r="MNC75" s="119"/>
      <c r="MND75" s="119"/>
      <c r="MNE75" s="119"/>
      <c r="MNF75" s="119"/>
      <c r="MNG75" s="119"/>
      <c r="MNH75" s="119"/>
      <c r="MNI75" s="119"/>
      <c r="MNJ75" s="119"/>
      <c r="MNK75" s="119"/>
      <c r="MNL75" s="119"/>
      <c r="MNM75" s="119"/>
      <c r="MNN75" s="119"/>
      <c r="MNO75" s="119"/>
      <c r="MNP75" s="119"/>
      <c r="MNQ75" s="119"/>
      <c r="MNR75" s="119"/>
      <c r="MNS75" s="119"/>
      <c r="MNT75" s="119"/>
      <c r="MNU75" s="119"/>
      <c r="MNV75" s="119"/>
      <c r="MNW75" s="119"/>
      <c r="MNX75" s="119"/>
      <c r="MNY75" s="119"/>
      <c r="MNZ75" s="119"/>
      <c r="MOA75" s="119"/>
      <c r="MOB75" s="119"/>
      <c r="MOC75" s="119"/>
      <c r="MOD75" s="119"/>
      <c r="MOE75" s="119"/>
      <c r="MOF75" s="119"/>
      <c r="MOG75" s="119"/>
      <c r="MOH75" s="119"/>
      <c r="MOI75" s="119"/>
      <c r="MOJ75" s="119"/>
      <c r="MOK75" s="119"/>
      <c r="MOL75" s="119"/>
      <c r="MOM75" s="119"/>
      <c r="MON75" s="119"/>
      <c r="MOO75" s="119"/>
      <c r="MOP75" s="119"/>
      <c r="MOQ75" s="119"/>
      <c r="MOR75" s="119"/>
      <c r="MOS75" s="119"/>
      <c r="MOT75" s="119"/>
      <c r="MOU75" s="119"/>
      <c r="MOV75" s="119"/>
      <c r="MOW75" s="119"/>
      <c r="MOX75" s="119"/>
      <c r="MOY75" s="119"/>
      <c r="MOZ75" s="119"/>
      <c r="MPA75" s="119"/>
      <c r="MPB75" s="119"/>
      <c r="MPC75" s="119"/>
      <c r="MPD75" s="119"/>
      <c r="MPE75" s="119"/>
      <c r="MPF75" s="119"/>
      <c r="MPG75" s="119"/>
      <c r="MPH75" s="119"/>
      <c r="MPI75" s="119"/>
      <c r="MPJ75" s="119"/>
      <c r="MPK75" s="119"/>
      <c r="MPL75" s="119"/>
      <c r="MPM75" s="119"/>
      <c r="MPN75" s="119"/>
      <c r="MPO75" s="119"/>
      <c r="MPP75" s="119"/>
      <c r="MPQ75" s="119"/>
      <c r="MPR75" s="119"/>
      <c r="MPS75" s="119"/>
      <c r="MPT75" s="119"/>
      <c r="MPU75" s="119"/>
      <c r="MPV75" s="119"/>
      <c r="MPW75" s="119"/>
      <c r="MPX75" s="119"/>
      <c r="MPY75" s="119"/>
      <c r="MPZ75" s="119"/>
      <c r="MQA75" s="119"/>
      <c r="MQB75" s="119"/>
      <c r="MQC75" s="119"/>
      <c r="MQD75" s="119"/>
      <c r="MQE75" s="119"/>
      <c r="MQF75" s="119"/>
      <c r="MQG75" s="119"/>
      <c r="MQH75" s="119"/>
      <c r="MQI75" s="119"/>
      <c r="MQJ75" s="119"/>
      <c r="MQK75" s="119"/>
      <c r="MQL75" s="119"/>
      <c r="MQM75" s="119"/>
      <c r="MQN75" s="119"/>
      <c r="MQO75" s="119"/>
      <c r="MQP75" s="119"/>
      <c r="MQQ75" s="119"/>
      <c r="MQR75" s="119"/>
      <c r="MQS75" s="119"/>
      <c r="MQT75" s="119"/>
      <c r="MQU75" s="119"/>
      <c r="MQV75" s="119"/>
      <c r="MQW75" s="119"/>
      <c r="MQX75" s="119"/>
      <c r="MQY75" s="119"/>
      <c r="MQZ75" s="119"/>
      <c r="MRA75" s="119"/>
      <c r="MRB75" s="119"/>
      <c r="MRC75" s="119"/>
      <c r="MRD75" s="119"/>
      <c r="MRE75" s="119"/>
      <c r="MRF75" s="119"/>
      <c r="MRG75" s="119"/>
      <c r="MRH75" s="119"/>
      <c r="MRI75" s="119"/>
      <c r="MRJ75" s="119"/>
      <c r="MRK75" s="119"/>
      <c r="MRL75" s="119"/>
      <c r="MRM75" s="119"/>
      <c r="MRN75" s="119"/>
      <c r="MRO75" s="119"/>
      <c r="MRP75" s="119"/>
      <c r="MRQ75" s="119"/>
      <c r="MRR75" s="119"/>
      <c r="MRS75" s="119"/>
      <c r="MRT75" s="119"/>
      <c r="MRU75" s="119"/>
      <c r="MRV75" s="119"/>
      <c r="MRW75" s="119"/>
      <c r="MRX75" s="119"/>
      <c r="MRY75" s="119"/>
      <c r="MRZ75" s="119"/>
      <c r="MSA75" s="119"/>
      <c r="MSB75" s="119"/>
      <c r="MSC75" s="119"/>
      <c r="MSD75" s="119"/>
      <c r="MSE75" s="119"/>
      <c r="MSF75" s="119"/>
      <c r="MSG75" s="119"/>
      <c r="MSH75" s="119"/>
      <c r="MSI75" s="119"/>
      <c r="MSJ75" s="119"/>
      <c r="MSK75" s="119"/>
      <c r="MSL75" s="119"/>
      <c r="MSM75" s="119"/>
      <c r="MSN75" s="119"/>
      <c r="MSO75" s="119"/>
      <c r="MSP75" s="119"/>
      <c r="MSQ75" s="119"/>
      <c r="MSR75" s="119"/>
      <c r="MSS75" s="119"/>
      <c r="MST75" s="119"/>
      <c r="MSU75" s="119"/>
      <c r="MSV75" s="119"/>
      <c r="MSW75" s="119"/>
      <c r="MSX75" s="119"/>
      <c r="MSY75" s="119"/>
      <c r="MSZ75" s="119"/>
      <c r="MTA75" s="119"/>
      <c r="MTB75" s="119"/>
      <c r="MTC75" s="119"/>
      <c r="MTD75" s="119"/>
      <c r="MTE75" s="119"/>
      <c r="MTF75" s="119"/>
      <c r="MTG75" s="119"/>
      <c r="MTH75" s="119"/>
      <c r="MTI75" s="119"/>
      <c r="MTJ75" s="119"/>
      <c r="MTK75" s="119"/>
      <c r="MTL75" s="119"/>
      <c r="MTM75" s="119"/>
      <c r="MTN75" s="119"/>
      <c r="MTO75" s="119"/>
      <c r="MTP75" s="119"/>
      <c r="MTQ75" s="119"/>
      <c r="MTR75" s="119"/>
      <c r="MTS75" s="119"/>
      <c r="MTT75" s="119"/>
      <c r="MTU75" s="119"/>
      <c r="MTV75" s="119"/>
      <c r="MTW75" s="119"/>
      <c r="MTX75" s="119"/>
      <c r="MTY75" s="119"/>
      <c r="MTZ75" s="119"/>
      <c r="MUA75" s="119"/>
      <c r="MUB75" s="119"/>
      <c r="MUC75" s="119"/>
      <c r="MUD75" s="119"/>
      <c r="MUE75" s="119"/>
      <c r="MUF75" s="119"/>
      <c r="MUG75" s="119"/>
      <c r="MUH75" s="119"/>
      <c r="MUI75" s="119"/>
      <c r="MUJ75" s="119"/>
      <c r="MUK75" s="119"/>
      <c r="MUL75" s="119"/>
      <c r="MUM75" s="119"/>
      <c r="MUN75" s="119"/>
      <c r="MUO75" s="119"/>
      <c r="MUP75" s="119"/>
      <c r="MUQ75" s="119"/>
      <c r="MUR75" s="119"/>
      <c r="MUS75" s="119"/>
      <c r="MUT75" s="119"/>
      <c r="MUU75" s="119"/>
      <c r="MUV75" s="119"/>
      <c r="MUW75" s="119"/>
      <c r="MUX75" s="119"/>
      <c r="MUY75" s="119"/>
      <c r="MUZ75" s="119"/>
      <c r="MVA75" s="119"/>
      <c r="MVB75" s="119"/>
      <c r="MVC75" s="119"/>
      <c r="MVD75" s="119"/>
      <c r="MVE75" s="119"/>
      <c r="MVF75" s="119"/>
      <c r="MVG75" s="119"/>
      <c r="MVH75" s="119"/>
      <c r="MVI75" s="119"/>
      <c r="MVJ75" s="119"/>
      <c r="MVK75" s="119"/>
      <c r="MVL75" s="119"/>
      <c r="MVM75" s="119"/>
      <c r="MVN75" s="119"/>
      <c r="MVO75" s="119"/>
      <c r="MVP75" s="119"/>
      <c r="MVQ75" s="119"/>
      <c r="MVR75" s="119"/>
      <c r="MVS75" s="119"/>
      <c r="MVT75" s="119"/>
      <c r="MVU75" s="119"/>
      <c r="MVV75" s="119"/>
      <c r="MVW75" s="119"/>
      <c r="MVX75" s="119"/>
      <c r="MVY75" s="119"/>
      <c r="MVZ75" s="119"/>
      <c r="MWA75" s="119"/>
      <c r="MWB75" s="119"/>
      <c r="MWC75" s="119"/>
      <c r="MWD75" s="119"/>
      <c r="MWE75" s="119"/>
      <c r="MWF75" s="119"/>
      <c r="MWG75" s="119"/>
      <c r="MWH75" s="119"/>
      <c r="MWI75" s="119"/>
      <c r="MWJ75" s="119"/>
      <c r="MWK75" s="119"/>
      <c r="MWL75" s="119"/>
      <c r="MWM75" s="119"/>
      <c r="MWN75" s="119"/>
      <c r="MWO75" s="119"/>
      <c r="MWP75" s="119"/>
      <c r="MWQ75" s="119"/>
      <c r="MWR75" s="119"/>
      <c r="MWS75" s="119"/>
      <c r="MWT75" s="119"/>
      <c r="MWU75" s="119"/>
      <c r="MWV75" s="119"/>
      <c r="MWW75" s="119"/>
      <c r="MWX75" s="119"/>
      <c r="MWY75" s="119"/>
      <c r="MWZ75" s="119"/>
      <c r="MXA75" s="119"/>
      <c r="MXB75" s="119"/>
      <c r="MXC75" s="119"/>
      <c r="MXD75" s="119"/>
      <c r="MXE75" s="119"/>
      <c r="MXF75" s="119"/>
      <c r="MXG75" s="119"/>
      <c r="MXH75" s="119"/>
      <c r="MXI75" s="119"/>
      <c r="MXJ75" s="119"/>
      <c r="MXK75" s="119"/>
      <c r="MXL75" s="119"/>
      <c r="MXM75" s="119"/>
      <c r="MXN75" s="119"/>
      <c r="MXO75" s="119"/>
      <c r="MXP75" s="119"/>
      <c r="MXQ75" s="119"/>
      <c r="MXR75" s="119"/>
      <c r="MXS75" s="119"/>
      <c r="MXT75" s="119"/>
      <c r="MXU75" s="119"/>
      <c r="MXV75" s="119"/>
      <c r="MXW75" s="119"/>
      <c r="MXX75" s="119"/>
      <c r="MXY75" s="119"/>
      <c r="MXZ75" s="119"/>
      <c r="MYA75" s="119"/>
      <c r="MYB75" s="119"/>
      <c r="MYC75" s="119"/>
      <c r="MYD75" s="119"/>
      <c r="MYE75" s="119"/>
      <c r="MYF75" s="119"/>
      <c r="MYG75" s="119"/>
      <c r="MYH75" s="119"/>
      <c r="MYI75" s="119"/>
      <c r="MYJ75" s="119"/>
      <c r="MYK75" s="119"/>
      <c r="MYL75" s="119"/>
      <c r="MYM75" s="119"/>
      <c r="MYN75" s="119"/>
      <c r="MYO75" s="119"/>
      <c r="MYP75" s="119"/>
      <c r="MYQ75" s="119"/>
      <c r="MYR75" s="119"/>
      <c r="MYS75" s="119"/>
      <c r="MYT75" s="119"/>
      <c r="MYU75" s="119"/>
      <c r="MYV75" s="119"/>
      <c r="MYW75" s="119"/>
      <c r="MYX75" s="119"/>
      <c r="MYY75" s="119"/>
      <c r="MYZ75" s="119"/>
      <c r="MZA75" s="119"/>
      <c r="MZB75" s="119"/>
      <c r="MZC75" s="119"/>
      <c r="MZD75" s="119"/>
      <c r="MZE75" s="119"/>
      <c r="MZF75" s="119"/>
      <c r="MZG75" s="119"/>
      <c r="MZH75" s="119"/>
      <c r="MZI75" s="119"/>
      <c r="MZJ75" s="119"/>
      <c r="MZK75" s="119"/>
      <c r="MZL75" s="119"/>
      <c r="MZM75" s="119"/>
      <c r="MZN75" s="119"/>
      <c r="MZO75" s="119"/>
      <c r="MZP75" s="119"/>
      <c r="MZQ75" s="119"/>
      <c r="MZR75" s="119"/>
      <c r="MZS75" s="119"/>
      <c r="MZT75" s="119"/>
      <c r="MZU75" s="119"/>
      <c r="MZV75" s="119"/>
      <c r="MZW75" s="119"/>
      <c r="MZX75" s="119"/>
      <c r="MZY75" s="119"/>
      <c r="MZZ75" s="119"/>
      <c r="NAA75" s="119"/>
      <c r="NAB75" s="119"/>
      <c r="NAC75" s="119"/>
      <c r="NAD75" s="119"/>
      <c r="NAE75" s="119"/>
      <c r="NAF75" s="119"/>
      <c r="NAG75" s="119"/>
      <c r="NAH75" s="119"/>
      <c r="NAI75" s="119"/>
      <c r="NAJ75" s="119"/>
      <c r="NAK75" s="119"/>
      <c r="NAL75" s="119"/>
      <c r="NAM75" s="119"/>
      <c r="NAN75" s="119"/>
      <c r="NAO75" s="119"/>
      <c r="NAP75" s="119"/>
      <c r="NAQ75" s="119"/>
      <c r="NAR75" s="119"/>
      <c r="NAS75" s="119"/>
      <c r="NAT75" s="119"/>
      <c r="NAU75" s="119"/>
      <c r="NAV75" s="119"/>
      <c r="NAW75" s="119"/>
      <c r="NAX75" s="119"/>
      <c r="NAY75" s="119"/>
      <c r="NAZ75" s="119"/>
      <c r="NBA75" s="119"/>
      <c r="NBB75" s="119"/>
      <c r="NBC75" s="119"/>
      <c r="NBD75" s="119"/>
      <c r="NBE75" s="119"/>
      <c r="NBF75" s="119"/>
      <c r="NBG75" s="119"/>
      <c r="NBH75" s="119"/>
      <c r="NBI75" s="119"/>
      <c r="NBJ75" s="119"/>
      <c r="NBK75" s="119"/>
      <c r="NBL75" s="119"/>
      <c r="NBM75" s="119"/>
      <c r="NBN75" s="119"/>
      <c r="NBO75" s="119"/>
      <c r="NBP75" s="119"/>
      <c r="NBQ75" s="119"/>
      <c r="NBR75" s="119"/>
      <c r="NBS75" s="119"/>
      <c r="NBT75" s="119"/>
      <c r="NBU75" s="119"/>
      <c r="NBV75" s="119"/>
      <c r="NBW75" s="119"/>
      <c r="NBX75" s="119"/>
      <c r="NBY75" s="119"/>
      <c r="NBZ75" s="119"/>
      <c r="NCA75" s="119"/>
      <c r="NCB75" s="119"/>
      <c r="NCC75" s="119"/>
      <c r="NCD75" s="119"/>
      <c r="NCE75" s="119"/>
      <c r="NCF75" s="119"/>
      <c r="NCG75" s="119"/>
      <c r="NCH75" s="119"/>
      <c r="NCI75" s="119"/>
      <c r="NCJ75" s="119"/>
      <c r="NCK75" s="119"/>
      <c r="NCL75" s="119"/>
      <c r="NCM75" s="119"/>
      <c r="NCN75" s="119"/>
      <c r="NCO75" s="119"/>
      <c r="NCP75" s="119"/>
      <c r="NCQ75" s="119"/>
      <c r="NCR75" s="119"/>
      <c r="NCS75" s="119"/>
      <c r="NCT75" s="119"/>
      <c r="NCU75" s="119"/>
      <c r="NCV75" s="119"/>
      <c r="NCW75" s="119"/>
      <c r="NCX75" s="119"/>
      <c r="NCY75" s="119"/>
      <c r="NCZ75" s="119"/>
      <c r="NDA75" s="119"/>
      <c r="NDB75" s="119"/>
      <c r="NDC75" s="119"/>
      <c r="NDD75" s="119"/>
      <c r="NDE75" s="119"/>
      <c r="NDF75" s="119"/>
      <c r="NDG75" s="119"/>
      <c r="NDH75" s="119"/>
      <c r="NDI75" s="119"/>
      <c r="NDJ75" s="119"/>
      <c r="NDK75" s="119"/>
      <c r="NDL75" s="119"/>
      <c r="NDM75" s="119"/>
      <c r="NDN75" s="119"/>
      <c r="NDO75" s="119"/>
      <c r="NDP75" s="119"/>
      <c r="NDQ75" s="119"/>
      <c r="NDR75" s="119"/>
      <c r="NDS75" s="119"/>
      <c r="NDT75" s="119"/>
      <c r="NDU75" s="119"/>
      <c r="NDV75" s="119"/>
      <c r="NDW75" s="119"/>
      <c r="NDX75" s="119"/>
      <c r="NDY75" s="119"/>
      <c r="NDZ75" s="119"/>
      <c r="NEA75" s="119"/>
      <c r="NEB75" s="119"/>
      <c r="NEC75" s="119"/>
      <c r="NED75" s="119"/>
      <c r="NEE75" s="119"/>
      <c r="NEF75" s="119"/>
      <c r="NEG75" s="119"/>
      <c r="NEH75" s="119"/>
      <c r="NEI75" s="119"/>
      <c r="NEJ75" s="119"/>
      <c r="NEK75" s="119"/>
      <c r="NEL75" s="119"/>
      <c r="NEM75" s="119"/>
      <c r="NEN75" s="119"/>
      <c r="NEO75" s="119"/>
      <c r="NEP75" s="119"/>
      <c r="NEQ75" s="119"/>
      <c r="NER75" s="119"/>
      <c r="NES75" s="119"/>
      <c r="NET75" s="119"/>
      <c r="NEU75" s="119"/>
      <c r="NEV75" s="119"/>
      <c r="NEW75" s="119"/>
      <c r="NEX75" s="119"/>
      <c r="NEY75" s="119"/>
      <c r="NEZ75" s="119"/>
      <c r="NFA75" s="119"/>
      <c r="NFB75" s="119"/>
      <c r="NFC75" s="119"/>
      <c r="NFD75" s="119"/>
      <c r="NFE75" s="119"/>
      <c r="NFF75" s="119"/>
      <c r="NFG75" s="119"/>
      <c r="NFH75" s="119"/>
      <c r="NFI75" s="119"/>
      <c r="NFJ75" s="119"/>
      <c r="NFK75" s="119"/>
      <c r="NFL75" s="119"/>
      <c r="NFM75" s="119"/>
      <c r="NFN75" s="119"/>
      <c r="NFO75" s="119"/>
      <c r="NFP75" s="119"/>
      <c r="NFQ75" s="119"/>
      <c r="NFR75" s="119"/>
      <c r="NFS75" s="119"/>
      <c r="NFT75" s="119"/>
      <c r="NFU75" s="119"/>
      <c r="NFV75" s="119"/>
      <c r="NFW75" s="119"/>
      <c r="NFX75" s="119"/>
      <c r="NFY75" s="119"/>
      <c r="NFZ75" s="119"/>
      <c r="NGA75" s="119"/>
      <c r="NGB75" s="119"/>
      <c r="NGC75" s="119"/>
      <c r="NGD75" s="119"/>
      <c r="NGE75" s="119"/>
      <c r="NGF75" s="119"/>
      <c r="NGG75" s="119"/>
      <c r="NGH75" s="119"/>
      <c r="NGI75" s="119"/>
      <c r="NGJ75" s="119"/>
      <c r="NGK75" s="119"/>
      <c r="NGL75" s="119"/>
      <c r="NGM75" s="119"/>
      <c r="NGN75" s="119"/>
      <c r="NGO75" s="119"/>
      <c r="NGP75" s="119"/>
      <c r="NGQ75" s="119"/>
      <c r="NGR75" s="119"/>
      <c r="NGS75" s="119"/>
      <c r="NGT75" s="119"/>
      <c r="NGU75" s="119"/>
      <c r="NGV75" s="119"/>
      <c r="NGW75" s="119"/>
      <c r="NGX75" s="119"/>
      <c r="NGY75" s="119"/>
      <c r="NGZ75" s="119"/>
      <c r="NHA75" s="119"/>
      <c r="NHB75" s="119"/>
      <c r="NHC75" s="119"/>
      <c r="NHD75" s="119"/>
      <c r="NHE75" s="119"/>
      <c r="NHF75" s="119"/>
      <c r="NHG75" s="119"/>
      <c r="NHH75" s="119"/>
      <c r="NHI75" s="119"/>
      <c r="NHJ75" s="119"/>
      <c r="NHK75" s="119"/>
      <c r="NHL75" s="119"/>
      <c r="NHM75" s="119"/>
      <c r="NHN75" s="119"/>
      <c r="NHO75" s="119"/>
      <c r="NHP75" s="119"/>
      <c r="NHQ75" s="119"/>
      <c r="NHR75" s="119"/>
      <c r="NHS75" s="119"/>
      <c r="NHT75" s="119"/>
      <c r="NHU75" s="119"/>
      <c r="NHV75" s="119"/>
      <c r="NHW75" s="119"/>
      <c r="NHX75" s="119"/>
      <c r="NHY75" s="119"/>
      <c r="NHZ75" s="119"/>
      <c r="NIA75" s="119"/>
      <c r="NIB75" s="119"/>
      <c r="NIC75" s="119"/>
      <c r="NID75" s="119"/>
      <c r="NIE75" s="119"/>
      <c r="NIF75" s="119"/>
      <c r="NIG75" s="119"/>
      <c r="NIH75" s="119"/>
      <c r="NII75" s="119"/>
      <c r="NIJ75" s="119"/>
      <c r="NIK75" s="119"/>
      <c r="NIL75" s="119"/>
      <c r="NIM75" s="119"/>
      <c r="NIN75" s="119"/>
      <c r="NIO75" s="119"/>
      <c r="NIP75" s="119"/>
      <c r="NIQ75" s="119"/>
      <c r="NIR75" s="119"/>
      <c r="NIS75" s="119"/>
      <c r="NIT75" s="119"/>
      <c r="NIU75" s="119"/>
      <c r="NIV75" s="119"/>
      <c r="NIW75" s="119"/>
      <c r="NIX75" s="119"/>
      <c r="NIY75" s="119"/>
      <c r="NIZ75" s="119"/>
      <c r="NJA75" s="119"/>
      <c r="NJB75" s="119"/>
      <c r="NJC75" s="119"/>
      <c r="NJD75" s="119"/>
      <c r="NJE75" s="119"/>
      <c r="NJF75" s="119"/>
      <c r="NJG75" s="119"/>
      <c r="NJH75" s="119"/>
      <c r="NJI75" s="119"/>
      <c r="NJJ75" s="119"/>
      <c r="NJK75" s="119"/>
      <c r="NJL75" s="119"/>
      <c r="NJM75" s="119"/>
      <c r="NJN75" s="119"/>
      <c r="NJO75" s="119"/>
      <c r="NJP75" s="119"/>
      <c r="NJQ75" s="119"/>
      <c r="NJR75" s="119"/>
      <c r="NJS75" s="119"/>
      <c r="NJT75" s="119"/>
      <c r="NJU75" s="119"/>
      <c r="NJV75" s="119"/>
      <c r="NJW75" s="119"/>
      <c r="NJX75" s="119"/>
      <c r="NJY75" s="119"/>
      <c r="NJZ75" s="119"/>
      <c r="NKA75" s="119"/>
      <c r="NKB75" s="119"/>
      <c r="NKC75" s="119"/>
      <c r="NKD75" s="119"/>
      <c r="NKE75" s="119"/>
      <c r="NKF75" s="119"/>
      <c r="NKG75" s="119"/>
      <c r="NKH75" s="119"/>
      <c r="NKI75" s="119"/>
      <c r="NKJ75" s="119"/>
      <c r="NKK75" s="119"/>
      <c r="NKL75" s="119"/>
      <c r="NKM75" s="119"/>
      <c r="NKN75" s="119"/>
      <c r="NKO75" s="119"/>
      <c r="NKP75" s="119"/>
      <c r="NKQ75" s="119"/>
      <c r="NKR75" s="119"/>
      <c r="NKS75" s="119"/>
      <c r="NKT75" s="119"/>
      <c r="NKU75" s="119"/>
      <c r="NKV75" s="119"/>
      <c r="NKW75" s="119"/>
      <c r="NKX75" s="119"/>
      <c r="NKY75" s="119"/>
      <c r="NKZ75" s="119"/>
      <c r="NLA75" s="119"/>
      <c r="NLB75" s="119"/>
      <c r="NLC75" s="119"/>
      <c r="NLD75" s="119"/>
      <c r="NLE75" s="119"/>
      <c r="NLF75" s="119"/>
      <c r="NLG75" s="119"/>
      <c r="NLH75" s="119"/>
      <c r="NLI75" s="119"/>
      <c r="NLJ75" s="119"/>
      <c r="NLK75" s="119"/>
      <c r="NLL75" s="119"/>
      <c r="NLM75" s="119"/>
      <c r="NLN75" s="119"/>
      <c r="NLO75" s="119"/>
      <c r="NLP75" s="119"/>
      <c r="NLQ75" s="119"/>
      <c r="NLR75" s="119"/>
      <c r="NLS75" s="119"/>
      <c r="NLT75" s="119"/>
      <c r="NLU75" s="119"/>
      <c r="NLV75" s="119"/>
      <c r="NLW75" s="119"/>
      <c r="NLX75" s="119"/>
      <c r="NLY75" s="119"/>
      <c r="NLZ75" s="119"/>
      <c r="NMA75" s="119"/>
      <c r="NMB75" s="119"/>
      <c r="NMC75" s="119"/>
      <c r="NMD75" s="119"/>
      <c r="NME75" s="119"/>
      <c r="NMF75" s="119"/>
      <c r="NMG75" s="119"/>
      <c r="NMH75" s="119"/>
      <c r="NMI75" s="119"/>
      <c r="NMJ75" s="119"/>
      <c r="NMK75" s="119"/>
      <c r="NML75" s="119"/>
      <c r="NMM75" s="119"/>
      <c r="NMN75" s="119"/>
      <c r="NMO75" s="119"/>
      <c r="NMP75" s="119"/>
      <c r="NMQ75" s="119"/>
      <c r="NMR75" s="119"/>
      <c r="NMS75" s="119"/>
      <c r="NMT75" s="119"/>
      <c r="NMU75" s="119"/>
      <c r="NMV75" s="119"/>
      <c r="NMW75" s="119"/>
      <c r="NMX75" s="119"/>
      <c r="NMY75" s="119"/>
      <c r="NMZ75" s="119"/>
      <c r="NNA75" s="119"/>
      <c r="NNB75" s="119"/>
      <c r="NNC75" s="119"/>
      <c r="NND75" s="119"/>
      <c r="NNE75" s="119"/>
      <c r="NNF75" s="119"/>
      <c r="NNG75" s="119"/>
      <c r="NNH75" s="119"/>
      <c r="NNI75" s="119"/>
      <c r="NNJ75" s="119"/>
      <c r="NNK75" s="119"/>
      <c r="NNL75" s="119"/>
      <c r="NNM75" s="119"/>
      <c r="NNN75" s="119"/>
      <c r="NNO75" s="119"/>
      <c r="NNP75" s="119"/>
      <c r="NNQ75" s="119"/>
      <c r="NNR75" s="119"/>
      <c r="NNS75" s="119"/>
      <c r="NNT75" s="119"/>
      <c r="NNU75" s="119"/>
      <c r="NNV75" s="119"/>
      <c r="NNW75" s="119"/>
      <c r="NNX75" s="119"/>
      <c r="NNY75" s="119"/>
      <c r="NNZ75" s="119"/>
      <c r="NOA75" s="119"/>
      <c r="NOB75" s="119"/>
      <c r="NOC75" s="119"/>
      <c r="NOD75" s="119"/>
      <c r="NOE75" s="119"/>
      <c r="NOF75" s="119"/>
      <c r="NOG75" s="119"/>
      <c r="NOH75" s="119"/>
      <c r="NOI75" s="119"/>
      <c r="NOJ75" s="119"/>
      <c r="NOK75" s="119"/>
      <c r="NOL75" s="119"/>
      <c r="NOM75" s="119"/>
      <c r="NON75" s="119"/>
      <c r="NOO75" s="119"/>
      <c r="NOP75" s="119"/>
      <c r="NOQ75" s="119"/>
      <c r="NOR75" s="119"/>
      <c r="NOS75" s="119"/>
      <c r="NOT75" s="119"/>
      <c r="NOU75" s="119"/>
      <c r="NOV75" s="119"/>
      <c r="NOW75" s="119"/>
      <c r="NOX75" s="119"/>
      <c r="NOY75" s="119"/>
      <c r="NOZ75" s="119"/>
      <c r="NPA75" s="119"/>
      <c r="NPB75" s="119"/>
      <c r="NPC75" s="119"/>
      <c r="NPD75" s="119"/>
      <c r="NPE75" s="119"/>
      <c r="NPF75" s="119"/>
      <c r="NPG75" s="119"/>
      <c r="NPH75" s="119"/>
      <c r="NPI75" s="119"/>
      <c r="NPJ75" s="119"/>
      <c r="NPK75" s="119"/>
      <c r="NPL75" s="119"/>
      <c r="NPM75" s="119"/>
      <c r="NPN75" s="119"/>
      <c r="NPO75" s="119"/>
      <c r="NPP75" s="119"/>
      <c r="NPQ75" s="119"/>
      <c r="NPR75" s="119"/>
      <c r="NPS75" s="119"/>
      <c r="NPT75" s="119"/>
      <c r="NPU75" s="119"/>
      <c r="NPV75" s="119"/>
      <c r="NPW75" s="119"/>
      <c r="NPX75" s="119"/>
      <c r="NPY75" s="119"/>
      <c r="NPZ75" s="119"/>
      <c r="NQA75" s="119"/>
      <c r="NQB75" s="119"/>
      <c r="NQC75" s="119"/>
      <c r="NQD75" s="119"/>
      <c r="NQE75" s="119"/>
      <c r="NQF75" s="119"/>
      <c r="NQG75" s="119"/>
      <c r="NQH75" s="119"/>
      <c r="NQI75" s="119"/>
      <c r="NQJ75" s="119"/>
      <c r="NQK75" s="119"/>
      <c r="NQL75" s="119"/>
      <c r="NQM75" s="119"/>
      <c r="NQN75" s="119"/>
      <c r="NQO75" s="119"/>
      <c r="NQP75" s="119"/>
      <c r="NQQ75" s="119"/>
      <c r="NQR75" s="119"/>
      <c r="NQS75" s="119"/>
      <c r="NQT75" s="119"/>
      <c r="NQU75" s="119"/>
      <c r="NQV75" s="119"/>
      <c r="NQW75" s="119"/>
      <c r="NQX75" s="119"/>
      <c r="NQY75" s="119"/>
      <c r="NQZ75" s="119"/>
      <c r="NRA75" s="119"/>
      <c r="NRB75" s="119"/>
      <c r="NRC75" s="119"/>
      <c r="NRD75" s="119"/>
      <c r="NRE75" s="119"/>
      <c r="NRF75" s="119"/>
      <c r="NRG75" s="119"/>
      <c r="NRH75" s="119"/>
      <c r="NRI75" s="119"/>
      <c r="NRJ75" s="119"/>
      <c r="NRK75" s="119"/>
      <c r="NRL75" s="119"/>
      <c r="NRM75" s="119"/>
      <c r="NRN75" s="119"/>
      <c r="NRO75" s="119"/>
      <c r="NRP75" s="119"/>
      <c r="NRQ75" s="119"/>
      <c r="NRR75" s="119"/>
      <c r="NRS75" s="119"/>
      <c r="NRT75" s="119"/>
      <c r="NRU75" s="119"/>
      <c r="NRV75" s="119"/>
      <c r="NRW75" s="119"/>
      <c r="NRX75" s="119"/>
      <c r="NRY75" s="119"/>
      <c r="NRZ75" s="119"/>
      <c r="NSA75" s="119"/>
      <c r="NSB75" s="119"/>
      <c r="NSC75" s="119"/>
      <c r="NSD75" s="119"/>
      <c r="NSE75" s="119"/>
      <c r="NSF75" s="119"/>
      <c r="NSG75" s="119"/>
      <c r="NSH75" s="119"/>
      <c r="NSI75" s="119"/>
      <c r="NSJ75" s="119"/>
      <c r="NSK75" s="119"/>
      <c r="NSL75" s="119"/>
      <c r="NSM75" s="119"/>
      <c r="NSN75" s="119"/>
      <c r="NSO75" s="119"/>
      <c r="NSP75" s="119"/>
      <c r="NSQ75" s="119"/>
      <c r="NSR75" s="119"/>
      <c r="NSS75" s="119"/>
      <c r="NST75" s="119"/>
      <c r="NSU75" s="119"/>
      <c r="NSV75" s="119"/>
      <c r="NSW75" s="119"/>
      <c r="NSX75" s="119"/>
      <c r="NSY75" s="119"/>
      <c r="NSZ75" s="119"/>
      <c r="NTA75" s="119"/>
      <c r="NTB75" s="119"/>
      <c r="NTC75" s="119"/>
      <c r="NTD75" s="119"/>
      <c r="NTE75" s="119"/>
      <c r="NTF75" s="119"/>
      <c r="NTG75" s="119"/>
      <c r="NTH75" s="119"/>
      <c r="NTI75" s="119"/>
      <c r="NTJ75" s="119"/>
      <c r="NTK75" s="119"/>
      <c r="NTL75" s="119"/>
      <c r="NTM75" s="119"/>
      <c r="NTN75" s="119"/>
      <c r="NTO75" s="119"/>
      <c r="NTP75" s="119"/>
      <c r="NTQ75" s="119"/>
      <c r="NTR75" s="119"/>
      <c r="NTS75" s="119"/>
      <c r="NTT75" s="119"/>
      <c r="NTU75" s="119"/>
      <c r="NTV75" s="119"/>
      <c r="NTW75" s="119"/>
      <c r="NTX75" s="119"/>
      <c r="NTY75" s="119"/>
      <c r="NTZ75" s="119"/>
      <c r="NUA75" s="119"/>
      <c r="NUB75" s="119"/>
      <c r="NUC75" s="119"/>
      <c r="NUD75" s="119"/>
      <c r="NUE75" s="119"/>
      <c r="NUF75" s="119"/>
      <c r="NUG75" s="119"/>
      <c r="NUH75" s="119"/>
      <c r="NUI75" s="119"/>
      <c r="NUJ75" s="119"/>
      <c r="NUK75" s="119"/>
      <c r="NUL75" s="119"/>
      <c r="NUM75" s="119"/>
      <c r="NUN75" s="119"/>
      <c r="NUO75" s="119"/>
      <c r="NUP75" s="119"/>
      <c r="NUQ75" s="119"/>
      <c r="NUR75" s="119"/>
      <c r="NUS75" s="119"/>
      <c r="NUT75" s="119"/>
      <c r="NUU75" s="119"/>
      <c r="NUV75" s="119"/>
      <c r="NUW75" s="119"/>
      <c r="NUX75" s="119"/>
      <c r="NUY75" s="119"/>
      <c r="NUZ75" s="119"/>
      <c r="NVA75" s="119"/>
      <c r="NVB75" s="119"/>
      <c r="NVC75" s="119"/>
      <c r="NVD75" s="119"/>
      <c r="NVE75" s="119"/>
      <c r="NVF75" s="119"/>
      <c r="NVG75" s="119"/>
      <c r="NVH75" s="119"/>
      <c r="NVI75" s="119"/>
      <c r="NVJ75" s="119"/>
      <c r="NVK75" s="119"/>
      <c r="NVL75" s="119"/>
      <c r="NVM75" s="119"/>
      <c r="NVN75" s="119"/>
      <c r="NVO75" s="119"/>
      <c r="NVP75" s="119"/>
      <c r="NVQ75" s="119"/>
      <c r="NVR75" s="119"/>
      <c r="NVS75" s="119"/>
      <c r="NVT75" s="119"/>
      <c r="NVU75" s="119"/>
      <c r="NVV75" s="119"/>
      <c r="NVW75" s="119"/>
      <c r="NVX75" s="119"/>
      <c r="NVY75" s="119"/>
      <c r="NVZ75" s="119"/>
      <c r="NWA75" s="119"/>
      <c r="NWB75" s="119"/>
      <c r="NWC75" s="119"/>
      <c r="NWD75" s="119"/>
      <c r="NWE75" s="119"/>
      <c r="NWF75" s="119"/>
      <c r="NWG75" s="119"/>
      <c r="NWH75" s="119"/>
      <c r="NWI75" s="119"/>
      <c r="NWJ75" s="119"/>
      <c r="NWK75" s="119"/>
      <c r="NWL75" s="119"/>
      <c r="NWM75" s="119"/>
      <c r="NWN75" s="119"/>
      <c r="NWO75" s="119"/>
      <c r="NWP75" s="119"/>
      <c r="NWQ75" s="119"/>
      <c r="NWR75" s="119"/>
      <c r="NWS75" s="119"/>
      <c r="NWT75" s="119"/>
      <c r="NWU75" s="119"/>
      <c r="NWV75" s="119"/>
      <c r="NWW75" s="119"/>
      <c r="NWX75" s="119"/>
      <c r="NWY75" s="119"/>
      <c r="NWZ75" s="119"/>
      <c r="NXA75" s="119"/>
      <c r="NXB75" s="119"/>
      <c r="NXC75" s="119"/>
      <c r="NXD75" s="119"/>
      <c r="NXE75" s="119"/>
      <c r="NXF75" s="119"/>
      <c r="NXG75" s="119"/>
      <c r="NXH75" s="119"/>
      <c r="NXI75" s="119"/>
      <c r="NXJ75" s="119"/>
      <c r="NXK75" s="119"/>
      <c r="NXL75" s="119"/>
      <c r="NXM75" s="119"/>
      <c r="NXN75" s="119"/>
      <c r="NXO75" s="119"/>
      <c r="NXP75" s="119"/>
      <c r="NXQ75" s="119"/>
      <c r="NXR75" s="119"/>
      <c r="NXS75" s="119"/>
      <c r="NXT75" s="119"/>
      <c r="NXU75" s="119"/>
      <c r="NXV75" s="119"/>
      <c r="NXW75" s="119"/>
      <c r="NXX75" s="119"/>
      <c r="NXY75" s="119"/>
      <c r="NXZ75" s="119"/>
      <c r="NYA75" s="119"/>
      <c r="NYB75" s="119"/>
      <c r="NYC75" s="119"/>
      <c r="NYD75" s="119"/>
      <c r="NYE75" s="119"/>
      <c r="NYF75" s="119"/>
      <c r="NYG75" s="119"/>
      <c r="NYH75" s="119"/>
      <c r="NYI75" s="119"/>
      <c r="NYJ75" s="119"/>
      <c r="NYK75" s="119"/>
      <c r="NYL75" s="119"/>
      <c r="NYM75" s="119"/>
      <c r="NYN75" s="119"/>
      <c r="NYO75" s="119"/>
      <c r="NYP75" s="119"/>
      <c r="NYQ75" s="119"/>
      <c r="NYR75" s="119"/>
      <c r="NYS75" s="119"/>
      <c r="NYT75" s="119"/>
      <c r="NYU75" s="119"/>
      <c r="NYV75" s="119"/>
      <c r="NYW75" s="119"/>
      <c r="NYX75" s="119"/>
      <c r="NYY75" s="119"/>
      <c r="NYZ75" s="119"/>
      <c r="NZA75" s="119"/>
      <c r="NZB75" s="119"/>
      <c r="NZC75" s="119"/>
      <c r="NZD75" s="119"/>
      <c r="NZE75" s="119"/>
      <c r="NZF75" s="119"/>
      <c r="NZG75" s="119"/>
      <c r="NZH75" s="119"/>
      <c r="NZI75" s="119"/>
      <c r="NZJ75" s="119"/>
      <c r="NZK75" s="119"/>
      <c r="NZL75" s="119"/>
      <c r="NZM75" s="119"/>
      <c r="NZN75" s="119"/>
      <c r="NZO75" s="119"/>
      <c r="NZP75" s="119"/>
      <c r="NZQ75" s="119"/>
      <c r="NZR75" s="119"/>
      <c r="NZS75" s="119"/>
      <c r="NZT75" s="119"/>
      <c r="NZU75" s="119"/>
      <c r="NZV75" s="119"/>
      <c r="NZW75" s="119"/>
      <c r="NZX75" s="119"/>
      <c r="NZY75" s="119"/>
      <c r="NZZ75" s="119"/>
      <c r="OAA75" s="119"/>
      <c r="OAB75" s="119"/>
      <c r="OAC75" s="119"/>
      <c r="OAD75" s="119"/>
      <c r="OAE75" s="119"/>
      <c r="OAF75" s="119"/>
      <c r="OAG75" s="119"/>
      <c r="OAH75" s="119"/>
      <c r="OAI75" s="119"/>
      <c r="OAJ75" s="119"/>
      <c r="OAK75" s="119"/>
      <c r="OAL75" s="119"/>
      <c r="OAM75" s="119"/>
      <c r="OAN75" s="119"/>
      <c r="OAO75" s="119"/>
      <c r="OAP75" s="119"/>
      <c r="OAQ75" s="119"/>
      <c r="OAR75" s="119"/>
      <c r="OAS75" s="119"/>
      <c r="OAT75" s="119"/>
      <c r="OAU75" s="119"/>
      <c r="OAV75" s="119"/>
      <c r="OAW75" s="119"/>
      <c r="OAX75" s="119"/>
      <c r="OAY75" s="119"/>
      <c r="OAZ75" s="119"/>
      <c r="OBA75" s="119"/>
      <c r="OBB75" s="119"/>
      <c r="OBC75" s="119"/>
      <c r="OBD75" s="119"/>
      <c r="OBE75" s="119"/>
      <c r="OBF75" s="119"/>
      <c r="OBG75" s="119"/>
      <c r="OBH75" s="119"/>
      <c r="OBI75" s="119"/>
      <c r="OBJ75" s="119"/>
      <c r="OBK75" s="119"/>
      <c r="OBL75" s="119"/>
      <c r="OBM75" s="119"/>
      <c r="OBN75" s="119"/>
      <c r="OBO75" s="119"/>
      <c r="OBP75" s="119"/>
      <c r="OBQ75" s="119"/>
      <c r="OBR75" s="119"/>
      <c r="OBS75" s="119"/>
      <c r="OBT75" s="119"/>
      <c r="OBU75" s="119"/>
      <c r="OBV75" s="119"/>
      <c r="OBW75" s="119"/>
      <c r="OBX75" s="119"/>
      <c r="OBY75" s="119"/>
      <c r="OBZ75" s="119"/>
      <c r="OCA75" s="119"/>
      <c r="OCB75" s="119"/>
      <c r="OCC75" s="119"/>
      <c r="OCD75" s="119"/>
      <c r="OCE75" s="119"/>
      <c r="OCF75" s="119"/>
      <c r="OCG75" s="119"/>
      <c r="OCH75" s="119"/>
      <c r="OCI75" s="119"/>
      <c r="OCJ75" s="119"/>
      <c r="OCK75" s="119"/>
      <c r="OCL75" s="119"/>
      <c r="OCM75" s="119"/>
      <c r="OCN75" s="119"/>
      <c r="OCO75" s="119"/>
      <c r="OCP75" s="119"/>
      <c r="OCQ75" s="119"/>
      <c r="OCR75" s="119"/>
      <c r="OCS75" s="119"/>
      <c r="OCT75" s="119"/>
      <c r="OCU75" s="119"/>
      <c r="OCV75" s="119"/>
      <c r="OCW75" s="119"/>
      <c r="OCX75" s="119"/>
      <c r="OCY75" s="119"/>
      <c r="OCZ75" s="119"/>
      <c r="ODA75" s="119"/>
      <c r="ODB75" s="119"/>
      <c r="ODC75" s="119"/>
      <c r="ODD75" s="119"/>
      <c r="ODE75" s="119"/>
      <c r="ODF75" s="119"/>
      <c r="ODG75" s="119"/>
      <c r="ODH75" s="119"/>
      <c r="ODI75" s="119"/>
      <c r="ODJ75" s="119"/>
      <c r="ODK75" s="119"/>
      <c r="ODL75" s="119"/>
      <c r="ODM75" s="119"/>
      <c r="ODN75" s="119"/>
      <c r="ODO75" s="119"/>
      <c r="ODP75" s="119"/>
      <c r="ODQ75" s="119"/>
      <c r="ODR75" s="119"/>
      <c r="ODS75" s="119"/>
      <c r="ODT75" s="119"/>
      <c r="ODU75" s="119"/>
      <c r="ODV75" s="119"/>
      <c r="ODW75" s="119"/>
      <c r="ODX75" s="119"/>
      <c r="ODY75" s="119"/>
      <c r="ODZ75" s="119"/>
      <c r="OEA75" s="119"/>
      <c r="OEB75" s="119"/>
      <c r="OEC75" s="119"/>
      <c r="OED75" s="119"/>
      <c r="OEE75" s="119"/>
      <c r="OEF75" s="119"/>
      <c r="OEG75" s="119"/>
      <c r="OEH75" s="119"/>
      <c r="OEI75" s="119"/>
      <c r="OEJ75" s="119"/>
      <c r="OEK75" s="119"/>
      <c r="OEL75" s="119"/>
      <c r="OEM75" s="119"/>
      <c r="OEN75" s="119"/>
      <c r="OEO75" s="119"/>
      <c r="OEP75" s="119"/>
      <c r="OEQ75" s="119"/>
      <c r="OER75" s="119"/>
      <c r="OES75" s="119"/>
      <c r="OET75" s="119"/>
      <c r="OEU75" s="119"/>
      <c r="OEV75" s="119"/>
      <c r="OEW75" s="119"/>
      <c r="OEX75" s="119"/>
      <c r="OEY75" s="119"/>
      <c r="OEZ75" s="119"/>
      <c r="OFA75" s="119"/>
      <c r="OFB75" s="119"/>
      <c r="OFC75" s="119"/>
      <c r="OFD75" s="119"/>
      <c r="OFE75" s="119"/>
      <c r="OFF75" s="119"/>
      <c r="OFG75" s="119"/>
      <c r="OFH75" s="119"/>
      <c r="OFI75" s="119"/>
      <c r="OFJ75" s="119"/>
      <c r="OFK75" s="119"/>
      <c r="OFL75" s="119"/>
      <c r="OFM75" s="119"/>
      <c r="OFN75" s="119"/>
      <c r="OFO75" s="119"/>
      <c r="OFP75" s="119"/>
      <c r="OFQ75" s="119"/>
      <c r="OFR75" s="119"/>
      <c r="OFS75" s="119"/>
      <c r="OFT75" s="119"/>
      <c r="OFU75" s="119"/>
      <c r="OFV75" s="119"/>
      <c r="OFW75" s="119"/>
      <c r="OFX75" s="119"/>
      <c r="OFY75" s="119"/>
      <c r="OFZ75" s="119"/>
      <c r="OGA75" s="119"/>
      <c r="OGB75" s="119"/>
      <c r="OGC75" s="119"/>
      <c r="OGD75" s="119"/>
      <c r="OGE75" s="119"/>
      <c r="OGF75" s="119"/>
      <c r="OGG75" s="119"/>
      <c r="OGH75" s="119"/>
      <c r="OGI75" s="119"/>
      <c r="OGJ75" s="119"/>
      <c r="OGK75" s="119"/>
      <c r="OGL75" s="119"/>
      <c r="OGM75" s="119"/>
      <c r="OGN75" s="119"/>
      <c r="OGO75" s="119"/>
      <c r="OGP75" s="119"/>
      <c r="OGQ75" s="119"/>
      <c r="OGR75" s="119"/>
      <c r="OGS75" s="119"/>
      <c r="OGT75" s="119"/>
      <c r="OGU75" s="119"/>
      <c r="OGV75" s="119"/>
      <c r="OGW75" s="119"/>
      <c r="OGX75" s="119"/>
      <c r="OGY75" s="119"/>
      <c r="OGZ75" s="119"/>
      <c r="OHA75" s="119"/>
      <c r="OHB75" s="119"/>
      <c r="OHC75" s="119"/>
      <c r="OHD75" s="119"/>
      <c r="OHE75" s="119"/>
      <c r="OHF75" s="119"/>
      <c r="OHG75" s="119"/>
      <c r="OHH75" s="119"/>
      <c r="OHI75" s="119"/>
      <c r="OHJ75" s="119"/>
      <c r="OHK75" s="119"/>
      <c r="OHL75" s="119"/>
      <c r="OHM75" s="119"/>
      <c r="OHN75" s="119"/>
      <c r="OHO75" s="119"/>
      <c r="OHP75" s="119"/>
      <c r="OHQ75" s="119"/>
      <c r="OHR75" s="119"/>
      <c r="OHS75" s="119"/>
      <c r="OHT75" s="119"/>
      <c r="OHU75" s="119"/>
      <c r="OHV75" s="119"/>
      <c r="OHW75" s="119"/>
      <c r="OHX75" s="119"/>
      <c r="OHY75" s="119"/>
      <c r="OHZ75" s="119"/>
      <c r="OIA75" s="119"/>
      <c r="OIB75" s="119"/>
      <c r="OIC75" s="119"/>
      <c r="OID75" s="119"/>
      <c r="OIE75" s="119"/>
      <c r="OIF75" s="119"/>
      <c r="OIG75" s="119"/>
      <c r="OIH75" s="119"/>
      <c r="OII75" s="119"/>
      <c r="OIJ75" s="119"/>
      <c r="OIK75" s="119"/>
      <c r="OIL75" s="119"/>
      <c r="OIM75" s="119"/>
      <c r="OIN75" s="119"/>
      <c r="OIO75" s="119"/>
      <c r="OIP75" s="119"/>
      <c r="OIQ75" s="119"/>
      <c r="OIR75" s="119"/>
      <c r="OIS75" s="119"/>
      <c r="OIT75" s="119"/>
      <c r="OIU75" s="119"/>
      <c r="OIV75" s="119"/>
      <c r="OIW75" s="119"/>
      <c r="OIX75" s="119"/>
      <c r="OIY75" s="119"/>
      <c r="OIZ75" s="119"/>
      <c r="OJA75" s="119"/>
      <c r="OJB75" s="119"/>
      <c r="OJC75" s="119"/>
      <c r="OJD75" s="119"/>
      <c r="OJE75" s="119"/>
      <c r="OJF75" s="119"/>
      <c r="OJG75" s="119"/>
      <c r="OJH75" s="119"/>
      <c r="OJI75" s="119"/>
      <c r="OJJ75" s="119"/>
      <c r="OJK75" s="119"/>
      <c r="OJL75" s="119"/>
      <c r="OJM75" s="119"/>
      <c r="OJN75" s="119"/>
      <c r="OJO75" s="119"/>
      <c r="OJP75" s="119"/>
      <c r="OJQ75" s="119"/>
      <c r="OJR75" s="119"/>
      <c r="OJS75" s="119"/>
      <c r="OJT75" s="119"/>
      <c r="OJU75" s="119"/>
      <c r="OJV75" s="119"/>
      <c r="OJW75" s="119"/>
      <c r="OJX75" s="119"/>
      <c r="OJY75" s="119"/>
      <c r="OJZ75" s="119"/>
      <c r="OKA75" s="119"/>
      <c r="OKB75" s="119"/>
      <c r="OKC75" s="119"/>
      <c r="OKD75" s="119"/>
      <c r="OKE75" s="119"/>
      <c r="OKF75" s="119"/>
      <c r="OKG75" s="119"/>
      <c r="OKH75" s="119"/>
      <c r="OKI75" s="119"/>
      <c r="OKJ75" s="119"/>
      <c r="OKK75" s="119"/>
      <c r="OKL75" s="119"/>
      <c r="OKM75" s="119"/>
      <c r="OKN75" s="119"/>
      <c r="OKO75" s="119"/>
      <c r="OKP75" s="119"/>
      <c r="OKQ75" s="119"/>
      <c r="OKR75" s="119"/>
      <c r="OKS75" s="119"/>
      <c r="OKT75" s="119"/>
      <c r="OKU75" s="119"/>
      <c r="OKV75" s="119"/>
      <c r="OKW75" s="119"/>
      <c r="OKX75" s="119"/>
      <c r="OKY75" s="119"/>
      <c r="OKZ75" s="119"/>
      <c r="OLA75" s="119"/>
      <c r="OLB75" s="119"/>
      <c r="OLC75" s="119"/>
      <c r="OLD75" s="119"/>
      <c r="OLE75" s="119"/>
      <c r="OLF75" s="119"/>
      <c r="OLG75" s="119"/>
      <c r="OLH75" s="119"/>
      <c r="OLI75" s="119"/>
      <c r="OLJ75" s="119"/>
      <c r="OLK75" s="119"/>
      <c r="OLL75" s="119"/>
      <c r="OLM75" s="119"/>
      <c r="OLN75" s="119"/>
      <c r="OLO75" s="119"/>
      <c r="OLP75" s="119"/>
      <c r="OLQ75" s="119"/>
      <c r="OLR75" s="119"/>
      <c r="OLS75" s="119"/>
      <c r="OLT75" s="119"/>
      <c r="OLU75" s="119"/>
      <c r="OLV75" s="119"/>
      <c r="OLW75" s="119"/>
      <c r="OLX75" s="119"/>
      <c r="OLY75" s="119"/>
      <c r="OLZ75" s="119"/>
      <c r="OMA75" s="119"/>
      <c r="OMB75" s="119"/>
      <c r="OMC75" s="119"/>
      <c r="OMD75" s="119"/>
      <c r="OME75" s="119"/>
      <c r="OMF75" s="119"/>
      <c r="OMG75" s="119"/>
      <c r="OMH75" s="119"/>
      <c r="OMI75" s="119"/>
      <c r="OMJ75" s="119"/>
      <c r="OMK75" s="119"/>
      <c r="OML75" s="119"/>
      <c r="OMM75" s="119"/>
      <c r="OMN75" s="119"/>
      <c r="OMO75" s="119"/>
      <c r="OMP75" s="119"/>
      <c r="OMQ75" s="119"/>
      <c r="OMR75" s="119"/>
      <c r="OMS75" s="119"/>
      <c r="OMT75" s="119"/>
      <c r="OMU75" s="119"/>
      <c r="OMV75" s="119"/>
      <c r="OMW75" s="119"/>
      <c r="OMX75" s="119"/>
      <c r="OMY75" s="119"/>
      <c r="OMZ75" s="119"/>
      <c r="ONA75" s="119"/>
      <c r="ONB75" s="119"/>
      <c r="ONC75" s="119"/>
      <c r="OND75" s="119"/>
      <c r="ONE75" s="119"/>
      <c r="ONF75" s="119"/>
      <c r="ONG75" s="119"/>
      <c r="ONH75" s="119"/>
      <c r="ONI75" s="119"/>
      <c r="ONJ75" s="119"/>
      <c r="ONK75" s="119"/>
      <c r="ONL75" s="119"/>
      <c r="ONM75" s="119"/>
      <c r="ONN75" s="119"/>
      <c r="ONO75" s="119"/>
      <c r="ONP75" s="119"/>
      <c r="ONQ75" s="119"/>
      <c r="ONR75" s="119"/>
      <c r="ONS75" s="119"/>
      <c r="ONT75" s="119"/>
      <c r="ONU75" s="119"/>
      <c r="ONV75" s="119"/>
      <c r="ONW75" s="119"/>
      <c r="ONX75" s="119"/>
      <c r="ONY75" s="119"/>
      <c r="ONZ75" s="119"/>
      <c r="OOA75" s="119"/>
      <c r="OOB75" s="119"/>
      <c r="OOC75" s="119"/>
      <c r="OOD75" s="119"/>
      <c r="OOE75" s="119"/>
      <c r="OOF75" s="119"/>
      <c r="OOG75" s="119"/>
      <c r="OOH75" s="119"/>
      <c r="OOI75" s="119"/>
      <c r="OOJ75" s="119"/>
      <c r="OOK75" s="119"/>
      <c r="OOL75" s="119"/>
      <c r="OOM75" s="119"/>
      <c r="OON75" s="119"/>
      <c r="OOO75" s="119"/>
      <c r="OOP75" s="119"/>
      <c r="OOQ75" s="119"/>
      <c r="OOR75" s="119"/>
      <c r="OOS75" s="119"/>
      <c r="OOT75" s="119"/>
      <c r="OOU75" s="119"/>
      <c r="OOV75" s="119"/>
      <c r="OOW75" s="119"/>
      <c r="OOX75" s="119"/>
      <c r="OOY75" s="119"/>
      <c r="OOZ75" s="119"/>
      <c r="OPA75" s="119"/>
      <c r="OPB75" s="119"/>
      <c r="OPC75" s="119"/>
      <c r="OPD75" s="119"/>
      <c r="OPE75" s="119"/>
      <c r="OPF75" s="119"/>
      <c r="OPG75" s="119"/>
      <c r="OPH75" s="119"/>
      <c r="OPI75" s="119"/>
      <c r="OPJ75" s="119"/>
      <c r="OPK75" s="119"/>
      <c r="OPL75" s="119"/>
      <c r="OPM75" s="119"/>
      <c r="OPN75" s="119"/>
      <c r="OPO75" s="119"/>
      <c r="OPP75" s="119"/>
      <c r="OPQ75" s="119"/>
      <c r="OPR75" s="119"/>
      <c r="OPS75" s="119"/>
      <c r="OPT75" s="119"/>
      <c r="OPU75" s="119"/>
      <c r="OPV75" s="119"/>
      <c r="OPW75" s="119"/>
      <c r="OPX75" s="119"/>
      <c r="OPY75" s="119"/>
      <c r="OPZ75" s="119"/>
      <c r="OQA75" s="119"/>
      <c r="OQB75" s="119"/>
      <c r="OQC75" s="119"/>
      <c r="OQD75" s="119"/>
      <c r="OQE75" s="119"/>
      <c r="OQF75" s="119"/>
      <c r="OQG75" s="119"/>
      <c r="OQH75" s="119"/>
      <c r="OQI75" s="119"/>
      <c r="OQJ75" s="119"/>
      <c r="OQK75" s="119"/>
      <c r="OQL75" s="119"/>
      <c r="OQM75" s="119"/>
      <c r="OQN75" s="119"/>
      <c r="OQO75" s="119"/>
      <c r="OQP75" s="119"/>
      <c r="OQQ75" s="119"/>
      <c r="OQR75" s="119"/>
      <c r="OQS75" s="119"/>
      <c r="OQT75" s="119"/>
      <c r="OQU75" s="119"/>
      <c r="OQV75" s="119"/>
      <c r="OQW75" s="119"/>
      <c r="OQX75" s="119"/>
      <c r="OQY75" s="119"/>
      <c r="OQZ75" s="119"/>
      <c r="ORA75" s="119"/>
      <c r="ORB75" s="119"/>
      <c r="ORC75" s="119"/>
      <c r="ORD75" s="119"/>
      <c r="ORE75" s="119"/>
      <c r="ORF75" s="119"/>
      <c r="ORG75" s="119"/>
      <c r="ORH75" s="119"/>
      <c r="ORI75" s="119"/>
      <c r="ORJ75" s="119"/>
      <c r="ORK75" s="119"/>
      <c r="ORL75" s="119"/>
      <c r="ORM75" s="119"/>
      <c r="ORN75" s="119"/>
      <c r="ORO75" s="119"/>
      <c r="ORP75" s="119"/>
      <c r="ORQ75" s="119"/>
      <c r="ORR75" s="119"/>
      <c r="ORS75" s="119"/>
      <c r="ORT75" s="119"/>
      <c r="ORU75" s="119"/>
      <c r="ORV75" s="119"/>
      <c r="ORW75" s="119"/>
      <c r="ORX75" s="119"/>
      <c r="ORY75" s="119"/>
      <c r="ORZ75" s="119"/>
      <c r="OSA75" s="119"/>
      <c r="OSB75" s="119"/>
      <c r="OSC75" s="119"/>
      <c r="OSD75" s="119"/>
      <c r="OSE75" s="119"/>
      <c r="OSF75" s="119"/>
      <c r="OSG75" s="119"/>
      <c r="OSH75" s="119"/>
      <c r="OSI75" s="119"/>
      <c r="OSJ75" s="119"/>
      <c r="OSK75" s="119"/>
      <c r="OSL75" s="119"/>
      <c r="OSM75" s="119"/>
      <c r="OSN75" s="119"/>
      <c r="OSO75" s="119"/>
      <c r="OSP75" s="119"/>
      <c r="OSQ75" s="119"/>
      <c r="OSR75" s="119"/>
      <c r="OSS75" s="119"/>
      <c r="OST75" s="119"/>
      <c r="OSU75" s="119"/>
      <c r="OSV75" s="119"/>
      <c r="OSW75" s="119"/>
      <c r="OSX75" s="119"/>
      <c r="OSY75" s="119"/>
      <c r="OSZ75" s="119"/>
      <c r="OTA75" s="119"/>
      <c r="OTB75" s="119"/>
      <c r="OTC75" s="119"/>
      <c r="OTD75" s="119"/>
      <c r="OTE75" s="119"/>
      <c r="OTF75" s="119"/>
      <c r="OTG75" s="119"/>
      <c r="OTH75" s="119"/>
      <c r="OTI75" s="119"/>
      <c r="OTJ75" s="119"/>
      <c r="OTK75" s="119"/>
      <c r="OTL75" s="119"/>
      <c r="OTM75" s="119"/>
      <c r="OTN75" s="119"/>
      <c r="OTO75" s="119"/>
      <c r="OTP75" s="119"/>
      <c r="OTQ75" s="119"/>
      <c r="OTR75" s="119"/>
      <c r="OTS75" s="119"/>
      <c r="OTT75" s="119"/>
      <c r="OTU75" s="119"/>
      <c r="OTV75" s="119"/>
      <c r="OTW75" s="119"/>
      <c r="OTX75" s="119"/>
      <c r="OTY75" s="119"/>
      <c r="OTZ75" s="119"/>
      <c r="OUA75" s="119"/>
      <c r="OUB75" s="119"/>
      <c r="OUC75" s="119"/>
      <c r="OUD75" s="119"/>
      <c r="OUE75" s="119"/>
      <c r="OUF75" s="119"/>
      <c r="OUG75" s="119"/>
      <c r="OUH75" s="119"/>
      <c r="OUI75" s="119"/>
      <c r="OUJ75" s="119"/>
      <c r="OUK75" s="119"/>
      <c r="OUL75" s="119"/>
      <c r="OUM75" s="119"/>
      <c r="OUN75" s="119"/>
      <c r="OUO75" s="119"/>
      <c r="OUP75" s="119"/>
      <c r="OUQ75" s="119"/>
      <c r="OUR75" s="119"/>
      <c r="OUS75" s="119"/>
      <c r="OUT75" s="119"/>
      <c r="OUU75" s="119"/>
      <c r="OUV75" s="119"/>
      <c r="OUW75" s="119"/>
      <c r="OUX75" s="119"/>
      <c r="OUY75" s="119"/>
      <c r="OUZ75" s="119"/>
      <c r="OVA75" s="119"/>
      <c r="OVB75" s="119"/>
      <c r="OVC75" s="119"/>
      <c r="OVD75" s="119"/>
      <c r="OVE75" s="119"/>
      <c r="OVF75" s="119"/>
      <c r="OVG75" s="119"/>
      <c r="OVH75" s="119"/>
      <c r="OVI75" s="119"/>
      <c r="OVJ75" s="119"/>
      <c r="OVK75" s="119"/>
      <c r="OVL75" s="119"/>
      <c r="OVM75" s="119"/>
      <c r="OVN75" s="119"/>
      <c r="OVO75" s="119"/>
      <c r="OVP75" s="119"/>
      <c r="OVQ75" s="119"/>
      <c r="OVR75" s="119"/>
      <c r="OVS75" s="119"/>
      <c r="OVT75" s="119"/>
      <c r="OVU75" s="119"/>
      <c r="OVV75" s="119"/>
      <c r="OVW75" s="119"/>
      <c r="OVX75" s="119"/>
      <c r="OVY75" s="119"/>
      <c r="OVZ75" s="119"/>
      <c r="OWA75" s="119"/>
      <c r="OWB75" s="119"/>
      <c r="OWC75" s="119"/>
      <c r="OWD75" s="119"/>
      <c r="OWE75" s="119"/>
      <c r="OWF75" s="119"/>
      <c r="OWG75" s="119"/>
      <c r="OWH75" s="119"/>
      <c r="OWI75" s="119"/>
      <c r="OWJ75" s="119"/>
      <c r="OWK75" s="119"/>
      <c r="OWL75" s="119"/>
      <c r="OWM75" s="119"/>
      <c r="OWN75" s="119"/>
      <c r="OWO75" s="119"/>
      <c r="OWP75" s="119"/>
      <c r="OWQ75" s="119"/>
      <c r="OWR75" s="119"/>
      <c r="OWS75" s="119"/>
      <c r="OWT75" s="119"/>
      <c r="OWU75" s="119"/>
      <c r="OWV75" s="119"/>
      <c r="OWW75" s="119"/>
      <c r="OWX75" s="119"/>
      <c r="OWY75" s="119"/>
      <c r="OWZ75" s="119"/>
      <c r="OXA75" s="119"/>
      <c r="OXB75" s="119"/>
      <c r="OXC75" s="119"/>
      <c r="OXD75" s="119"/>
      <c r="OXE75" s="119"/>
      <c r="OXF75" s="119"/>
      <c r="OXG75" s="119"/>
      <c r="OXH75" s="119"/>
      <c r="OXI75" s="119"/>
      <c r="OXJ75" s="119"/>
      <c r="OXK75" s="119"/>
      <c r="OXL75" s="119"/>
      <c r="OXM75" s="119"/>
      <c r="OXN75" s="119"/>
      <c r="OXO75" s="119"/>
      <c r="OXP75" s="119"/>
      <c r="OXQ75" s="119"/>
      <c r="OXR75" s="119"/>
      <c r="OXS75" s="119"/>
      <c r="OXT75" s="119"/>
      <c r="OXU75" s="119"/>
      <c r="OXV75" s="119"/>
      <c r="OXW75" s="119"/>
      <c r="OXX75" s="119"/>
      <c r="OXY75" s="119"/>
      <c r="OXZ75" s="119"/>
      <c r="OYA75" s="119"/>
      <c r="OYB75" s="119"/>
      <c r="OYC75" s="119"/>
      <c r="OYD75" s="119"/>
      <c r="OYE75" s="119"/>
      <c r="OYF75" s="119"/>
      <c r="OYG75" s="119"/>
      <c r="OYH75" s="119"/>
      <c r="OYI75" s="119"/>
      <c r="OYJ75" s="119"/>
      <c r="OYK75" s="119"/>
      <c r="OYL75" s="119"/>
      <c r="OYM75" s="119"/>
      <c r="OYN75" s="119"/>
      <c r="OYO75" s="119"/>
      <c r="OYP75" s="119"/>
      <c r="OYQ75" s="119"/>
      <c r="OYR75" s="119"/>
      <c r="OYS75" s="119"/>
      <c r="OYT75" s="119"/>
      <c r="OYU75" s="119"/>
      <c r="OYV75" s="119"/>
      <c r="OYW75" s="119"/>
      <c r="OYX75" s="119"/>
      <c r="OYY75" s="119"/>
      <c r="OYZ75" s="119"/>
      <c r="OZA75" s="119"/>
      <c r="OZB75" s="119"/>
      <c r="OZC75" s="119"/>
      <c r="OZD75" s="119"/>
      <c r="OZE75" s="119"/>
      <c r="OZF75" s="119"/>
      <c r="OZG75" s="119"/>
      <c r="OZH75" s="119"/>
      <c r="OZI75" s="119"/>
      <c r="OZJ75" s="119"/>
      <c r="OZK75" s="119"/>
      <c r="OZL75" s="119"/>
      <c r="OZM75" s="119"/>
      <c r="OZN75" s="119"/>
      <c r="OZO75" s="119"/>
      <c r="OZP75" s="119"/>
      <c r="OZQ75" s="119"/>
      <c r="OZR75" s="119"/>
      <c r="OZS75" s="119"/>
      <c r="OZT75" s="119"/>
      <c r="OZU75" s="119"/>
      <c r="OZV75" s="119"/>
      <c r="OZW75" s="119"/>
      <c r="OZX75" s="119"/>
      <c r="OZY75" s="119"/>
      <c r="OZZ75" s="119"/>
      <c r="PAA75" s="119"/>
      <c r="PAB75" s="119"/>
      <c r="PAC75" s="119"/>
      <c r="PAD75" s="119"/>
      <c r="PAE75" s="119"/>
      <c r="PAF75" s="119"/>
      <c r="PAG75" s="119"/>
      <c r="PAH75" s="119"/>
      <c r="PAI75" s="119"/>
      <c r="PAJ75" s="119"/>
      <c r="PAK75" s="119"/>
      <c r="PAL75" s="119"/>
      <c r="PAM75" s="119"/>
      <c r="PAN75" s="119"/>
      <c r="PAO75" s="119"/>
      <c r="PAP75" s="119"/>
      <c r="PAQ75" s="119"/>
      <c r="PAR75" s="119"/>
      <c r="PAS75" s="119"/>
      <c r="PAT75" s="119"/>
      <c r="PAU75" s="119"/>
      <c r="PAV75" s="119"/>
      <c r="PAW75" s="119"/>
      <c r="PAX75" s="119"/>
      <c r="PAY75" s="119"/>
      <c r="PAZ75" s="119"/>
      <c r="PBA75" s="119"/>
      <c r="PBB75" s="119"/>
      <c r="PBC75" s="119"/>
      <c r="PBD75" s="119"/>
      <c r="PBE75" s="119"/>
      <c r="PBF75" s="119"/>
      <c r="PBG75" s="119"/>
      <c r="PBH75" s="119"/>
      <c r="PBI75" s="119"/>
      <c r="PBJ75" s="119"/>
      <c r="PBK75" s="119"/>
      <c r="PBL75" s="119"/>
      <c r="PBM75" s="119"/>
      <c r="PBN75" s="119"/>
      <c r="PBO75" s="119"/>
      <c r="PBP75" s="119"/>
      <c r="PBQ75" s="119"/>
      <c r="PBR75" s="119"/>
      <c r="PBS75" s="119"/>
      <c r="PBT75" s="119"/>
      <c r="PBU75" s="119"/>
      <c r="PBV75" s="119"/>
      <c r="PBW75" s="119"/>
      <c r="PBX75" s="119"/>
      <c r="PBY75" s="119"/>
      <c r="PBZ75" s="119"/>
      <c r="PCA75" s="119"/>
      <c r="PCB75" s="119"/>
      <c r="PCC75" s="119"/>
      <c r="PCD75" s="119"/>
      <c r="PCE75" s="119"/>
      <c r="PCF75" s="119"/>
      <c r="PCG75" s="119"/>
      <c r="PCH75" s="119"/>
      <c r="PCI75" s="119"/>
      <c r="PCJ75" s="119"/>
      <c r="PCK75" s="119"/>
      <c r="PCL75" s="119"/>
      <c r="PCM75" s="119"/>
      <c r="PCN75" s="119"/>
      <c r="PCO75" s="119"/>
      <c r="PCP75" s="119"/>
      <c r="PCQ75" s="119"/>
      <c r="PCR75" s="119"/>
      <c r="PCS75" s="119"/>
      <c r="PCT75" s="119"/>
      <c r="PCU75" s="119"/>
      <c r="PCV75" s="119"/>
      <c r="PCW75" s="119"/>
      <c r="PCX75" s="119"/>
      <c r="PCY75" s="119"/>
      <c r="PCZ75" s="119"/>
      <c r="PDA75" s="119"/>
      <c r="PDB75" s="119"/>
      <c r="PDC75" s="119"/>
      <c r="PDD75" s="119"/>
      <c r="PDE75" s="119"/>
      <c r="PDF75" s="119"/>
      <c r="PDG75" s="119"/>
      <c r="PDH75" s="119"/>
      <c r="PDI75" s="119"/>
      <c r="PDJ75" s="119"/>
      <c r="PDK75" s="119"/>
      <c r="PDL75" s="119"/>
      <c r="PDM75" s="119"/>
      <c r="PDN75" s="119"/>
      <c r="PDO75" s="119"/>
      <c r="PDP75" s="119"/>
      <c r="PDQ75" s="119"/>
      <c r="PDR75" s="119"/>
      <c r="PDS75" s="119"/>
      <c r="PDT75" s="119"/>
      <c r="PDU75" s="119"/>
      <c r="PDV75" s="119"/>
      <c r="PDW75" s="119"/>
      <c r="PDX75" s="119"/>
      <c r="PDY75" s="119"/>
      <c r="PDZ75" s="119"/>
      <c r="PEA75" s="119"/>
      <c r="PEB75" s="119"/>
      <c r="PEC75" s="119"/>
      <c r="PED75" s="119"/>
      <c r="PEE75" s="119"/>
      <c r="PEF75" s="119"/>
      <c r="PEG75" s="119"/>
      <c r="PEH75" s="119"/>
      <c r="PEI75" s="119"/>
      <c r="PEJ75" s="119"/>
      <c r="PEK75" s="119"/>
      <c r="PEL75" s="119"/>
      <c r="PEM75" s="119"/>
      <c r="PEN75" s="119"/>
      <c r="PEO75" s="119"/>
      <c r="PEP75" s="119"/>
      <c r="PEQ75" s="119"/>
      <c r="PER75" s="119"/>
      <c r="PES75" s="119"/>
      <c r="PET75" s="119"/>
      <c r="PEU75" s="119"/>
      <c r="PEV75" s="119"/>
      <c r="PEW75" s="119"/>
      <c r="PEX75" s="119"/>
      <c r="PEY75" s="119"/>
      <c r="PEZ75" s="119"/>
      <c r="PFA75" s="119"/>
      <c r="PFB75" s="119"/>
      <c r="PFC75" s="119"/>
      <c r="PFD75" s="119"/>
      <c r="PFE75" s="119"/>
      <c r="PFF75" s="119"/>
      <c r="PFG75" s="119"/>
      <c r="PFH75" s="119"/>
      <c r="PFI75" s="119"/>
      <c r="PFJ75" s="119"/>
      <c r="PFK75" s="119"/>
      <c r="PFL75" s="119"/>
      <c r="PFM75" s="119"/>
      <c r="PFN75" s="119"/>
      <c r="PFO75" s="119"/>
      <c r="PFP75" s="119"/>
      <c r="PFQ75" s="119"/>
      <c r="PFR75" s="119"/>
      <c r="PFS75" s="119"/>
      <c r="PFT75" s="119"/>
      <c r="PFU75" s="119"/>
      <c r="PFV75" s="119"/>
      <c r="PFW75" s="119"/>
      <c r="PFX75" s="119"/>
      <c r="PFY75" s="119"/>
      <c r="PFZ75" s="119"/>
      <c r="PGA75" s="119"/>
      <c r="PGB75" s="119"/>
      <c r="PGC75" s="119"/>
      <c r="PGD75" s="119"/>
      <c r="PGE75" s="119"/>
      <c r="PGF75" s="119"/>
      <c r="PGG75" s="119"/>
      <c r="PGH75" s="119"/>
      <c r="PGI75" s="119"/>
      <c r="PGJ75" s="119"/>
      <c r="PGK75" s="119"/>
      <c r="PGL75" s="119"/>
      <c r="PGM75" s="119"/>
      <c r="PGN75" s="119"/>
      <c r="PGO75" s="119"/>
      <c r="PGP75" s="119"/>
      <c r="PGQ75" s="119"/>
      <c r="PGR75" s="119"/>
      <c r="PGS75" s="119"/>
      <c r="PGT75" s="119"/>
      <c r="PGU75" s="119"/>
      <c r="PGV75" s="119"/>
      <c r="PGW75" s="119"/>
      <c r="PGX75" s="119"/>
      <c r="PGY75" s="119"/>
      <c r="PGZ75" s="119"/>
      <c r="PHA75" s="119"/>
      <c r="PHB75" s="119"/>
      <c r="PHC75" s="119"/>
      <c r="PHD75" s="119"/>
      <c r="PHE75" s="119"/>
      <c r="PHF75" s="119"/>
      <c r="PHG75" s="119"/>
      <c r="PHH75" s="119"/>
      <c r="PHI75" s="119"/>
      <c r="PHJ75" s="119"/>
      <c r="PHK75" s="119"/>
      <c r="PHL75" s="119"/>
      <c r="PHM75" s="119"/>
      <c r="PHN75" s="119"/>
      <c r="PHO75" s="119"/>
      <c r="PHP75" s="119"/>
      <c r="PHQ75" s="119"/>
      <c r="PHR75" s="119"/>
      <c r="PHS75" s="119"/>
      <c r="PHT75" s="119"/>
      <c r="PHU75" s="119"/>
      <c r="PHV75" s="119"/>
      <c r="PHW75" s="119"/>
      <c r="PHX75" s="119"/>
      <c r="PHY75" s="119"/>
      <c r="PHZ75" s="119"/>
      <c r="PIA75" s="119"/>
      <c r="PIB75" s="119"/>
      <c r="PIC75" s="119"/>
      <c r="PID75" s="119"/>
      <c r="PIE75" s="119"/>
      <c r="PIF75" s="119"/>
      <c r="PIG75" s="119"/>
      <c r="PIH75" s="119"/>
      <c r="PII75" s="119"/>
      <c r="PIJ75" s="119"/>
      <c r="PIK75" s="119"/>
      <c r="PIL75" s="119"/>
      <c r="PIM75" s="119"/>
      <c r="PIN75" s="119"/>
      <c r="PIO75" s="119"/>
      <c r="PIP75" s="119"/>
      <c r="PIQ75" s="119"/>
      <c r="PIR75" s="119"/>
      <c r="PIS75" s="119"/>
      <c r="PIT75" s="119"/>
      <c r="PIU75" s="119"/>
      <c r="PIV75" s="119"/>
      <c r="PIW75" s="119"/>
      <c r="PIX75" s="119"/>
      <c r="PIY75" s="119"/>
      <c r="PIZ75" s="119"/>
      <c r="PJA75" s="119"/>
      <c r="PJB75" s="119"/>
      <c r="PJC75" s="119"/>
      <c r="PJD75" s="119"/>
      <c r="PJE75" s="119"/>
      <c r="PJF75" s="119"/>
      <c r="PJG75" s="119"/>
      <c r="PJH75" s="119"/>
      <c r="PJI75" s="119"/>
      <c r="PJJ75" s="119"/>
      <c r="PJK75" s="119"/>
      <c r="PJL75" s="119"/>
      <c r="PJM75" s="119"/>
      <c r="PJN75" s="119"/>
      <c r="PJO75" s="119"/>
      <c r="PJP75" s="119"/>
      <c r="PJQ75" s="119"/>
      <c r="PJR75" s="119"/>
      <c r="PJS75" s="119"/>
      <c r="PJT75" s="119"/>
      <c r="PJU75" s="119"/>
      <c r="PJV75" s="119"/>
      <c r="PJW75" s="119"/>
      <c r="PJX75" s="119"/>
      <c r="PJY75" s="119"/>
      <c r="PJZ75" s="119"/>
      <c r="PKA75" s="119"/>
      <c r="PKB75" s="119"/>
      <c r="PKC75" s="119"/>
      <c r="PKD75" s="119"/>
      <c r="PKE75" s="119"/>
      <c r="PKF75" s="119"/>
      <c r="PKG75" s="119"/>
      <c r="PKH75" s="119"/>
      <c r="PKI75" s="119"/>
      <c r="PKJ75" s="119"/>
      <c r="PKK75" s="119"/>
      <c r="PKL75" s="119"/>
      <c r="PKM75" s="119"/>
      <c r="PKN75" s="119"/>
      <c r="PKO75" s="119"/>
      <c r="PKP75" s="119"/>
      <c r="PKQ75" s="119"/>
      <c r="PKR75" s="119"/>
      <c r="PKS75" s="119"/>
      <c r="PKT75" s="119"/>
      <c r="PKU75" s="119"/>
      <c r="PKV75" s="119"/>
      <c r="PKW75" s="119"/>
      <c r="PKX75" s="119"/>
      <c r="PKY75" s="119"/>
      <c r="PKZ75" s="119"/>
      <c r="PLA75" s="119"/>
      <c r="PLB75" s="119"/>
      <c r="PLC75" s="119"/>
      <c r="PLD75" s="119"/>
      <c r="PLE75" s="119"/>
      <c r="PLF75" s="119"/>
      <c r="PLG75" s="119"/>
      <c r="PLH75" s="119"/>
      <c r="PLI75" s="119"/>
      <c r="PLJ75" s="119"/>
      <c r="PLK75" s="119"/>
      <c r="PLL75" s="119"/>
      <c r="PLM75" s="119"/>
      <c r="PLN75" s="119"/>
      <c r="PLO75" s="119"/>
      <c r="PLP75" s="119"/>
      <c r="PLQ75" s="119"/>
      <c r="PLR75" s="119"/>
      <c r="PLS75" s="119"/>
      <c r="PLT75" s="119"/>
      <c r="PLU75" s="119"/>
      <c r="PLV75" s="119"/>
      <c r="PLW75" s="119"/>
      <c r="PLX75" s="119"/>
      <c r="PLY75" s="119"/>
      <c r="PLZ75" s="119"/>
      <c r="PMA75" s="119"/>
      <c r="PMB75" s="119"/>
      <c r="PMC75" s="119"/>
      <c r="PMD75" s="119"/>
      <c r="PME75" s="119"/>
      <c r="PMF75" s="119"/>
      <c r="PMG75" s="119"/>
      <c r="PMH75" s="119"/>
      <c r="PMI75" s="119"/>
      <c r="PMJ75" s="119"/>
      <c r="PMK75" s="119"/>
      <c r="PML75" s="119"/>
      <c r="PMM75" s="119"/>
      <c r="PMN75" s="119"/>
      <c r="PMO75" s="119"/>
      <c r="PMP75" s="119"/>
      <c r="PMQ75" s="119"/>
      <c r="PMR75" s="119"/>
      <c r="PMS75" s="119"/>
      <c r="PMT75" s="119"/>
      <c r="PMU75" s="119"/>
      <c r="PMV75" s="119"/>
      <c r="PMW75" s="119"/>
      <c r="PMX75" s="119"/>
      <c r="PMY75" s="119"/>
      <c r="PMZ75" s="119"/>
      <c r="PNA75" s="119"/>
      <c r="PNB75" s="119"/>
      <c r="PNC75" s="119"/>
      <c r="PND75" s="119"/>
      <c r="PNE75" s="119"/>
      <c r="PNF75" s="119"/>
      <c r="PNG75" s="119"/>
      <c r="PNH75" s="119"/>
      <c r="PNI75" s="119"/>
      <c r="PNJ75" s="119"/>
      <c r="PNK75" s="119"/>
      <c r="PNL75" s="119"/>
      <c r="PNM75" s="119"/>
      <c r="PNN75" s="119"/>
      <c r="PNO75" s="119"/>
      <c r="PNP75" s="119"/>
      <c r="PNQ75" s="119"/>
      <c r="PNR75" s="119"/>
      <c r="PNS75" s="119"/>
      <c r="PNT75" s="119"/>
      <c r="PNU75" s="119"/>
      <c r="PNV75" s="119"/>
      <c r="PNW75" s="119"/>
      <c r="PNX75" s="119"/>
      <c r="PNY75" s="119"/>
      <c r="PNZ75" s="119"/>
      <c r="POA75" s="119"/>
      <c r="POB75" s="119"/>
      <c r="POC75" s="119"/>
      <c r="POD75" s="119"/>
      <c r="POE75" s="119"/>
      <c r="POF75" s="119"/>
      <c r="POG75" s="119"/>
      <c r="POH75" s="119"/>
      <c r="POI75" s="119"/>
      <c r="POJ75" s="119"/>
      <c r="POK75" s="119"/>
      <c r="POL75" s="119"/>
      <c r="POM75" s="119"/>
      <c r="PON75" s="119"/>
      <c r="POO75" s="119"/>
      <c r="POP75" s="119"/>
      <c r="POQ75" s="119"/>
      <c r="POR75" s="119"/>
      <c r="POS75" s="119"/>
      <c r="POT75" s="119"/>
      <c r="POU75" s="119"/>
      <c r="POV75" s="119"/>
      <c r="POW75" s="119"/>
      <c r="POX75" s="119"/>
      <c r="POY75" s="119"/>
      <c r="POZ75" s="119"/>
      <c r="PPA75" s="119"/>
      <c r="PPB75" s="119"/>
      <c r="PPC75" s="119"/>
      <c r="PPD75" s="119"/>
      <c r="PPE75" s="119"/>
      <c r="PPF75" s="119"/>
      <c r="PPG75" s="119"/>
      <c r="PPH75" s="119"/>
      <c r="PPI75" s="119"/>
      <c r="PPJ75" s="119"/>
      <c r="PPK75" s="119"/>
      <c r="PPL75" s="119"/>
      <c r="PPM75" s="119"/>
      <c r="PPN75" s="119"/>
      <c r="PPO75" s="119"/>
      <c r="PPP75" s="119"/>
      <c r="PPQ75" s="119"/>
      <c r="PPR75" s="119"/>
      <c r="PPS75" s="119"/>
      <c r="PPT75" s="119"/>
      <c r="PPU75" s="119"/>
      <c r="PPV75" s="119"/>
      <c r="PPW75" s="119"/>
      <c r="PPX75" s="119"/>
      <c r="PPY75" s="119"/>
      <c r="PPZ75" s="119"/>
      <c r="PQA75" s="119"/>
      <c r="PQB75" s="119"/>
      <c r="PQC75" s="119"/>
      <c r="PQD75" s="119"/>
      <c r="PQE75" s="119"/>
      <c r="PQF75" s="119"/>
      <c r="PQG75" s="119"/>
      <c r="PQH75" s="119"/>
      <c r="PQI75" s="119"/>
      <c r="PQJ75" s="119"/>
      <c r="PQK75" s="119"/>
      <c r="PQL75" s="119"/>
      <c r="PQM75" s="119"/>
      <c r="PQN75" s="119"/>
      <c r="PQO75" s="119"/>
      <c r="PQP75" s="119"/>
      <c r="PQQ75" s="119"/>
      <c r="PQR75" s="119"/>
      <c r="PQS75" s="119"/>
      <c r="PQT75" s="119"/>
      <c r="PQU75" s="119"/>
      <c r="PQV75" s="119"/>
      <c r="PQW75" s="119"/>
      <c r="PQX75" s="119"/>
      <c r="PQY75" s="119"/>
      <c r="PQZ75" s="119"/>
      <c r="PRA75" s="119"/>
      <c r="PRB75" s="119"/>
      <c r="PRC75" s="119"/>
      <c r="PRD75" s="119"/>
      <c r="PRE75" s="119"/>
      <c r="PRF75" s="119"/>
      <c r="PRG75" s="119"/>
      <c r="PRH75" s="119"/>
      <c r="PRI75" s="119"/>
      <c r="PRJ75" s="119"/>
      <c r="PRK75" s="119"/>
      <c r="PRL75" s="119"/>
      <c r="PRM75" s="119"/>
      <c r="PRN75" s="119"/>
      <c r="PRO75" s="119"/>
      <c r="PRP75" s="119"/>
      <c r="PRQ75" s="119"/>
      <c r="PRR75" s="119"/>
      <c r="PRS75" s="119"/>
      <c r="PRT75" s="119"/>
      <c r="PRU75" s="119"/>
      <c r="PRV75" s="119"/>
      <c r="PRW75" s="119"/>
      <c r="PRX75" s="119"/>
      <c r="PRY75" s="119"/>
      <c r="PRZ75" s="119"/>
      <c r="PSA75" s="119"/>
      <c r="PSB75" s="119"/>
      <c r="PSC75" s="119"/>
      <c r="PSD75" s="119"/>
      <c r="PSE75" s="119"/>
      <c r="PSF75" s="119"/>
      <c r="PSG75" s="119"/>
      <c r="PSH75" s="119"/>
      <c r="PSI75" s="119"/>
      <c r="PSJ75" s="119"/>
      <c r="PSK75" s="119"/>
      <c r="PSL75" s="119"/>
      <c r="PSM75" s="119"/>
      <c r="PSN75" s="119"/>
      <c r="PSO75" s="119"/>
      <c r="PSP75" s="119"/>
      <c r="PSQ75" s="119"/>
      <c r="PSR75" s="119"/>
      <c r="PSS75" s="119"/>
      <c r="PST75" s="119"/>
      <c r="PSU75" s="119"/>
      <c r="PSV75" s="119"/>
      <c r="PSW75" s="119"/>
      <c r="PSX75" s="119"/>
      <c r="PSY75" s="119"/>
      <c r="PSZ75" s="119"/>
      <c r="PTA75" s="119"/>
      <c r="PTB75" s="119"/>
      <c r="PTC75" s="119"/>
      <c r="PTD75" s="119"/>
      <c r="PTE75" s="119"/>
      <c r="PTF75" s="119"/>
      <c r="PTG75" s="119"/>
      <c r="PTH75" s="119"/>
      <c r="PTI75" s="119"/>
      <c r="PTJ75" s="119"/>
      <c r="PTK75" s="119"/>
      <c r="PTL75" s="119"/>
      <c r="PTM75" s="119"/>
      <c r="PTN75" s="119"/>
      <c r="PTO75" s="119"/>
      <c r="PTP75" s="119"/>
      <c r="PTQ75" s="119"/>
      <c r="PTR75" s="119"/>
      <c r="PTS75" s="119"/>
      <c r="PTT75" s="119"/>
      <c r="PTU75" s="119"/>
      <c r="PTV75" s="119"/>
      <c r="PTW75" s="119"/>
      <c r="PTX75" s="119"/>
      <c r="PTY75" s="119"/>
      <c r="PTZ75" s="119"/>
      <c r="PUA75" s="119"/>
      <c r="PUB75" s="119"/>
      <c r="PUC75" s="119"/>
      <c r="PUD75" s="119"/>
      <c r="PUE75" s="119"/>
      <c r="PUF75" s="119"/>
      <c r="PUG75" s="119"/>
      <c r="PUH75" s="119"/>
      <c r="PUI75" s="119"/>
      <c r="PUJ75" s="119"/>
      <c r="PUK75" s="119"/>
      <c r="PUL75" s="119"/>
      <c r="PUM75" s="119"/>
      <c r="PUN75" s="119"/>
      <c r="PUO75" s="119"/>
      <c r="PUP75" s="119"/>
      <c r="PUQ75" s="119"/>
      <c r="PUR75" s="119"/>
      <c r="PUS75" s="119"/>
      <c r="PUT75" s="119"/>
      <c r="PUU75" s="119"/>
      <c r="PUV75" s="119"/>
      <c r="PUW75" s="119"/>
      <c r="PUX75" s="119"/>
      <c r="PUY75" s="119"/>
      <c r="PUZ75" s="119"/>
      <c r="PVA75" s="119"/>
      <c r="PVB75" s="119"/>
      <c r="PVC75" s="119"/>
      <c r="PVD75" s="119"/>
      <c r="PVE75" s="119"/>
      <c r="PVF75" s="119"/>
      <c r="PVG75" s="119"/>
      <c r="PVH75" s="119"/>
      <c r="PVI75" s="119"/>
      <c r="PVJ75" s="119"/>
      <c r="PVK75" s="119"/>
      <c r="PVL75" s="119"/>
      <c r="PVM75" s="119"/>
      <c r="PVN75" s="119"/>
      <c r="PVO75" s="119"/>
      <c r="PVP75" s="119"/>
      <c r="PVQ75" s="119"/>
      <c r="PVR75" s="119"/>
      <c r="PVS75" s="119"/>
      <c r="PVT75" s="119"/>
      <c r="PVU75" s="119"/>
      <c r="PVV75" s="119"/>
      <c r="PVW75" s="119"/>
      <c r="PVX75" s="119"/>
      <c r="PVY75" s="119"/>
      <c r="PVZ75" s="119"/>
      <c r="PWA75" s="119"/>
      <c r="PWB75" s="119"/>
      <c r="PWC75" s="119"/>
      <c r="PWD75" s="119"/>
      <c r="PWE75" s="119"/>
      <c r="PWF75" s="119"/>
      <c r="PWG75" s="119"/>
      <c r="PWH75" s="119"/>
      <c r="PWI75" s="119"/>
      <c r="PWJ75" s="119"/>
      <c r="PWK75" s="119"/>
      <c r="PWL75" s="119"/>
      <c r="PWM75" s="119"/>
      <c r="PWN75" s="119"/>
      <c r="PWO75" s="119"/>
      <c r="PWP75" s="119"/>
      <c r="PWQ75" s="119"/>
      <c r="PWR75" s="119"/>
      <c r="PWS75" s="119"/>
      <c r="PWT75" s="119"/>
      <c r="PWU75" s="119"/>
      <c r="PWV75" s="119"/>
      <c r="PWW75" s="119"/>
      <c r="PWX75" s="119"/>
      <c r="PWY75" s="119"/>
      <c r="PWZ75" s="119"/>
      <c r="PXA75" s="119"/>
      <c r="PXB75" s="119"/>
      <c r="PXC75" s="119"/>
      <c r="PXD75" s="119"/>
      <c r="PXE75" s="119"/>
      <c r="PXF75" s="119"/>
      <c r="PXG75" s="119"/>
      <c r="PXH75" s="119"/>
      <c r="PXI75" s="119"/>
      <c r="PXJ75" s="119"/>
      <c r="PXK75" s="119"/>
      <c r="PXL75" s="119"/>
      <c r="PXM75" s="119"/>
      <c r="PXN75" s="119"/>
      <c r="PXO75" s="119"/>
      <c r="PXP75" s="119"/>
      <c r="PXQ75" s="119"/>
      <c r="PXR75" s="119"/>
      <c r="PXS75" s="119"/>
      <c r="PXT75" s="119"/>
      <c r="PXU75" s="119"/>
      <c r="PXV75" s="119"/>
      <c r="PXW75" s="119"/>
      <c r="PXX75" s="119"/>
      <c r="PXY75" s="119"/>
      <c r="PXZ75" s="119"/>
      <c r="PYA75" s="119"/>
      <c r="PYB75" s="119"/>
      <c r="PYC75" s="119"/>
      <c r="PYD75" s="119"/>
      <c r="PYE75" s="119"/>
      <c r="PYF75" s="119"/>
      <c r="PYG75" s="119"/>
      <c r="PYH75" s="119"/>
      <c r="PYI75" s="119"/>
      <c r="PYJ75" s="119"/>
      <c r="PYK75" s="119"/>
      <c r="PYL75" s="119"/>
      <c r="PYM75" s="119"/>
      <c r="PYN75" s="119"/>
      <c r="PYO75" s="119"/>
      <c r="PYP75" s="119"/>
      <c r="PYQ75" s="119"/>
      <c r="PYR75" s="119"/>
      <c r="PYS75" s="119"/>
      <c r="PYT75" s="119"/>
      <c r="PYU75" s="119"/>
      <c r="PYV75" s="119"/>
      <c r="PYW75" s="119"/>
      <c r="PYX75" s="119"/>
      <c r="PYY75" s="119"/>
      <c r="PYZ75" s="119"/>
      <c r="PZA75" s="119"/>
      <c r="PZB75" s="119"/>
      <c r="PZC75" s="119"/>
      <c r="PZD75" s="119"/>
      <c r="PZE75" s="119"/>
      <c r="PZF75" s="119"/>
      <c r="PZG75" s="119"/>
      <c r="PZH75" s="119"/>
      <c r="PZI75" s="119"/>
      <c r="PZJ75" s="119"/>
      <c r="PZK75" s="119"/>
      <c r="PZL75" s="119"/>
      <c r="PZM75" s="119"/>
      <c r="PZN75" s="119"/>
      <c r="PZO75" s="119"/>
      <c r="PZP75" s="119"/>
      <c r="PZQ75" s="119"/>
      <c r="PZR75" s="119"/>
      <c r="PZS75" s="119"/>
      <c r="PZT75" s="119"/>
      <c r="PZU75" s="119"/>
      <c r="PZV75" s="119"/>
      <c r="PZW75" s="119"/>
      <c r="PZX75" s="119"/>
      <c r="PZY75" s="119"/>
      <c r="PZZ75" s="119"/>
      <c r="QAA75" s="119"/>
      <c r="QAB75" s="119"/>
      <c r="QAC75" s="119"/>
      <c r="QAD75" s="119"/>
      <c r="QAE75" s="119"/>
      <c r="QAF75" s="119"/>
      <c r="QAG75" s="119"/>
      <c r="QAH75" s="119"/>
      <c r="QAI75" s="119"/>
      <c r="QAJ75" s="119"/>
      <c r="QAK75" s="119"/>
      <c r="QAL75" s="119"/>
      <c r="QAM75" s="119"/>
      <c r="QAN75" s="119"/>
      <c r="QAO75" s="119"/>
      <c r="QAP75" s="119"/>
      <c r="QAQ75" s="119"/>
      <c r="QAR75" s="119"/>
      <c r="QAS75" s="119"/>
      <c r="QAT75" s="119"/>
      <c r="QAU75" s="119"/>
      <c r="QAV75" s="119"/>
      <c r="QAW75" s="119"/>
      <c r="QAX75" s="119"/>
      <c r="QAY75" s="119"/>
      <c r="QAZ75" s="119"/>
      <c r="QBA75" s="119"/>
      <c r="QBB75" s="119"/>
      <c r="QBC75" s="119"/>
      <c r="QBD75" s="119"/>
      <c r="QBE75" s="119"/>
      <c r="QBF75" s="119"/>
      <c r="QBG75" s="119"/>
      <c r="QBH75" s="119"/>
      <c r="QBI75" s="119"/>
      <c r="QBJ75" s="119"/>
      <c r="QBK75" s="119"/>
      <c r="QBL75" s="119"/>
      <c r="QBM75" s="119"/>
      <c r="QBN75" s="119"/>
      <c r="QBO75" s="119"/>
      <c r="QBP75" s="119"/>
      <c r="QBQ75" s="119"/>
      <c r="QBR75" s="119"/>
      <c r="QBS75" s="119"/>
      <c r="QBT75" s="119"/>
      <c r="QBU75" s="119"/>
      <c r="QBV75" s="119"/>
      <c r="QBW75" s="119"/>
      <c r="QBX75" s="119"/>
      <c r="QBY75" s="119"/>
      <c r="QBZ75" s="119"/>
      <c r="QCA75" s="119"/>
      <c r="QCB75" s="119"/>
      <c r="QCC75" s="119"/>
      <c r="QCD75" s="119"/>
      <c r="QCE75" s="119"/>
      <c r="QCF75" s="119"/>
      <c r="QCG75" s="119"/>
      <c r="QCH75" s="119"/>
      <c r="QCI75" s="119"/>
      <c r="QCJ75" s="119"/>
      <c r="QCK75" s="119"/>
      <c r="QCL75" s="119"/>
      <c r="QCM75" s="119"/>
      <c r="QCN75" s="119"/>
      <c r="QCO75" s="119"/>
      <c r="QCP75" s="119"/>
      <c r="QCQ75" s="119"/>
      <c r="QCR75" s="119"/>
      <c r="QCS75" s="119"/>
      <c r="QCT75" s="119"/>
      <c r="QCU75" s="119"/>
      <c r="QCV75" s="119"/>
      <c r="QCW75" s="119"/>
      <c r="QCX75" s="119"/>
      <c r="QCY75" s="119"/>
      <c r="QCZ75" s="119"/>
      <c r="QDA75" s="119"/>
      <c r="QDB75" s="119"/>
      <c r="QDC75" s="119"/>
      <c r="QDD75" s="119"/>
      <c r="QDE75" s="119"/>
      <c r="QDF75" s="119"/>
      <c r="QDG75" s="119"/>
      <c r="QDH75" s="119"/>
      <c r="QDI75" s="119"/>
      <c r="QDJ75" s="119"/>
      <c r="QDK75" s="119"/>
      <c r="QDL75" s="119"/>
      <c r="QDM75" s="119"/>
      <c r="QDN75" s="119"/>
      <c r="QDO75" s="119"/>
      <c r="QDP75" s="119"/>
      <c r="QDQ75" s="119"/>
      <c r="QDR75" s="119"/>
      <c r="QDS75" s="119"/>
      <c r="QDT75" s="119"/>
      <c r="QDU75" s="119"/>
      <c r="QDV75" s="119"/>
      <c r="QDW75" s="119"/>
      <c r="QDX75" s="119"/>
      <c r="QDY75" s="119"/>
      <c r="QDZ75" s="119"/>
      <c r="QEA75" s="119"/>
      <c r="QEB75" s="119"/>
      <c r="QEC75" s="119"/>
      <c r="QED75" s="119"/>
      <c r="QEE75" s="119"/>
      <c r="QEF75" s="119"/>
      <c r="QEG75" s="119"/>
      <c r="QEH75" s="119"/>
      <c r="QEI75" s="119"/>
      <c r="QEJ75" s="119"/>
      <c r="QEK75" s="119"/>
      <c r="QEL75" s="119"/>
      <c r="QEM75" s="119"/>
      <c r="QEN75" s="119"/>
      <c r="QEO75" s="119"/>
      <c r="QEP75" s="119"/>
      <c r="QEQ75" s="119"/>
      <c r="QER75" s="119"/>
      <c r="QES75" s="119"/>
      <c r="QET75" s="119"/>
      <c r="QEU75" s="119"/>
      <c r="QEV75" s="119"/>
      <c r="QEW75" s="119"/>
      <c r="QEX75" s="119"/>
      <c r="QEY75" s="119"/>
      <c r="QEZ75" s="119"/>
      <c r="QFA75" s="119"/>
      <c r="QFB75" s="119"/>
      <c r="QFC75" s="119"/>
      <c r="QFD75" s="119"/>
      <c r="QFE75" s="119"/>
      <c r="QFF75" s="119"/>
      <c r="QFG75" s="119"/>
      <c r="QFH75" s="119"/>
      <c r="QFI75" s="119"/>
      <c r="QFJ75" s="119"/>
      <c r="QFK75" s="119"/>
      <c r="QFL75" s="119"/>
      <c r="QFM75" s="119"/>
      <c r="QFN75" s="119"/>
      <c r="QFO75" s="119"/>
      <c r="QFP75" s="119"/>
      <c r="QFQ75" s="119"/>
      <c r="QFR75" s="119"/>
      <c r="QFS75" s="119"/>
      <c r="QFT75" s="119"/>
      <c r="QFU75" s="119"/>
      <c r="QFV75" s="119"/>
      <c r="QFW75" s="119"/>
      <c r="QFX75" s="119"/>
      <c r="QFY75" s="119"/>
      <c r="QFZ75" s="119"/>
      <c r="QGA75" s="119"/>
      <c r="QGB75" s="119"/>
      <c r="QGC75" s="119"/>
      <c r="QGD75" s="119"/>
      <c r="QGE75" s="119"/>
      <c r="QGF75" s="119"/>
      <c r="QGG75" s="119"/>
      <c r="QGH75" s="119"/>
      <c r="QGI75" s="119"/>
      <c r="QGJ75" s="119"/>
      <c r="QGK75" s="119"/>
      <c r="QGL75" s="119"/>
      <c r="QGM75" s="119"/>
      <c r="QGN75" s="119"/>
      <c r="QGO75" s="119"/>
      <c r="QGP75" s="119"/>
      <c r="QGQ75" s="119"/>
      <c r="QGR75" s="119"/>
      <c r="QGS75" s="119"/>
      <c r="QGT75" s="119"/>
      <c r="QGU75" s="119"/>
      <c r="QGV75" s="119"/>
      <c r="QGW75" s="119"/>
      <c r="QGX75" s="119"/>
      <c r="QGY75" s="119"/>
      <c r="QGZ75" s="119"/>
      <c r="QHA75" s="119"/>
      <c r="QHB75" s="119"/>
      <c r="QHC75" s="119"/>
      <c r="QHD75" s="119"/>
      <c r="QHE75" s="119"/>
      <c r="QHF75" s="119"/>
      <c r="QHG75" s="119"/>
      <c r="QHH75" s="119"/>
      <c r="QHI75" s="119"/>
      <c r="QHJ75" s="119"/>
      <c r="QHK75" s="119"/>
      <c r="QHL75" s="119"/>
      <c r="QHM75" s="119"/>
      <c r="QHN75" s="119"/>
      <c r="QHO75" s="119"/>
      <c r="QHP75" s="119"/>
      <c r="QHQ75" s="119"/>
      <c r="QHR75" s="119"/>
      <c r="QHS75" s="119"/>
      <c r="QHT75" s="119"/>
      <c r="QHU75" s="119"/>
      <c r="QHV75" s="119"/>
      <c r="QHW75" s="119"/>
      <c r="QHX75" s="119"/>
      <c r="QHY75" s="119"/>
      <c r="QHZ75" s="119"/>
      <c r="QIA75" s="119"/>
      <c r="QIB75" s="119"/>
      <c r="QIC75" s="119"/>
      <c r="QID75" s="119"/>
      <c r="QIE75" s="119"/>
      <c r="QIF75" s="119"/>
      <c r="QIG75" s="119"/>
      <c r="QIH75" s="119"/>
      <c r="QII75" s="119"/>
      <c r="QIJ75" s="119"/>
      <c r="QIK75" s="119"/>
      <c r="QIL75" s="119"/>
      <c r="QIM75" s="119"/>
      <c r="QIN75" s="119"/>
      <c r="QIO75" s="119"/>
      <c r="QIP75" s="119"/>
      <c r="QIQ75" s="119"/>
      <c r="QIR75" s="119"/>
      <c r="QIS75" s="119"/>
      <c r="QIT75" s="119"/>
      <c r="QIU75" s="119"/>
      <c r="QIV75" s="119"/>
      <c r="QIW75" s="119"/>
      <c r="QIX75" s="119"/>
      <c r="QIY75" s="119"/>
      <c r="QIZ75" s="119"/>
      <c r="QJA75" s="119"/>
      <c r="QJB75" s="119"/>
      <c r="QJC75" s="119"/>
      <c r="QJD75" s="119"/>
      <c r="QJE75" s="119"/>
      <c r="QJF75" s="119"/>
      <c r="QJG75" s="119"/>
      <c r="QJH75" s="119"/>
      <c r="QJI75" s="119"/>
      <c r="QJJ75" s="119"/>
      <c r="QJK75" s="119"/>
      <c r="QJL75" s="119"/>
      <c r="QJM75" s="119"/>
      <c r="QJN75" s="119"/>
      <c r="QJO75" s="119"/>
      <c r="QJP75" s="119"/>
      <c r="QJQ75" s="119"/>
      <c r="QJR75" s="119"/>
      <c r="QJS75" s="119"/>
      <c r="QJT75" s="119"/>
      <c r="QJU75" s="119"/>
      <c r="QJV75" s="119"/>
      <c r="QJW75" s="119"/>
      <c r="QJX75" s="119"/>
      <c r="QJY75" s="119"/>
      <c r="QJZ75" s="119"/>
      <c r="QKA75" s="119"/>
      <c r="QKB75" s="119"/>
      <c r="QKC75" s="119"/>
      <c r="QKD75" s="119"/>
      <c r="QKE75" s="119"/>
      <c r="QKF75" s="119"/>
      <c r="QKG75" s="119"/>
      <c r="QKH75" s="119"/>
      <c r="QKI75" s="119"/>
      <c r="QKJ75" s="119"/>
      <c r="QKK75" s="119"/>
      <c r="QKL75" s="119"/>
      <c r="QKM75" s="119"/>
      <c r="QKN75" s="119"/>
      <c r="QKO75" s="119"/>
      <c r="QKP75" s="119"/>
      <c r="QKQ75" s="119"/>
      <c r="QKR75" s="119"/>
      <c r="QKS75" s="119"/>
      <c r="QKT75" s="119"/>
      <c r="QKU75" s="119"/>
      <c r="QKV75" s="119"/>
      <c r="QKW75" s="119"/>
      <c r="QKX75" s="119"/>
      <c r="QKY75" s="119"/>
      <c r="QKZ75" s="119"/>
      <c r="QLA75" s="119"/>
      <c r="QLB75" s="119"/>
      <c r="QLC75" s="119"/>
      <c r="QLD75" s="119"/>
      <c r="QLE75" s="119"/>
      <c r="QLF75" s="119"/>
      <c r="QLG75" s="119"/>
      <c r="QLH75" s="119"/>
      <c r="QLI75" s="119"/>
      <c r="QLJ75" s="119"/>
      <c r="QLK75" s="119"/>
      <c r="QLL75" s="119"/>
      <c r="QLM75" s="119"/>
      <c r="QLN75" s="119"/>
      <c r="QLO75" s="119"/>
      <c r="QLP75" s="119"/>
      <c r="QLQ75" s="119"/>
      <c r="QLR75" s="119"/>
      <c r="QLS75" s="119"/>
      <c r="QLT75" s="119"/>
      <c r="QLU75" s="119"/>
      <c r="QLV75" s="119"/>
      <c r="QLW75" s="119"/>
      <c r="QLX75" s="119"/>
      <c r="QLY75" s="119"/>
      <c r="QLZ75" s="119"/>
      <c r="QMA75" s="119"/>
      <c r="QMB75" s="119"/>
      <c r="QMC75" s="119"/>
      <c r="QMD75" s="119"/>
      <c r="QME75" s="119"/>
      <c r="QMF75" s="119"/>
      <c r="QMG75" s="119"/>
      <c r="QMH75" s="119"/>
      <c r="QMI75" s="119"/>
      <c r="QMJ75" s="119"/>
      <c r="QMK75" s="119"/>
      <c r="QML75" s="119"/>
      <c r="QMM75" s="119"/>
      <c r="QMN75" s="119"/>
      <c r="QMO75" s="119"/>
      <c r="QMP75" s="119"/>
      <c r="QMQ75" s="119"/>
      <c r="QMR75" s="119"/>
      <c r="QMS75" s="119"/>
      <c r="QMT75" s="119"/>
      <c r="QMU75" s="119"/>
      <c r="QMV75" s="119"/>
      <c r="QMW75" s="119"/>
      <c r="QMX75" s="119"/>
      <c r="QMY75" s="119"/>
      <c r="QMZ75" s="119"/>
      <c r="QNA75" s="119"/>
      <c r="QNB75" s="119"/>
      <c r="QNC75" s="119"/>
      <c r="QND75" s="119"/>
      <c r="QNE75" s="119"/>
      <c r="QNF75" s="119"/>
      <c r="QNG75" s="119"/>
      <c r="QNH75" s="119"/>
      <c r="QNI75" s="119"/>
      <c r="QNJ75" s="119"/>
      <c r="QNK75" s="119"/>
      <c r="QNL75" s="119"/>
      <c r="QNM75" s="119"/>
      <c r="QNN75" s="119"/>
      <c r="QNO75" s="119"/>
      <c r="QNP75" s="119"/>
      <c r="QNQ75" s="119"/>
      <c r="QNR75" s="119"/>
      <c r="QNS75" s="119"/>
      <c r="QNT75" s="119"/>
      <c r="QNU75" s="119"/>
      <c r="QNV75" s="119"/>
      <c r="QNW75" s="119"/>
      <c r="QNX75" s="119"/>
      <c r="QNY75" s="119"/>
      <c r="QNZ75" s="119"/>
      <c r="QOA75" s="119"/>
      <c r="QOB75" s="119"/>
      <c r="QOC75" s="119"/>
      <c r="QOD75" s="119"/>
      <c r="QOE75" s="119"/>
      <c r="QOF75" s="119"/>
      <c r="QOG75" s="119"/>
      <c r="QOH75" s="119"/>
      <c r="QOI75" s="119"/>
      <c r="QOJ75" s="119"/>
      <c r="QOK75" s="119"/>
      <c r="QOL75" s="119"/>
      <c r="QOM75" s="119"/>
      <c r="QON75" s="119"/>
      <c r="QOO75" s="119"/>
      <c r="QOP75" s="119"/>
      <c r="QOQ75" s="119"/>
      <c r="QOR75" s="119"/>
      <c r="QOS75" s="119"/>
      <c r="QOT75" s="119"/>
      <c r="QOU75" s="119"/>
      <c r="QOV75" s="119"/>
      <c r="QOW75" s="119"/>
      <c r="QOX75" s="119"/>
      <c r="QOY75" s="119"/>
      <c r="QOZ75" s="119"/>
      <c r="QPA75" s="119"/>
      <c r="QPB75" s="119"/>
      <c r="QPC75" s="119"/>
      <c r="QPD75" s="119"/>
      <c r="QPE75" s="119"/>
      <c r="QPF75" s="119"/>
      <c r="QPG75" s="119"/>
      <c r="QPH75" s="119"/>
      <c r="QPI75" s="119"/>
      <c r="QPJ75" s="119"/>
      <c r="QPK75" s="119"/>
      <c r="QPL75" s="119"/>
      <c r="QPM75" s="119"/>
      <c r="QPN75" s="119"/>
      <c r="QPO75" s="119"/>
      <c r="QPP75" s="119"/>
      <c r="QPQ75" s="119"/>
      <c r="QPR75" s="119"/>
      <c r="QPS75" s="119"/>
      <c r="QPT75" s="119"/>
      <c r="QPU75" s="119"/>
      <c r="QPV75" s="119"/>
      <c r="QPW75" s="119"/>
      <c r="QPX75" s="119"/>
      <c r="QPY75" s="119"/>
      <c r="QPZ75" s="119"/>
      <c r="QQA75" s="119"/>
      <c r="QQB75" s="119"/>
      <c r="QQC75" s="119"/>
      <c r="QQD75" s="119"/>
      <c r="QQE75" s="119"/>
      <c r="QQF75" s="119"/>
      <c r="QQG75" s="119"/>
      <c r="QQH75" s="119"/>
      <c r="QQI75" s="119"/>
      <c r="QQJ75" s="119"/>
      <c r="QQK75" s="119"/>
      <c r="QQL75" s="119"/>
      <c r="QQM75" s="119"/>
      <c r="QQN75" s="119"/>
      <c r="QQO75" s="119"/>
      <c r="QQP75" s="119"/>
      <c r="QQQ75" s="119"/>
      <c r="QQR75" s="119"/>
      <c r="QQS75" s="119"/>
      <c r="QQT75" s="119"/>
      <c r="QQU75" s="119"/>
      <c r="QQV75" s="119"/>
      <c r="QQW75" s="119"/>
      <c r="QQX75" s="119"/>
      <c r="QQY75" s="119"/>
      <c r="QQZ75" s="119"/>
      <c r="QRA75" s="119"/>
      <c r="QRB75" s="119"/>
      <c r="QRC75" s="119"/>
      <c r="QRD75" s="119"/>
      <c r="QRE75" s="119"/>
      <c r="QRF75" s="119"/>
      <c r="QRG75" s="119"/>
      <c r="QRH75" s="119"/>
      <c r="QRI75" s="119"/>
      <c r="QRJ75" s="119"/>
      <c r="QRK75" s="119"/>
      <c r="QRL75" s="119"/>
      <c r="QRM75" s="119"/>
      <c r="QRN75" s="119"/>
      <c r="QRO75" s="119"/>
      <c r="QRP75" s="119"/>
      <c r="QRQ75" s="119"/>
      <c r="QRR75" s="119"/>
      <c r="QRS75" s="119"/>
      <c r="QRT75" s="119"/>
      <c r="QRU75" s="119"/>
      <c r="QRV75" s="119"/>
      <c r="QRW75" s="119"/>
      <c r="QRX75" s="119"/>
      <c r="QRY75" s="119"/>
      <c r="QRZ75" s="119"/>
      <c r="QSA75" s="119"/>
      <c r="QSB75" s="119"/>
      <c r="QSC75" s="119"/>
      <c r="QSD75" s="119"/>
      <c r="QSE75" s="119"/>
      <c r="QSF75" s="119"/>
      <c r="QSG75" s="119"/>
      <c r="QSH75" s="119"/>
      <c r="QSI75" s="119"/>
      <c r="QSJ75" s="119"/>
      <c r="QSK75" s="119"/>
      <c r="QSL75" s="119"/>
      <c r="QSM75" s="119"/>
      <c r="QSN75" s="119"/>
      <c r="QSO75" s="119"/>
      <c r="QSP75" s="119"/>
      <c r="QSQ75" s="119"/>
      <c r="QSR75" s="119"/>
      <c r="QSS75" s="119"/>
      <c r="QST75" s="119"/>
      <c r="QSU75" s="119"/>
      <c r="QSV75" s="119"/>
      <c r="QSW75" s="119"/>
      <c r="QSX75" s="119"/>
      <c r="QSY75" s="119"/>
      <c r="QSZ75" s="119"/>
      <c r="QTA75" s="119"/>
      <c r="QTB75" s="119"/>
      <c r="QTC75" s="119"/>
      <c r="QTD75" s="119"/>
      <c r="QTE75" s="119"/>
      <c r="QTF75" s="119"/>
      <c r="QTG75" s="119"/>
      <c r="QTH75" s="119"/>
      <c r="QTI75" s="119"/>
      <c r="QTJ75" s="119"/>
      <c r="QTK75" s="119"/>
      <c r="QTL75" s="119"/>
      <c r="QTM75" s="119"/>
      <c r="QTN75" s="119"/>
      <c r="QTO75" s="119"/>
      <c r="QTP75" s="119"/>
      <c r="QTQ75" s="119"/>
      <c r="QTR75" s="119"/>
      <c r="QTS75" s="119"/>
      <c r="QTT75" s="119"/>
      <c r="QTU75" s="119"/>
      <c r="QTV75" s="119"/>
      <c r="QTW75" s="119"/>
      <c r="QTX75" s="119"/>
      <c r="QTY75" s="119"/>
      <c r="QTZ75" s="119"/>
      <c r="QUA75" s="119"/>
      <c r="QUB75" s="119"/>
      <c r="QUC75" s="119"/>
      <c r="QUD75" s="119"/>
      <c r="QUE75" s="119"/>
      <c r="QUF75" s="119"/>
      <c r="QUG75" s="119"/>
      <c r="QUH75" s="119"/>
      <c r="QUI75" s="119"/>
      <c r="QUJ75" s="119"/>
      <c r="QUK75" s="119"/>
      <c r="QUL75" s="119"/>
      <c r="QUM75" s="119"/>
      <c r="QUN75" s="119"/>
      <c r="QUO75" s="119"/>
      <c r="QUP75" s="119"/>
      <c r="QUQ75" s="119"/>
      <c r="QUR75" s="119"/>
      <c r="QUS75" s="119"/>
      <c r="QUT75" s="119"/>
      <c r="QUU75" s="119"/>
      <c r="QUV75" s="119"/>
      <c r="QUW75" s="119"/>
      <c r="QUX75" s="119"/>
      <c r="QUY75" s="119"/>
      <c r="QUZ75" s="119"/>
      <c r="QVA75" s="119"/>
      <c r="QVB75" s="119"/>
      <c r="QVC75" s="119"/>
      <c r="QVD75" s="119"/>
      <c r="QVE75" s="119"/>
      <c r="QVF75" s="119"/>
      <c r="QVG75" s="119"/>
      <c r="QVH75" s="119"/>
      <c r="QVI75" s="119"/>
      <c r="QVJ75" s="119"/>
      <c r="QVK75" s="119"/>
      <c r="QVL75" s="119"/>
      <c r="QVM75" s="119"/>
      <c r="QVN75" s="119"/>
      <c r="QVO75" s="119"/>
      <c r="QVP75" s="119"/>
      <c r="QVQ75" s="119"/>
      <c r="QVR75" s="119"/>
      <c r="QVS75" s="119"/>
      <c r="QVT75" s="119"/>
      <c r="QVU75" s="119"/>
      <c r="QVV75" s="119"/>
      <c r="QVW75" s="119"/>
      <c r="QVX75" s="119"/>
      <c r="QVY75" s="119"/>
      <c r="QVZ75" s="119"/>
      <c r="QWA75" s="119"/>
      <c r="QWB75" s="119"/>
      <c r="QWC75" s="119"/>
      <c r="QWD75" s="119"/>
      <c r="QWE75" s="119"/>
      <c r="QWF75" s="119"/>
      <c r="QWG75" s="119"/>
      <c r="QWH75" s="119"/>
      <c r="QWI75" s="119"/>
      <c r="QWJ75" s="119"/>
      <c r="QWK75" s="119"/>
      <c r="QWL75" s="119"/>
      <c r="QWM75" s="119"/>
      <c r="QWN75" s="119"/>
      <c r="QWO75" s="119"/>
      <c r="QWP75" s="119"/>
      <c r="QWQ75" s="119"/>
      <c r="QWR75" s="119"/>
      <c r="QWS75" s="119"/>
      <c r="QWT75" s="119"/>
      <c r="QWU75" s="119"/>
      <c r="QWV75" s="119"/>
      <c r="QWW75" s="119"/>
      <c r="QWX75" s="119"/>
      <c r="QWY75" s="119"/>
      <c r="QWZ75" s="119"/>
      <c r="QXA75" s="119"/>
      <c r="QXB75" s="119"/>
      <c r="QXC75" s="119"/>
      <c r="QXD75" s="119"/>
      <c r="QXE75" s="119"/>
      <c r="QXF75" s="119"/>
      <c r="QXG75" s="119"/>
      <c r="QXH75" s="119"/>
      <c r="QXI75" s="119"/>
      <c r="QXJ75" s="119"/>
      <c r="QXK75" s="119"/>
      <c r="QXL75" s="119"/>
      <c r="QXM75" s="119"/>
      <c r="QXN75" s="119"/>
      <c r="QXO75" s="119"/>
      <c r="QXP75" s="119"/>
      <c r="QXQ75" s="119"/>
      <c r="QXR75" s="119"/>
      <c r="QXS75" s="119"/>
      <c r="QXT75" s="119"/>
      <c r="QXU75" s="119"/>
      <c r="QXV75" s="119"/>
      <c r="QXW75" s="119"/>
      <c r="QXX75" s="119"/>
      <c r="QXY75" s="119"/>
      <c r="QXZ75" s="119"/>
      <c r="QYA75" s="119"/>
      <c r="QYB75" s="119"/>
      <c r="QYC75" s="119"/>
      <c r="QYD75" s="119"/>
      <c r="QYE75" s="119"/>
      <c r="QYF75" s="119"/>
      <c r="QYG75" s="119"/>
      <c r="QYH75" s="119"/>
      <c r="QYI75" s="119"/>
      <c r="QYJ75" s="119"/>
      <c r="QYK75" s="119"/>
      <c r="QYL75" s="119"/>
      <c r="QYM75" s="119"/>
      <c r="QYN75" s="119"/>
      <c r="QYO75" s="119"/>
      <c r="QYP75" s="119"/>
      <c r="QYQ75" s="119"/>
      <c r="QYR75" s="119"/>
      <c r="QYS75" s="119"/>
      <c r="QYT75" s="119"/>
      <c r="QYU75" s="119"/>
      <c r="QYV75" s="119"/>
      <c r="QYW75" s="119"/>
      <c r="QYX75" s="119"/>
      <c r="QYY75" s="119"/>
      <c r="QYZ75" s="119"/>
      <c r="QZA75" s="119"/>
      <c r="QZB75" s="119"/>
      <c r="QZC75" s="119"/>
      <c r="QZD75" s="119"/>
      <c r="QZE75" s="119"/>
      <c r="QZF75" s="119"/>
      <c r="QZG75" s="119"/>
      <c r="QZH75" s="119"/>
      <c r="QZI75" s="119"/>
      <c r="QZJ75" s="119"/>
      <c r="QZK75" s="119"/>
      <c r="QZL75" s="119"/>
      <c r="QZM75" s="119"/>
      <c r="QZN75" s="119"/>
      <c r="QZO75" s="119"/>
      <c r="QZP75" s="119"/>
      <c r="QZQ75" s="119"/>
      <c r="QZR75" s="119"/>
      <c r="QZS75" s="119"/>
      <c r="QZT75" s="119"/>
      <c r="QZU75" s="119"/>
      <c r="QZV75" s="119"/>
      <c r="QZW75" s="119"/>
      <c r="QZX75" s="119"/>
      <c r="QZY75" s="119"/>
      <c r="QZZ75" s="119"/>
      <c r="RAA75" s="119"/>
      <c r="RAB75" s="119"/>
      <c r="RAC75" s="119"/>
      <c r="RAD75" s="119"/>
      <c r="RAE75" s="119"/>
      <c r="RAF75" s="119"/>
      <c r="RAG75" s="119"/>
      <c r="RAH75" s="119"/>
      <c r="RAI75" s="119"/>
      <c r="RAJ75" s="119"/>
      <c r="RAK75" s="119"/>
      <c r="RAL75" s="119"/>
      <c r="RAM75" s="119"/>
      <c r="RAN75" s="119"/>
      <c r="RAO75" s="119"/>
      <c r="RAP75" s="119"/>
      <c r="RAQ75" s="119"/>
      <c r="RAR75" s="119"/>
      <c r="RAS75" s="119"/>
      <c r="RAT75" s="119"/>
      <c r="RAU75" s="119"/>
      <c r="RAV75" s="119"/>
      <c r="RAW75" s="119"/>
      <c r="RAX75" s="119"/>
      <c r="RAY75" s="119"/>
      <c r="RAZ75" s="119"/>
      <c r="RBA75" s="119"/>
      <c r="RBB75" s="119"/>
      <c r="RBC75" s="119"/>
      <c r="RBD75" s="119"/>
      <c r="RBE75" s="119"/>
      <c r="RBF75" s="119"/>
      <c r="RBG75" s="119"/>
      <c r="RBH75" s="119"/>
      <c r="RBI75" s="119"/>
      <c r="RBJ75" s="119"/>
      <c r="RBK75" s="119"/>
      <c r="RBL75" s="119"/>
      <c r="RBM75" s="119"/>
      <c r="RBN75" s="119"/>
      <c r="RBO75" s="119"/>
      <c r="RBP75" s="119"/>
      <c r="RBQ75" s="119"/>
      <c r="RBR75" s="119"/>
      <c r="RBS75" s="119"/>
      <c r="RBT75" s="119"/>
      <c r="RBU75" s="119"/>
      <c r="RBV75" s="119"/>
      <c r="RBW75" s="119"/>
      <c r="RBX75" s="119"/>
      <c r="RBY75" s="119"/>
      <c r="RBZ75" s="119"/>
      <c r="RCA75" s="119"/>
      <c r="RCB75" s="119"/>
      <c r="RCC75" s="119"/>
      <c r="RCD75" s="119"/>
      <c r="RCE75" s="119"/>
      <c r="RCF75" s="119"/>
      <c r="RCG75" s="119"/>
      <c r="RCH75" s="119"/>
      <c r="RCI75" s="119"/>
      <c r="RCJ75" s="119"/>
      <c r="RCK75" s="119"/>
      <c r="RCL75" s="119"/>
      <c r="RCM75" s="119"/>
      <c r="RCN75" s="119"/>
      <c r="RCO75" s="119"/>
      <c r="RCP75" s="119"/>
      <c r="RCQ75" s="119"/>
      <c r="RCR75" s="119"/>
      <c r="RCS75" s="119"/>
      <c r="RCT75" s="119"/>
      <c r="RCU75" s="119"/>
      <c r="RCV75" s="119"/>
      <c r="RCW75" s="119"/>
      <c r="RCX75" s="119"/>
      <c r="RCY75" s="119"/>
      <c r="RCZ75" s="119"/>
      <c r="RDA75" s="119"/>
      <c r="RDB75" s="119"/>
      <c r="RDC75" s="119"/>
      <c r="RDD75" s="119"/>
      <c r="RDE75" s="119"/>
      <c r="RDF75" s="119"/>
      <c r="RDG75" s="119"/>
      <c r="RDH75" s="119"/>
      <c r="RDI75" s="119"/>
      <c r="RDJ75" s="119"/>
      <c r="RDK75" s="119"/>
      <c r="RDL75" s="119"/>
      <c r="RDM75" s="119"/>
      <c r="RDN75" s="119"/>
      <c r="RDO75" s="119"/>
      <c r="RDP75" s="119"/>
      <c r="RDQ75" s="119"/>
      <c r="RDR75" s="119"/>
      <c r="RDS75" s="119"/>
      <c r="RDT75" s="119"/>
      <c r="RDU75" s="119"/>
      <c r="RDV75" s="119"/>
      <c r="RDW75" s="119"/>
      <c r="RDX75" s="119"/>
      <c r="RDY75" s="119"/>
      <c r="RDZ75" s="119"/>
      <c r="REA75" s="119"/>
      <c r="REB75" s="119"/>
      <c r="REC75" s="119"/>
      <c r="RED75" s="119"/>
      <c r="REE75" s="119"/>
      <c r="REF75" s="119"/>
      <c r="REG75" s="119"/>
      <c r="REH75" s="119"/>
      <c r="REI75" s="119"/>
      <c r="REJ75" s="119"/>
      <c r="REK75" s="119"/>
      <c r="REL75" s="119"/>
      <c r="REM75" s="119"/>
      <c r="REN75" s="119"/>
      <c r="REO75" s="119"/>
      <c r="REP75" s="119"/>
      <c r="REQ75" s="119"/>
      <c r="RER75" s="119"/>
      <c r="RES75" s="119"/>
      <c r="RET75" s="119"/>
      <c r="REU75" s="119"/>
      <c r="REV75" s="119"/>
      <c r="REW75" s="119"/>
      <c r="REX75" s="119"/>
      <c r="REY75" s="119"/>
      <c r="REZ75" s="119"/>
      <c r="RFA75" s="119"/>
      <c r="RFB75" s="119"/>
      <c r="RFC75" s="119"/>
      <c r="RFD75" s="119"/>
      <c r="RFE75" s="119"/>
      <c r="RFF75" s="119"/>
      <c r="RFG75" s="119"/>
      <c r="RFH75" s="119"/>
      <c r="RFI75" s="119"/>
      <c r="RFJ75" s="119"/>
      <c r="RFK75" s="119"/>
      <c r="RFL75" s="119"/>
      <c r="RFM75" s="119"/>
      <c r="RFN75" s="119"/>
      <c r="RFO75" s="119"/>
      <c r="RFP75" s="119"/>
      <c r="RFQ75" s="119"/>
      <c r="RFR75" s="119"/>
      <c r="RFS75" s="119"/>
      <c r="RFT75" s="119"/>
      <c r="RFU75" s="119"/>
      <c r="RFV75" s="119"/>
      <c r="RFW75" s="119"/>
      <c r="RFX75" s="119"/>
      <c r="RFY75" s="119"/>
      <c r="RFZ75" s="119"/>
      <c r="RGA75" s="119"/>
      <c r="RGB75" s="119"/>
      <c r="RGC75" s="119"/>
      <c r="RGD75" s="119"/>
      <c r="RGE75" s="119"/>
      <c r="RGF75" s="119"/>
      <c r="RGG75" s="119"/>
      <c r="RGH75" s="119"/>
      <c r="RGI75" s="119"/>
      <c r="RGJ75" s="119"/>
      <c r="RGK75" s="119"/>
      <c r="RGL75" s="119"/>
      <c r="RGM75" s="119"/>
      <c r="RGN75" s="119"/>
      <c r="RGO75" s="119"/>
      <c r="RGP75" s="119"/>
      <c r="RGQ75" s="119"/>
      <c r="RGR75" s="119"/>
      <c r="RGS75" s="119"/>
      <c r="RGT75" s="119"/>
      <c r="RGU75" s="119"/>
      <c r="RGV75" s="119"/>
      <c r="RGW75" s="119"/>
      <c r="RGX75" s="119"/>
      <c r="RGY75" s="119"/>
      <c r="RGZ75" s="119"/>
      <c r="RHA75" s="119"/>
      <c r="RHB75" s="119"/>
      <c r="RHC75" s="119"/>
      <c r="RHD75" s="119"/>
      <c r="RHE75" s="119"/>
      <c r="RHF75" s="119"/>
      <c r="RHG75" s="119"/>
      <c r="RHH75" s="119"/>
      <c r="RHI75" s="119"/>
      <c r="RHJ75" s="119"/>
      <c r="RHK75" s="119"/>
      <c r="RHL75" s="119"/>
      <c r="RHM75" s="119"/>
      <c r="RHN75" s="119"/>
      <c r="RHO75" s="119"/>
      <c r="RHP75" s="119"/>
      <c r="RHQ75" s="119"/>
      <c r="RHR75" s="119"/>
      <c r="RHS75" s="119"/>
      <c r="RHT75" s="119"/>
      <c r="RHU75" s="119"/>
      <c r="RHV75" s="119"/>
      <c r="RHW75" s="119"/>
      <c r="RHX75" s="119"/>
      <c r="RHY75" s="119"/>
      <c r="RHZ75" s="119"/>
      <c r="RIA75" s="119"/>
      <c r="RIB75" s="119"/>
      <c r="RIC75" s="119"/>
      <c r="RID75" s="119"/>
      <c r="RIE75" s="119"/>
      <c r="RIF75" s="119"/>
      <c r="RIG75" s="119"/>
      <c r="RIH75" s="119"/>
      <c r="RII75" s="119"/>
      <c r="RIJ75" s="119"/>
      <c r="RIK75" s="119"/>
      <c r="RIL75" s="119"/>
      <c r="RIM75" s="119"/>
      <c r="RIN75" s="119"/>
      <c r="RIO75" s="119"/>
      <c r="RIP75" s="119"/>
      <c r="RIQ75" s="119"/>
      <c r="RIR75" s="119"/>
      <c r="RIS75" s="119"/>
      <c r="RIT75" s="119"/>
      <c r="RIU75" s="119"/>
      <c r="RIV75" s="119"/>
      <c r="RIW75" s="119"/>
      <c r="RIX75" s="119"/>
      <c r="RIY75" s="119"/>
      <c r="RIZ75" s="119"/>
      <c r="RJA75" s="119"/>
      <c r="RJB75" s="119"/>
      <c r="RJC75" s="119"/>
      <c r="RJD75" s="119"/>
      <c r="RJE75" s="119"/>
      <c r="RJF75" s="119"/>
      <c r="RJG75" s="119"/>
      <c r="RJH75" s="119"/>
      <c r="RJI75" s="119"/>
      <c r="RJJ75" s="119"/>
      <c r="RJK75" s="119"/>
      <c r="RJL75" s="119"/>
      <c r="RJM75" s="119"/>
      <c r="RJN75" s="119"/>
      <c r="RJO75" s="119"/>
      <c r="RJP75" s="119"/>
      <c r="RJQ75" s="119"/>
      <c r="RJR75" s="119"/>
      <c r="RJS75" s="119"/>
      <c r="RJT75" s="119"/>
      <c r="RJU75" s="119"/>
      <c r="RJV75" s="119"/>
      <c r="RJW75" s="119"/>
      <c r="RJX75" s="119"/>
      <c r="RJY75" s="119"/>
      <c r="RJZ75" s="119"/>
      <c r="RKA75" s="119"/>
      <c r="RKB75" s="119"/>
      <c r="RKC75" s="119"/>
      <c r="RKD75" s="119"/>
      <c r="RKE75" s="119"/>
      <c r="RKF75" s="119"/>
      <c r="RKG75" s="119"/>
      <c r="RKH75" s="119"/>
      <c r="RKI75" s="119"/>
      <c r="RKJ75" s="119"/>
      <c r="RKK75" s="119"/>
      <c r="RKL75" s="119"/>
      <c r="RKM75" s="119"/>
      <c r="RKN75" s="119"/>
      <c r="RKO75" s="119"/>
      <c r="RKP75" s="119"/>
      <c r="RKQ75" s="119"/>
      <c r="RKR75" s="119"/>
      <c r="RKS75" s="119"/>
      <c r="RKT75" s="119"/>
      <c r="RKU75" s="119"/>
      <c r="RKV75" s="119"/>
      <c r="RKW75" s="119"/>
      <c r="RKX75" s="119"/>
      <c r="RKY75" s="119"/>
      <c r="RKZ75" s="119"/>
      <c r="RLA75" s="119"/>
      <c r="RLB75" s="119"/>
      <c r="RLC75" s="119"/>
      <c r="RLD75" s="119"/>
      <c r="RLE75" s="119"/>
      <c r="RLF75" s="119"/>
      <c r="RLG75" s="119"/>
      <c r="RLH75" s="119"/>
      <c r="RLI75" s="119"/>
      <c r="RLJ75" s="119"/>
      <c r="RLK75" s="119"/>
      <c r="RLL75" s="119"/>
      <c r="RLM75" s="119"/>
      <c r="RLN75" s="119"/>
      <c r="RLO75" s="119"/>
      <c r="RLP75" s="119"/>
      <c r="RLQ75" s="119"/>
      <c r="RLR75" s="119"/>
      <c r="RLS75" s="119"/>
      <c r="RLT75" s="119"/>
      <c r="RLU75" s="119"/>
      <c r="RLV75" s="119"/>
      <c r="RLW75" s="119"/>
      <c r="RLX75" s="119"/>
      <c r="RLY75" s="119"/>
      <c r="RLZ75" s="119"/>
      <c r="RMA75" s="119"/>
      <c r="RMB75" s="119"/>
      <c r="RMC75" s="119"/>
      <c r="RMD75" s="119"/>
      <c r="RME75" s="119"/>
      <c r="RMF75" s="119"/>
      <c r="RMG75" s="119"/>
      <c r="RMH75" s="119"/>
      <c r="RMI75" s="119"/>
      <c r="RMJ75" s="119"/>
      <c r="RMK75" s="119"/>
      <c r="RML75" s="119"/>
      <c r="RMM75" s="119"/>
      <c r="RMN75" s="119"/>
      <c r="RMO75" s="119"/>
      <c r="RMP75" s="119"/>
      <c r="RMQ75" s="119"/>
      <c r="RMR75" s="119"/>
      <c r="RMS75" s="119"/>
      <c r="RMT75" s="119"/>
      <c r="RMU75" s="119"/>
      <c r="RMV75" s="119"/>
      <c r="RMW75" s="119"/>
      <c r="RMX75" s="119"/>
      <c r="RMY75" s="119"/>
      <c r="RMZ75" s="119"/>
      <c r="RNA75" s="119"/>
      <c r="RNB75" s="119"/>
      <c r="RNC75" s="119"/>
      <c r="RND75" s="119"/>
      <c r="RNE75" s="119"/>
      <c r="RNF75" s="119"/>
      <c r="RNG75" s="119"/>
      <c r="RNH75" s="119"/>
      <c r="RNI75" s="119"/>
      <c r="RNJ75" s="119"/>
      <c r="RNK75" s="119"/>
      <c r="RNL75" s="119"/>
      <c r="RNM75" s="119"/>
      <c r="RNN75" s="119"/>
      <c r="RNO75" s="119"/>
      <c r="RNP75" s="119"/>
      <c r="RNQ75" s="119"/>
      <c r="RNR75" s="119"/>
      <c r="RNS75" s="119"/>
      <c r="RNT75" s="119"/>
      <c r="RNU75" s="119"/>
      <c r="RNV75" s="119"/>
      <c r="RNW75" s="119"/>
      <c r="RNX75" s="119"/>
      <c r="RNY75" s="119"/>
      <c r="RNZ75" s="119"/>
      <c r="ROA75" s="119"/>
      <c r="ROB75" s="119"/>
      <c r="ROC75" s="119"/>
      <c r="ROD75" s="119"/>
      <c r="ROE75" s="119"/>
      <c r="ROF75" s="119"/>
      <c r="ROG75" s="119"/>
      <c r="ROH75" s="119"/>
      <c r="ROI75" s="119"/>
      <c r="ROJ75" s="119"/>
      <c r="ROK75" s="119"/>
      <c r="ROL75" s="119"/>
      <c r="ROM75" s="119"/>
      <c r="RON75" s="119"/>
      <c r="ROO75" s="119"/>
      <c r="ROP75" s="119"/>
      <c r="ROQ75" s="119"/>
      <c r="ROR75" s="119"/>
      <c r="ROS75" s="119"/>
      <c r="ROT75" s="119"/>
      <c r="ROU75" s="119"/>
      <c r="ROV75" s="119"/>
      <c r="ROW75" s="119"/>
      <c r="ROX75" s="119"/>
      <c r="ROY75" s="119"/>
      <c r="ROZ75" s="119"/>
      <c r="RPA75" s="119"/>
      <c r="RPB75" s="119"/>
      <c r="RPC75" s="119"/>
      <c r="RPD75" s="119"/>
      <c r="RPE75" s="119"/>
      <c r="RPF75" s="119"/>
      <c r="RPG75" s="119"/>
      <c r="RPH75" s="119"/>
      <c r="RPI75" s="119"/>
      <c r="RPJ75" s="119"/>
      <c r="RPK75" s="119"/>
      <c r="RPL75" s="119"/>
      <c r="RPM75" s="119"/>
      <c r="RPN75" s="119"/>
      <c r="RPO75" s="119"/>
      <c r="RPP75" s="119"/>
      <c r="RPQ75" s="119"/>
      <c r="RPR75" s="119"/>
      <c r="RPS75" s="119"/>
      <c r="RPT75" s="119"/>
      <c r="RPU75" s="119"/>
      <c r="RPV75" s="119"/>
      <c r="RPW75" s="119"/>
      <c r="RPX75" s="119"/>
      <c r="RPY75" s="119"/>
      <c r="RPZ75" s="119"/>
      <c r="RQA75" s="119"/>
      <c r="RQB75" s="119"/>
      <c r="RQC75" s="119"/>
      <c r="RQD75" s="119"/>
      <c r="RQE75" s="119"/>
      <c r="RQF75" s="119"/>
      <c r="RQG75" s="119"/>
      <c r="RQH75" s="119"/>
      <c r="RQI75" s="119"/>
      <c r="RQJ75" s="119"/>
      <c r="RQK75" s="119"/>
      <c r="RQL75" s="119"/>
      <c r="RQM75" s="119"/>
      <c r="RQN75" s="119"/>
      <c r="RQO75" s="119"/>
      <c r="RQP75" s="119"/>
      <c r="RQQ75" s="119"/>
      <c r="RQR75" s="119"/>
      <c r="RQS75" s="119"/>
      <c r="RQT75" s="119"/>
      <c r="RQU75" s="119"/>
      <c r="RQV75" s="119"/>
      <c r="RQW75" s="119"/>
      <c r="RQX75" s="119"/>
      <c r="RQY75" s="119"/>
      <c r="RQZ75" s="119"/>
      <c r="RRA75" s="119"/>
      <c r="RRB75" s="119"/>
      <c r="RRC75" s="119"/>
      <c r="RRD75" s="119"/>
      <c r="RRE75" s="119"/>
      <c r="RRF75" s="119"/>
      <c r="RRG75" s="119"/>
      <c r="RRH75" s="119"/>
      <c r="RRI75" s="119"/>
      <c r="RRJ75" s="119"/>
      <c r="RRK75" s="119"/>
      <c r="RRL75" s="119"/>
      <c r="RRM75" s="119"/>
      <c r="RRN75" s="119"/>
      <c r="RRO75" s="119"/>
      <c r="RRP75" s="119"/>
      <c r="RRQ75" s="119"/>
      <c r="RRR75" s="119"/>
      <c r="RRS75" s="119"/>
      <c r="RRT75" s="119"/>
      <c r="RRU75" s="119"/>
      <c r="RRV75" s="119"/>
      <c r="RRW75" s="119"/>
      <c r="RRX75" s="119"/>
      <c r="RRY75" s="119"/>
      <c r="RRZ75" s="119"/>
      <c r="RSA75" s="119"/>
      <c r="RSB75" s="119"/>
      <c r="RSC75" s="119"/>
      <c r="RSD75" s="119"/>
      <c r="RSE75" s="119"/>
      <c r="RSF75" s="119"/>
      <c r="RSG75" s="119"/>
      <c r="RSH75" s="119"/>
      <c r="RSI75" s="119"/>
      <c r="RSJ75" s="119"/>
      <c r="RSK75" s="119"/>
      <c r="RSL75" s="119"/>
      <c r="RSM75" s="119"/>
      <c r="RSN75" s="119"/>
      <c r="RSO75" s="119"/>
      <c r="RSP75" s="119"/>
      <c r="RSQ75" s="119"/>
      <c r="RSR75" s="119"/>
      <c r="RSS75" s="119"/>
      <c r="RST75" s="119"/>
      <c r="RSU75" s="119"/>
      <c r="RSV75" s="119"/>
      <c r="RSW75" s="119"/>
      <c r="RSX75" s="119"/>
      <c r="RSY75" s="119"/>
      <c r="RSZ75" s="119"/>
      <c r="RTA75" s="119"/>
      <c r="RTB75" s="119"/>
      <c r="RTC75" s="119"/>
      <c r="RTD75" s="119"/>
      <c r="RTE75" s="119"/>
      <c r="RTF75" s="119"/>
      <c r="RTG75" s="119"/>
      <c r="RTH75" s="119"/>
      <c r="RTI75" s="119"/>
      <c r="RTJ75" s="119"/>
      <c r="RTK75" s="119"/>
      <c r="RTL75" s="119"/>
      <c r="RTM75" s="119"/>
      <c r="RTN75" s="119"/>
      <c r="RTO75" s="119"/>
      <c r="RTP75" s="119"/>
      <c r="RTQ75" s="119"/>
      <c r="RTR75" s="119"/>
      <c r="RTS75" s="119"/>
      <c r="RTT75" s="119"/>
      <c r="RTU75" s="119"/>
      <c r="RTV75" s="119"/>
      <c r="RTW75" s="119"/>
      <c r="RTX75" s="119"/>
      <c r="RTY75" s="119"/>
      <c r="RTZ75" s="119"/>
      <c r="RUA75" s="119"/>
      <c r="RUB75" s="119"/>
      <c r="RUC75" s="119"/>
      <c r="RUD75" s="119"/>
      <c r="RUE75" s="119"/>
      <c r="RUF75" s="119"/>
      <c r="RUG75" s="119"/>
      <c r="RUH75" s="119"/>
      <c r="RUI75" s="119"/>
      <c r="RUJ75" s="119"/>
      <c r="RUK75" s="119"/>
      <c r="RUL75" s="119"/>
      <c r="RUM75" s="119"/>
      <c r="RUN75" s="119"/>
      <c r="RUO75" s="119"/>
      <c r="RUP75" s="119"/>
      <c r="RUQ75" s="119"/>
      <c r="RUR75" s="119"/>
      <c r="RUS75" s="119"/>
      <c r="RUT75" s="119"/>
      <c r="RUU75" s="119"/>
      <c r="RUV75" s="119"/>
      <c r="RUW75" s="119"/>
      <c r="RUX75" s="119"/>
      <c r="RUY75" s="119"/>
      <c r="RUZ75" s="119"/>
      <c r="RVA75" s="119"/>
      <c r="RVB75" s="119"/>
      <c r="RVC75" s="119"/>
      <c r="RVD75" s="119"/>
      <c r="RVE75" s="119"/>
      <c r="RVF75" s="119"/>
      <c r="RVG75" s="119"/>
      <c r="RVH75" s="119"/>
      <c r="RVI75" s="119"/>
      <c r="RVJ75" s="119"/>
      <c r="RVK75" s="119"/>
      <c r="RVL75" s="119"/>
      <c r="RVM75" s="119"/>
      <c r="RVN75" s="119"/>
      <c r="RVO75" s="119"/>
      <c r="RVP75" s="119"/>
      <c r="RVQ75" s="119"/>
      <c r="RVR75" s="119"/>
      <c r="RVS75" s="119"/>
      <c r="RVT75" s="119"/>
      <c r="RVU75" s="119"/>
      <c r="RVV75" s="119"/>
      <c r="RVW75" s="119"/>
      <c r="RVX75" s="119"/>
      <c r="RVY75" s="119"/>
      <c r="RVZ75" s="119"/>
      <c r="RWA75" s="119"/>
      <c r="RWB75" s="119"/>
      <c r="RWC75" s="119"/>
      <c r="RWD75" s="119"/>
      <c r="RWE75" s="119"/>
      <c r="RWF75" s="119"/>
      <c r="RWG75" s="119"/>
      <c r="RWH75" s="119"/>
      <c r="RWI75" s="119"/>
      <c r="RWJ75" s="119"/>
      <c r="RWK75" s="119"/>
      <c r="RWL75" s="119"/>
      <c r="RWM75" s="119"/>
      <c r="RWN75" s="119"/>
      <c r="RWO75" s="119"/>
      <c r="RWP75" s="119"/>
      <c r="RWQ75" s="119"/>
      <c r="RWR75" s="119"/>
      <c r="RWS75" s="119"/>
      <c r="RWT75" s="119"/>
      <c r="RWU75" s="119"/>
      <c r="RWV75" s="119"/>
      <c r="RWW75" s="119"/>
      <c r="RWX75" s="119"/>
      <c r="RWY75" s="119"/>
      <c r="RWZ75" s="119"/>
      <c r="RXA75" s="119"/>
      <c r="RXB75" s="119"/>
      <c r="RXC75" s="119"/>
      <c r="RXD75" s="119"/>
      <c r="RXE75" s="119"/>
      <c r="RXF75" s="119"/>
      <c r="RXG75" s="119"/>
      <c r="RXH75" s="119"/>
      <c r="RXI75" s="119"/>
      <c r="RXJ75" s="119"/>
      <c r="RXK75" s="119"/>
      <c r="RXL75" s="119"/>
      <c r="RXM75" s="119"/>
      <c r="RXN75" s="119"/>
      <c r="RXO75" s="119"/>
      <c r="RXP75" s="119"/>
      <c r="RXQ75" s="119"/>
      <c r="RXR75" s="119"/>
      <c r="RXS75" s="119"/>
      <c r="RXT75" s="119"/>
      <c r="RXU75" s="119"/>
      <c r="RXV75" s="119"/>
      <c r="RXW75" s="119"/>
      <c r="RXX75" s="119"/>
      <c r="RXY75" s="119"/>
      <c r="RXZ75" s="119"/>
      <c r="RYA75" s="119"/>
      <c r="RYB75" s="119"/>
      <c r="RYC75" s="119"/>
      <c r="RYD75" s="119"/>
      <c r="RYE75" s="119"/>
      <c r="RYF75" s="119"/>
      <c r="RYG75" s="119"/>
      <c r="RYH75" s="119"/>
      <c r="RYI75" s="119"/>
      <c r="RYJ75" s="119"/>
      <c r="RYK75" s="119"/>
      <c r="RYL75" s="119"/>
      <c r="RYM75" s="119"/>
      <c r="RYN75" s="119"/>
      <c r="RYO75" s="119"/>
      <c r="RYP75" s="119"/>
      <c r="RYQ75" s="119"/>
      <c r="RYR75" s="119"/>
      <c r="RYS75" s="119"/>
      <c r="RYT75" s="119"/>
      <c r="RYU75" s="119"/>
      <c r="RYV75" s="119"/>
      <c r="RYW75" s="119"/>
      <c r="RYX75" s="119"/>
      <c r="RYY75" s="119"/>
      <c r="RYZ75" s="119"/>
      <c r="RZA75" s="119"/>
      <c r="RZB75" s="119"/>
      <c r="RZC75" s="119"/>
      <c r="RZD75" s="119"/>
      <c r="RZE75" s="119"/>
      <c r="RZF75" s="119"/>
      <c r="RZG75" s="119"/>
      <c r="RZH75" s="119"/>
      <c r="RZI75" s="119"/>
      <c r="RZJ75" s="119"/>
      <c r="RZK75" s="119"/>
      <c r="RZL75" s="119"/>
      <c r="RZM75" s="119"/>
      <c r="RZN75" s="119"/>
      <c r="RZO75" s="119"/>
      <c r="RZP75" s="119"/>
      <c r="RZQ75" s="119"/>
      <c r="RZR75" s="119"/>
      <c r="RZS75" s="119"/>
      <c r="RZT75" s="119"/>
      <c r="RZU75" s="119"/>
      <c r="RZV75" s="119"/>
      <c r="RZW75" s="119"/>
      <c r="RZX75" s="119"/>
      <c r="RZY75" s="119"/>
      <c r="RZZ75" s="119"/>
      <c r="SAA75" s="119"/>
      <c r="SAB75" s="119"/>
      <c r="SAC75" s="119"/>
      <c r="SAD75" s="119"/>
      <c r="SAE75" s="119"/>
      <c r="SAF75" s="119"/>
      <c r="SAG75" s="119"/>
      <c r="SAH75" s="119"/>
      <c r="SAI75" s="119"/>
      <c r="SAJ75" s="119"/>
      <c r="SAK75" s="119"/>
      <c r="SAL75" s="119"/>
      <c r="SAM75" s="119"/>
      <c r="SAN75" s="119"/>
      <c r="SAO75" s="119"/>
      <c r="SAP75" s="119"/>
      <c r="SAQ75" s="119"/>
      <c r="SAR75" s="119"/>
      <c r="SAS75" s="119"/>
      <c r="SAT75" s="119"/>
      <c r="SAU75" s="119"/>
      <c r="SAV75" s="119"/>
      <c r="SAW75" s="119"/>
      <c r="SAX75" s="119"/>
      <c r="SAY75" s="119"/>
      <c r="SAZ75" s="119"/>
      <c r="SBA75" s="119"/>
      <c r="SBB75" s="119"/>
      <c r="SBC75" s="119"/>
      <c r="SBD75" s="119"/>
      <c r="SBE75" s="119"/>
      <c r="SBF75" s="119"/>
      <c r="SBG75" s="119"/>
      <c r="SBH75" s="119"/>
      <c r="SBI75" s="119"/>
      <c r="SBJ75" s="119"/>
      <c r="SBK75" s="119"/>
      <c r="SBL75" s="119"/>
      <c r="SBM75" s="119"/>
      <c r="SBN75" s="119"/>
      <c r="SBO75" s="119"/>
      <c r="SBP75" s="119"/>
      <c r="SBQ75" s="119"/>
      <c r="SBR75" s="119"/>
      <c r="SBS75" s="119"/>
      <c r="SBT75" s="119"/>
      <c r="SBU75" s="119"/>
      <c r="SBV75" s="119"/>
      <c r="SBW75" s="119"/>
      <c r="SBX75" s="119"/>
      <c r="SBY75" s="119"/>
      <c r="SBZ75" s="119"/>
      <c r="SCA75" s="119"/>
      <c r="SCB75" s="119"/>
      <c r="SCC75" s="119"/>
      <c r="SCD75" s="119"/>
      <c r="SCE75" s="119"/>
      <c r="SCF75" s="119"/>
      <c r="SCG75" s="119"/>
      <c r="SCH75" s="119"/>
      <c r="SCI75" s="119"/>
      <c r="SCJ75" s="119"/>
      <c r="SCK75" s="119"/>
      <c r="SCL75" s="119"/>
      <c r="SCM75" s="119"/>
      <c r="SCN75" s="119"/>
      <c r="SCO75" s="119"/>
      <c r="SCP75" s="119"/>
      <c r="SCQ75" s="119"/>
      <c r="SCR75" s="119"/>
      <c r="SCS75" s="119"/>
      <c r="SCT75" s="119"/>
      <c r="SCU75" s="119"/>
      <c r="SCV75" s="119"/>
      <c r="SCW75" s="119"/>
      <c r="SCX75" s="119"/>
      <c r="SCY75" s="119"/>
      <c r="SCZ75" s="119"/>
      <c r="SDA75" s="119"/>
      <c r="SDB75" s="119"/>
      <c r="SDC75" s="119"/>
      <c r="SDD75" s="119"/>
      <c r="SDE75" s="119"/>
      <c r="SDF75" s="119"/>
      <c r="SDG75" s="119"/>
      <c r="SDH75" s="119"/>
      <c r="SDI75" s="119"/>
      <c r="SDJ75" s="119"/>
      <c r="SDK75" s="119"/>
      <c r="SDL75" s="119"/>
      <c r="SDM75" s="119"/>
      <c r="SDN75" s="119"/>
      <c r="SDO75" s="119"/>
      <c r="SDP75" s="119"/>
      <c r="SDQ75" s="119"/>
      <c r="SDR75" s="119"/>
      <c r="SDS75" s="119"/>
      <c r="SDT75" s="119"/>
      <c r="SDU75" s="119"/>
      <c r="SDV75" s="119"/>
      <c r="SDW75" s="119"/>
      <c r="SDX75" s="119"/>
      <c r="SDY75" s="119"/>
      <c r="SDZ75" s="119"/>
      <c r="SEA75" s="119"/>
      <c r="SEB75" s="119"/>
      <c r="SEC75" s="119"/>
      <c r="SED75" s="119"/>
      <c r="SEE75" s="119"/>
      <c r="SEF75" s="119"/>
      <c r="SEG75" s="119"/>
      <c r="SEH75" s="119"/>
      <c r="SEI75" s="119"/>
      <c r="SEJ75" s="119"/>
      <c r="SEK75" s="119"/>
      <c r="SEL75" s="119"/>
      <c r="SEM75" s="119"/>
      <c r="SEN75" s="119"/>
      <c r="SEO75" s="119"/>
      <c r="SEP75" s="119"/>
      <c r="SEQ75" s="119"/>
      <c r="SER75" s="119"/>
      <c r="SES75" s="119"/>
      <c r="SET75" s="119"/>
      <c r="SEU75" s="119"/>
      <c r="SEV75" s="119"/>
      <c r="SEW75" s="119"/>
      <c r="SEX75" s="119"/>
      <c r="SEY75" s="119"/>
      <c r="SEZ75" s="119"/>
      <c r="SFA75" s="119"/>
      <c r="SFB75" s="119"/>
      <c r="SFC75" s="119"/>
      <c r="SFD75" s="119"/>
      <c r="SFE75" s="119"/>
      <c r="SFF75" s="119"/>
      <c r="SFG75" s="119"/>
      <c r="SFH75" s="119"/>
      <c r="SFI75" s="119"/>
      <c r="SFJ75" s="119"/>
      <c r="SFK75" s="119"/>
      <c r="SFL75" s="119"/>
      <c r="SFM75" s="119"/>
      <c r="SFN75" s="119"/>
      <c r="SFO75" s="119"/>
      <c r="SFP75" s="119"/>
      <c r="SFQ75" s="119"/>
      <c r="SFR75" s="119"/>
      <c r="SFS75" s="119"/>
      <c r="SFT75" s="119"/>
      <c r="SFU75" s="119"/>
      <c r="SFV75" s="119"/>
      <c r="SFW75" s="119"/>
      <c r="SFX75" s="119"/>
      <c r="SFY75" s="119"/>
      <c r="SFZ75" s="119"/>
      <c r="SGA75" s="119"/>
      <c r="SGB75" s="119"/>
      <c r="SGC75" s="119"/>
      <c r="SGD75" s="119"/>
      <c r="SGE75" s="119"/>
      <c r="SGF75" s="119"/>
      <c r="SGG75" s="119"/>
      <c r="SGH75" s="119"/>
      <c r="SGI75" s="119"/>
      <c r="SGJ75" s="119"/>
      <c r="SGK75" s="119"/>
      <c r="SGL75" s="119"/>
      <c r="SGM75" s="119"/>
      <c r="SGN75" s="119"/>
      <c r="SGO75" s="119"/>
      <c r="SGP75" s="119"/>
      <c r="SGQ75" s="119"/>
      <c r="SGR75" s="119"/>
      <c r="SGS75" s="119"/>
      <c r="SGT75" s="119"/>
      <c r="SGU75" s="119"/>
      <c r="SGV75" s="119"/>
      <c r="SGW75" s="119"/>
      <c r="SGX75" s="119"/>
      <c r="SGY75" s="119"/>
      <c r="SGZ75" s="119"/>
      <c r="SHA75" s="119"/>
      <c r="SHB75" s="119"/>
      <c r="SHC75" s="119"/>
      <c r="SHD75" s="119"/>
      <c r="SHE75" s="119"/>
      <c r="SHF75" s="119"/>
      <c r="SHG75" s="119"/>
      <c r="SHH75" s="119"/>
      <c r="SHI75" s="119"/>
      <c r="SHJ75" s="119"/>
      <c r="SHK75" s="119"/>
      <c r="SHL75" s="119"/>
      <c r="SHM75" s="119"/>
      <c r="SHN75" s="119"/>
      <c r="SHO75" s="119"/>
      <c r="SHP75" s="119"/>
      <c r="SHQ75" s="119"/>
      <c r="SHR75" s="119"/>
      <c r="SHS75" s="119"/>
      <c r="SHT75" s="119"/>
      <c r="SHU75" s="119"/>
      <c r="SHV75" s="119"/>
      <c r="SHW75" s="119"/>
      <c r="SHX75" s="119"/>
      <c r="SHY75" s="119"/>
      <c r="SHZ75" s="119"/>
      <c r="SIA75" s="119"/>
      <c r="SIB75" s="119"/>
      <c r="SIC75" s="119"/>
      <c r="SID75" s="119"/>
      <c r="SIE75" s="119"/>
      <c r="SIF75" s="119"/>
      <c r="SIG75" s="119"/>
      <c r="SIH75" s="119"/>
      <c r="SII75" s="119"/>
      <c r="SIJ75" s="119"/>
      <c r="SIK75" s="119"/>
      <c r="SIL75" s="119"/>
      <c r="SIM75" s="119"/>
      <c r="SIN75" s="119"/>
      <c r="SIO75" s="119"/>
      <c r="SIP75" s="119"/>
      <c r="SIQ75" s="119"/>
      <c r="SIR75" s="119"/>
      <c r="SIS75" s="119"/>
      <c r="SIT75" s="119"/>
      <c r="SIU75" s="119"/>
      <c r="SIV75" s="119"/>
      <c r="SIW75" s="119"/>
      <c r="SIX75" s="119"/>
      <c r="SIY75" s="119"/>
      <c r="SIZ75" s="119"/>
      <c r="SJA75" s="119"/>
      <c r="SJB75" s="119"/>
      <c r="SJC75" s="119"/>
      <c r="SJD75" s="119"/>
      <c r="SJE75" s="119"/>
      <c r="SJF75" s="119"/>
      <c r="SJG75" s="119"/>
      <c r="SJH75" s="119"/>
      <c r="SJI75" s="119"/>
      <c r="SJJ75" s="119"/>
      <c r="SJK75" s="119"/>
      <c r="SJL75" s="119"/>
      <c r="SJM75" s="119"/>
      <c r="SJN75" s="119"/>
      <c r="SJO75" s="119"/>
      <c r="SJP75" s="119"/>
      <c r="SJQ75" s="119"/>
      <c r="SJR75" s="119"/>
      <c r="SJS75" s="119"/>
      <c r="SJT75" s="119"/>
      <c r="SJU75" s="119"/>
      <c r="SJV75" s="119"/>
      <c r="SJW75" s="119"/>
      <c r="SJX75" s="119"/>
      <c r="SJY75" s="119"/>
      <c r="SJZ75" s="119"/>
      <c r="SKA75" s="119"/>
      <c r="SKB75" s="119"/>
      <c r="SKC75" s="119"/>
      <c r="SKD75" s="119"/>
      <c r="SKE75" s="119"/>
      <c r="SKF75" s="119"/>
      <c r="SKG75" s="119"/>
      <c r="SKH75" s="119"/>
      <c r="SKI75" s="119"/>
      <c r="SKJ75" s="119"/>
      <c r="SKK75" s="119"/>
      <c r="SKL75" s="119"/>
      <c r="SKM75" s="119"/>
      <c r="SKN75" s="119"/>
      <c r="SKO75" s="119"/>
      <c r="SKP75" s="119"/>
      <c r="SKQ75" s="119"/>
      <c r="SKR75" s="119"/>
      <c r="SKS75" s="119"/>
      <c r="SKT75" s="119"/>
      <c r="SKU75" s="119"/>
      <c r="SKV75" s="119"/>
      <c r="SKW75" s="119"/>
      <c r="SKX75" s="119"/>
      <c r="SKY75" s="119"/>
      <c r="SKZ75" s="119"/>
      <c r="SLA75" s="119"/>
      <c r="SLB75" s="119"/>
      <c r="SLC75" s="119"/>
      <c r="SLD75" s="119"/>
      <c r="SLE75" s="119"/>
      <c r="SLF75" s="119"/>
      <c r="SLG75" s="119"/>
      <c r="SLH75" s="119"/>
      <c r="SLI75" s="119"/>
      <c r="SLJ75" s="119"/>
      <c r="SLK75" s="119"/>
      <c r="SLL75" s="119"/>
      <c r="SLM75" s="119"/>
      <c r="SLN75" s="119"/>
      <c r="SLO75" s="119"/>
      <c r="SLP75" s="119"/>
      <c r="SLQ75" s="119"/>
      <c r="SLR75" s="119"/>
      <c r="SLS75" s="119"/>
      <c r="SLT75" s="119"/>
      <c r="SLU75" s="119"/>
      <c r="SLV75" s="119"/>
      <c r="SLW75" s="119"/>
      <c r="SLX75" s="119"/>
      <c r="SLY75" s="119"/>
      <c r="SLZ75" s="119"/>
      <c r="SMA75" s="119"/>
      <c r="SMB75" s="119"/>
      <c r="SMC75" s="119"/>
      <c r="SMD75" s="119"/>
      <c r="SME75" s="119"/>
      <c r="SMF75" s="119"/>
      <c r="SMG75" s="119"/>
      <c r="SMH75" s="119"/>
      <c r="SMI75" s="119"/>
      <c r="SMJ75" s="119"/>
      <c r="SMK75" s="119"/>
      <c r="SML75" s="119"/>
      <c r="SMM75" s="119"/>
      <c r="SMN75" s="119"/>
      <c r="SMO75" s="119"/>
      <c r="SMP75" s="119"/>
      <c r="SMQ75" s="119"/>
      <c r="SMR75" s="119"/>
      <c r="SMS75" s="119"/>
      <c r="SMT75" s="119"/>
      <c r="SMU75" s="119"/>
      <c r="SMV75" s="119"/>
      <c r="SMW75" s="119"/>
      <c r="SMX75" s="119"/>
      <c r="SMY75" s="119"/>
      <c r="SMZ75" s="119"/>
      <c r="SNA75" s="119"/>
      <c r="SNB75" s="119"/>
      <c r="SNC75" s="119"/>
      <c r="SND75" s="119"/>
      <c r="SNE75" s="119"/>
      <c r="SNF75" s="119"/>
      <c r="SNG75" s="119"/>
      <c r="SNH75" s="119"/>
      <c r="SNI75" s="119"/>
      <c r="SNJ75" s="119"/>
      <c r="SNK75" s="119"/>
      <c r="SNL75" s="119"/>
      <c r="SNM75" s="119"/>
      <c r="SNN75" s="119"/>
      <c r="SNO75" s="119"/>
      <c r="SNP75" s="119"/>
      <c r="SNQ75" s="119"/>
      <c r="SNR75" s="119"/>
      <c r="SNS75" s="119"/>
      <c r="SNT75" s="119"/>
      <c r="SNU75" s="119"/>
      <c r="SNV75" s="119"/>
      <c r="SNW75" s="119"/>
      <c r="SNX75" s="119"/>
      <c r="SNY75" s="119"/>
      <c r="SNZ75" s="119"/>
      <c r="SOA75" s="119"/>
      <c r="SOB75" s="119"/>
      <c r="SOC75" s="119"/>
      <c r="SOD75" s="119"/>
      <c r="SOE75" s="119"/>
      <c r="SOF75" s="119"/>
      <c r="SOG75" s="119"/>
      <c r="SOH75" s="119"/>
      <c r="SOI75" s="119"/>
      <c r="SOJ75" s="119"/>
      <c r="SOK75" s="119"/>
      <c r="SOL75" s="119"/>
      <c r="SOM75" s="119"/>
      <c r="SON75" s="119"/>
      <c r="SOO75" s="119"/>
      <c r="SOP75" s="119"/>
      <c r="SOQ75" s="119"/>
      <c r="SOR75" s="119"/>
      <c r="SOS75" s="119"/>
      <c r="SOT75" s="119"/>
      <c r="SOU75" s="119"/>
      <c r="SOV75" s="119"/>
      <c r="SOW75" s="119"/>
      <c r="SOX75" s="119"/>
      <c r="SOY75" s="119"/>
      <c r="SOZ75" s="119"/>
      <c r="SPA75" s="119"/>
      <c r="SPB75" s="119"/>
      <c r="SPC75" s="119"/>
      <c r="SPD75" s="119"/>
      <c r="SPE75" s="119"/>
      <c r="SPF75" s="119"/>
      <c r="SPG75" s="119"/>
      <c r="SPH75" s="119"/>
      <c r="SPI75" s="119"/>
      <c r="SPJ75" s="119"/>
      <c r="SPK75" s="119"/>
      <c r="SPL75" s="119"/>
      <c r="SPM75" s="119"/>
      <c r="SPN75" s="119"/>
      <c r="SPO75" s="119"/>
      <c r="SPP75" s="119"/>
      <c r="SPQ75" s="119"/>
      <c r="SPR75" s="119"/>
      <c r="SPS75" s="119"/>
      <c r="SPT75" s="119"/>
      <c r="SPU75" s="119"/>
      <c r="SPV75" s="119"/>
      <c r="SPW75" s="119"/>
      <c r="SPX75" s="119"/>
      <c r="SPY75" s="119"/>
      <c r="SPZ75" s="119"/>
      <c r="SQA75" s="119"/>
      <c r="SQB75" s="119"/>
      <c r="SQC75" s="119"/>
      <c r="SQD75" s="119"/>
      <c r="SQE75" s="119"/>
      <c r="SQF75" s="119"/>
      <c r="SQG75" s="119"/>
      <c r="SQH75" s="119"/>
      <c r="SQI75" s="119"/>
      <c r="SQJ75" s="119"/>
      <c r="SQK75" s="119"/>
      <c r="SQL75" s="119"/>
      <c r="SQM75" s="119"/>
      <c r="SQN75" s="119"/>
      <c r="SQO75" s="119"/>
      <c r="SQP75" s="119"/>
      <c r="SQQ75" s="119"/>
      <c r="SQR75" s="119"/>
      <c r="SQS75" s="119"/>
      <c r="SQT75" s="119"/>
      <c r="SQU75" s="119"/>
      <c r="SQV75" s="119"/>
      <c r="SQW75" s="119"/>
      <c r="SQX75" s="119"/>
      <c r="SQY75" s="119"/>
      <c r="SQZ75" s="119"/>
      <c r="SRA75" s="119"/>
      <c r="SRB75" s="119"/>
      <c r="SRC75" s="119"/>
      <c r="SRD75" s="119"/>
      <c r="SRE75" s="119"/>
      <c r="SRF75" s="119"/>
      <c r="SRG75" s="119"/>
      <c r="SRH75" s="119"/>
      <c r="SRI75" s="119"/>
      <c r="SRJ75" s="119"/>
      <c r="SRK75" s="119"/>
      <c r="SRL75" s="119"/>
      <c r="SRM75" s="119"/>
      <c r="SRN75" s="119"/>
      <c r="SRO75" s="119"/>
      <c r="SRP75" s="119"/>
      <c r="SRQ75" s="119"/>
      <c r="SRR75" s="119"/>
      <c r="SRS75" s="119"/>
      <c r="SRT75" s="119"/>
      <c r="SRU75" s="119"/>
      <c r="SRV75" s="119"/>
      <c r="SRW75" s="119"/>
      <c r="SRX75" s="119"/>
      <c r="SRY75" s="119"/>
      <c r="SRZ75" s="119"/>
      <c r="SSA75" s="119"/>
      <c r="SSB75" s="119"/>
      <c r="SSC75" s="119"/>
      <c r="SSD75" s="119"/>
      <c r="SSE75" s="119"/>
      <c r="SSF75" s="119"/>
      <c r="SSG75" s="119"/>
      <c r="SSH75" s="119"/>
      <c r="SSI75" s="119"/>
      <c r="SSJ75" s="119"/>
      <c r="SSK75" s="119"/>
      <c r="SSL75" s="119"/>
      <c r="SSM75" s="119"/>
      <c r="SSN75" s="119"/>
      <c r="SSO75" s="119"/>
      <c r="SSP75" s="119"/>
      <c r="SSQ75" s="119"/>
      <c r="SSR75" s="119"/>
      <c r="SSS75" s="119"/>
      <c r="SST75" s="119"/>
      <c r="SSU75" s="119"/>
      <c r="SSV75" s="119"/>
      <c r="SSW75" s="119"/>
      <c r="SSX75" s="119"/>
      <c r="SSY75" s="119"/>
      <c r="SSZ75" s="119"/>
      <c r="STA75" s="119"/>
      <c r="STB75" s="119"/>
      <c r="STC75" s="119"/>
      <c r="STD75" s="119"/>
      <c r="STE75" s="119"/>
      <c r="STF75" s="119"/>
      <c r="STG75" s="119"/>
      <c r="STH75" s="119"/>
      <c r="STI75" s="119"/>
      <c r="STJ75" s="119"/>
      <c r="STK75" s="119"/>
      <c r="STL75" s="119"/>
      <c r="STM75" s="119"/>
      <c r="STN75" s="119"/>
      <c r="STO75" s="119"/>
      <c r="STP75" s="119"/>
      <c r="STQ75" s="119"/>
      <c r="STR75" s="119"/>
      <c r="STS75" s="119"/>
      <c r="STT75" s="119"/>
      <c r="STU75" s="119"/>
      <c r="STV75" s="119"/>
      <c r="STW75" s="119"/>
      <c r="STX75" s="119"/>
      <c r="STY75" s="119"/>
      <c r="STZ75" s="119"/>
      <c r="SUA75" s="119"/>
      <c r="SUB75" s="119"/>
      <c r="SUC75" s="119"/>
      <c r="SUD75" s="119"/>
      <c r="SUE75" s="119"/>
      <c r="SUF75" s="119"/>
      <c r="SUG75" s="119"/>
      <c r="SUH75" s="119"/>
      <c r="SUI75" s="119"/>
      <c r="SUJ75" s="119"/>
      <c r="SUK75" s="119"/>
      <c r="SUL75" s="119"/>
      <c r="SUM75" s="119"/>
      <c r="SUN75" s="119"/>
      <c r="SUO75" s="119"/>
      <c r="SUP75" s="119"/>
      <c r="SUQ75" s="119"/>
      <c r="SUR75" s="119"/>
      <c r="SUS75" s="119"/>
      <c r="SUT75" s="119"/>
      <c r="SUU75" s="119"/>
      <c r="SUV75" s="119"/>
      <c r="SUW75" s="119"/>
      <c r="SUX75" s="119"/>
      <c r="SUY75" s="119"/>
      <c r="SUZ75" s="119"/>
      <c r="SVA75" s="119"/>
      <c r="SVB75" s="119"/>
      <c r="SVC75" s="119"/>
      <c r="SVD75" s="119"/>
      <c r="SVE75" s="119"/>
      <c r="SVF75" s="119"/>
      <c r="SVG75" s="119"/>
      <c r="SVH75" s="119"/>
      <c r="SVI75" s="119"/>
      <c r="SVJ75" s="119"/>
      <c r="SVK75" s="119"/>
      <c r="SVL75" s="119"/>
      <c r="SVM75" s="119"/>
      <c r="SVN75" s="119"/>
      <c r="SVO75" s="119"/>
      <c r="SVP75" s="119"/>
      <c r="SVQ75" s="119"/>
      <c r="SVR75" s="119"/>
      <c r="SVS75" s="119"/>
      <c r="SVT75" s="119"/>
      <c r="SVU75" s="119"/>
      <c r="SVV75" s="119"/>
      <c r="SVW75" s="119"/>
      <c r="SVX75" s="119"/>
      <c r="SVY75" s="119"/>
      <c r="SVZ75" s="119"/>
      <c r="SWA75" s="119"/>
      <c r="SWB75" s="119"/>
      <c r="SWC75" s="119"/>
      <c r="SWD75" s="119"/>
      <c r="SWE75" s="119"/>
      <c r="SWF75" s="119"/>
      <c r="SWG75" s="119"/>
      <c r="SWH75" s="119"/>
      <c r="SWI75" s="119"/>
      <c r="SWJ75" s="119"/>
      <c r="SWK75" s="119"/>
      <c r="SWL75" s="119"/>
      <c r="SWM75" s="119"/>
      <c r="SWN75" s="119"/>
      <c r="SWO75" s="119"/>
      <c r="SWP75" s="119"/>
      <c r="SWQ75" s="119"/>
      <c r="SWR75" s="119"/>
      <c r="SWS75" s="119"/>
      <c r="SWT75" s="119"/>
      <c r="SWU75" s="119"/>
      <c r="SWV75" s="119"/>
      <c r="SWW75" s="119"/>
      <c r="SWX75" s="119"/>
      <c r="SWY75" s="119"/>
      <c r="SWZ75" s="119"/>
      <c r="SXA75" s="119"/>
      <c r="SXB75" s="119"/>
      <c r="SXC75" s="119"/>
      <c r="SXD75" s="119"/>
      <c r="SXE75" s="119"/>
      <c r="SXF75" s="119"/>
      <c r="SXG75" s="119"/>
      <c r="SXH75" s="119"/>
      <c r="SXI75" s="119"/>
      <c r="SXJ75" s="119"/>
      <c r="SXK75" s="119"/>
      <c r="SXL75" s="119"/>
      <c r="SXM75" s="119"/>
      <c r="SXN75" s="119"/>
      <c r="SXO75" s="119"/>
      <c r="SXP75" s="119"/>
      <c r="SXQ75" s="119"/>
      <c r="SXR75" s="119"/>
      <c r="SXS75" s="119"/>
      <c r="SXT75" s="119"/>
      <c r="SXU75" s="119"/>
      <c r="SXV75" s="119"/>
      <c r="SXW75" s="119"/>
      <c r="SXX75" s="119"/>
      <c r="SXY75" s="119"/>
      <c r="SXZ75" s="119"/>
      <c r="SYA75" s="119"/>
      <c r="SYB75" s="119"/>
      <c r="SYC75" s="119"/>
      <c r="SYD75" s="119"/>
      <c r="SYE75" s="119"/>
      <c r="SYF75" s="119"/>
      <c r="SYG75" s="119"/>
      <c r="SYH75" s="119"/>
      <c r="SYI75" s="119"/>
      <c r="SYJ75" s="119"/>
      <c r="SYK75" s="119"/>
      <c r="SYL75" s="119"/>
      <c r="SYM75" s="119"/>
      <c r="SYN75" s="119"/>
      <c r="SYO75" s="119"/>
      <c r="SYP75" s="119"/>
      <c r="SYQ75" s="119"/>
      <c r="SYR75" s="119"/>
      <c r="SYS75" s="119"/>
      <c r="SYT75" s="119"/>
      <c r="SYU75" s="119"/>
      <c r="SYV75" s="119"/>
      <c r="SYW75" s="119"/>
      <c r="SYX75" s="119"/>
      <c r="SYY75" s="119"/>
      <c r="SYZ75" s="119"/>
      <c r="SZA75" s="119"/>
      <c r="SZB75" s="119"/>
      <c r="SZC75" s="119"/>
      <c r="SZD75" s="119"/>
      <c r="SZE75" s="119"/>
      <c r="SZF75" s="119"/>
      <c r="SZG75" s="119"/>
      <c r="SZH75" s="119"/>
      <c r="SZI75" s="119"/>
      <c r="SZJ75" s="119"/>
      <c r="SZK75" s="119"/>
      <c r="SZL75" s="119"/>
      <c r="SZM75" s="119"/>
      <c r="SZN75" s="119"/>
      <c r="SZO75" s="119"/>
      <c r="SZP75" s="119"/>
      <c r="SZQ75" s="119"/>
      <c r="SZR75" s="119"/>
      <c r="SZS75" s="119"/>
      <c r="SZT75" s="119"/>
      <c r="SZU75" s="119"/>
      <c r="SZV75" s="119"/>
      <c r="SZW75" s="119"/>
      <c r="SZX75" s="119"/>
      <c r="SZY75" s="119"/>
      <c r="SZZ75" s="119"/>
      <c r="TAA75" s="119"/>
      <c r="TAB75" s="119"/>
      <c r="TAC75" s="119"/>
      <c r="TAD75" s="119"/>
      <c r="TAE75" s="119"/>
      <c r="TAF75" s="119"/>
      <c r="TAG75" s="119"/>
      <c r="TAH75" s="119"/>
      <c r="TAI75" s="119"/>
      <c r="TAJ75" s="119"/>
      <c r="TAK75" s="119"/>
      <c r="TAL75" s="119"/>
      <c r="TAM75" s="119"/>
      <c r="TAN75" s="119"/>
      <c r="TAO75" s="119"/>
      <c r="TAP75" s="119"/>
      <c r="TAQ75" s="119"/>
      <c r="TAR75" s="119"/>
      <c r="TAS75" s="119"/>
      <c r="TAT75" s="119"/>
      <c r="TAU75" s="119"/>
      <c r="TAV75" s="119"/>
      <c r="TAW75" s="119"/>
      <c r="TAX75" s="119"/>
      <c r="TAY75" s="119"/>
      <c r="TAZ75" s="119"/>
      <c r="TBA75" s="119"/>
      <c r="TBB75" s="119"/>
      <c r="TBC75" s="119"/>
      <c r="TBD75" s="119"/>
      <c r="TBE75" s="119"/>
      <c r="TBF75" s="119"/>
      <c r="TBG75" s="119"/>
      <c r="TBH75" s="119"/>
      <c r="TBI75" s="119"/>
      <c r="TBJ75" s="119"/>
      <c r="TBK75" s="119"/>
      <c r="TBL75" s="119"/>
      <c r="TBM75" s="119"/>
      <c r="TBN75" s="119"/>
      <c r="TBO75" s="119"/>
      <c r="TBP75" s="119"/>
      <c r="TBQ75" s="119"/>
      <c r="TBR75" s="119"/>
      <c r="TBS75" s="119"/>
      <c r="TBT75" s="119"/>
      <c r="TBU75" s="119"/>
      <c r="TBV75" s="119"/>
      <c r="TBW75" s="119"/>
      <c r="TBX75" s="119"/>
      <c r="TBY75" s="119"/>
      <c r="TBZ75" s="119"/>
      <c r="TCA75" s="119"/>
      <c r="TCB75" s="119"/>
      <c r="TCC75" s="119"/>
      <c r="TCD75" s="119"/>
      <c r="TCE75" s="119"/>
      <c r="TCF75" s="119"/>
      <c r="TCG75" s="119"/>
      <c r="TCH75" s="119"/>
      <c r="TCI75" s="119"/>
      <c r="TCJ75" s="119"/>
      <c r="TCK75" s="119"/>
      <c r="TCL75" s="119"/>
      <c r="TCM75" s="119"/>
      <c r="TCN75" s="119"/>
      <c r="TCO75" s="119"/>
      <c r="TCP75" s="119"/>
      <c r="TCQ75" s="119"/>
      <c r="TCR75" s="119"/>
      <c r="TCS75" s="119"/>
      <c r="TCT75" s="119"/>
      <c r="TCU75" s="119"/>
      <c r="TCV75" s="119"/>
      <c r="TCW75" s="119"/>
      <c r="TCX75" s="119"/>
      <c r="TCY75" s="119"/>
      <c r="TCZ75" s="119"/>
      <c r="TDA75" s="119"/>
      <c r="TDB75" s="119"/>
      <c r="TDC75" s="119"/>
      <c r="TDD75" s="119"/>
      <c r="TDE75" s="119"/>
      <c r="TDF75" s="119"/>
      <c r="TDG75" s="119"/>
      <c r="TDH75" s="119"/>
      <c r="TDI75" s="119"/>
      <c r="TDJ75" s="119"/>
      <c r="TDK75" s="119"/>
      <c r="TDL75" s="119"/>
      <c r="TDM75" s="119"/>
      <c r="TDN75" s="119"/>
      <c r="TDO75" s="119"/>
      <c r="TDP75" s="119"/>
      <c r="TDQ75" s="119"/>
      <c r="TDR75" s="119"/>
      <c r="TDS75" s="119"/>
      <c r="TDT75" s="119"/>
      <c r="TDU75" s="119"/>
      <c r="TDV75" s="119"/>
      <c r="TDW75" s="119"/>
      <c r="TDX75" s="119"/>
      <c r="TDY75" s="119"/>
      <c r="TDZ75" s="119"/>
      <c r="TEA75" s="119"/>
      <c r="TEB75" s="119"/>
      <c r="TEC75" s="119"/>
      <c r="TED75" s="119"/>
      <c r="TEE75" s="119"/>
      <c r="TEF75" s="119"/>
      <c r="TEG75" s="119"/>
      <c r="TEH75" s="119"/>
      <c r="TEI75" s="119"/>
      <c r="TEJ75" s="119"/>
      <c r="TEK75" s="119"/>
      <c r="TEL75" s="119"/>
      <c r="TEM75" s="119"/>
      <c r="TEN75" s="119"/>
      <c r="TEO75" s="119"/>
      <c r="TEP75" s="119"/>
      <c r="TEQ75" s="119"/>
      <c r="TER75" s="119"/>
      <c r="TES75" s="119"/>
      <c r="TET75" s="119"/>
      <c r="TEU75" s="119"/>
      <c r="TEV75" s="119"/>
      <c r="TEW75" s="119"/>
      <c r="TEX75" s="119"/>
      <c r="TEY75" s="119"/>
      <c r="TEZ75" s="119"/>
      <c r="TFA75" s="119"/>
      <c r="TFB75" s="119"/>
      <c r="TFC75" s="119"/>
      <c r="TFD75" s="119"/>
      <c r="TFE75" s="119"/>
      <c r="TFF75" s="119"/>
      <c r="TFG75" s="119"/>
      <c r="TFH75" s="119"/>
      <c r="TFI75" s="119"/>
      <c r="TFJ75" s="119"/>
      <c r="TFK75" s="119"/>
      <c r="TFL75" s="119"/>
      <c r="TFM75" s="119"/>
      <c r="TFN75" s="119"/>
      <c r="TFO75" s="119"/>
      <c r="TFP75" s="119"/>
      <c r="TFQ75" s="119"/>
      <c r="TFR75" s="119"/>
      <c r="TFS75" s="119"/>
      <c r="TFT75" s="119"/>
      <c r="TFU75" s="119"/>
      <c r="TFV75" s="119"/>
      <c r="TFW75" s="119"/>
      <c r="TFX75" s="119"/>
      <c r="TFY75" s="119"/>
      <c r="TFZ75" s="119"/>
      <c r="TGA75" s="119"/>
      <c r="TGB75" s="119"/>
      <c r="TGC75" s="119"/>
      <c r="TGD75" s="119"/>
      <c r="TGE75" s="119"/>
      <c r="TGF75" s="119"/>
      <c r="TGG75" s="119"/>
      <c r="TGH75" s="119"/>
      <c r="TGI75" s="119"/>
      <c r="TGJ75" s="119"/>
      <c r="TGK75" s="119"/>
      <c r="TGL75" s="119"/>
      <c r="TGM75" s="119"/>
      <c r="TGN75" s="119"/>
      <c r="TGO75" s="119"/>
      <c r="TGP75" s="119"/>
      <c r="TGQ75" s="119"/>
      <c r="TGR75" s="119"/>
      <c r="TGS75" s="119"/>
      <c r="TGT75" s="119"/>
      <c r="TGU75" s="119"/>
      <c r="TGV75" s="119"/>
      <c r="TGW75" s="119"/>
      <c r="TGX75" s="119"/>
      <c r="TGY75" s="119"/>
      <c r="TGZ75" s="119"/>
      <c r="THA75" s="119"/>
      <c r="THB75" s="119"/>
      <c r="THC75" s="119"/>
      <c r="THD75" s="119"/>
      <c r="THE75" s="119"/>
      <c r="THF75" s="119"/>
      <c r="THG75" s="119"/>
      <c r="THH75" s="119"/>
      <c r="THI75" s="119"/>
      <c r="THJ75" s="119"/>
      <c r="THK75" s="119"/>
      <c r="THL75" s="119"/>
      <c r="THM75" s="119"/>
      <c r="THN75" s="119"/>
      <c r="THO75" s="119"/>
      <c r="THP75" s="119"/>
      <c r="THQ75" s="119"/>
      <c r="THR75" s="119"/>
      <c r="THS75" s="119"/>
      <c r="THT75" s="119"/>
      <c r="THU75" s="119"/>
      <c r="THV75" s="119"/>
      <c r="THW75" s="119"/>
      <c r="THX75" s="119"/>
      <c r="THY75" s="119"/>
      <c r="THZ75" s="119"/>
      <c r="TIA75" s="119"/>
      <c r="TIB75" s="119"/>
      <c r="TIC75" s="119"/>
      <c r="TID75" s="119"/>
      <c r="TIE75" s="119"/>
      <c r="TIF75" s="119"/>
      <c r="TIG75" s="119"/>
      <c r="TIH75" s="119"/>
      <c r="TII75" s="119"/>
      <c r="TIJ75" s="119"/>
      <c r="TIK75" s="119"/>
      <c r="TIL75" s="119"/>
      <c r="TIM75" s="119"/>
      <c r="TIN75" s="119"/>
      <c r="TIO75" s="119"/>
      <c r="TIP75" s="119"/>
      <c r="TIQ75" s="119"/>
      <c r="TIR75" s="119"/>
      <c r="TIS75" s="119"/>
      <c r="TIT75" s="119"/>
      <c r="TIU75" s="119"/>
      <c r="TIV75" s="119"/>
      <c r="TIW75" s="119"/>
      <c r="TIX75" s="119"/>
      <c r="TIY75" s="119"/>
      <c r="TIZ75" s="119"/>
      <c r="TJA75" s="119"/>
      <c r="TJB75" s="119"/>
      <c r="TJC75" s="119"/>
      <c r="TJD75" s="119"/>
      <c r="TJE75" s="119"/>
      <c r="TJF75" s="119"/>
      <c r="TJG75" s="119"/>
      <c r="TJH75" s="119"/>
      <c r="TJI75" s="119"/>
      <c r="TJJ75" s="119"/>
      <c r="TJK75" s="119"/>
      <c r="TJL75" s="119"/>
      <c r="TJM75" s="119"/>
      <c r="TJN75" s="119"/>
      <c r="TJO75" s="119"/>
      <c r="TJP75" s="119"/>
      <c r="TJQ75" s="119"/>
      <c r="TJR75" s="119"/>
      <c r="TJS75" s="119"/>
      <c r="TJT75" s="119"/>
      <c r="TJU75" s="119"/>
      <c r="TJV75" s="119"/>
      <c r="TJW75" s="119"/>
      <c r="TJX75" s="119"/>
      <c r="TJY75" s="119"/>
      <c r="TJZ75" s="119"/>
      <c r="TKA75" s="119"/>
      <c r="TKB75" s="119"/>
      <c r="TKC75" s="119"/>
      <c r="TKD75" s="119"/>
      <c r="TKE75" s="119"/>
      <c r="TKF75" s="119"/>
      <c r="TKG75" s="119"/>
      <c r="TKH75" s="119"/>
      <c r="TKI75" s="119"/>
      <c r="TKJ75" s="119"/>
      <c r="TKK75" s="119"/>
      <c r="TKL75" s="119"/>
      <c r="TKM75" s="119"/>
      <c r="TKN75" s="119"/>
      <c r="TKO75" s="119"/>
      <c r="TKP75" s="119"/>
      <c r="TKQ75" s="119"/>
      <c r="TKR75" s="119"/>
      <c r="TKS75" s="119"/>
      <c r="TKT75" s="119"/>
      <c r="TKU75" s="119"/>
      <c r="TKV75" s="119"/>
      <c r="TKW75" s="119"/>
      <c r="TKX75" s="119"/>
      <c r="TKY75" s="119"/>
      <c r="TKZ75" s="119"/>
      <c r="TLA75" s="119"/>
      <c r="TLB75" s="119"/>
      <c r="TLC75" s="119"/>
      <c r="TLD75" s="119"/>
      <c r="TLE75" s="119"/>
      <c r="TLF75" s="119"/>
      <c r="TLG75" s="119"/>
      <c r="TLH75" s="119"/>
      <c r="TLI75" s="119"/>
      <c r="TLJ75" s="119"/>
      <c r="TLK75" s="119"/>
      <c r="TLL75" s="119"/>
      <c r="TLM75" s="119"/>
      <c r="TLN75" s="119"/>
      <c r="TLO75" s="119"/>
      <c r="TLP75" s="119"/>
      <c r="TLQ75" s="119"/>
      <c r="TLR75" s="119"/>
      <c r="TLS75" s="119"/>
      <c r="TLT75" s="119"/>
      <c r="TLU75" s="119"/>
      <c r="TLV75" s="119"/>
      <c r="TLW75" s="119"/>
      <c r="TLX75" s="119"/>
      <c r="TLY75" s="119"/>
      <c r="TLZ75" s="119"/>
      <c r="TMA75" s="119"/>
      <c r="TMB75" s="119"/>
      <c r="TMC75" s="119"/>
      <c r="TMD75" s="119"/>
      <c r="TME75" s="119"/>
      <c r="TMF75" s="119"/>
      <c r="TMG75" s="119"/>
      <c r="TMH75" s="119"/>
      <c r="TMI75" s="119"/>
      <c r="TMJ75" s="119"/>
      <c r="TMK75" s="119"/>
      <c r="TML75" s="119"/>
      <c r="TMM75" s="119"/>
      <c r="TMN75" s="119"/>
      <c r="TMO75" s="119"/>
      <c r="TMP75" s="119"/>
      <c r="TMQ75" s="119"/>
      <c r="TMR75" s="119"/>
      <c r="TMS75" s="119"/>
      <c r="TMT75" s="119"/>
      <c r="TMU75" s="119"/>
      <c r="TMV75" s="119"/>
      <c r="TMW75" s="119"/>
      <c r="TMX75" s="119"/>
      <c r="TMY75" s="119"/>
      <c r="TMZ75" s="119"/>
      <c r="TNA75" s="119"/>
      <c r="TNB75" s="119"/>
      <c r="TNC75" s="119"/>
      <c r="TND75" s="119"/>
      <c r="TNE75" s="119"/>
      <c r="TNF75" s="119"/>
      <c r="TNG75" s="119"/>
      <c r="TNH75" s="119"/>
      <c r="TNI75" s="119"/>
      <c r="TNJ75" s="119"/>
      <c r="TNK75" s="119"/>
      <c r="TNL75" s="119"/>
      <c r="TNM75" s="119"/>
      <c r="TNN75" s="119"/>
      <c r="TNO75" s="119"/>
      <c r="TNP75" s="119"/>
      <c r="TNQ75" s="119"/>
      <c r="TNR75" s="119"/>
      <c r="TNS75" s="119"/>
      <c r="TNT75" s="119"/>
      <c r="TNU75" s="119"/>
      <c r="TNV75" s="119"/>
      <c r="TNW75" s="119"/>
      <c r="TNX75" s="119"/>
      <c r="TNY75" s="119"/>
      <c r="TNZ75" s="119"/>
      <c r="TOA75" s="119"/>
      <c r="TOB75" s="119"/>
      <c r="TOC75" s="119"/>
      <c r="TOD75" s="119"/>
      <c r="TOE75" s="119"/>
      <c r="TOF75" s="119"/>
      <c r="TOG75" s="119"/>
      <c r="TOH75" s="119"/>
      <c r="TOI75" s="119"/>
      <c r="TOJ75" s="119"/>
      <c r="TOK75" s="119"/>
      <c r="TOL75" s="119"/>
      <c r="TOM75" s="119"/>
      <c r="TON75" s="119"/>
      <c r="TOO75" s="119"/>
      <c r="TOP75" s="119"/>
      <c r="TOQ75" s="119"/>
      <c r="TOR75" s="119"/>
      <c r="TOS75" s="119"/>
      <c r="TOT75" s="119"/>
      <c r="TOU75" s="119"/>
      <c r="TOV75" s="119"/>
      <c r="TOW75" s="119"/>
      <c r="TOX75" s="119"/>
      <c r="TOY75" s="119"/>
      <c r="TOZ75" s="119"/>
      <c r="TPA75" s="119"/>
      <c r="TPB75" s="119"/>
      <c r="TPC75" s="119"/>
      <c r="TPD75" s="119"/>
      <c r="TPE75" s="119"/>
      <c r="TPF75" s="119"/>
      <c r="TPG75" s="119"/>
      <c r="TPH75" s="119"/>
      <c r="TPI75" s="119"/>
      <c r="TPJ75" s="119"/>
      <c r="TPK75" s="119"/>
      <c r="TPL75" s="119"/>
      <c r="TPM75" s="119"/>
      <c r="TPN75" s="119"/>
      <c r="TPO75" s="119"/>
      <c r="TPP75" s="119"/>
      <c r="TPQ75" s="119"/>
      <c r="TPR75" s="119"/>
      <c r="TPS75" s="119"/>
      <c r="TPT75" s="119"/>
      <c r="TPU75" s="119"/>
      <c r="TPV75" s="119"/>
      <c r="TPW75" s="119"/>
      <c r="TPX75" s="119"/>
      <c r="TPY75" s="119"/>
      <c r="TPZ75" s="119"/>
      <c r="TQA75" s="119"/>
      <c r="TQB75" s="119"/>
      <c r="TQC75" s="119"/>
      <c r="TQD75" s="119"/>
      <c r="TQE75" s="119"/>
      <c r="TQF75" s="119"/>
      <c r="TQG75" s="119"/>
      <c r="TQH75" s="119"/>
      <c r="TQI75" s="119"/>
      <c r="TQJ75" s="119"/>
      <c r="TQK75" s="119"/>
      <c r="TQL75" s="119"/>
      <c r="TQM75" s="119"/>
      <c r="TQN75" s="119"/>
      <c r="TQO75" s="119"/>
      <c r="TQP75" s="119"/>
      <c r="TQQ75" s="119"/>
      <c r="TQR75" s="119"/>
      <c r="TQS75" s="119"/>
      <c r="TQT75" s="119"/>
      <c r="TQU75" s="119"/>
      <c r="TQV75" s="119"/>
      <c r="TQW75" s="119"/>
      <c r="TQX75" s="119"/>
      <c r="TQY75" s="119"/>
      <c r="TQZ75" s="119"/>
      <c r="TRA75" s="119"/>
      <c r="TRB75" s="119"/>
      <c r="TRC75" s="119"/>
      <c r="TRD75" s="119"/>
      <c r="TRE75" s="119"/>
      <c r="TRF75" s="119"/>
      <c r="TRG75" s="119"/>
      <c r="TRH75" s="119"/>
      <c r="TRI75" s="119"/>
      <c r="TRJ75" s="119"/>
      <c r="TRK75" s="119"/>
      <c r="TRL75" s="119"/>
      <c r="TRM75" s="119"/>
      <c r="TRN75" s="119"/>
      <c r="TRO75" s="119"/>
      <c r="TRP75" s="119"/>
      <c r="TRQ75" s="119"/>
      <c r="TRR75" s="119"/>
      <c r="TRS75" s="119"/>
      <c r="TRT75" s="119"/>
      <c r="TRU75" s="119"/>
      <c r="TRV75" s="119"/>
      <c r="TRW75" s="119"/>
      <c r="TRX75" s="119"/>
      <c r="TRY75" s="119"/>
      <c r="TRZ75" s="119"/>
      <c r="TSA75" s="119"/>
      <c r="TSB75" s="119"/>
      <c r="TSC75" s="119"/>
      <c r="TSD75" s="119"/>
      <c r="TSE75" s="119"/>
      <c r="TSF75" s="119"/>
      <c r="TSG75" s="119"/>
      <c r="TSH75" s="119"/>
      <c r="TSI75" s="119"/>
      <c r="TSJ75" s="119"/>
      <c r="TSK75" s="119"/>
      <c r="TSL75" s="119"/>
      <c r="TSM75" s="119"/>
      <c r="TSN75" s="119"/>
      <c r="TSO75" s="119"/>
      <c r="TSP75" s="119"/>
      <c r="TSQ75" s="119"/>
      <c r="TSR75" s="119"/>
      <c r="TSS75" s="119"/>
      <c r="TST75" s="119"/>
      <c r="TSU75" s="119"/>
      <c r="TSV75" s="119"/>
      <c r="TSW75" s="119"/>
      <c r="TSX75" s="119"/>
      <c r="TSY75" s="119"/>
      <c r="TSZ75" s="119"/>
      <c r="TTA75" s="119"/>
      <c r="TTB75" s="119"/>
      <c r="TTC75" s="119"/>
      <c r="TTD75" s="119"/>
      <c r="TTE75" s="119"/>
      <c r="TTF75" s="119"/>
      <c r="TTG75" s="119"/>
      <c r="TTH75" s="119"/>
      <c r="TTI75" s="119"/>
      <c r="TTJ75" s="119"/>
      <c r="TTK75" s="119"/>
      <c r="TTL75" s="119"/>
      <c r="TTM75" s="119"/>
      <c r="TTN75" s="119"/>
      <c r="TTO75" s="119"/>
      <c r="TTP75" s="119"/>
      <c r="TTQ75" s="119"/>
      <c r="TTR75" s="119"/>
      <c r="TTS75" s="119"/>
      <c r="TTT75" s="119"/>
      <c r="TTU75" s="119"/>
      <c r="TTV75" s="119"/>
      <c r="TTW75" s="119"/>
      <c r="TTX75" s="119"/>
      <c r="TTY75" s="119"/>
      <c r="TTZ75" s="119"/>
      <c r="TUA75" s="119"/>
      <c r="TUB75" s="119"/>
      <c r="TUC75" s="119"/>
      <c r="TUD75" s="119"/>
      <c r="TUE75" s="119"/>
      <c r="TUF75" s="119"/>
      <c r="TUG75" s="119"/>
      <c r="TUH75" s="119"/>
      <c r="TUI75" s="119"/>
      <c r="TUJ75" s="119"/>
      <c r="TUK75" s="119"/>
      <c r="TUL75" s="119"/>
      <c r="TUM75" s="119"/>
      <c r="TUN75" s="119"/>
      <c r="TUO75" s="119"/>
      <c r="TUP75" s="119"/>
      <c r="TUQ75" s="119"/>
      <c r="TUR75" s="119"/>
      <c r="TUS75" s="119"/>
      <c r="TUT75" s="119"/>
      <c r="TUU75" s="119"/>
      <c r="TUV75" s="119"/>
      <c r="TUW75" s="119"/>
      <c r="TUX75" s="119"/>
      <c r="TUY75" s="119"/>
      <c r="TUZ75" s="119"/>
      <c r="TVA75" s="119"/>
      <c r="TVB75" s="119"/>
      <c r="TVC75" s="119"/>
      <c r="TVD75" s="119"/>
      <c r="TVE75" s="119"/>
      <c r="TVF75" s="119"/>
      <c r="TVG75" s="119"/>
      <c r="TVH75" s="119"/>
      <c r="TVI75" s="119"/>
      <c r="TVJ75" s="119"/>
      <c r="TVK75" s="119"/>
      <c r="TVL75" s="119"/>
      <c r="TVM75" s="119"/>
      <c r="TVN75" s="119"/>
      <c r="TVO75" s="119"/>
      <c r="TVP75" s="119"/>
      <c r="TVQ75" s="119"/>
      <c r="TVR75" s="119"/>
      <c r="TVS75" s="119"/>
      <c r="TVT75" s="119"/>
      <c r="TVU75" s="119"/>
      <c r="TVV75" s="119"/>
      <c r="TVW75" s="119"/>
      <c r="TVX75" s="119"/>
      <c r="TVY75" s="119"/>
      <c r="TVZ75" s="119"/>
      <c r="TWA75" s="119"/>
      <c r="TWB75" s="119"/>
      <c r="TWC75" s="119"/>
      <c r="TWD75" s="119"/>
      <c r="TWE75" s="119"/>
      <c r="TWF75" s="119"/>
      <c r="TWG75" s="119"/>
      <c r="TWH75" s="119"/>
      <c r="TWI75" s="119"/>
      <c r="TWJ75" s="119"/>
      <c r="TWK75" s="119"/>
      <c r="TWL75" s="119"/>
      <c r="TWM75" s="119"/>
      <c r="TWN75" s="119"/>
      <c r="TWO75" s="119"/>
      <c r="TWP75" s="119"/>
      <c r="TWQ75" s="119"/>
      <c r="TWR75" s="119"/>
      <c r="TWS75" s="119"/>
      <c r="TWT75" s="119"/>
      <c r="TWU75" s="119"/>
      <c r="TWV75" s="119"/>
      <c r="TWW75" s="119"/>
      <c r="TWX75" s="119"/>
      <c r="TWY75" s="119"/>
      <c r="TWZ75" s="119"/>
      <c r="TXA75" s="119"/>
      <c r="TXB75" s="119"/>
      <c r="TXC75" s="119"/>
      <c r="TXD75" s="119"/>
      <c r="TXE75" s="119"/>
      <c r="TXF75" s="119"/>
      <c r="TXG75" s="119"/>
      <c r="TXH75" s="119"/>
      <c r="TXI75" s="119"/>
      <c r="TXJ75" s="119"/>
      <c r="TXK75" s="119"/>
      <c r="TXL75" s="119"/>
      <c r="TXM75" s="119"/>
      <c r="TXN75" s="119"/>
      <c r="TXO75" s="119"/>
      <c r="TXP75" s="119"/>
      <c r="TXQ75" s="119"/>
      <c r="TXR75" s="119"/>
      <c r="TXS75" s="119"/>
      <c r="TXT75" s="119"/>
      <c r="TXU75" s="119"/>
      <c r="TXV75" s="119"/>
      <c r="TXW75" s="119"/>
      <c r="TXX75" s="119"/>
      <c r="TXY75" s="119"/>
      <c r="TXZ75" s="119"/>
      <c r="TYA75" s="119"/>
      <c r="TYB75" s="119"/>
      <c r="TYC75" s="119"/>
      <c r="TYD75" s="119"/>
      <c r="TYE75" s="119"/>
      <c r="TYF75" s="119"/>
      <c r="TYG75" s="119"/>
      <c r="TYH75" s="119"/>
      <c r="TYI75" s="119"/>
      <c r="TYJ75" s="119"/>
      <c r="TYK75" s="119"/>
      <c r="TYL75" s="119"/>
      <c r="TYM75" s="119"/>
      <c r="TYN75" s="119"/>
      <c r="TYO75" s="119"/>
      <c r="TYP75" s="119"/>
      <c r="TYQ75" s="119"/>
      <c r="TYR75" s="119"/>
      <c r="TYS75" s="119"/>
      <c r="TYT75" s="119"/>
      <c r="TYU75" s="119"/>
      <c r="TYV75" s="119"/>
      <c r="TYW75" s="119"/>
      <c r="TYX75" s="119"/>
      <c r="TYY75" s="119"/>
      <c r="TYZ75" s="119"/>
      <c r="TZA75" s="119"/>
      <c r="TZB75" s="119"/>
      <c r="TZC75" s="119"/>
      <c r="TZD75" s="119"/>
      <c r="TZE75" s="119"/>
      <c r="TZF75" s="119"/>
      <c r="TZG75" s="119"/>
      <c r="TZH75" s="119"/>
      <c r="TZI75" s="119"/>
      <c r="TZJ75" s="119"/>
      <c r="TZK75" s="119"/>
      <c r="TZL75" s="119"/>
      <c r="TZM75" s="119"/>
      <c r="TZN75" s="119"/>
      <c r="TZO75" s="119"/>
      <c r="TZP75" s="119"/>
      <c r="TZQ75" s="119"/>
      <c r="TZR75" s="119"/>
      <c r="TZS75" s="119"/>
      <c r="TZT75" s="119"/>
      <c r="TZU75" s="119"/>
      <c r="TZV75" s="119"/>
      <c r="TZW75" s="119"/>
      <c r="TZX75" s="119"/>
      <c r="TZY75" s="119"/>
      <c r="TZZ75" s="119"/>
      <c r="UAA75" s="119"/>
      <c r="UAB75" s="119"/>
      <c r="UAC75" s="119"/>
      <c r="UAD75" s="119"/>
      <c r="UAE75" s="119"/>
      <c r="UAF75" s="119"/>
      <c r="UAG75" s="119"/>
      <c r="UAH75" s="119"/>
      <c r="UAI75" s="119"/>
      <c r="UAJ75" s="119"/>
      <c r="UAK75" s="119"/>
      <c r="UAL75" s="119"/>
      <c r="UAM75" s="119"/>
      <c r="UAN75" s="119"/>
      <c r="UAO75" s="119"/>
      <c r="UAP75" s="119"/>
      <c r="UAQ75" s="119"/>
      <c r="UAR75" s="119"/>
      <c r="UAS75" s="119"/>
      <c r="UAT75" s="119"/>
      <c r="UAU75" s="119"/>
      <c r="UAV75" s="119"/>
      <c r="UAW75" s="119"/>
      <c r="UAX75" s="119"/>
      <c r="UAY75" s="119"/>
      <c r="UAZ75" s="119"/>
      <c r="UBA75" s="119"/>
      <c r="UBB75" s="119"/>
      <c r="UBC75" s="119"/>
      <c r="UBD75" s="119"/>
      <c r="UBE75" s="119"/>
      <c r="UBF75" s="119"/>
      <c r="UBG75" s="119"/>
      <c r="UBH75" s="119"/>
      <c r="UBI75" s="119"/>
      <c r="UBJ75" s="119"/>
      <c r="UBK75" s="119"/>
      <c r="UBL75" s="119"/>
      <c r="UBM75" s="119"/>
      <c r="UBN75" s="119"/>
      <c r="UBO75" s="119"/>
      <c r="UBP75" s="119"/>
      <c r="UBQ75" s="119"/>
      <c r="UBR75" s="119"/>
      <c r="UBS75" s="119"/>
      <c r="UBT75" s="119"/>
      <c r="UBU75" s="119"/>
      <c r="UBV75" s="119"/>
      <c r="UBW75" s="119"/>
      <c r="UBX75" s="119"/>
      <c r="UBY75" s="119"/>
      <c r="UBZ75" s="119"/>
      <c r="UCA75" s="119"/>
      <c r="UCB75" s="119"/>
      <c r="UCC75" s="119"/>
      <c r="UCD75" s="119"/>
      <c r="UCE75" s="119"/>
      <c r="UCF75" s="119"/>
      <c r="UCG75" s="119"/>
      <c r="UCH75" s="119"/>
      <c r="UCI75" s="119"/>
      <c r="UCJ75" s="119"/>
      <c r="UCK75" s="119"/>
      <c r="UCL75" s="119"/>
      <c r="UCM75" s="119"/>
      <c r="UCN75" s="119"/>
      <c r="UCO75" s="119"/>
      <c r="UCP75" s="119"/>
      <c r="UCQ75" s="119"/>
      <c r="UCR75" s="119"/>
      <c r="UCS75" s="119"/>
      <c r="UCT75" s="119"/>
      <c r="UCU75" s="119"/>
      <c r="UCV75" s="119"/>
      <c r="UCW75" s="119"/>
      <c r="UCX75" s="119"/>
      <c r="UCY75" s="119"/>
      <c r="UCZ75" s="119"/>
      <c r="UDA75" s="119"/>
      <c r="UDB75" s="119"/>
      <c r="UDC75" s="119"/>
      <c r="UDD75" s="119"/>
      <c r="UDE75" s="119"/>
      <c r="UDF75" s="119"/>
      <c r="UDG75" s="119"/>
      <c r="UDH75" s="119"/>
      <c r="UDI75" s="119"/>
      <c r="UDJ75" s="119"/>
      <c r="UDK75" s="119"/>
      <c r="UDL75" s="119"/>
      <c r="UDM75" s="119"/>
      <c r="UDN75" s="119"/>
      <c r="UDO75" s="119"/>
      <c r="UDP75" s="119"/>
      <c r="UDQ75" s="119"/>
      <c r="UDR75" s="119"/>
      <c r="UDS75" s="119"/>
      <c r="UDT75" s="119"/>
      <c r="UDU75" s="119"/>
      <c r="UDV75" s="119"/>
      <c r="UDW75" s="119"/>
      <c r="UDX75" s="119"/>
      <c r="UDY75" s="119"/>
      <c r="UDZ75" s="119"/>
      <c r="UEA75" s="119"/>
      <c r="UEB75" s="119"/>
      <c r="UEC75" s="119"/>
      <c r="UED75" s="119"/>
      <c r="UEE75" s="119"/>
      <c r="UEF75" s="119"/>
      <c r="UEG75" s="119"/>
      <c r="UEH75" s="119"/>
      <c r="UEI75" s="119"/>
      <c r="UEJ75" s="119"/>
      <c r="UEK75" s="119"/>
      <c r="UEL75" s="119"/>
      <c r="UEM75" s="119"/>
      <c r="UEN75" s="119"/>
      <c r="UEO75" s="119"/>
      <c r="UEP75" s="119"/>
      <c r="UEQ75" s="119"/>
      <c r="UER75" s="119"/>
      <c r="UES75" s="119"/>
      <c r="UET75" s="119"/>
      <c r="UEU75" s="119"/>
      <c r="UEV75" s="119"/>
      <c r="UEW75" s="119"/>
      <c r="UEX75" s="119"/>
      <c r="UEY75" s="119"/>
      <c r="UEZ75" s="119"/>
      <c r="UFA75" s="119"/>
      <c r="UFB75" s="119"/>
      <c r="UFC75" s="119"/>
      <c r="UFD75" s="119"/>
      <c r="UFE75" s="119"/>
      <c r="UFF75" s="119"/>
      <c r="UFG75" s="119"/>
      <c r="UFH75" s="119"/>
      <c r="UFI75" s="119"/>
      <c r="UFJ75" s="119"/>
      <c r="UFK75" s="119"/>
      <c r="UFL75" s="119"/>
      <c r="UFM75" s="119"/>
      <c r="UFN75" s="119"/>
      <c r="UFO75" s="119"/>
      <c r="UFP75" s="119"/>
      <c r="UFQ75" s="119"/>
      <c r="UFR75" s="119"/>
      <c r="UFS75" s="119"/>
      <c r="UFT75" s="119"/>
      <c r="UFU75" s="119"/>
      <c r="UFV75" s="119"/>
      <c r="UFW75" s="119"/>
      <c r="UFX75" s="119"/>
      <c r="UFY75" s="119"/>
      <c r="UFZ75" s="119"/>
      <c r="UGA75" s="119"/>
      <c r="UGB75" s="119"/>
      <c r="UGC75" s="119"/>
      <c r="UGD75" s="119"/>
      <c r="UGE75" s="119"/>
      <c r="UGF75" s="119"/>
      <c r="UGG75" s="119"/>
      <c r="UGH75" s="119"/>
      <c r="UGI75" s="119"/>
      <c r="UGJ75" s="119"/>
      <c r="UGK75" s="119"/>
      <c r="UGL75" s="119"/>
      <c r="UGM75" s="119"/>
      <c r="UGN75" s="119"/>
      <c r="UGO75" s="119"/>
      <c r="UGP75" s="119"/>
      <c r="UGQ75" s="119"/>
      <c r="UGR75" s="119"/>
      <c r="UGS75" s="119"/>
      <c r="UGT75" s="119"/>
      <c r="UGU75" s="119"/>
      <c r="UGV75" s="119"/>
      <c r="UGW75" s="119"/>
      <c r="UGX75" s="119"/>
      <c r="UGY75" s="119"/>
      <c r="UGZ75" s="119"/>
      <c r="UHA75" s="119"/>
      <c r="UHB75" s="119"/>
      <c r="UHC75" s="119"/>
      <c r="UHD75" s="119"/>
      <c r="UHE75" s="119"/>
      <c r="UHF75" s="119"/>
      <c r="UHG75" s="119"/>
      <c r="UHH75" s="119"/>
      <c r="UHI75" s="119"/>
      <c r="UHJ75" s="119"/>
      <c r="UHK75" s="119"/>
      <c r="UHL75" s="119"/>
      <c r="UHM75" s="119"/>
      <c r="UHN75" s="119"/>
      <c r="UHO75" s="119"/>
      <c r="UHP75" s="119"/>
      <c r="UHQ75" s="119"/>
      <c r="UHR75" s="119"/>
      <c r="UHS75" s="119"/>
      <c r="UHT75" s="119"/>
      <c r="UHU75" s="119"/>
      <c r="UHV75" s="119"/>
      <c r="UHW75" s="119"/>
      <c r="UHX75" s="119"/>
      <c r="UHY75" s="119"/>
      <c r="UHZ75" s="119"/>
      <c r="UIA75" s="119"/>
      <c r="UIB75" s="119"/>
      <c r="UIC75" s="119"/>
      <c r="UID75" s="119"/>
      <c r="UIE75" s="119"/>
      <c r="UIF75" s="119"/>
      <c r="UIG75" s="119"/>
      <c r="UIH75" s="119"/>
      <c r="UII75" s="119"/>
      <c r="UIJ75" s="119"/>
      <c r="UIK75" s="119"/>
      <c r="UIL75" s="119"/>
      <c r="UIM75" s="119"/>
      <c r="UIN75" s="119"/>
      <c r="UIO75" s="119"/>
      <c r="UIP75" s="119"/>
      <c r="UIQ75" s="119"/>
      <c r="UIR75" s="119"/>
      <c r="UIS75" s="119"/>
      <c r="UIT75" s="119"/>
      <c r="UIU75" s="119"/>
      <c r="UIV75" s="119"/>
      <c r="UIW75" s="119"/>
      <c r="UIX75" s="119"/>
      <c r="UIY75" s="119"/>
      <c r="UIZ75" s="119"/>
      <c r="UJA75" s="119"/>
      <c r="UJB75" s="119"/>
      <c r="UJC75" s="119"/>
      <c r="UJD75" s="119"/>
      <c r="UJE75" s="119"/>
      <c r="UJF75" s="119"/>
      <c r="UJG75" s="119"/>
      <c r="UJH75" s="119"/>
      <c r="UJI75" s="119"/>
      <c r="UJJ75" s="119"/>
      <c r="UJK75" s="119"/>
      <c r="UJL75" s="119"/>
      <c r="UJM75" s="119"/>
      <c r="UJN75" s="119"/>
      <c r="UJO75" s="119"/>
      <c r="UJP75" s="119"/>
      <c r="UJQ75" s="119"/>
      <c r="UJR75" s="119"/>
      <c r="UJS75" s="119"/>
      <c r="UJT75" s="119"/>
      <c r="UJU75" s="119"/>
      <c r="UJV75" s="119"/>
      <c r="UJW75" s="119"/>
      <c r="UJX75" s="119"/>
      <c r="UJY75" s="119"/>
      <c r="UJZ75" s="119"/>
      <c r="UKA75" s="119"/>
      <c r="UKB75" s="119"/>
      <c r="UKC75" s="119"/>
      <c r="UKD75" s="119"/>
      <c r="UKE75" s="119"/>
      <c r="UKF75" s="119"/>
      <c r="UKG75" s="119"/>
      <c r="UKH75" s="119"/>
      <c r="UKI75" s="119"/>
      <c r="UKJ75" s="119"/>
      <c r="UKK75" s="119"/>
      <c r="UKL75" s="119"/>
      <c r="UKM75" s="119"/>
      <c r="UKN75" s="119"/>
      <c r="UKO75" s="119"/>
      <c r="UKP75" s="119"/>
      <c r="UKQ75" s="119"/>
      <c r="UKR75" s="119"/>
      <c r="UKS75" s="119"/>
      <c r="UKT75" s="119"/>
      <c r="UKU75" s="119"/>
      <c r="UKV75" s="119"/>
      <c r="UKW75" s="119"/>
      <c r="UKX75" s="119"/>
      <c r="UKY75" s="119"/>
      <c r="UKZ75" s="119"/>
      <c r="ULA75" s="119"/>
      <c r="ULB75" s="119"/>
      <c r="ULC75" s="119"/>
      <c r="ULD75" s="119"/>
      <c r="ULE75" s="119"/>
      <c r="ULF75" s="119"/>
      <c r="ULG75" s="119"/>
      <c r="ULH75" s="119"/>
      <c r="ULI75" s="119"/>
      <c r="ULJ75" s="119"/>
      <c r="ULK75" s="119"/>
      <c r="ULL75" s="119"/>
      <c r="ULM75" s="119"/>
      <c r="ULN75" s="119"/>
      <c r="ULO75" s="119"/>
      <c r="ULP75" s="119"/>
      <c r="ULQ75" s="119"/>
      <c r="ULR75" s="119"/>
      <c r="ULS75" s="119"/>
      <c r="ULT75" s="119"/>
      <c r="ULU75" s="119"/>
      <c r="ULV75" s="119"/>
      <c r="ULW75" s="119"/>
      <c r="ULX75" s="119"/>
      <c r="ULY75" s="119"/>
      <c r="ULZ75" s="119"/>
      <c r="UMA75" s="119"/>
      <c r="UMB75" s="119"/>
      <c r="UMC75" s="119"/>
      <c r="UMD75" s="119"/>
      <c r="UME75" s="119"/>
      <c r="UMF75" s="119"/>
      <c r="UMG75" s="119"/>
      <c r="UMH75" s="119"/>
      <c r="UMI75" s="119"/>
      <c r="UMJ75" s="119"/>
      <c r="UMK75" s="119"/>
      <c r="UML75" s="119"/>
      <c r="UMM75" s="119"/>
      <c r="UMN75" s="119"/>
      <c r="UMO75" s="119"/>
      <c r="UMP75" s="119"/>
      <c r="UMQ75" s="119"/>
      <c r="UMR75" s="119"/>
      <c r="UMS75" s="119"/>
      <c r="UMT75" s="119"/>
      <c r="UMU75" s="119"/>
      <c r="UMV75" s="119"/>
      <c r="UMW75" s="119"/>
      <c r="UMX75" s="119"/>
      <c r="UMY75" s="119"/>
      <c r="UMZ75" s="119"/>
      <c r="UNA75" s="119"/>
      <c r="UNB75" s="119"/>
      <c r="UNC75" s="119"/>
      <c r="UND75" s="119"/>
      <c r="UNE75" s="119"/>
      <c r="UNF75" s="119"/>
      <c r="UNG75" s="119"/>
      <c r="UNH75" s="119"/>
      <c r="UNI75" s="119"/>
      <c r="UNJ75" s="119"/>
      <c r="UNK75" s="119"/>
      <c r="UNL75" s="119"/>
      <c r="UNM75" s="119"/>
      <c r="UNN75" s="119"/>
      <c r="UNO75" s="119"/>
      <c r="UNP75" s="119"/>
      <c r="UNQ75" s="119"/>
      <c r="UNR75" s="119"/>
      <c r="UNS75" s="119"/>
      <c r="UNT75" s="119"/>
      <c r="UNU75" s="119"/>
      <c r="UNV75" s="119"/>
      <c r="UNW75" s="119"/>
      <c r="UNX75" s="119"/>
      <c r="UNY75" s="119"/>
      <c r="UNZ75" s="119"/>
      <c r="UOA75" s="119"/>
      <c r="UOB75" s="119"/>
      <c r="UOC75" s="119"/>
      <c r="UOD75" s="119"/>
      <c r="UOE75" s="119"/>
      <c r="UOF75" s="119"/>
      <c r="UOG75" s="119"/>
      <c r="UOH75" s="119"/>
      <c r="UOI75" s="119"/>
      <c r="UOJ75" s="119"/>
      <c r="UOK75" s="119"/>
      <c r="UOL75" s="119"/>
      <c r="UOM75" s="119"/>
      <c r="UON75" s="119"/>
      <c r="UOO75" s="119"/>
      <c r="UOP75" s="119"/>
      <c r="UOQ75" s="119"/>
      <c r="UOR75" s="119"/>
      <c r="UOS75" s="119"/>
      <c r="UOT75" s="119"/>
      <c r="UOU75" s="119"/>
      <c r="UOV75" s="119"/>
      <c r="UOW75" s="119"/>
      <c r="UOX75" s="119"/>
      <c r="UOY75" s="119"/>
      <c r="UOZ75" s="119"/>
      <c r="UPA75" s="119"/>
      <c r="UPB75" s="119"/>
      <c r="UPC75" s="119"/>
      <c r="UPD75" s="119"/>
      <c r="UPE75" s="119"/>
      <c r="UPF75" s="119"/>
      <c r="UPG75" s="119"/>
      <c r="UPH75" s="119"/>
      <c r="UPI75" s="119"/>
      <c r="UPJ75" s="119"/>
      <c r="UPK75" s="119"/>
      <c r="UPL75" s="119"/>
      <c r="UPM75" s="119"/>
      <c r="UPN75" s="119"/>
      <c r="UPO75" s="119"/>
      <c r="UPP75" s="119"/>
      <c r="UPQ75" s="119"/>
      <c r="UPR75" s="119"/>
      <c r="UPS75" s="119"/>
      <c r="UPT75" s="119"/>
      <c r="UPU75" s="119"/>
      <c r="UPV75" s="119"/>
      <c r="UPW75" s="119"/>
      <c r="UPX75" s="119"/>
      <c r="UPY75" s="119"/>
      <c r="UPZ75" s="119"/>
      <c r="UQA75" s="119"/>
      <c r="UQB75" s="119"/>
      <c r="UQC75" s="119"/>
      <c r="UQD75" s="119"/>
      <c r="UQE75" s="119"/>
      <c r="UQF75" s="119"/>
      <c r="UQG75" s="119"/>
      <c r="UQH75" s="119"/>
      <c r="UQI75" s="119"/>
      <c r="UQJ75" s="119"/>
      <c r="UQK75" s="119"/>
      <c r="UQL75" s="119"/>
      <c r="UQM75" s="119"/>
      <c r="UQN75" s="119"/>
      <c r="UQO75" s="119"/>
      <c r="UQP75" s="119"/>
      <c r="UQQ75" s="119"/>
      <c r="UQR75" s="119"/>
      <c r="UQS75" s="119"/>
      <c r="UQT75" s="119"/>
      <c r="UQU75" s="119"/>
      <c r="UQV75" s="119"/>
      <c r="UQW75" s="119"/>
      <c r="UQX75" s="119"/>
      <c r="UQY75" s="119"/>
      <c r="UQZ75" s="119"/>
      <c r="URA75" s="119"/>
      <c r="URB75" s="119"/>
      <c r="URC75" s="119"/>
      <c r="URD75" s="119"/>
      <c r="URE75" s="119"/>
      <c r="URF75" s="119"/>
      <c r="URG75" s="119"/>
      <c r="URH75" s="119"/>
      <c r="URI75" s="119"/>
      <c r="URJ75" s="119"/>
      <c r="URK75" s="119"/>
      <c r="URL75" s="119"/>
      <c r="URM75" s="119"/>
      <c r="URN75" s="119"/>
      <c r="URO75" s="119"/>
      <c r="URP75" s="119"/>
      <c r="URQ75" s="119"/>
      <c r="URR75" s="119"/>
      <c r="URS75" s="119"/>
      <c r="URT75" s="119"/>
      <c r="URU75" s="119"/>
      <c r="URV75" s="119"/>
      <c r="URW75" s="119"/>
      <c r="URX75" s="119"/>
      <c r="URY75" s="119"/>
      <c r="URZ75" s="119"/>
      <c r="USA75" s="119"/>
      <c r="USB75" s="119"/>
      <c r="USC75" s="119"/>
      <c r="USD75" s="119"/>
      <c r="USE75" s="119"/>
      <c r="USF75" s="119"/>
      <c r="USG75" s="119"/>
      <c r="USH75" s="119"/>
      <c r="USI75" s="119"/>
      <c r="USJ75" s="119"/>
      <c r="USK75" s="119"/>
      <c r="USL75" s="119"/>
      <c r="USM75" s="119"/>
      <c r="USN75" s="119"/>
      <c r="USO75" s="119"/>
      <c r="USP75" s="119"/>
      <c r="USQ75" s="119"/>
      <c r="USR75" s="119"/>
      <c r="USS75" s="119"/>
      <c r="UST75" s="119"/>
      <c r="USU75" s="119"/>
      <c r="USV75" s="119"/>
      <c r="USW75" s="119"/>
      <c r="USX75" s="119"/>
      <c r="USY75" s="119"/>
      <c r="USZ75" s="119"/>
      <c r="UTA75" s="119"/>
      <c r="UTB75" s="119"/>
      <c r="UTC75" s="119"/>
      <c r="UTD75" s="119"/>
      <c r="UTE75" s="119"/>
      <c r="UTF75" s="119"/>
      <c r="UTG75" s="119"/>
      <c r="UTH75" s="119"/>
      <c r="UTI75" s="119"/>
      <c r="UTJ75" s="119"/>
      <c r="UTK75" s="119"/>
      <c r="UTL75" s="119"/>
      <c r="UTM75" s="119"/>
      <c r="UTN75" s="119"/>
      <c r="UTO75" s="119"/>
      <c r="UTP75" s="119"/>
      <c r="UTQ75" s="119"/>
      <c r="UTR75" s="119"/>
      <c r="UTS75" s="119"/>
      <c r="UTT75" s="119"/>
      <c r="UTU75" s="119"/>
      <c r="UTV75" s="119"/>
      <c r="UTW75" s="119"/>
      <c r="UTX75" s="119"/>
      <c r="UTY75" s="119"/>
      <c r="UTZ75" s="119"/>
      <c r="UUA75" s="119"/>
      <c r="UUB75" s="119"/>
      <c r="UUC75" s="119"/>
      <c r="UUD75" s="119"/>
      <c r="UUE75" s="119"/>
      <c r="UUF75" s="119"/>
      <c r="UUG75" s="119"/>
      <c r="UUH75" s="119"/>
      <c r="UUI75" s="119"/>
      <c r="UUJ75" s="119"/>
      <c r="UUK75" s="119"/>
      <c r="UUL75" s="119"/>
      <c r="UUM75" s="119"/>
      <c r="UUN75" s="119"/>
      <c r="UUO75" s="119"/>
      <c r="UUP75" s="119"/>
      <c r="UUQ75" s="119"/>
      <c r="UUR75" s="119"/>
      <c r="UUS75" s="119"/>
      <c r="UUT75" s="119"/>
      <c r="UUU75" s="119"/>
      <c r="UUV75" s="119"/>
      <c r="UUW75" s="119"/>
      <c r="UUX75" s="119"/>
      <c r="UUY75" s="119"/>
      <c r="UUZ75" s="119"/>
      <c r="UVA75" s="119"/>
      <c r="UVB75" s="119"/>
      <c r="UVC75" s="119"/>
      <c r="UVD75" s="119"/>
      <c r="UVE75" s="119"/>
      <c r="UVF75" s="119"/>
      <c r="UVG75" s="119"/>
      <c r="UVH75" s="119"/>
      <c r="UVI75" s="119"/>
      <c r="UVJ75" s="119"/>
      <c r="UVK75" s="119"/>
      <c r="UVL75" s="119"/>
      <c r="UVM75" s="119"/>
      <c r="UVN75" s="119"/>
      <c r="UVO75" s="119"/>
      <c r="UVP75" s="119"/>
      <c r="UVQ75" s="119"/>
      <c r="UVR75" s="119"/>
      <c r="UVS75" s="119"/>
      <c r="UVT75" s="119"/>
      <c r="UVU75" s="119"/>
      <c r="UVV75" s="119"/>
      <c r="UVW75" s="119"/>
      <c r="UVX75" s="119"/>
      <c r="UVY75" s="119"/>
      <c r="UVZ75" s="119"/>
      <c r="UWA75" s="119"/>
      <c r="UWB75" s="119"/>
      <c r="UWC75" s="119"/>
      <c r="UWD75" s="119"/>
      <c r="UWE75" s="119"/>
      <c r="UWF75" s="119"/>
      <c r="UWG75" s="119"/>
      <c r="UWH75" s="119"/>
      <c r="UWI75" s="119"/>
      <c r="UWJ75" s="119"/>
      <c r="UWK75" s="119"/>
      <c r="UWL75" s="119"/>
      <c r="UWM75" s="119"/>
      <c r="UWN75" s="119"/>
      <c r="UWO75" s="119"/>
      <c r="UWP75" s="119"/>
      <c r="UWQ75" s="119"/>
      <c r="UWR75" s="119"/>
      <c r="UWS75" s="119"/>
      <c r="UWT75" s="119"/>
      <c r="UWU75" s="119"/>
      <c r="UWV75" s="119"/>
      <c r="UWW75" s="119"/>
      <c r="UWX75" s="119"/>
      <c r="UWY75" s="119"/>
      <c r="UWZ75" s="119"/>
      <c r="UXA75" s="119"/>
      <c r="UXB75" s="119"/>
      <c r="UXC75" s="119"/>
      <c r="UXD75" s="119"/>
      <c r="UXE75" s="119"/>
      <c r="UXF75" s="119"/>
      <c r="UXG75" s="119"/>
      <c r="UXH75" s="119"/>
      <c r="UXI75" s="119"/>
      <c r="UXJ75" s="119"/>
      <c r="UXK75" s="119"/>
      <c r="UXL75" s="119"/>
      <c r="UXM75" s="119"/>
      <c r="UXN75" s="119"/>
      <c r="UXO75" s="119"/>
      <c r="UXP75" s="119"/>
      <c r="UXQ75" s="119"/>
      <c r="UXR75" s="119"/>
      <c r="UXS75" s="119"/>
      <c r="UXT75" s="119"/>
      <c r="UXU75" s="119"/>
      <c r="UXV75" s="119"/>
      <c r="UXW75" s="119"/>
      <c r="UXX75" s="119"/>
      <c r="UXY75" s="119"/>
      <c r="UXZ75" s="119"/>
      <c r="UYA75" s="119"/>
      <c r="UYB75" s="119"/>
      <c r="UYC75" s="119"/>
      <c r="UYD75" s="119"/>
      <c r="UYE75" s="119"/>
      <c r="UYF75" s="119"/>
      <c r="UYG75" s="119"/>
      <c r="UYH75" s="119"/>
      <c r="UYI75" s="119"/>
      <c r="UYJ75" s="119"/>
      <c r="UYK75" s="119"/>
      <c r="UYL75" s="119"/>
      <c r="UYM75" s="119"/>
      <c r="UYN75" s="119"/>
      <c r="UYO75" s="119"/>
      <c r="UYP75" s="119"/>
      <c r="UYQ75" s="119"/>
      <c r="UYR75" s="119"/>
      <c r="UYS75" s="119"/>
      <c r="UYT75" s="119"/>
      <c r="UYU75" s="119"/>
      <c r="UYV75" s="119"/>
      <c r="UYW75" s="119"/>
      <c r="UYX75" s="119"/>
      <c r="UYY75" s="119"/>
      <c r="UYZ75" s="119"/>
      <c r="UZA75" s="119"/>
      <c r="UZB75" s="119"/>
      <c r="UZC75" s="119"/>
      <c r="UZD75" s="119"/>
      <c r="UZE75" s="119"/>
      <c r="UZF75" s="119"/>
      <c r="UZG75" s="119"/>
      <c r="UZH75" s="119"/>
      <c r="UZI75" s="119"/>
      <c r="UZJ75" s="119"/>
      <c r="UZK75" s="119"/>
      <c r="UZL75" s="119"/>
      <c r="UZM75" s="119"/>
      <c r="UZN75" s="119"/>
      <c r="UZO75" s="119"/>
      <c r="UZP75" s="119"/>
      <c r="UZQ75" s="119"/>
      <c r="UZR75" s="119"/>
      <c r="UZS75" s="119"/>
      <c r="UZT75" s="119"/>
      <c r="UZU75" s="119"/>
      <c r="UZV75" s="119"/>
      <c r="UZW75" s="119"/>
      <c r="UZX75" s="119"/>
      <c r="UZY75" s="119"/>
      <c r="UZZ75" s="119"/>
      <c r="VAA75" s="119"/>
      <c r="VAB75" s="119"/>
      <c r="VAC75" s="119"/>
      <c r="VAD75" s="119"/>
      <c r="VAE75" s="119"/>
      <c r="VAF75" s="119"/>
      <c r="VAG75" s="119"/>
      <c r="VAH75" s="119"/>
      <c r="VAI75" s="119"/>
      <c r="VAJ75" s="119"/>
      <c r="VAK75" s="119"/>
      <c r="VAL75" s="119"/>
      <c r="VAM75" s="119"/>
      <c r="VAN75" s="119"/>
      <c r="VAO75" s="119"/>
      <c r="VAP75" s="119"/>
      <c r="VAQ75" s="119"/>
      <c r="VAR75" s="119"/>
      <c r="VAS75" s="119"/>
      <c r="VAT75" s="119"/>
      <c r="VAU75" s="119"/>
      <c r="VAV75" s="119"/>
      <c r="VAW75" s="119"/>
      <c r="VAX75" s="119"/>
      <c r="VAY75" s="119"/>
      <c r="VAZ75" s="119"/>
      <c r="VBA75" s="119"/>
      <c r="VBB75" s="119"/>
      <c r="VBC75" s="119"/>
      <c r="VBD75" s="119"/>
      <c r="VBE75" s="119"/>
      <c r="VBF75" s="119"/>
      <c r="VBG75" s="119"/>
      <c r="VBH75" s="119"/>
      <c r="VBI75" s="119"/>
      <c r="VBJ75" s="119"/>
      <c r="VBK75" s="119"/>
      <c r="VBL75" s="119"/>
      <c r="VBM75" s="119"/>
      <c r="VBN75" s="119"/>
      <c r="VBO75" s="119"/>
      <c r="VBP75" s="119"/>
      <c r="VBQ75" s="119"/>
      <c r="VBR75" s="119"/>
      <c r="VBS75" s="119"/>
      <c r="VBT75" s="119"/>
      <c r="VBU75" s="119"/>
      <c r="VBV75" s="119"/>
      <c r="VBW75" s="119"/>
      <c r="VBX75" s="119"/>
      <c r="VBY75" s="119"/>
      <c r="VBZ75" s="119"/>
      <c r="VCA75" s="119"/>
      <c r="VCB75" s="119"/>
      <c r="VCC75" s="119"/>
      <c r="VCD75" s="119"/>
      <c r="VCE75" s="119"/>
      <c r="VCF75" s="119"/>
      <c r="VCG75" s="119"/>
      <c r="VCH75" s="119"/>
      <c r="VCI75" s="119"/>
      <c r="VCJ75" s="119"/>
      <c r="VCK75" s="119"/>
      <c r="VCL75" s="119"/>
      <c r="VCM75" s="119"/>
      <c r="VCN75" s="119"/>
      <c r="VCO75" s="119"/>
      <c r="VCP75" s="119"/>
      <c r="VCQ75" s="119"/>
      <c r="VCR75" s="119"/>
      <c r="VCS75" s="119"/>
      <c r="VCT75" s="119"/>
      <c r="VCU75" s="119"/>
      <c r="VCV75" s="119"/>
      <c r="VCW75" s="119"/>
      <c r="VCX75" s="119"/>
      <c r="VCY75" s="119"/>
      <c r="VCZ75" s="119"/>
      <c r="VDA75" s="119"/>
      <c r="VDB75" s="119"/>
      <c r="VDC75" s="119"/>
      <c r="VDD75" s="119"/>
      <c r="VDE75" s="119"/>
      <c r="VDF75" s="119"/>
      <c r="VDG75" s="119"/>
      <c r="VDH75" s="119"/>
      <c r="VDI75" s="119"/>
      <c r="VDJ75" s="119"/>
      <c r="VDK75" s="119"/>
      <c r="VDL75" s="119"/>
      <c r="VDM75" s="119"/>
      <c r="VDN75" s="119"/>
      <c r="VDO75" s="119"/>
      <c r="VDP75" s="119"/>
      <c r="VDQ75" s="119"/>
      <c r="VDR75" s="119"/>
      <c r="VDS75" s="119"/>
      <c r="VDT75" s="119"/>
      <c r="VDU75" s="119"/>
      <c r="VDV75" s="119"/>
      <c r="VDW75" s="119"/>
      <c r="VDX75" s="119"/>
      <c r="VDY75" s="119"/>
      <c r="VDZ75" s="119"/>
      <c r="VEA75" s="119"/>
      <c r="VEB75" s="119"/>
      <c r="VEC75" s="119"/>
      <c r="VED75" s="119"/>
      <c r="VEE75" s="119"/>
      <c r="VEF75" s="119"/>
      <c r="VEG75" s="119"/>
      <c r="VEH75" s="119"/>
      <c r="VEI75" s="119"/>
      <c r="VEJ75" s="119"/>
      <c r="VEK75" s="119"/>
      <c r="VEL75" s="119"/>
      <c r="VEM75" s="119"/>
      <c r="VEN75" s="119"/>
      <c r="VEO75" s="119"/>
      <c r="VEP75" s="119"/>
      <c r="VEQ75" s="119"/>
      <c r="VER75" s="119"/>
      <c r="VES75" s="119"/>
      <c r="VET75" s="119"/>
      <c r="VEU75" s="119"/>
      <c r="VEV75" s="119"/>
      <c r="VEW75" s="119"/>
      <c r="VEX75" s="119"/>
      <c r="VEY75" s="119"/>
      <c r="VEZ75" s="119"/>
      <c r="VFA75" s="119"/>
      <c r="VFB75" s="119"/>
      <c r="VFC75" s="119"/>
      <c r="VFD75" s="119"/>
      <c r="VFE75" s="119"/>
      <c r="VFF75" s="119"/>
      <c r="VFG75" s="119"/>
      <c r="VFH75" s="119"/>
      <c r="VFI75" s="119"/>
      <c r="VFJ75" s="119"/>
      <c r="VFK75" s="119"/>
      <c r="VFL75" s="119"/>
      <c r="VFM75" s="119"/>
      <c r="VFN75" s="119"/>
      <c r="VFO75" s="119"/>
      <c r="VFP75" s="119"/>
      <c r="VFQ75" s="119"/>
      <c r="VFR75" s="119"/>
      <c r="VFS75" s="119"/>
      <c r="VFT75" s="119"/>
      <c r="VFU75" s="119"/>
      <c r="VFV75" s="119"/>
      <c r="VFW75" s="119"/>
      <c r="VFX75" s="119"/>
      <c r="VFY75" s="119"/>
      <c r="VFZ75" s="119"/>
      <c r="VGA75" s="119"/>
      <c r="VGB75" s="119"/>
      <c r="VGC75" s="119"/>
      <c r="VGD75" s="119"/>
      <c r="VGE75" s="119"/>
      <c r="VGF75" s="119"/>
      <c r="VGG75" s="119"/>
      <c r="VGH75" s="119"/>
      <c r="VGI75" s="119"/>
      <c r="VGJ75" s="119"/>
      <c r="VGK75" s="119"/>
      <c r="VGL75" s="119"/>
      <c r="VGM75" s="119"/>
      <c r="VGN75" s="119"/>
      <c r="VGO75" s="119"/>
      <c r="VGP75" s="119"/>
      <c r="VGQ75" s="119"/>
      <c r="VGR75" s="119"/>
      <c r="VGS75" s="119"/>
      <c r="VGT75" s="119"/>
      <c r="VGU75" s="119"/>
      <c r="VGV75" s="119"/>
      <c r="VGW75" s="119"/>
      <c r="VGX75" s="119"/>
      <c r="VGY75" s="119"/>
      <c r="VGZ75" s="119"/>
      <c r="VHA75" s="119"/>
      <c r="VHB75" s="119"/>
      <c r="VHC75" s="119"/>
      <c r="VHD75" s="119"/>
      <c r="VHE75" s="119"/>
      <c r="VHF75" s="119"/>
      <c r="VHG75" s="119"/>
      <c r="VHH75" s="119"/>
      <c r="VHI75" s="119"/>
      <c r="VHJ75" s="119"/>
      <c r="VHK75" s="119"/>
      <c r="VHL75" s="119"/>
      <c r="VHM75" s="119"/>
      <c r="VHN75" s="119"/>
      <c r="VHO75" s="119"/>
      <c r="VHP75" s="119"/>
      <c r="VHQ75" s="119"/>
      <c r="VHR75" s="119"/>
      <c r="VHS75" s="119"/>
      <c r="VHT75" s="119"/>
      <c r="VHU75" s="119"/>
      <c r="VHV75" s="119"/>
      <c r="VHW75" s="119"/>
      <c r="VHX75" s="119"/>
      <c r="VHY75" s="119"/>
      <c r="VHZ75" s="119"/>
      <c r="VIA75" s="119"/>
      <c r="VIB75" s="119"/>
      <c r="VIC75" s="119"/>
      <c r="VID75" s="119"/>
      <c r="VIE75" s="119"/>
      <c r="VIF75" s="119"/>
      <c r="VIG75" s="119"/>
      <c r="VIH75" s="119"/>
      <c r="VII75" s="119"/>
      <c r="VIJ75" s="119"/>
      <c r="VIK75" s="119"/>
      <c r="VIL75" s="119"/>
      <c r="VIM75" s="119"/>
      <c r="VIN75" s="119"/>
      <c r="VIO75" s="119"/>
      <c r="VIP75" s="119"/>
      <c r="VIQ75" s="119"/>
      <c r="VIR75" s="119"/>
      <c r="VIS75" s="119"/>
      <c r="VIT75" s="119"/>
      <c r="VIU75" s="119"/>
      <c r="VIV75" s="119"/>
      <c r="VIW75" s="119"/>
      <c r="VIX75" s="119"/>
      <c r="VIY75" s="119"/>
      <c r="VIZ75" s="119"/>
      <c r="VJA75" s="119"/>
      <c r="VJB75" s="119"/>
      <c r="VJC75" s="119"/>
      <c r="VJD75" s="119"/>
      <c r="VJE75" s="119"/>
      <c r="VJF75" s="119"/>
      <c r="VJG75" s="119"/>
      <c r="VJH75" s="119"/>
      <c r="VJI75" s="119"/>
      <c r="VJJ75" s="119"/>
      <c r="VJK75" s="119"/>
      <c r="VJL75" s="119"/>
      <c r="VJM75" s="119"/>
      <c r="VJN75" s="119"/>
      <c r="VJO75" s="119"/>
      <c r="VJP75" s="119"/>
      <c r="VJQ75" s="119"/>
      <c r="VJR75" s="119"/>
      <c r="VJS75" s="119"/>
      <c r="VJT75" s="119"/>
      <c r="VJU75" s="119"/>
      <c r="VJV75" s="119"/>
      <c r="VJW75" s="119"/>
      <c r="VJX75" s="119"/>
      <c r="VJY75" s="119"/>
      <c r="VJZ75" s="119"/>
      <c r="VKA75" s="119"/>
      <c r="VKB75" s="119"/>
      <c r="VKC75" s="119"/>
      <c r="VKD75" s="119"/>
      <c r="VKE75" s="119"/>
      <c r="VKF75" s="119"/>
      <c r="VKG75" s="119"/>
      <c r="VKH75" s="119"/>
      <c r="VKI75" s="119"/>
      <c r="VKJ75" s="119"/>
      <c r="VKK75" s="119"/>
      <c r="VKL75" s="119"/>
      <c r="VKM75" s="119"/>
      <c r="VKN75" s="119"/>
      <c r="VKO75" s="119"/>
      <c r="VKP75" s="119"/>
      <c r="VKQ75" s="119"/>
      <c r="VKR75" s="119"/>
      <c r="VKS75" s="119"/>
      <c r="VKT75" s="119"/>
      <c r="VKU75" s="119"/>
      <c r="VKV75" s="119"/>
      <c r="VKW75" s="119"/>
      <c r="VKX75" s="119"/>
      <c r="VKY75" s="119"/>
      <c r="VKZ75" s="119"/>
      <c r="VLA75" s="119"/>
      <c r="VLB75" s="119"/>
      <c r="VLC75" s="119"/>
      <c r="VLD75" s="119"/>
      <c r="VLE75" s="119"/>
      <c r="VLF75" s="119"/>
      <c r="VLG75" s="119"/>
      <c r="VLH75" s="119"/>
      <c r="VLI75" s="119"/>
      <c r="VLJ75" s="119"/>
      <c r="VLK75" s="119"/>
      <c r="VLL75" s="119"/>
      <c r="VLM75" s="119"/>
      <c r="VLN75" s="119"/>
      <c r="VLO75" s="119"/>
      <c r="VLP75" s="119"/>
      <c r="VLQ75" s="119"/>
      <c r="VLR75" s="119"/>
      <c r="VLS75" s="119"/>
      <c r="VLT75" s="119"/>
      <c r="VLU75" s="119"/>
      <c r="VLV75" s="119"/>
      <c r="VLW75" s="119"/>
      <c r="VLX75" s="119"/>
      <c r="VLY75" s="119"/>
      <c r="VLZ75" s="119"/>
      <c r="VMA75" s="119"/>
      <c r="VMB75" s="119"/>
      <c r="VMC75" s="119"/>
      <c r="VMD75" s="119"/>
      <c r="VME75" s="119"/>
      <c r="VMF75" s="119"/>
      <c r="VMG75" s="119"/>
      <c r="VMH75" s="119"/>
      <c r="VMI75" s="119"/>
      <c r="VMJ75" s="119"/>
      <c r="VMK75" s="119"/>
      <c r="VML75" s="119"/>
      <c r="VMM75" s="119"/>
      <c r="VMN75" s="119"/>
      <c r="VMO75" s="119"/>
      <c r="VMP75" s="119"/>
      <c r="VMQ75" s="119"/>
      <c r="VMR75" s="119"/>
      <c r="VMS75" s="119"/>
      <c r="VMT75" s="119"/>
      <c r="VMU75" s="119"/>
      <c r="VMV75" s="119"/>
      <c r="VMW75" s="119"/>
      <c r="VMX75" s="119"/>
      <c r="VMY75" s="119"/>
      <c r="VMZ75" s="119"/>
      <c r="VNA75" s="119"/>
      <c r="VNB75" s="119"/>
      <c r="VNC75" s="119"/>
      <c r="VND75" s="119"/>
      <c r="VNE75" s="119"/>
      <c r="VNF75" s="119"/>
      <c r="VNG75" s="119"/>
      <c r="VNH75" s="119"/>
      <c r="VNI75" s="119"/>
      <c r="VNJ75" s="119"/>
      <c r="VNK75" s="119"/>
      <c r="VNL75" s="119"/>
      <c r="VNM75" s="119"/>
      <c r="VNN75" s="119"/>
      <c r="VNO75" s="119"/>
      <c r="VNP75" s="119"/>
      <c r="VNQ75" s="119"/>
      <c r="VNR75" s="119"/>
      <c r="VNS75" s="119"/>
      <c r="VNT75" s="119"/>
      <c r="VNU75" s="119"/>
      <c r="VNV75" s="119"/>
      <c r="VNW75" s="119"/>
      <c r="VNX75" s="119"/>
      <c r="VNY75" s="119"/>
      <c r="VNZ75" s="119"/>
      <c r="VOA75" s="119"/>
      <c r="VOB75" s="119"/>
      <c r="VOC75" s="119"/>
      <c r="VOD75" s="119"/>
      <c r="VOE75" s="119"/>
      <c r="VOF75" s="119"/>
      <c r="VOG75" s="119"/>
      <c r="VOH75" s="119"/>
      <c r="VOI75" s="119"/>
      <c r="VOJ75" s="119"/>
      <c r="VOK75" s="119"/>
      <c r="VOL75" s="119"/>
      <c r="VOM75" s="119"/>
      <c r="VON75" s="119"/>
      <c r="VOO75" s="119"/>
      <c r="VOP75" s="119"/>
      <c r="VOQ75" s="119"/>
      <c r="VOR75" s="119"/>
      <c r="VOS75" s="119"/>
      <c r="VOT75" s="119"/>
      <c r="VOU75" s="119"/>
      <c r="VOV75" s="119"/>
      <c r="VOW75" s="119"/>
      <c r="VOX75" s="119"/>
      <c r="VOY75" s="119"/>
      <c r="VOZ75" s="119"/>
      <c r="VPA75" s="119"/>
      <c r="VPB75" s="119"/>
      <c r="VPC75" s="119"/>
      <c r="VPD75" s="119"/>
      <c r="VPE75" s="119"/>
      <c r="VPF75" s="119"/>
      <c r="VPG75" s="119"/>
      <c r="VPH75" s="119"/>
      <c r="VPI75" s="119"/>
      <c r="VPJ75" s="119"/>
      <c r="VPK75" s="119"/>
      <c r="VPL75" s="119"/>
      <c r="VPM75" s="119"/>
      <c r="VPN75" s="119"/>
      <c r="VPO75" s="119"/>
      <c r="VPP75" s="119"/>
      <c r="VPQ75" s="119"/>
      <c r="VPR75" s="119"/>
      <c r="VPS75" s="119"/>
      <c r="VPT75" s="119"/>
      <c r="VPU75" s="119"/>
      <c r="VPV75" s="119"/>
      <c r="VPW75" s="119"/>
      <c r="VPX75" s="119"/>
      <c r="VPY75" s="119"/>
      <c r="VPZ75" s="119"/>
      <c r="VQA75" s="119"/>
      <c r="VQB75" s="119"/>
      <c r="VQC75" s="119"/>
      <c r="VQD75" s="119"/>
      <c r="VQE75" s="119"/>
      <c r="VQF75" s="119"/>
      <c r="VQG75" s="119"/>
      <c r="VQH75" s="119"/>
      <c r="VQI75" s="119"/>
      <c r="VQJ75" s="119"/>
      <c r="VQK75" s="119"/>
      <c r="VQL75" s="119"/>
      <c r="VQM75" s="119"/>
      <c r="VQN75" s="119"/>
      <c r="VQO75" s="119"/>
      <c r="VQP75" s="119"/>
      <c r="VQQ75" s="119"/>
      <c r="VQR75" s="119"/>
      <c r="VQS75" s="119"/>
      <c r="VQT75" s="119"/>
      <c r="VQU75" s="119"/>
      <c r="VQV75" s="119"/>
      <c r="VQW75" s="119"/>
      <c r="VQX75" s="119"/>
      <c r="VQY75" s="119"/>
      <c r="VQZ75" s="119"/>
      <c r="VRA75" s="119"/>
      <c r="VRB75" s="119"/>
      <c r="VRC75" s="119"/>
      <c r="VRD75" s="119"/>
      <c r="VRE75" s="119"/>
      <c r="VRF75" s="119"/>
      <c r="VRG75" s="119"/>
      <c r="VRH75" s="119"/>
      <c r="VRI75" s="119"/>
      <c r="VRJ75" s="119"/>
      <c r="VRK75" s="119"/>
      <c r="VRL75" s="119"/>
      <c r="VRM75" s="119"/>
      <c r="VRN75" s="119"/>
      <c r="VRO75" s="119"/>
      <c r="VRP75" s="119"/>
      <c r="VRQ75" s="119"/>
      <c r="VRR75" s="119"/>
      <c r="VRS75" s="119"/>
      <c r="VRT75" s="119"/>
      <c r="VRU75" s="119"/>
      <c r="VRV75" s="119"/>
      <c r="VRW75" s="119"/>
      <c r="VRX75" s="119"/>
      <c r="VRY75" s="119"/>
      <c r="VRZ75" s="119"/>
      <c r="VSA75" s="119"/>
      <c r="VSB75" s="119"/>
      <c r="VSC75" s="119"/>
      <c r="VSD75" s="119"/>
      <c r="VSE75" s="119"/>
      <c r="VSF75" s="119"/>
      <c r="VSG75" s="119"/>
      <c r="VSH75" s="119"/>
      <c r="VSI75" s="119"/>
      <c r="VSJ75" s="119"/>
      <c r="VSK75" s="119"/>
      <c r="VSL75" s="119"/>
      <c r="VSM75" s="119"/>
      <c r="VSN75" s="119"/>
      <c r="VSO75" s="119"/>
      <c r="VSP75" s="119"/>
      <c r="VSQ75" s="119"/>
      <c r="VSR75" s="119"/>
      <c r="VSS75" s="119"/>
      <c r="VST75" s="119"/>
      <c r="VSU75" s="119"/>
      <c r="VSV75" s="119"/>
      <c r="VSW75" s="119"/>
      <c r="VSX75" s="119"/>
      <c r="VSY75" s="119"/>
      <c r="VSZ75" s="119"/>
      <c r="VTA75" s="119"/>
      <c r="VTB75" s="119"/>
      <c r="VTC75" s="119"/>
      <c r="VTD75" s="119"/>
      <c r="VTE75" s="119"/>
      <c r="VTF75" s="119"/>
      <c r="VTG75" s="119"/>
      <c r="VTH75" s="119"/>
      <c r="VTI75" s="119"/>
      <c r="VTJ75" s="119"/>
      <c r="VTK75" s="119"/>
      <c r="VTL75" s="119"/>
      <c r="VTM75" s="119"/>
      <c r="VTN75" s="119"/>
      <c r="VTO75" s="119"/>
      <c r="VTP75" s="119"/>
      <c r="VTQ75" s="119"/>
      <c r="VTR75" s="119"/>
      <c r="VTS75" s="119"/>
      <c r="VTT75" s="119"/>
      <c r="VTU75" s="119"/>
      <c r="VTV75" s="119"/>
      <c r="VTW75" s="119"/>
      <c r="VTX75" s="119"/>
      <c r="VTY75" s="119"/>
      <c r="VTZ75" s="119"/>
      <c r="VUA75" s="119"/>
      <c r="VUB75" s="119"/>
      <c r="VUC75" s="119"/>
      <c r="VUD75" s="119"/>
      <c r="VUE75" s="119"/>
      <c r="VUF75" s="119"/>
      <c r="VUG75" s="119"/>
      <c r="VUH75" s="119"/>
      <c r="VUI75" s="119"/>
      <c r="VUJ75" s="119"/>
      <c r="VUK75" s="119"/>
      <c r="VUL75" s="119"/>
      <c r="VUM75" s="119"/>
      <c r="VUN75" s="119"/>
      <c r="VUO75" s="119"/>
      <c r="VUP75" s="119"/>
      <c r="VUQ75" s="119"/>
      <c r="VUR75" s="119"/>
      <c r="VUS75" s="119"/>
      <c r="VUT75" s="119"/>
      <c r="VUU75" s="119"/>
      <c r="VUV75" s="119"/>
      <c r="VUW75" s="119"/>
      <c r="VUX75" s="119"/>
      <c r="VUY75" s="119"/>
      <c r="VUZ75" s="119"/>
      <c r="VVA75" s="119"/>
      <c r="VVB75" s="119"/>
      <c r="VVC75" s="119"/>
      <c r="VVD75" s="119"/>
      <c r="VVE75" s="119"/>
      <c r="VVF75" s="119"/>
      <c r="VVG75" s="119"/>
      <c r="VVH75" s="119"/>
      <c r="VVI75" s="119"/>
      <c r="VVJ75" s="119"/>
      <c r="VVK75" s="119"/>
      <c r="VVL75" s="119"/>
      <c r="VVM75" s="119"/>
      <c r="VVN75" s="119"/>
      <c r="VVO75" s="119"/>
      <c r="VVP75" s="119"/>
      <c r="VVQ75" s="119"/>
      <c r="VVR75" s="119"/>
      <c r="VVS75" s="119"/>
      <c r="VVT75" s="119"/>
      <c r="VVU75" s="119"/>
      <c r="VVV75" s="119"/>
      <c r="VVW75" s="119"/>
      <c r="VVX75" s="119"/>
      <c r="VVY75" s="119"/>
      <c r="VVZ75" s="119"/>
      <c r="VWA75" s="119"/>
      <c r="VWB75" s="119"/>
      <c r="VWC75" s="119"/>
      <c r="VWD75" s="119"/>
      <c r="VWE75" s="119"/>
      <c r="VWF75" s="119"/>
      <c r="VWG75" s="119"/>
      <c r="VWH75" s="119"/>
      <c r="VWI75" s="119"/>
      <c r="VWJ75" s="119"/>
      <c r="VWK75" s="119"/>
      <c r="VWL75" s="119"/>
      <c r="VWM75" s="119"/>
      <c r="VWN75" s="119"/>
      <c r="VWO75" s="119"/>
      <c r="VWP75" s="119"/>
      <c r="VWQ75" s="119"/>
      <c r="VWR75" s="119"/>
      <c r="VWS75" s="119"/>
      <c r="VWT75" s="119"/>
      <c r="VWU75" s="119"/>
      <c r="VWV75" s="119"/>
      <c r="VWW75" s="119"/>
      <c r="VWX75" s="119"/>
      <c r="VWY75" s="119"/>
      <c r="VWZ75" s="119"/>
      <c r="VXA75" s="119"/>
      <c r="VXB75" s="119"/>
      <c r="VXC75" s="119"/>
      <c r="VXD75" s="119"/>
      <c r="VXE75" s="119"/>
      <c r="VXF75" s="119"/>
      <c r="VXG75" s="119"/>
      <c r="VXH75" s="119"/>
      <c r="VXI75" s="119"/>
      <c r="VXJ75" s="119"/>
      <c r="VXK75" s="119"/>
      <c r="VXL75" s="119"/>
      <c r="VXM75" s="119"/>
      <c r="VXN75" s="119"/>
      <c r="VXO75" s="119"/>
      <c r="VXP75" s="119"/>
      <c r="VXQ75" s="119"/>
      <c r="VXR75" s="119"/>
      <c r="VXS75" s="119"/>
      <c r="VXT75" s="119"/>
      <c r="VXU75" s="119"/>
      <c r="VXV75" s="119"/>
      <c r="VXW75" s="119"/>
      <c r="VXX75" s="119"/>
      <c r="VXY75" s="119"/>
      <c r="VXZ75" s="119"/>
      <c r="VYA75" s="119"/>
      <c r="VYB75" s="119"/>
      <c r="VYC75" s="119"/>
      <c r="VYD75" s="119"/>
      <c r="VYE75" s="119"/>
      <c r="VYF75" s="119"/>
      <c r="VYG75" s="119"/>
      <c r="VYH75" s="119"/>
      <c r="VYI75" s="119"/>
      <c r="VYJ75" s="119"/>
      <c r="VYK75" s="119"/>
      <c r="VYL75" s="119"/>
      <c r="VYM75" s="119"/>
      <c r="VYN75" s="119"/>
      <c r="VYO75" s="119"/>
      <c r="VYP75" s="119"/>
      <c r="VYQ75" s="119"/>
      <c r="VYR75" s="119"/>
      <c r="VYS75" s="119"/>
      <c r="VYT75" s="119"/>
      <c r="VYU75" s="119"/>
      <c r="VYV75" s="119"/>
      <c r="VYW75" s="119"/>
      <c r="VYX75" s="119"/>
      <c r="VYY75" s="119"/>
      <c r="VYZ75" s="119"/>
      <c r="VZA75" s="119"/>
      <c r="VZB75" s="119"/>
      <c r="VZC75" s="119"/>
      <c r="VZD75" s="119"/>
      <c r="VZE75" s="119"/>
      <c r="VZF75" s="119"/>
      <c r="VZG75" s="119"/>
      <c r="VZH75" s="119"/>
      <c r="VZI75" s="119"/>
      <c r="VZJ75" s="119"/>
      <c r="VZK75" s="119"/>
      <c r="VZL75" s="119"/>
      <c r="VZM75" s="119"/>
      <c r="VZN75" s="119"/>
      <c r="VZO75" s="119"/>
      <c r="VZP75" s="119"/>
      <c r="VZQ75" s="119"/>
      <c r="VZR75" s="119"/>
      <c r="VZS75" s="119"/>
      <c r="VZT75" s="119"/>
      <c r="VZU75" s="119"/>
      <c r="VZV75" s="119"/>
      <c r="VZW75" s="119"/>
      <c r="VZX75" s="119"/>
      <c r="VZY75" s="119"/>
      <c r="VZZ75" s="119"/>
      <c r="WAA75" s="119"/>
      <c r="WAB75" s="119"/>
      <c r="WAC75" s="119"/>
      <c r="WAD75" s="119"/>
      <c r="WAE75" s="119"/>
      <c r="WAF75" s="119"/>
      <c r="WAG75" s="119"/>
      <c r="WAH75" s="119"/>
      <c r="WAI75" s="119"/>
      <c r="WAJ75" s="119"/>
      <c r="WAK75" s="119"/>
      <c r="WAL75" s="119"/>
      <c r="WAM75" s="119"/>
      <c r="WAN75" s="119"/>
      <c r="WAO75" s="119"/>
      <c r="WAP75" s="119"/>
      <c r="WAQ75" s="119"/>
      <c r="WAR75" s="119"/>
      <c r="WAS75" s="119"/>
      <c r="WAT75" s="119"/>
      <c r="WAU75" s="119"/>
      <c r="WAV75" s="119"/>
      <c r="WAW75" s="119"/>
      <c r="WAX75" s="119"/>
      <c r="WAY75" s="119"/>
      <c r="WAZ75" s="119"/>
      <c r="WBA75" s="119"/>
      <c r="WBB75" s="119"/>
      <c r="WBC75" s="119"/>
      <c r="WBD75" s="119"/>
      <c r="WBE75" s="119"/>
      <c r="WBF75" s="119"/>
      <c r="WBG75" s="119"/>
      <c r="WBH75" s="119"/>
      <c r="WBI75" s="119"/>
      <c r="WBJ75" s="119"/>
      <c r="WBK75" s="119"/>
      <c r="WBL75" s="119"/>
      <c r="WBM75" s="119"/>
      <c r="WBN75" s="119"/>
      <c r="WBO75" s="119"/>
      <c r="WBP75" s="119"/>
      <c r="WBQ75" s="119"/>
      <c r="WBR75" s="119"/>
      <c r="WBS75" s="119"/>
      <c r="WBT75" s="119"/>
      <c r="WBU75" s="119"/>
      <c r="WBV75" s="119"/>
      <c r="WBW75" s="119"/>
      <c r="WBX75" s="119"/>
      <c r="WBY75" s="119"/>
      <c r="WBZ75" s="119"/>
      <c r="WCA75" s="119"/>
      <c r="WCB75" s="119"/>
      <c r="WCC75" s="119"/>
      <c r="WCD75" s="119"/>
      <c r="WCE75" s="119"/>
      <c r="WCF75" s="119"/>
      <c r="WCG75" s="119"/>
      <c r="WCH75" s="119"/>
      <c r="WCI75" s="119"/>
      <c r="WCJ75" s="119"/>
      <c r="WCK75" s="119"/>
      <c r="WCL75" s="119"/>
      <c r="WCM75" s="119"/>
      <c r="WCN75" s="119"/>
      <c r="WCO75" s="119"/>
      <c r="WCP75" s="119"/>
      <c r="WCQ75" s="119"/>
      <c r="WCR75" s="119"/>
      <c r="WCS75" s="119"/>
      <c r="WCT75" s="119"/>
      <c r="WCU75" s="119"/>
      <c r="WCV75" s="119"/>
      <c r="WCW75" s="119"/>
      <c r="WCX75" s="119"/>
      <c r="WCY75" s="119"/>
      <c r="WCZ75" s="119"/>
      <c r="WDA75" s="119"/>
      <c r="WDB75" s="119"/>
      <c r="WDC75" s="119"/>
      <c r="WDD75" s="119"/>
      <c r="WDE75" s="119"/>
      <c r="WDF75" s="119"/>
      <c r="WDG75" s="119"/>
      <c r="WDH75" s="119"/>
      <c r="WDI75" s="119"/>
      <c r="WDJ75" s="119"/>
      <c r="WDK75" s="119"/>
      <c r="WDL75" s="119"/>
      <c r="WDM75" s="119"/>
      <c r="WDN75" s="119"/>
      <c r="WDO75" s="119"/>
      <c r="WDP75" s="119"/>
      <c r="WDQ75" s="119"/>
      <c r="WDR75" s="119"/>
      <c r="WDS75" s="119"/>
      <c r="WDT75" s="119"/>
      <c r="WDU75" s="119"/>
      <c r="WDV75" s="119"/>
      <c r="WDW75" s="119"/>
      <c r="WDX75" s="119"/>
      <c r="WDY75" s="119"/>
      <c r="WDZ75" s="119"/>
      <c r="WEA75" s="119"/>
      <c r="WEB75" s="119"/>
      <c r="WEC75" s="119"/>
      <c r="WED75" s="119"/>
      <c r="WEE75" s="119"/>
      <c r="WEF75" s="119"/>
      <c r="WEG75" s="119"/>
      <c r="WEH75" s="119"/>
      <c r="WEI75" s="119"/>
      <c r="WEJ75" s="119"/>
      <c r="WEK75" s="119"/>
      <c r="WEL75" s="119"/>
      <c r="WEM75" s="119"/>
      <c r="WEN75" s="119"/>
      <c r="WEO75" s="119"/>
      <c r="WEP75" s="119"/>
      <c r="WEQ75" s="119"/>
      <c r="WER75" s="119"/>
      <c r="WES75" s="119"/>
      <c r="WET75" s="119"/>
      <c r="WEU75" s="119"/>
      <c r="WEV75" s="119"/>
      <c r="WEW75" s="119"/>
      <c r="WEX75" s="119"/>
      <c r="WEY75" s="119"/>
      <c r="WEZ75" s="119"/>
      <c r="WFA75" s="119"/>
      <c r="WFB75" s="119"/>
      <c r="WFC75" s="119"/>
      <c r="WFD75" s="119"/>
      <c r="WFE75" s="119"/>
      <c r="WFF75" s="119"/>
      <c r="WFG75" s="119"/>
      <c r="WFH75" s="119"/>
      <c r="WFI75" s="119"/>
      <c r="WFJ75" s="119"/>
      <c r="WFK75" s="119"/>
      <c r="WFL75" s="119"/>
      <c r="WFM75" s="119"/>
      <c r="WFN75" s="119"/>
      <c r="WFO75" s="119"/>
      <c r="WFP75" s="119"/>
      <c r="WFQ75" s="119"/>
      <c r="WFR75" s="119"/>
      <c r="WFS75" s="119"/>
      <c r="WFT75" s="119"/>
      <c r="WFU75" s="119"/>
      <c r="WFV75" s="119"/>
      <c r="WFW75" s="119"/>
      <c r="WFX75" s="119"/>
      <c r="WFY75" s="119"/>
      <c r="WFZ75" s="119"/>
      <c r="WGA75" s="119"/>
      <c r="WGB75" s="119"/>
      <c r="WGC75" s="119"/>
      <c r="WGD75" s="119"/>
      <c r="WGE75" s="119"/>
      <c r="WGF75" s="119"/>
      <c r="WGG75" s="119"/>
      <c r="WGH75" s="119"/>
      <c r="WGI75" s="119"/>
      <c r="WGJ75" s="119"/>
      <c r="WGK75" s="119"/>
      <c r="WGL75" s="119"/>
      <c r="WGM75" s="119"/>
      <c r="WGN75" s="119"/>
      <c r="WGO75" s="119"/>
      <c r="WGP75" s="119"/>
      <c r="WGQ75" s="119"/>
      <c r="WGR75" s="119"/>
      <c r="WGS75" s="119"/>
      <c r="WGT75" s="119"/>
      <c r="WGU75" s="119"/>
      <c r="WGV75" s="119"/>
      <c r="WGW75" s="119"/>
      <c r="WGX75" s="119"/>
      <c r="WGY75" s="119"/>
      <c r="WGZ75" s="119"/>
      <c r="WHA75" s="119"/>
      <c r="WHB75" s="119"/>
      <c r="WHC75" s="119"/>
      <c r="WHD75" s="119"/>
      <c r="WHE75" s="119"/>
      <c r="WHF75" s="119"/>
      <c r="WHG75" s="119"/>
      <c r="WHH75" s="119"/>
      <c r="WHI75" s="119"/>
      <c r="WHJ75" s="119"/>
      <c r="WHK75" s="119"/>
      <c r="WHL75" s="119"/>
      <c r="WHM75" s="119"/>
      <c r="WHN75" s="119"/>
      <c r="WHO75" s="119"/>
      <c r="WHP75" s="119"/>
      <c r="WHQ75" s="119"/>
      <c r="WHR75" s="119"/>
      <c r="WHS75" s="119"/>
      <c r="WHT75" s="119"/>
      <c r="WHU75" s="119"/>
      <c r="WHV75" s="119"/>
      <c r="WHW75" s="119"/>
      <c r="WHX75" s="119"/>
      <c r="WHY75" s="119"/>
      <c r="WHZ75" s="119"/>
      <c r="WIA75" s="119"/>
      <c r="WIB75" s="119"/>
      <c r="WIC75" s="119"/>
      <c r="WID75" s="119"/>
      <c r="WIE75" s="119"/>
      <c r="WIF75" s="119"/>
      <c r="WIG75" s="119"/>
      <c r="WIH75" s="119"/>
      <c r="WII75" s="119"/>
      <c r="WIJ75" s="119"/>
      <c r="WIK75" s="119"/>
      <c r="WIL75" s="119"/>
      <c r="WIM75" s="119"/>
      <c r="WIN75" s="119"/>
      <c r="WIO75" s="119"/>
      <c r="WIP75" s="119"/>
      <c r="WIQ75" s="119"/>
      <c r="WIR75" s="119"/>
      <c r="WIS75" s="119"/>
      <c r="WIT75" s="119"/>
      <c r="WIU75" s="119"/>
      <c r="WIV75" s="119"/>
      <c r="WIW75" s="119"/>
      <c r="WIX75" s="119"/>
      <c r="WIY75" s="119"/>
      <c r="WIZ75" s="119"/>
      <c r="WJA75" s="119"/>
      <c r="WJB75" s="119"/>
      <c r="WJC75" s="119"/>
      <c r="WJD75" s="119"/>
      <c r="WJE75" s="119"/>
      <c r="WJF75" s="119"/>
      <c r="WJG75" s="119"/>
      <c r="WJH75" s="119"/>
      <c r="WJI75" s="119"/>
      <c r="WJJ75" s="119"/>
      <c r="WJK75" s="119"/>
      <c r="WJL75" s="119"/>
      <c r="WJM75" s="119"/>
      <c r="WJN75" s="119"/>
      <c r="WJO75" s="119"/>
      <c r="WJP75" s="119"/>
      <c r="WJQ75" s="119"/>
      <c r="WJR75" s="119"/>
      <c r="WJS75" s="119"/>
      <c r="WJT75" s="119"/>
      <c r="WJU75" s="119"/>
      <c r="WJV75" s="119"/>
      <c r="WJW75" s="119"/>
      <c r="WJX75" s="119"/>
      <c r="WJY75" s="119"/>
      <c r="WJZ75" s="119"/>
      <c r="WKA75" s="119"/>
      <c r="WKB75" s="119"/>
      <c r="WKC75" s="119"/>
      <c r="WKD75" s="119"/>
      <c r="WKE75" s="119"/>
      <c r="WKF75" s="119"/>
      <c r="WKG75" s="119"/>
      <c r="WKH75" s="119"/>
      <c r="WKI75" s="119"/>
      <c r="WKJ75" s="119"/>
      <c r="WKK75" s="119"/>
      <c r="WKL75" s="119"/>
      <c r="WKM75" s="119"/>
      <c r="WKN75" s="119"/>
      <c r="WKO75" s="119"/>
      <c r="WKP75" s="119"/>
      <c r="WKQ75" s="119"/>
      <c r="WKR75" s="119"/>
      <c r="WKS75" s="119"/>
      <c r="WKT75" s="119"/>
      <c r="WKU75" s="119"/>
      <c r="WKV75" s="119"/>
      <c r="WKW75" s="119"/>
      <c r="WKX75" s="119"/>
      <c r="WKY75" s="119"/>
      <c r="WKZ75" s="119"/>
      <c r="WLA75" s="119"/>
      <c r="WLB75" s="119"/>
      <c r="WLC75" s="119"/>
      <c r="WLD75" s="119"/>
      <c r="WLE75" s="119"/>
      <c r="WLF75" s="119"/>
      <c r="WLG75" s="119"/>
      <c r="WLH75" s="119"/>
      <c r="WLI75" s="119"/>
      <c r="WLJ75" s="119"/>
      <c r="WLK75" s="119"/>
      <c r="WLL75" s="119"/>
      <c r="WLM75" s="119"/>
      <c r="WLN75" s="119"/>
      <c r="WLO75" s="119"/>
      <c r="WLP75" s="119"/>
      <c r="WLQ75" s="119"/>
      <c r="WLR75" s="119"/>
      <c r="WLS75" s="119"/>
      <c r="WLT75" s="119"/>
      <c r="WLU75" s="119"/>
      <c r="WLV75" s="119"/>
      <c r="WLW75" s="119"/>
      <c r="WLX75" s="119"/>
      <c r="WLY75" s="119"/>
      <c r="WLZ75" s="119"/>
      <c r="WMA75" s="119"/>
      <c r="WMB75" s="119"/>
      <c r="WMC75" s="119"/>
      <c r="WMD75" s="119"/>
      <c r="WME75" s="119"/>
      <c r="WMF75" s="119"/>
      <c r="WMG75" s="119"/>
      <c r="WMH75" s="119"/>
      <c r="WMI75" s="119"/>
      <c r="WMJ75" s="119"/>
      <c r="WMK75" s="119"/>
      <c r="WML75" s="119"/>
      <c r="WMM75" s="119"/>
      <c r="WMN75" s="119"/>
      <c r="WMO75" s="119"/>
      <c r="WMP75" s="119"/>
      <c r="WMQ75" s="119"/>
      <c r="WMR75" s="119"/>
      <c r="WMS75" s="119"/>
      <c r="WMT75" s="119"/>
      <c r="WMU75" s="119"/>
      <c r="WMV75" s="119"/>
      <c r="WMW75" s="119"/>
      <c r="WMX75" s="119"/>
      <c r="WMY75" s="119"/>
      <c r="WMZ75" s="119"/>
      <c r="WNA75" s="119"/>
      <c r="WNB75" s="119"/>
      <c r="WNC75" s="119"/>
      <c r="WND75" s="119"/>
      <c r="WNE75" s="119"/>
      <c r="WNF75" s="119"/>
      <c r="WNG75" s="119"/>
      <c r="WNH75" s="119"/>
      <c r="WNI75" s="119"/>
      <c r="WNJ75" s="119"/>
      <c r="WNK75" s="119"/>
      <c r="WNL75" s="119"/>
      <c r="WNM75" s="119"/>
      <c r="WNN75" s="119"/>
      <c r="WNO75" s="119"/>
      <c r="WNP75" s="119"/>
      <c r="WNQ75" s="119"/>
      <c r="WNR75" s="119"/>
      <c r="WNS75" s="119"/>
      <c r="WNT75" s="119"/>
      <c r="WNU75" s="119"/>
      <c r="WNV75" s="119"/>
      <c r="WNW75" s="119"/>
      <c r="WNX75" s="119"/>
      <c r="WNY75" s="119"/>
      <c r="WNZ75" s="119"/>
      <c r="WOA75" s="119"/>
      <c r="WOB75" s="119"/>
      <c r="WOC75" s="119"/>
      <c r="WOD75" s="119"/>
      <c r="WOE75" s="119"/>
      <c r="WOF75" s="119"/>
      <c r="WOG75" s="119"/>
      <c r="WOH75" s="119"/>
      <c r="WOI75" s="119"/>
      <c r="WOJ75" s="119"/>
      <c r="WOK75" s="119"/>
      <c r="WOL75" s="119"/>
      <c r="WOM75" s="119"/>
      <c r="WON75" s="119"/>
      <c r="WOO75" s="119"/>
      <c r="WOP75" s="119"/>
      <c r="WOQ75" s="119"/>
      <c r="WOR75" s="119"/>
      <c r="WOS75" s="119"/>
      <c r="WOT75" s="119"/>
      <c r="WOU75" s="119"/>
      <c r="WOV75" s="119"/>
      <c r="WOW75" s="119"/>
      <c r="WOX75" s="119"/>
      <c r="WOY75" s="119"/>
      <c r="WOZ75" s="119"/>
      <c r="WPA75" s="119"/>
      <c r="WPB75" s="119"/>
      <c r="WPC75" s="119"/>
      <c r="WPD75" s="119"/>
      <c r="WPE75" s="119"/>
      <c r="WPF75" s="119"/>
      <c r="WPG75" s="119"/>
      <c r="WPH75" s="119"/>
      <c r="WPI75" s="119"/>
      <c r="WPJ75" s="119"/>
      <c r="WPK75" s="119"/>
      <c r="WPL75" s="119"/>
      <c r="WPM75" s="119"/>
      <c r="WPN75" s="119"/>
      <c r="WPO75" s="119"/>
      <c r="WPP75" s="119"/>
      <c r="WPQ75" s="119"/>
      <c r="WPR75" s="119"/>
      <c r="WPS75" s="119"/>
      <c r="WPT75" s="119"/>
      <c r="WPU75" s="119"/>
      <c r="WPV75" s="119"/>
      <c r="WPW75" s="119"/>
      <c r="WPX75" s="119"/>
      <c r="WPY75" s="119"/>
      <c r="WPZ75" s="119"/>
      <c r="WQA75" s="119"/>
      <c r="WQB75" s="119"/>
      <c r="WQC75" s="119"/>
      <c r="WQD75" s="119"/>
      <c r="WQE75" s="119"/>
      <c r="WQF75" s="119"/>
      <c r="WQG75" s="119"/>
      <c r="WQH75" s="119"/>
      <c r="WQI75" s="119"/>
      <c r="WQJ75" s="119"/>
      <c r="WQK75" s="119"/>
      <c r="WQL75" s="119"/>
      <c r="WQM75" s="119"/>
      <c r="WQN75" s="119"/>
      <c r="WQO75" s="119"/>
      <c r="WQP75" s="119"/>
      <c r="WQQ75" s="119"/>
      <c r="WQR75" s="119"/>
      <c r="WQS75" s="119"/>
      <c r="WQT75" s="119"/>
      <c r="WQU75" s="119"/>
      <c r="WQV75" s="119"/>
      <c r="WQW75" s="119"/>
      <c r="WQX75" s="119"/>
      <c r="WQY75" s="119"/>
      <c r="WQZ75" s="119"/>
      <c r="WRA75" s="119"/>
      <c r="WRB75" s="119"/>
      <c r="WRC75" s="119"/>
      <c r="WRD75" s="119"/>
      <c r="WRE75" s="119"/>
      <c r="WRF75" s="119"/>
      <c r="WRG75" s="119"/>
      <c r="WRH75" s="119"/>
      <c r="WRI75" s="119"/>
      <c r="WRJ75" s="119"/>
      <c r="WRK75" s="119"/>
      <c r="WRL75" s="119"/>
      <c r="WRM75" s="119"/>
      <c r="WRN75" s="119"/>
      <c r="WRO75" s="119"/>
      <c r="WRP75" s="119"/>
      <c r="WRQ75" s="119"/>
      <c r="WRR75" s="119"/>
      <c r="WRS75" s="119"/>
      <c r="WRT75" s="119"/>
      <c r="WRU75" s="119"/>
      <c r="WRV75" s="119"/>
      <c r="WRW75" s="119"/>
      <c r="WRX75" s="119"/>
      <c r="WRY75" s="119"/>
      <c r="WRZ75" s="119"/>
      <c r="WSA75" s="119"/>
      <c r="WSB75" s="119"/>
      <c r="WSC75" s="119"/>
      <c r="WSD75" s="119"/>
      <c r="WSE75" s="119"/>
      <c r="WSF75" s="119"/>
      <c r="WSG75" s="119"/>
      <c r="WSH75" s="119"/>
      <c r="WSI75" s="119"/>
      <c r="WSJ75" s="119"/>
      <c r="WSK75" s="119"/>
      <c r="WSL75" s="119"/>
      <c r="WSM75" s="119"/>
      <c r="WSN75" s="119"/>
      <c r="WSO75" s="119"/>
      <c r="WSP75" s="119"/>
      <c r="WSQ75" s="119"/>
      <c r="WSR75" s="119"/>
      <c r="WSS75" s="119"/>
      <c r="WST75" s="119"/>
      <c r="WSU75" s="119"/>
      <c r="WSV75" s="119"/>
      <c r="WSW75" s="119"/>
      <c r="WSX75" s="119"/>
      <c r="WSY75" s="119"/>
      <c r="WSZ75" s="119"/>
      <c r="WTA75" s="119"/>
      <c r="WTB75" s="119"/>
      <c r="WTC75" s="119"/>
      <c r="WTD75" s="119"/>
      <c r="WTE75" s="119"/>
      <c r="WTF75" s="119"/>
      <c r="WTG75" s="119"/>
      <c r="WTH75" s="119"/>
      <c r="WTI75" s="119"/>
      <c r="WTJ75" s="119"/>
      <c r="WTK75" s="119"/>
      <c r="WTL75" s="119"/>
      <c r="WTM75" s="119"/>
      <c r="WTN75" s="119"/>
      <c r="WTO75" s="119"/>
      <c r="WTP75" s="119"/>
      <c r="WTQ75" s="119"/>
      <c r="WTR75" s="119"/>
      <c r="WTS75" s="119"/>
      <c r="WTT75" s="119"/>
      <c r="WTU75" s="119"/>
      <c r="WTV75" s="119"/>
      <c r="WTW75" s="119"/>
      <c r="WTX75" s="119"/>
      <c r="WTY75" s="119"/>
      <c r="WTZ75" s="119"/>
      <c r="WUA75" s="119"/>
      <c r="WUB75" s="119"/>
      <c r="WUC75" s="119"/>
      <c r="WUD75" s="119"/>
      <c r="WUE75" s="119"/>
      <c r="WUF75" s="119"/>
      <c r="WUG75" s="119"/>
      <c r="WUH75" s="119"/>
      <c r="WUI75" s="119"/>
      <c r="WUJ75" s="119"/>
      <c r="WUK75" s="119"/>
      <c r="WUL75" s="119"/>
      <c r="WUM75" s="119"/>
      <c r="WUN75" s="119"/>
      <c r="WUO75" s="119"/>
      <c r="WUP75" s="119"/>
      <c r="WUQ75" s="119"/>
      <c r="WUR75" s="119"/>
      <c r="WUS75" s="119"/>
      <c r="WUT75" s="119"/>
      <c r="WUU75" s="119"/>
      <c r="WUV75" s="119"/>
      <c r="WUW75" s="119"/>
      <c r="WUX75" s="119"/>
      <c r="WUY75" s="119"/>
      <c r="WUZ75" s="119"/>
      <c r="WVA75" s="119"/>
      <c r="WVB75" s="119"/>
      <c r="WVC75" s="119"/>
      <c r="WVD75" s="119"/>
      <c r="WVE75" s="119"/>
      <c r="WVF75" s="119"/>
      <c r="WVG75" s="119"/>
      <c r="WVH75" s="119"/>
      <c r="WVI75" s="119"/>
      <c r="WVJ75" s="119"/>
      <c r="WVK75" s="119"/>
      <c r="WVL75" s="119"/>
      <c r="WVM75" s="119"/>
      <c r="WVN75" s="119"/>
      <c r="WVO75" s="119"/>
      <c r="WVP75" s="119"/>
      <c r="WVQ75" s="119"/>
      <c r="WVR75" s="119"/>
      <c r="WVS75" s="119"/>
      <c r="WVT75" s="119"/>
      <c r="WVU75" s="119"/>
      <c r="WVV75" s="119"/>
      <c r="WVW75" s="119"/>
      <c r="WVX75" s="119"/>
      <c r="WVY75" s="119"/>
      <c r="WVZ75" s="119"/>
      <c r="WWA75" s="119"/>
      <c r="WWB75" s="119"/>
      <c r="WWC75" s="119"/>
      <c r="WWD75" s="119"/>
      <c r="WWE75" s="119"/>
      <c r="WWF75" s="119"/>
      <c r="WWG75" s="119"/>
      <c r="WWH75" s="119"/>
      <c r="WWI75" s="119"/>
      <c r="WWJ75" s="119"/>
      <c r="WWK75" s="119"/>
      <c r="WWL75" s="119"/>
      <c r="WWM75" s="119"/>
      <c r="WWN75" s="119"/>
      <c r="WWO75" s="119"/>
      <c r="WWP75" s="119"/>
      <c r="WWQ75" s="119"/>
      <c r="WWR75" s="119"/>
      <c r="WWS75" s="119"/>
      <c r="WWT75" s="119"/>
      <c r="WWU75" s="119"/>
      <c r="WWV75" s="119"/>
      <c r="WWW75" s="119"/>
      <c r="WWX75" s="119"/>
      <c r="WWY75" s="119"/>
      <c r="WWZ75" s="119"/>
      <c r="WXA75" s="119"/>
      <c r="WXB75" s="119"/>
      <c r="WXC75" s="119"/>
      <c r="WXD75" s="119"/>
      <c r="WXE75" s="119"/>
      <c r="WXF75" s="119"/>
      <c r="WXG75" s="119"/>
      <c r="WXH75" s="119"/>
      <c r="WXI75" s="119"/>
      <c r="WXJ75" s="119"/>
      <c r="WXK75" s="119"/>
      <c r="WXL75" s="119"/>
      <c r="WXM75" s="119"/>
      <c r="WXN75" s="119"/>
      <c r="WXO75" s="119"/>
      <c r="WXP75" s="119"/>
      <c r="WXQ75" s="119"/>
      <c r="WXR75" s="119"/>
      <c r="WXS75" s="119"/>
      <c r="WXT75" s="119"/>
      <c r="WXU75" s="119"/>
      <c r="WXV75" s="119"/>
      <c r="WXW75" s="119"/>
      <c r="WXX75" s="119"/>
      <c r="WXY75" s="119"/>
      <c r="WXZ75" s="119"/>
      <c r="WYA75" s="119"/>
      <c r="WYB75" s="119"/>
      <c r="WYC75" s="119"/>
      <c r="WYD75" s="119"/>
      <c r="WYE75" s="119"/>
      <c r="WYF75" s="119"/>
      <c r="WYG75" s="119"/>
      <c r="WYH75" s="119"/>
      <c r="WYI75" s="119"/>
      <c r="WYJ75" s="119"/>
      <c r="WYK75" s="119"/>
      <c r="WYL75" s="119"/>
      <c r="WYM75" s="119"/>
      <c r="WYN75" s="119"/>
      <c r="WYO75" s="119"/>
      <c r="WYP75" s="119"/>
      <c r="WYQ75" s="119"/>
      <c r="WYR75" s="119"/>
      <c r="WYS75" s="119"/>
      <c r="WYT75" s="119"/>
      <c r="WYU75" s="119"/>
      <c r="WYV75" s="119"/>
      <c r="WYW75" s="119"/>
      <c r="WYX75" s="119"/>
      <c r="WYY75" s="119"/>
      <c r="WYZ75" s="119"/>
      <c r="WZA75" s="119"/>
      <c r="WZB75" s="119"/>
      <c r="WZC75" s="119"/>
      <c r="WZD75" s="119"/>
      <c r="WZE75" s="119"/>
      <c r="WZF75" s="119"/>
      <c r="WZG75" s="119"/>
      <c r="WZH75" s="119"/>
      <c r="WZI75" s="119"/>
      <c r="WZJ75" s="119"/>
      <c r="WZK75" s="119"/>
      <c r="WZL75" s="119"/>
      <c r="WZM75" s="119"/>
      <c r="WZN75" s="119"/>
      <c r="WZO75" s="119"/>
      <c r="WZP75" s="119"/>
      <c r="WZQ75" s="119"/>
      <c r="WZR75" s="119"/>
      <c r="WZS75" s="119"/>
      <c r="WZT75" s="119"/>
      <c r="WZU75" s="119"/>
      <c r="WZV75" s="119"/>
      <c r="WZW75" s="119"/>
      <c r="WZX75" s="119"/>
      <c r="WZY75" s="119"/>
      <c r="WZZ75" s="119"/>
      <c r="XAA75" s="119"/>
      <c r="XAB75" s="119"/>
      <c r="XAC75" s="119"/>
      <c r="XAD75" s="119"/>
      <c r="XAE75" s="119"/>
      <c r="XAF75" s="119"/>
      <c r="XAG75" s="119"/>
      <c r="XAH75" s="119"/>
      <c r="XAI75" s="119"/>
      <c r="XAJ75" s="119"/>
      <c r="XAK75" s="119"/>
      <c r="XAL75" s="119"/>
      <c r="XAM75" s="119"/>
      <c r="XAN75" s="119"/>
      <c r="XAO75" s="119"/>
      <c r="XAP75" s="119"/>
      <c r="XAQ75" s="119"/>
      <c r="XAR75" s="119"/>
      <c r="XAS75" s="119"/>
      <c r="XAT75" s="119"/>
      <c r="XAU75" s="119"/>
      <c r="XAV75" s="119"/>
      <c r="XAW75" s="119"/>
      <c r="XAX75" s="119"/>
      <c r="XAY75" s="119"/>
      <c r="XAZ75" s="119"/>
      <c r="XBA75" s="119"/>
      <c r="XBB75" s="119"/>
      <c r="XBC75" s="119"/>
      <c r="XBD75" s="119"/>
      <c r="XBE75" s="119"/>
      <c r="XBF75" s="119"/>
      <c r="XBG75" s="119"/>
      <c r="XBH75" s="119"/>
      <c r="XBI75" s="119"/>
      <c r="XBJ75" s="119"/>
      <c r="XBK75" s="119"/>
      <c r="XBL75" s="119"/>
      <c r="XBM75" s="119"/>
      <c r="XBN75" s="119"/>
      <c r="XBO75" s="119"/>
      <c r="XBP75" s="119"/>
      <c r="XBQ75" s="119"/>
      <c r="XBR75" s="119"/>
      <c r="XBS75" s="119"/>
      <c r="XBT75" s="119"/>
      <c r="XBU75" s="119"/>
      <c r="XBV75" s="119"/>
      <c r="XBW75" s="119"/>
      <c r="XBX75" s="119"/>
      <c r="XBY75" s="119"/>
      <c r="XBZ75" s="119"/>
      <c r="XCA75" s="119"/>
      <c r="XCB75" s="119"/>
      <c r="XCC75" s="119"/>
      <c r="XCD75" s="119"/>
      <c r="XCE75" s="119"/>
      <c r="XCF75" s="119"/>
      <c r="XCG75" s="119"/>
      <c r="XCH75" s="119"/>
      <c r="XCI75" s="119"/>
      <c r="XCJ75" s="119"/>
      <c r="XCK75" s="119"/>
      <c r="XCL75" s="119"/>
      <c r="XCM75" s="119"/>
      <c r="XCN75" s="119"/>
      <c r="XCO75" s="119"/>
      <c r="XCP75" s="119"/>
      <c r="XCQ75" s="119"/>
      <c r="XCR75" s="119"/>
      <c r="XCS75" s="119"/>
      <c r="XCT75" s="119"/>
      <c r="XCU75" s="119"/>
      <c r="XCV75" s="119"/>
      <c r="XCW75" s="119"/>
      <c r="XCX75" s="119"/>
      <c r="XCY75" s="119"/>
      <c r="XCZ75" s="119"/>
      <c r="XDA75" s="119"/>
      <c r="XDB75" s="119"/>
      <c r="XDC75" s="119"/>
      <c r="XDD75" s="119"/>
      <c r="XDE75" s="119"/>
      <c r="XDF75" s="119"/>
      <c r="XDG75" s="119"/>
      <c r="XDH75" s="119"/>
      <c r="XDI75" s="119"/>
      <c r="XDJ75" s="119"/>
      <c r="XDK75" s="119"/>
      <c r="XDL75" s="119"/>
      <c r="XDM75" s="119"/>
      <c r="XDN75" s="119"/>
      <c r="XDO75" s="119"/>
      <c r="XDP75" s="119"/>
      <c r="XDQ75" s="119"/>
      <c r="XDR75" s="119"/>
      <c r="XDS75" s="119"/>
      <c r="XDT75" s="119"/>
      <c r="XDU75" s="119"/>
      <c r="XDV75" s="119"/>
      <c r="XDW75" s="119"/>
      <c r="XDX75" s="119"/>
      <c r="XDY75" s="119"/>
      <c r="XDZ75" s="119"/>
      <c r="XEA75" s="119"/>
      <c r="XEB75" s="119"/>
      <c r="XEC75" s="119"/>
      <c r="XED75" s="119"/>
      <c r="XEE75" s="119"/>
      <c r="XEF75" s="119"/>
      <c r="XEG75" s="119"/>
      <c r="XEH75" s="119"/>
      <c r="XEI75" s="119"/>
      <c r="XEJ75" s="119"/>
      <c r="XEK75" s="119"/>
      <c r="XEL75" s="119"/>
      <c r="XEM75" s="119"/>
      <c r="XEN75" s="119"/>
      <c r="XEO75" s="119"/>
      <c r="XEP75" s="119"/>
      <c r="XEQ75" s="119"/>
      <c r="XER75" s="119"/>
      <c r="XES75" s="119"/>
      <c r="XET75" s="119"/>
      <c r="XEU75" s="119"/>
      <c r="XEV75" s="119"/>
      <c r="XEW75" s="119"/>
      <c r="XEX75" s="119"/>
      <c r="XEY75" s="119"/>
      <c r="XEZ75" s="119"/>
      <c r="XFA75" s="119"/>
      <c r="XFB75" s="119"/>
      <c r="XFC75" s="119"/>
      <c r="XFD75" s="119"/>
    </row>
    <row r="76" spans="1:16384" x14ac:dyDescent="0.25">
      <c r="A76" s="141"/>
      <c r="B76" s="230" t="s">
        <v>26</v>
      </c>
      <c r="C76" s="230"/>
      <c r="D76" s="230"/>
      <c r="E76" s="230"/>
      <c r="F76" s="230"/>
      <c r="G76" s="230"/>
      <c r="H76" s="230"/>
      <c r="I76" s="231"/>
      <c r="J76" s="231"/>
      <c r="K76" s="231"/>
      <c r="L76" s="231"/>
      <c r="M76" s="152"/>
      <c r="N76" s="232" t="s">
        <v>14</v>
      </c>
      <c r="O76" s="232"/>
      <c r="P76" s="232"/>
      <c r="Q76" s="152"/>
      <c r="R76" s="154">
        <v>1000</v>
      </c>
      <c r="S76" s="152" t="s">
        <v>103</v>
      </c>
      <c r="T76" s="156" t="s">
        <v>143</v>
      </c>
    </row>
    <row r="77" spans="1:16384" x14ac:dyDescent="0.25">
      <c r="A77" s="141"/>
      <c r="B77" s="230" t="s">
        <v>27</v>
      </c>
      <c r="C77" s="230"/>
      <c r="D77" s="230"/>
      <c r="E77" s="230"/>
      <c r="F77" s="230"/>
      <c r="G77" s="230"/>
      <c r="H77" s="230"/>
      <c r="I77" s="231"/>
      <c r="J77" s="231"/>
      <c r="K77" s="231"/>
      <c r="L77" s="231"/>
      <c r="M77" s="152"/>
      <c r="N77" s="232" t="s">
        <v>15</v>
      </c>
      <c r="O77" s="232"/>
      <c r="P77" s="232"/>
      <c r="Q77" s="153"/>
      <c r="R77" s="154"/>
      <c r="S77" s="152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19"/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19"/>
      <c r="FF77" s="119"/>
      <c r="FG77" s="119"/>
      <c r="FH77" s="119"/>
      <c r="FI77" s="119"/>
      <c r="FJ77" s="119"/>
      <c r="FK77" s="119"/>
      <c r="FL77" s="119"/>
      <c r="FM77" s="119"/>
      <c r="FN77" s="119"/>
      <c r="FO77" s="119"/>
      <c r="FP77" s="119"/>
      <c r="FQ77" s="119"/>
      <c r="FR77" s="119"/>
      <c r="FS77" s="119"/>
      <c r="FT77" s="119"/>
      <c r="FU77" s="119"/>
      <c r="FV77" s="119"/>
      <c r="FW77" s="119"/>
      <c r="FX77" s="119"/>
      <c r="FY77" s="119"/>
      <c r="FZ77" s="119"/>
      <c r="GA77" s="119"/>
      <c r="GB77" s="119"/>
      <c r="GC77" s="119"/>
      <c r="GD77" s="119"/>
      <c r="GE77" s="119"/>
      <c r="GF77" s="119"/>
      <c r="GG77" s="119"/>
      <c r="GH77" s="119"/>
      <c r="GI77" s="119"/>
      <c r="GJ77" s="119"/>
      <c r="GK77" s="119"/>
      <c r="GL77" s="119"/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19"/>
      <c r="HA77" s="119"/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19"/>
      <c r="HP77" s="119"/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19"/>
      <c r="IE77" s="119"/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19"/>
      <c r="IT77" s="119"/>
      <c r="IU77" s="119"/>
      <c r="IV77" s="119"/>
      <c r="IW77" s="119"/>
      <c r="IX77" s="119"/>
      <c r="IY77" s="119"/>
      <c r="IZ77" s="119"/>
      <c r="JA77" s="119"/>
      <c r="JB77" s="119"/>
      <c r="JC77" s="119"/>
      <c r="JD77" s="119"/>
      <c r="JE77" s="119"/>
      <c r="JF77" s="119"/>
      <c r="JG77" s="119"/>
      <c r="JH77" s="119"/>
      <c r="JI77" s="119"/>
      <c r="JJ77" s="119"/>
      <c r="JK77" s="119"/>
      <c r="JL77" s="119"/>
      <c r="JM77" s="119"/>
      <c r="JN77" s="119"/>
      <c r="JO77" s="119"/>
      <c r="JP77" s="119"/>
      <c r="JQ77" s="119"/>
      <c r="JR77" s="119"/>
      <c r="JS77" s="119"/>
      <c r="JT77" s="119"/>
      <c r="JU77" s="119"/>
      <c r="JV77" s="119"/>
      <c r="JW77" s="119"/>
      <c r="JX77" s="119"/>
      <c r="JY77" s="119"/>
      <c r="JZ77" s="119"/>
      <c r="KA77" s="119"/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19"/>
      <c r="KP77" s="119"/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19"/>
      <c r="LE77" s="119"/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19"/>
      <c r="LT77" s="119"/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19"/>
      <c r="MI77" s="119"/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19"/>
      <c r="MX77" s="119"/>
      <c r="MY77" s="119"/>
      <c r="MZ77" s="119"/>
      <c r="NA77" s="119"/>
      <c r="NB77" s="119"/>
      <c r="NC77" s="119"/>
      <c r="ND77" s="119"/>
      <c r="NE77" s="119"/>
      <c r="NF77" s="119"/>
      <c r="NG77" s="119"/>
      <c r="NH77" s="119"/>
      <c r="NI77" s="119"/>
      <c r="NJ77" s="119"/>
      <c r="NK77" s="119"/>
      <c r="NL77" s="119"/>
      <c r="NM77" s="119"/>
      <c r="NN77" s="119"/>
      <c r="NO77" s="119"/>
      <c r="NP77" s="119"/>
      <c r="NQ77" s="119"/>
      <c r="NR77" s="119"/>
      <c r="NS77" s="119"/>
      <c r="NT77" s="119"/>
      <c r="NU77" s="119"/>
      <c r="NV77" s="119"/>
      <c r="NW77" s="119"/>
      <c r="NX77" s="119"/>
      <c r="NY77" s="119"/>
      <c r="NZ77" s="119"/>
      <c r="OA77" s="119"/>
      <c r="OB77" s="119"/>
      <c r="OC77" s="119"/>
      <c r="OD77" s="119"/>
      <c r="OE77" s="119"/>
      <c r="OF77" s="119"/>
      <c r="OG77" s="119"/>
      <c r="OH77" s="119"/>
      <c r="OI77" s="119"/>
      <c r="OJ77" s="119"/>
      <c r="OK77" s="119"/>
      <c r="OL77" s="119"/>
      <c r="OM77" s="119"/>
      <c r="ON77" s="119"/>
      <c r="OO77" s="119"/>
      <c r="OP77" s="119"/>
      <c r="OQ77" s="119"/>
      <c r="OR77" s="119"/>
      <c r="OS77" s="119"/>
      <c r="OT77" s="119"/>
      <c r="OU77" s="119"/>
      <c r="OV77" s="119"/>
      <c r="OW77" s="119"/>
      <c r="OX77" s="119"/>
      <c r="OY77" s="119"/>
      <c r="OZ77" s="119"/>
      <c r="PA77" s="119"/>
      <c r="PB77" s="119"/>
      <c r="PC77" s="119"/>
      <c r="PD77" s="119"/>
      <c r="PE77" s="119"/>
      <c r="PF77" s="119"/>
      <c r="PG77" s="119"/>
      <c r="PH77" s="119"/>
      <c r="PI77" s="119"/>
      <c r="PJ77" s="119"/>
      <c r="PK77" s="119"/>
      <c r="PL77" s="119"/>
      <c r="PM77" s="119"/>
      <c r="PN77" s="119"/>
      <c r="PO77" s="119"/>
      <c r="PP77" s="119"/>
      <c r="PQ77" s="119"/>
      <c r="PR77" s="119"/>
      <c r="PS77" s="119"/>
      <c r="PT77" s="119"/>
      <c r="PU77" s="119"/>
      <c r="PV77" s="119"/>
      <c r="PW77" s="119"/>
      <c r="PX77" s="119"/>
      <c r="PY77" s="119"/>
      <c r="PZ77" s="119"/>
      <c r="QA77" s="119"/>
      <c r="QB77" s="119"/>
      <c r="QC77" s="119"/>
      <c r="QD77" s="119"/>
      <c r="QE77" s="119"/>
      <c r="QF77" s="119"/>
      <c r="QG77" s="119"/>
      <c r="QH77" s="119"/>
      <c r="QI77" s="119"/>
      <c r="QJ77" s="119"/>
      <c r="QK77" s="119"/>
      <c r="QL77" s="119"/>
      <c r="QM77" s="119"/>
      <c r="QN77" s="119"/>
      <c r="QO77" s="119"/>
      <c r="QP77" s="119"/>
      <c r="QQ77" s="119"/>
      <c r="QR77" s="119"/>
      <c r="QS77" s="119"/>
      <c r="QT77" s="119"/>
      <c r="QU77" s="119"/>
      <c r="QV77" s="119"/>
      <c r="QW77" s="119"/>
      <c r="QX77" s="119"/>
      <c r="QY77" s="119"/>
      <c r="QZ77" s="119"/>
      <c r="RA77" s="119"/>
      <c r="RB77" s="119"/>
      <c r="RC77" s="119"/>
      <c r="RD77" s="119"/>
      <c r="RE77" s="119"/>
      <c r="RF77" s="119"/>
      <c r="RG77" s="119"/>
      <c r="RH77" s="119"/>
      <c r="RI77" s="119"/>
      <c r="RJ77" s="119"/>
      <c r="RK77" s="119"/>
      <c r="RL77" s="119"/>
      <c r="RM77" s="119"/>
      <c r="RN77" s="119"/>
      <c r="RO77" s="119"/>
      <c r="RP77" s="119"/>
      <c r="RQ77" s="119"/>
      <c r="RR77" s="119"/>
      <c r="RS77" s="119"/>
      <c r="RT77" s="119"/>
      <c r="RU77" s="119"/>
      <c r="RV77" s="119"/>
      <c r="RW77" s="119"/>
      <c r="RX77" s="119"/>
      <c r="RY77" s="119"/>
      <c r="RZ77" s="119"/>
      <c r="SA77" s="119"/>
      <c r="SB77" s="119"/>
      <c r="SC77" s="119"/>
      <c r="SD77" s="119"/>
      <c r="SE77" s="119"/>
      <c r="SF77" s="119"/>
      <c r="SG77" s="119"/>
      <c r="SH77" s="119"/>
      <c r="SI77" s="119"/>
      <c r="SJ77" s="119"/>
      <c r="SK77" s="119"/>
      <c r="SL77" s="119"/>
      <c r="SM77" s="119"/>
      <c r="SN77" s="119"/>
      <c r="SO77" s="119"/>
      <c r="SP77" s="119"/>
      <c r="SQ77" s="119"/>
      <c r="SR77" s="119"/>
      <c r="SS77" s="119"/>
      <c r="ST77" s="119"/>
      <c r="SU77" s="119"/>
      <c r="SV77" s="119"/>
      <c r="SW77" s="119"/>
      <c r="SX77" s="119"/>
      <c r="SY77" s="119"/>
      <c r="SZ77" s="119"/>
      <c r="TA77" s="119"/>
      <c r="TB77" s="119"/>
      <c r="TC77" s="119"/>
      <c r="TD77" s="119"/>
      <c r="TE77" s="119"/>
      <c r="TF77" s="119"/>
      <c r="TG77" s="119"/>
      <c r="TH77" s="119"/>
      <c r="TI77" s="119"/>
      <c r="TJ77" s="119"/>
      <c r="TK77" s="119"/>
      <c r="TL77" s="119"/>
      <c r="TM77" s="119"/>
      <c r="TN77" s="119"/>
      <c r="TO77" s="119"/>
      <c r="TP77" s="119"/>
      <c r="TQ77" s="119"/>
      <c r="TR77" s="119"/>
      <c r="TS77" s="119"/>
      <c r="TT77" s="119"/>
      <c r="TU77" s="119"/>
      <c r="TV77" s="119"/>
      <c r="TW77" s="119"/>
      <c r="TX77" s="119"/>
      <c r="TY77" s="119"/>
      <c r="TZ77" s="119"/>
      <c r="UA77" s="119"/>
      <c r="UB77" s="119"/>
      <c r="UC77" s="119"/>
      <c r="UD77" s="119"/>
      <c r="UE77" s="119"/>
      <c r="UF77" s="119"/>
      <c r="UG77" s="119"/>
      <c r="UH77" s="119"/>
      <c r="UI77" s="119"/>
      <c r="UJ77" s="119"/>
      <c r="UK77" s="119"/>
      <c r="UL77" s="119"/>
      <c r="UM77" s="119"/>
      <c r="UN77" s="119"/>
      <c r="UO77" s="119"/>
      <c r="UP77" s="119"/>
      <c r="UQ77" s="119"/>
      <c r="UR77" s="119"/>
      <c r="US77" s="119"/>
      <c r="UT77" s="119"/>
      <c r="UU77" s="119"/>
      <c r="UV77" s="119"/>
      <c r="UW77" s="119"/>
      <c r="UX77" s="119"/>
      <c r="UY77" s="119"/>
      <c r="UZ77" s="119"/>
      <c r="VA77" s="119"/>
      <c r="VB77" s="119"/>
      <c r="VC77" s="119"/>
      <c r="VD77" s="119"/>
      <c r="VE77" s="119"/>
      <c r="VF77" s="119"/>
      <c r="VG77" s="119"/>
      <c r="VH77" s="119"/>
      <c r="VI77" s="119"/>
      <c r="VJ77" s="119"/>
      <c r="VK77" s="119"/>
      <c r="VL77" s="119"/>
      <c r="VM77" s="119"/>
      <c r="VN77" s="119"/>
      <c r="VO77" s="119"/>
      <c r="VP77" s="119"/>
      <c r="VQ77" s="119"/>
      <c r="VR77" s="119"/>
      <c r="VS77" s="119"/>
      <c r="VT77" s="119"/>
      <c r="VU77" s="119"/>
      <c r="VV77" s="119"/>
      <c r="VW77" s="119"/>
      <c r="VX77" s="119"/>
      <c r="VY77" s="119"/>
      <c r="VZ77" s="119"/>
      <c r="WA77" s="119"/>
      <c r="WB77" s="119"/>
      <c r="WC77" s="119"/>
      <c r="WD77" s="119"/>
      <c r="WE77" s="119"/>
      <c r="WF77" s="119"/>
      <c r="WG77" s="119"/>
      <c r="WH77" s="119"/>
      <c r="WI77" s="119"/>
      <c r="WJ77" s="119"/>
      <c r="WK77" s="119"/>
      <c r="WL77" s="119"/>
      <c r="WM77" s="119"/>
      <c r="WN77" s="119"/>
      <c r="WO77" s="119"/>
      <c r="WP77" s="119"/>
      <c r="WQ77" s="119"/>
      <c r="WR77" s="119"/>
      <c r="WS77" s="119"/>
      <c r="WT77" s="119"/>
      <c r="WU77" s="119"/>
      <c r="WV77" s="119"/>
      <c r="WW77" s="119"/>
      <c r="WX77" s="119"/>
      <c r="WY77" s="119"/>
      <c r="WZ77" s="119"/>
      <c r="XA77" s="119"/>
      <c r="XB77" s="119"/>
      <c r="XC77" s="119"/>
      <c r="XD77" s="119"/>
      <c r="XE77" s="119"/>
      <c r="XF77" s="119"/>
      <c r="XG77" s="119"/>
      <c r="XH77" s="119"/>
      <c r="XI77" s="119"/>
      <c r="XJ77" s="119"/>
      <c r="XK77" s="119"/>
      <c r="XL77" s="119"/>
      <c r="XM77" s="119"/>
      <c r="XN77" s="119"/>
      <c r="XO77" s="119"/>
      <c r="XP77" s="119"/>
      <c r="XQ77" s="119"/>
      <c r="XR77" s="119"/>
      <c r="XS77" s="119"/>
      <c r="XT77" s="119"/>
      <c r="XU77" s="119"/>
      <c r="XV77" s="119"/>
      <c r="XW77" s="119"/>
      <c r="XX77" s="119"/>
      <c r="XY77" s="119"/>
      <c r="XZ77" s="119"/>
      <c r="YA77" s="119"/>
      <c r="YB77" s="119"/>
      <c r="YC77" s="119"/>
      <c r="YD77" s="119"/>
      <c r="YE77" s="119"/>
      <c r="YF77" s="119"/>
      <c r="YG77" s="119"/>
      <c r="YH77" s="119"/>
      <c r="YI77" s="119"/>
      <c r="YJ77" s="119"/>
      <c r="YK77" s="119"/>
      <c r="YL77" s="119"/>
      <c r="YM77" s="119"/>
      <c r="YN77" s="119"/>
      <c r="YO77" s="119"/>
      <c r="YP77" s="119"/>
      <c r="YQ77" s="119"/>
      <c r="YR77" s="119"/>
      <c r="YS77" s="119"/>
      <c r="YT77" s="119"/>
      <c r="YU77" s="119"/>
      <c r="YV77" s="119"/>
      <c r="YW77" s="119"/>
      <c r="YX77" s="119"/>
      <c r="YY77" s="119"/>
      <c r="YZ77" s="119"/>
      <c r="ZA77" s="119"/>
      <c r="ZB77" s="119"/>
      <c r="ZC77" s="119"/>
      <c r="ZD77" s="119"/>
      <c r="ZE77" s="119"/>
      <c r="ZF77" s="119"/>
      <c r="ZG77" s="119"/>
      <c r="ZH77" s="119"/>
      <c r="ZI77" s="119"/>
      <c r="ZJ77" s="119"/>
      <c r="ZK77" s="119"/>
      <c r="ZL77" s="119"/>
      <c r="ZM77" s="119"/>
      <c r="ZN77" s="119"/>
      <c r="ZO77" s="119"/>
      <c r="ZP77" s="119"/>
      <c r="ZQ77" s="119"/>
      <c r="ZR77" s="119"/>
      <c r="ZS77" s="119"/>
      <c r="ZT77" s="119"/>
      <c r="ZU77" s="119"/>
      <c r="ZV77" s="119"/>
      <c r="ZW77" s="119"/>
      <c r="ZX77" s="119"/>
      <c r="ZY77" s="119"/>
      <c r="ZZ77" s="119"/>
      <c r="AAA77" s="119"/>
      <c r="AAB77" s="119"/>
      <c r="AAC77" s="119"/>
      <c r="AAD77" s="119"/>
      <c r="AAE77" s="119"/>
      <c r="AAF77" s="119"/>
      <c r="AAG77" s="119"/>
      <c r="AAH77" s="119"/>
      <c r="AAI77" s="119"/>
      <c r="AAJ77" s="119"/>
      <c r="AAK77" s="119"/>
      <c r="AAL77" s="119"/>
      <c r="AAM77" s="119"/>
      <c r="AAN77" s="119"/>
      <c r="AAO77" s="119"/>
      <c r="AAP77" s="119"/>
      <c r="AAQ77" s="119"/>
      <c r="AAR77" s="119"/>
      <c r="AAS77" s="119"/>
      <c r="AAT77" s="119"/>
      <c r="AAU77" s="119"/>
      <c r="AAV77" s="119"/>
      <c r="AAW77" s="119"/>
      <c r="AAX77" s="119"/>
      <c r="AAY77" s="119"/>
      <c r="AAZ77" s="119"/>
      <c r="ABA77" s="119"/>
      <c r="ABB77" s="119"/>
      <c r="ABC77" s="119"/>
      <c r="ABD77" s="119"/>
      <c r="ABE77" s="119"/>
      <c r="ABF77" s="119"/>
      <c r="ABG77" s="119"/>
      <c r="ABH77" s="119"/>
      <c r="ABI77" s="119"/>
      <c r="ABJ77" s="119"/>
      <c r="ABK77" s="119"/>
      <c r="ABL77" s="119"/>
      <c r="ABM77" s="119"/>
      <c r="ABN77" s="119"/>
      <c r="ABO77" s="119"/>
      <c r="ABP77" s="119"/>
      <c r="ABQ77" s="119"/>
      <c r="ABR77" s="119"/>
      <c r="ABS77" s="119"/>
      <c r="ABT77" s="119"/>
      <c r="ABU77" s="119"/>
      <c r="ABV77" s="119"/>
      <c r="ABW77" s="119"/>
      <c r="ABX77" s="119"/>
      <c r="ABY77" s="119"/>
      <c r="ABZ77" s="119"/>
      <c r="ACA77" s="119"/>
      <c r="ACB77" s="119"/>
      <c r="ACC77" s="119"/>
      <c r="ACD77" s="119"/>
      <c r="ACE77" s="119"/>
      <c r="ACF77" s="119"/>
      <c r="ACG77" s="119"/>
      <c r="ACH77" s="119"/>
      <c r="ACI77" s="119"/>
      <c r="ACJ77" s="119"/>
      <c r="ACK77" s="119"/>
      <c r="ACL77" s="119"/>
      <c r="ACM77" s="119"/>
      <c r="ACN77" s="119"/>
      <c r="ACO77" s="119"/>
      <c r="ACP77" s="119"/>
      <c r="ACQ77" s="119"/>
      <c r="ACR77" s="119"/>
      <c r="ACS77" s="119"/>
      <c r="ACT77" s="119"/>
      <c r="ACU77" s="119"/>
      <c r="ACV77" s="119"/>
      <c r="ACW77" s="119"/>
      <c r="ACX77" s="119"/>
      <c r="ACY77" s="119"/>
      <c r="ACZ77" s="119"/>
      <c r="ADA77" s="119"/>
      <c r="ADB77" s="119"/>
      <c r="ADC77" s="119"/>
      <c r="ADD77" s="119"/>
      <c r="ADE77" s="119"/>
      <c r="ADF77" s="119"/>
      <c r="ADG77" s="119"/>
      <c r="ADH77" s="119"/>
      <c r="ADI77" s="119"/>
      <c r="ADJ77" s="119"/>
      <c r="ADK77" s="119"/>
      <c r="ADL77" s="119"/>
      <c r="ADM77" s="119"/>
      <c r="ADN77" s="119"/>
      <c r="ADO77" s="119"/>
      <c r="ADP77" s="119"/>
      <c r="ADQ77" s="119"/>
      <c r="ADR77" s="119"/>
      <c r="ADS77" s="119"/>
      <c r="ADT77" s="119"/>
      <c r="ADU77" s="119"/>
      <c r="ADV77" s="119"/>
      <c r="ADW77" s="119"/>
      <c r="ADX77" s="119"/>
      <c r="ADY77" s="119"/>
      <c r="ADZ77" s="119"/>
      <c r="AEA77" s="119"/>
      <c r="AEB77" s="119"/>
      <c r="AEC77" s="119"/>
      <c r="AED77" s="119"/>
      <c r="AEE77" s="119"/>
      <c r="AEF77" s="119"/>
      <c r="AEG77" s="119"/>
      <c r="AEH77" s="119"/>
      <c r="AEI77" s="119"/>
      <c r="AEJ77" s="119"/>
      <c r="AEK77" s="119"/>
      <c r="AEL77" s="119"/>
      <c r="AEM77" s="119"/>
      <c r="AEN77" s="119"/>
      <c r="AEO77" s="119"/>
      <c r="AEP77" s="119"/>
      <c r="AEQ77" s="119"/>
      <c r="AER77" s="119"/>
      <c r="AES77" s="119"/>
      <c r="AET77" s="119"/>
      <c r="AEU77" s="119"/>
      <c r="AEV77" s="119"/>
      <c r="AEW77" s="119"/>
      <c r="AEX77" s="119"/>
      <c r="AEY77" s="119"/>
      <c r="AEZ77" s="119"/>
      <c r="AFA77" s="119"/>
      <c r="AFB77" s="119"/>
      <c r="AFC77" s="119"/>
      <c r="AFD77" s="119"/>
      <c r="AFE77" s="119"/>
      <c r="AFF77" s="119"/>
      <c r="AFG77" s="119"/>
      <c r="AFH77" s="119"/>
      <c r="AFI77" s="119"/>
      <c r="AFJ77" s="119"/>
      <c r="AFK77" s="119"/>
      <c r="AFL77" s="119"/>
      <c r="AFM77" s="119"/>
      <c r="AFN77" s="119"/>
      <c r="AFO77" s="119"/>
      <c r="AFP77" s="119"/>
      <c r="AFQ77" s="119"/>
      <c r="AFR77" s="119"/>
      <c r="AFS77" s="119"/>
      <c r="AFT77" s="119"/>
      <c r="AFU77" s="119"/>
      <c r="AFV77" s="119"/>
      <c r="AFW77" s="119"/>
      <c r="AFX77" s="119"/>
      <c r="AFY77" s="119"/>
      <c r="AFZ77" s="119"/>
      <c r="AGA77" s="119"/>
      <c r="AGB77" s="119"/>
      <c r="AGC77" s="119"/>
      <c r="AGD77" s="119"/>
      <c r="AGE77" s="119"/>
      <c r="AGF77" s="119"/>
      <c r="AGG77" s="119"/>
      <c r="AGH77" s="119"/>
      <c r="AGI77" s="119"/>
      <c r="AGJ77" s="119"/>
      <c r="AGK77" s="119"/>
      <c r="AGL77" s="119"/>
      <c r="AGM77" s="119"/>
      <c r="AGN77" s="119"/>
      <c r="AGO77" s="119"/>
      <c r="AGP77" s="119"/>
      <c r="AGQ77" s="119"/>
      <c r="AGR77" s="119"/>
      <c r="AGS77" s="119"/>
      <c r="AGT77" s="119"/>
      <c r="AGU77" s="119"/>
      <c r="AGV77" s="119"/>
      <c r="AGW77" s="119"/>
      <c r="AGX77" s="119"/>
      <c r="AGY77" s="119"/>
      <c r="AGZ77" s="119"/>
      <c r="AHA77" s="119"/>
      <c r="AHB77" s="119"/>
      <c r="AHC77" s="119"/>
      <c r="AHD77" s="119"/>
      <c r="AHE77" s="119"/>
      <c r="AHF77" s="119"/>
      <c r="AHG77" s="119"/>
      <c r="AHH77" s="119"/>
      <c r="AHI77" s="119"/>
      <c r="AHJ77" s="119"/>
      <c r="AHK77" s="119"/>
      <c r="AHL77" s="119"/>
      <c r="AHM77" s="119"/>
      <c r="AHN77" s="119"/>
      <c r="AHO77" s="119"/>
      <c r="AHP77" s="119"/>
      <c r="AHQ77" s="119"/>
      <c r="AHR77" s="119"/>
      <c r="AHS77" s="119"/>
      <c r="AHT77" s="119"/>
      <c r="AHU77" s="119"/>
      <c r="AHV77" s="119"/>
      <c r="AHW77" s="119"/>
      <c r="AHX77" s="119"/>
      <c r="AHY77" s="119"/>
      <c r="AHZ77" s="119"/>
      <c r="AIA77" s="119"/>
      <c r="AIB77" s="119"/>
      <c r="AIC77" s="119"/>
      <c r="AID77" s="119"/>
      <c r="AIE77" s="119"/>
      <c r="AIF77" s="119"/>
      <c r="AIG77" s="119"/>
      <c r="AIH77" s="119"/>
      <c r="AII77" s="119"/>
      <c r="AIJ77" s="119"/>
      <c r="AIK77" s="119"/>
      <c r="AIL77" s="119"/>
      <c r="AIM77" s="119"/>
      <c r="AIN77" s="119"/>
      <c r="AIO77" s="119"/>
      <c r="AIP77" s="119"/>
      <c r="AIQ77" s="119"/>
      <c r="AIR77" s="119"/>
      <c r="AIS77" s="119"/>
      <c r="AIT77" s="119"/>
      <c r="AIU77" s="119"/>
      <c r="AIV77" s="119"/>
      <c r="AIW77" s="119"/>
      <c r="AIX77" s="119"/>
      <c r="AIY77" s="119"/>
      <c r="AIZ77" s="119"/>
      <c r="AJA77" s="119"/>
      <c r="AJB77" s="119"/>
      <c r="AJC77" s="119"/>
      <c r="AJD77" s="119"/>
      <c r="AJE77" s="119"/>
      <c r="AJF77" s="119"/>
      <c r="AJG77" s="119"/>
      <c r="AJH77" s="119"/>
      <c r="AJI77" s="119"/>
      <c r="AJJ77" s="119"/>
      <c r="AJK77" s="119"/>
      <c r="AJL77" s="119"/>
      <c r="AJM77" s="119"/>
      <c r="AJN77" s="119"/>
      <c r="AJO77" s="119"/>
      <c r="AJP77" s="119"/>
      <c r="AJQ77" s="119"/>
      <c r="AJR77" s="119"/>
      <c r="AJS77" s="119"/>
      <c r="AJT77" s="119"/>
      <c r="AJU77" s="119"/>
      <c r="AJV77" s="119"/>
      <c r="AJW77" s="119"/>
      <c r="AJX77" s="119"/>
      <c r="AJY77" s="119"/>
      <c r="AJZ77" s="119"/>
      <c r="AKA77" s="119"/>
      <c r="AKB77" s="119"/>
      <c r="AKC77" s="119"/>
      <c r="AKD77" s="119"/>
      <c r="AKE77" s="119"/>
      <c r="AKF77" s="119"/>
      <c r="AKG77" s="119"/>
      <c r="AKH77" s="119"/>
      <c r="AKI77" s="119"/>
      <c r="AKJ77" s="119"/>
      <c r="AKK77" s="119"/>
      <c r="AKL77" s="119"/>
      <c r="AKM77" s="119"/>
      <c r="AKN77" s="119"/>
      <c r="AKO77" s="119"/>
      <c r="AKP77" s="119"/>
      <c r="AKQ77" s="119"/>
      <c r="AKR77" s="119"/>
      <c r="AKS77" s="119"/>
      <c r="AKT77" s="119"/>
      <c r="AKU77" s="119"/>
      <c r="AKV77" s="119"/>
      <c r="AKW77" s="119"/>
      <c r="AKX77" s="119"/>
      <c r="AKY77" s="119"/>
      <c r="AKZ77" s="119"/>
      <c r="ALA77" s="119"/>
      <c r="ALB77" s="119"/>
      <c r="ALC77" s="119"/>
      <c r="ALD77" s="119"/>
      <c r="ALE77" s="119"/>
      <c r="ALF77" s="119"/>
      <c r="ALG77" s="119"/>
      <c r="ALH77" s="119"/>
      <c r="ALI77" s="119"/>
      <c r="ALJ77" s="119"/>
      <c r="ALK77" s="119"/>
      <c r="ALL77" s="119"/>
      <c r="ALM77" s="119"/>
      <c r="ALN77" s="119"/>
      <c r="ALO77" s="119"/>
      <c r="ALP77" s="119"/>
      <c r="ALQ77" s="119"/>
      <c r="ALR77" s="119"/>
      <c r="ALS77" s="119"/>
      <c r="ALT77" s="119"/>
      <c r="ALU77" s="119"/>
      <c r="ALV77" s="119"/>
      <c r="ALW77" s="119"/>
      <c r="ALX77" s="119"/>
      <c r="ALY77" s="119"/>
      <c r="ALZ77" s="119"/>
      <c r="AMA77" s="119"/>
      <c r="AMB77" s="119"/>
      <c r="AMC77" s="119"/>
      <c r="AMD77" s="119"/>
      <c r="AME77" s="119"/>
      <c r="AMF77" s="119"/>
      <c r="AMG77" s="119"/>
      <c r="AMH77" s="119"/>
      <c r="AMI77" s="119"/>
      <c r="AMJ77" s="119"/>
      <c r="AMK77" s="119"/>
      <c r="AML77" s="119"/>
      <c r="AMM77" s="119"/>
      <c r="AMN77" s="119"/>
      <c r="AMO77" s="119"/>
      <c r="AMP77" s="119"/>
      <c r="AMQ77" s="119"/>
      <c r="AMR77" s="119"/>
      <c r="AMS77" s="119"/>
      <c r="AMT77" s="119"/>
      <c r="AMU77" s="119"/>
      <c r="AMV77" s="119"/>
      <c r="AMW77" s="119"/>
      <c r="AMX77" s="119"/>
      <c r="AMY77" s="119"/>
      <c r="AMZ77" s="119"/>
      <c r="ANA77" s="119"/>
      <c r="ANB77" s="119"/>
      <c r="ANC77" s="119"/>
      <c r="AND77" s="119"/>
      <c r="ANE77" s="119"/>
      <c r="ANF77" s="119"/>
      <c r="ANG77" s="119"/>
      <c r="ANH77" s="119"/>
      <c r="ANI77" s="119"/>
      <c r="ANJ77" s="119"/>
      <c r="ANK77" s="119"/>
      <c r="ANL77" s="119"/>
      <c r="ANM77" s="119"/>
      <c r="ANN77" s="119"/>
      <c r="ANO77" s="119"/>
      <c r="ANP77" s="119"/>
      <c r="ANQ77" s="119"/>
      <c r="ANR77" s="119"/>
      <c r="ANS77" s="119"/>
      <c r="ANT77" s="119"/>
      <c r="ANU77" s="119"/>
      <c r="ANV77" s="119"/>
      <c r="ANW77" s="119"/>
      <c r="ANX77" s="119"/>
      <c r="ANY77" s="119"/>
      <c r="ANZ77" s="119"/>
      <c r="AOA77" s="119"/>
      <c r="AOB77" s="119"/>
      <c r="AOC77" s="119"/>
      <c r="AOD77" s="119"/>
      <c r="AOE77" s="119"/>
      <c r="AOF77" s="119"/>
      <c r="AOG77" s="119"/>
      <c r="AOH77" s="119"/>
      <c r="AOI77" s="119"/>
      <c r="AOJ77" s="119"/>
      <c r="AOK77" s="119"/>
      <c r="AOL77" s="119"/>
      <c r="AOM77" s="119"/>
      <c r="AON77" s="119"/>
      <c r="AOO77" s="119"/>
      <c r="AOP77" s="119"/>
      <c r="AOQ77" s="119"/>
      <c r="AOR77" s="119"/>
      <c r="AOS77" s="119"/>
      <c r="AOT77" s="119"/>
      <c r="AOU77" s="119"/>
      <c r="AOV77" s="119"/>
      <c r="AOW77" s="119"/>
      <c r="AOX77" s="119"/>
      <c r="AOY77" s="119"/>
      <c r="AOZ77" s="119"/>
      <c r="APA77" s="119"/>
      <c r="APB77" s="119"/>
      <c r="APC77" s="119"/>
      <c r="APD77" s="119"/>
      <c r="APE77" s="119"/>
      <c r="APF77" s="119"/>
      <c r="APG77" s="119"/>
      <c r="APH77" s="119"/>
      <c r="API77" s="119"/>
      <c r="APJ77" s="119"/>
      <c r="APK77" s="119"/>
      <c r="APL77" s="119"/>
      <c r="APM77" s="119"/>
      <c r="APN77" s="119"/>
      <c r="APO77" s="119"/>
      <c r="APP77" s="119"/>
      <c r="APQ77" s="119"/>
      <c r="APR77" s="119"/>
      <c r="APS77" s="119"/>
      <c r="APT77" s="119"/>
      <c r="APU77" s="119"/>
      <c r="APV77" s="119"/>
      <c r="APW77" s="119"/>
      <c r="APX77" s="119"/>
      <c r="APY77" s="119"/>
      <c r="APZ77" s="119"/>
      <c r="AQA77" s="119"/>
      <c r="AQB77" s="119"/>
      <c r="AQC77" s="119"/>
      <c r="AQD77" s="119"/>
      <c r="AQE77" s="119"/>
      <c r="AQF77" s="119"/>
      <c r="AQG77" s="119"/>
      <c r="AQH77" s="119"/>
      <c r="AQI77" s="119"/>
      <c r="AQJ77" s="119"/>
      <c r="AQK77" s="119"/>
      <c r="AQL77" s="119"/>
      <c r="AQM77" s="119"/>
      <c r="AQN77" s="119"/>
      <c r="AQO77" s="119"/>
      <c r="AQP77" s="119"/>
      <c r="AQQ77" s="119"/>
      <c r="AQR77" s="119"/>
      <c r="AQS77" s="119"/>
      <c r="AQT77" s="119"/>
      <c r="AQU77" s="119"/>
      <c r="AQV77" s="119"/>
      <c r="AQW77" s="119"/>
      <c r="AQX77" s="119"/>
      <c r="AQY77" s="119"/>
      <c r="AQZ77" s="119"/>
      <c r="ARA77" s="119"/>
      <c r="ARB77" s="119"/>
      <c r="ARC77" s="119"/>
      <c r="ARD77" s="119"/>
      <c r="ARE77" s="119"/>
      <c r="ARF77" s="119"/>
      <c r="ARG77" s="119"/>
      <c r="ARH77" s="119"/>
      <c r="ARI77" s="119"/>
      <c r="ARJ77" s="119"/>
      <c r="ARK77" s="119"/>
      <c r="ARL77" s="119"/>
      <c r="ARM77" s="119"/>
      <c r="ARN77" s="119"/>
      <c r="ARO77" s="119"/>
      <c r="ARP77" s="119"/>
      <c r="ARQ77" s="119"/>
      <c r="ARR77" s="119"/>
      <c r="ARS77" s="119"/>
      <c r="ART77" s="119"/>
      <c r="ARU77" s="119"/>
      <c r="ARV77" s="119"/>
      <c r="ARW77" s="119"/>
      <c r="ARX77" s="119"/>
      <c r="ARY77" s="119"/>
      <c r="ARZ77" s="119"/>
      <c r="ASA77" s="119"/>
      <c r="ASB77" s="119"/>
      <c r="ASC77" s="119"/>
      <c r="ASD77" s="119"/>
      <c r="ASE77" s="119"/>
      <c r="ASF77" s="119"/>
      <c r="ASG77" s="119"/>
      <c r="ASH77" s="119"/>
      <c r="ASI77" s="119"/>
      <c r="ASJ77" s="119"/>
      <c r="ASK77" s="119"/>
      <c r="ASL77" s="119"/>
      <c r="ASM77" s="119"/>
      <c r="ASN77" s="119"/>
      <c r="ASO77" s="119"/>
      <c r="ASP77" s="119"/>
      <c r="ASQ77" s="119"/>
      <c r="ASR77" s="119"/>
      <c r="ASS77" s="119"/>
      <c r="AST77" s="119"/>
      <c r="ASU77" s="119"/>
      <c r="ASV77" s="119"/>
      <c r="ASW77" s="119"/>
      <c r="ASX77" s="119"/>
      <c r="ASY77" s="119"/>
      <c r="ASZ77" s="119"/>
      <c r="ATA77" s="119"/>
      <c r="ATB77" s="119"/>
      <c r="ATC77" s="119"/>
      <c r="ATD77" s="119"/>
      <c r="ATE77" s="119"/>
      <c r="ATF77" s="119"/>
      <c r="ATG77" s="119"/>
      <c r="ATH77" s="119"/>
      <c r="ATI77" s="119"/>
      <c r="ATJ77" s="119"/>
      <c r="ATK77" s="119"/>
      <c r="ATL77" s="119"/>
      <c r="ATM77" s="119"/>
      <c r="ATN77" s="119"/>
      <c r="ATO77" s="119"/>
      <c r="ATP77" s="119"/>
      <c r="ATQ77" s="119"/>
      <c r="ATR77" s="119"/>
      <c r="ATS77" s="119"/>
      <c r="ATT77" s="119"/>
      <c r="ATU77" s="119"/>
      <c r="ATV77" s="119"/>
      <c r="ATW77" s="119"/>
      <c r="ATX77" s="119"/>
      <c r="ATY77" s="119"/>
      <c r="ATZ77" s="119"/>
      <c r="AUA77" s="119"/>
      <c r="AUB77" s="119"/>
      <c r="AUC77" s="119"/>
      <c r="AUD77" s="119"/>
      <c r="AUE77" s="119"/>
      <c r="AUF77" s="119"/>
      <c r="AUG77" s="119"/>
      <c r="AUH77" s="119"/>
      <c r="AUI77" s="119"/>
      <c r="AUJ77" s="119"/>
      <c r="AUK77" s="119"/>
      <c r="AUL77" s="119"/>
      <c r="AUM77" s="119"/>
      <c r="AUN77" s="119"/>
      <c r="AUO77" s="119"/>
      <c r="AUP77" s="119"/>
      <c r="AUQ77" s="119"/>
      <c r="AUR77" s="119"/>
      <c r="AUS77" s="119"/>
      <c r="AUT77" s="119"/>
      <c r="AUU77" s="119"/>
      <c r="AUV77" s="119"/>
      <c r="AUW77" s="119"/>
      <c r="AUX77" s="119"/>
      <c r="AUY77" s="119"/>
      <c r="AUZ77" s="119"/>
      <c r="AVA77" s="119"/>
      <c r="AVB77" s="119"/>
      <c r="AVC77" s="119"/>
      <c r="AVD77" s="119"/>
      <c r="AVE77" s="119"/>
      <c r="AVF77" s="119"/>
      <c r="AVG77" s="119"/>
      <c r="AVH77" s="119"/>
      <c r="AVI77" s="119"/>
      <c r="AVJ77" s="119"/>
      <c r="AVK77" s="119"/>
      <c r="AVL77" s="119"/>
      <c r="AVM77" s="119"/>
      <c r="AVN77" s="119"/>
      <c r="AVO77" s="119"/>
      <c r="AVP77" s="119"/>
      <c r="AVQ77" s="119"/>
      <c r="AVR77" s="119"/>
      <c r="AVS77" s="119"/>
      <c r="AVT77" s="119"/>
      <c r="AVU77" s="119"/>
      <c r="AVV77" s="119"/>
      <c r="AVW77" s="119"/>
      <c r="AVX77" s="119"/>
      <c r="AVY77" s="119"/>
      <c r="AVZ77" s="119"/>
      <c r="AWA77" s="119"/>
      <c r="AWB77" s="119"/>
      <c r="AWC77" s="119"/>
      <c r="AWD77" s="119"/>
      <c r="AWE77" s="119"/>
      <c r="AWF77" s="119"/>
      <c r="AWG77" s="119"/>
      <c r="AWH77" s="119"/>
      <c r="AWI77" s="119"/>
      <c r="AWJ77" s="119"/>
      <c r="AWK77" s="119"/>
      <c r="AWL77" s="119"/>
      <c r="AWM77" s="119"/>
      <c r="AWN77" s="119"/>
      <c r="AWO77" s="119"/>
      <c r="AWP77" s="119"/>
      <c r="AWQ77" s="119"/>
      <c r="AWR77" s="119"/>
      <c r="AWS77" s="119"/>
      <c r="AWT77" s="119"/>
      <c r="AWU77" s="119"/>
      <c r="AWV77" s="119"/>
      <c r="AWW77" s="119"/>
      <c r="AWX77" s="119"/>
      <c r="AWY77" s="119"/>
      <c r="AWZ77" s="119"/>
      <c r="AXA77" s="119"/>
      <c r="AXB77" s="119"/>
      <c r="AXC77" s="119"/>
      <c r="AXD77" s="119"/>
      <c r="AXE77" s="119"/>
      <c r="AXF77" s="119"/>
      <c r="AXG77" s="119"/>
      <c r="AXH77" s="119"/>
      <c r="AXI77" s="119"/>
      <c r="AXJ77" s="119"/>
      <c r="AXK77" s="119"/>
      <c r="AXL77" s="119"/>
      <c r="AXM77" s="119"/>
      <c r="AXN77" s="119"/>
      <c r="AXO77" s="119"/>
      <c r="AXP77" s="119"/>
      <c r="AXQ77" s="119"/>
      <c r="AXR77" s="119"/>
      <c r="AXS77" s="119"/>
      <c r="AXT77" s="119"/>
      <c r="AXU77" s="119"/>
      <c r="AXV77" s="119"/>
      <c r="AXW77" s="119"/>
      <c r="AXX77" s="119"/>
      <c r="AXY77" s="119"/>
      <c r="AXZ77" s="119"/>
      <c r="AYA77" s="119"/>
      <c r="AYB77" s="119"/>
      <c r="AYC77" s="119"/>
      <c r="AYD77" s="119"/>
      <c r="AYE77" s="119"/>
      <c r="AYF77" s="119"/>
      <c r="AYG77" s="119"/>
      <c r="AYH77" s="119"/>
      <c r="AYI77" s="119"/>
      <c r="AYJ77" s="119"/>
      <c r="AYK77" s="119"/>
      <c r="AYL77" s="119"/>
      <c r="AYM77" s="119"/>
      <c r="AYN77" s="119"/>
      <c r="AYO77" s="119"/>
      <c r="AYP77" s="119"/>
      <c r="AYQ77" s="119"/>
      <c r="AYR77" s="119"/>
      <c r="AYS77" s="119"/>
      <c r="AYT77" s="119"/>
      <c r="AYU77" s="119"/>
      <c r="AYV77" s="119"/>
      <c r="AYW77" s="119"/>
      <c r="AYX77" s="119"/>
      <c r="AYY77" s="119"/>
      <c r="AYZ77" s="119"/>
      <c r="AZA77" s="119"/>
      <c r="AZB77" s="119"/>
      <c r="AZC77" s="119"/>
      <c r="AZD77" s="119"/>
      <c r="AZE77" s="119"/>
      <c r="AZF77" s="119"/>
      <c r="AZG77" s="119"/>
      <c r="AZH77" s="119"/>
      <c r="AZI77" s="119"/>
      <c r="AZJ77" s="119"/>
      <c r="AZK77" s="119"/>
      <c r="AZL77" s="119"/>
      <c r="AZM77" s="119"/>
      <c r="AZN77" s="119"/>
      <c r="AZO77" s="119"/>
      <c r="AZP77" s="119"/>
      <c r="AZQ77" s="119"/>
      <c r="AZR77" s="119"/>
      <c r="AZS77" s="119"/>
      <c r="AZT77" s="119"/>
      <c r="AZU77" s="119"/>
      <c r="AZV77" s="119"/>
      <c r="AZW77" s="119"/>
      <c r="AZX77" s="119"/>
      <c r="AZY77" s="119"/>
      <c r="AZZ77" s="119"/>
      <c r="BAA77" s="119"/>
      <c r="BAB77" s="119"/>
      <c r="BAC77" s="119"/>
      <c r="BAD77" s="119"/>
      <c r="BAE77" s="119"/>
      <c r="BAF77" s="119"/>
      <c r="BAG77" s="119"/>
      <c r="BAH77" s="119"/>
      <c r="BAI77" s="119"/>
      <c r="BAJ77" s="119"/>
      <c r="BAK77" s="119"/>
      <c r="BAL77" s="119"/>
      <c r="BAM77" s="119"/>
      <c r="BAN77" s="119"/>
      <c r="BAO77" s="119"/>
      <c r="BAP77" s="119"/>
      <c r="BAQ77" s="119"/>
      <c r="BAR77" s="119"/>
      <c r="BAS77" s="119"/>
      <c r="BAT77" s="119"/>
      <c r="BAU77" s="119"/>
      <c r="BAV77" s="119"/>
      <c r="BAW77" s="119"/>
      <c r="BAX77" s="119"/>
      <c r="BAY77" s="119"/>
      <c r="BAZ77" s="119"/>
      <c r="BBA77" s="119"/>
      <c r="BBB77" s="119"/>
      <c r="BBC77" s="119"/>
      <c r="BBD77" s="119"/>
      <c r="BBE77" s="119"/>
      <c r="BBF77" s="119"/>
      <c r="BBG77" s="119"/>
      <c r="BBH77" s="119"/>
      <c r="BBI77" s="119"/>
      <c r="BBJ77" s="119"/>
      <c r="BBK77" s="119"/>
      <c r="BBL77" s="119"/>
      <c r="BBM77" s="119"/>
      <c r="BBN77" s="119"/>
      <c r="BBO77" s="119"/>
      <c r="BBP77" s="119"/>
      <c r="BBQ77" s="119"/>
      <c r="BBR77" s="119"/>
      <c r="BBS77" s="119"/>
      <c r="BBT77" s="119"/>
      <c r="BBU77" s="119"/>
      <c r="BBV77" s="119"/>
      <c r="BBW77" s="119"/>
      <c r="BBX77" s="119"/>
      <c r="BBY77" s="119"/>
      <c r="BBZ77" s="119"/>
      <c r="BCA77" s="119"/>
      <c r="BCB77" s="119"/>
      <c r="BCC77" s="119"/>
      <c r="BCD77" s="119"/>
      <c r="BCE77" s="119"/>
      <c r="BCF77" s="119"/>
      <c r="BCG77" s="119"/>
      <c r="BCH77" s="119"/>
      <c r="BCI77" s="119"/>
      <c r="BCJ77" s="119"/>
      <c r="BCK77" s="119"/>
      <c r="BCL77" s="119"/>
      <c r="BCM77" s="119"/>
      <c r="BCN77" s="119"/>
      <c r="BCO77" s="119"/>
      <c r="BCP77" s="119"/>
      <c r="BCQ77" s="119"/>
      <c r="BCR77" s="119"/>
      <c r="BCS77" s="119"/>
      <c r="BCT77" s="119"/>
      <c r="BCU77" s="119"/>
      <c r="BCV77" s="119"/>
      <c r="BCW77" s="119"/>
      <c r="BCX77" s="119"/>
      <c r="BCY77" s="119"/>
      <c r="BCZ77" s="119"/>
      <c r="BDA77" s="119"/>
      <c r="BDB77" s="119"/>
      <c r="BDC77" s="119"/>
      <c r="BDD77" s="119"/>
      <c r="BDE77" s="119"/>
      <c r="BDF77" s="119"/>
      <c r="BDG77" s="119"/>
      <c r="BDH77" s="119"/>
      <c r="BDI77" s="119"/>
      <c r="BDJ77" s="119"/>
      <c r="BDK77" s="119"/>
      <c r="BDL77" s="119"/>
      <c r="BDM77" s="119"/>
      <c r="BDN77" s="119"/>
      <c r="BDO77" s="119"/>
      <c r="BDP77" s="119"/>
      <c r="BDQ77" s="119"/>
      <c r="BDR77" s="119"/>
      <c r="BDS77" s="119"/>
      <c r="BDT77" s="119"/>
      <c r="BDU77" s="119"/>
      <c r="BDV77" s="119"/>
      <c r="BDW77" s="119"/>
      <c r="BDX77" s="119"/>
      <c r="BDY77" s="119"/>
      <c r="BDZ77" s="119"/>
      <c r="BEA77" s="119"/>
      <c r="BEB77" s="119"/>
      <c r="BEC77" s="119"/>
      <c r="BED77" s="119"/>
      <c r="BEE77" s="119"/>
      <c r="BEF77" s="119"/>
      <c r="BEG77" s="119"/>
      <c r="BEH77" s="119"/>
      <c r="BEI77" s="119"/>
      <c r="BEJ77" s="119"/>
      <c r="BEK77" s="119"/>
      <c r="BEL77" s="119"/>
      <c r="BEM77" s="119"/>
      <c r="BEN77" s="119"/>
      <c r="BEO77" s="119"/>
      <c r="BEP77" s="119"/>
      <c r="BEQ77" s="119"/>
      <c r="BER77" s="119"/>
      <c r="BES77" s="119"/>
      <c r="BET77" s="119"/>
      <c r="BEU77" s="119"/>
      <c r="BEV77" s="119"/>
      <c r="BEW77" s="119"/>
      <c r="BEX77" s="119"/>
      <c r="BEY77" s="119"/>
      <c r="BEZ77" s="119"/>
      <c r="BFA77" s="119"/>
      <c r="BFB77" s="119"/>
      <c r="BFC77" s="119"/>
      <c r="BFD77" s="119"/>
      <c r="BFE77" s="119"/>
      <c r="BFF77" s="119"/>
      <c r="BFG77" s="119"/>
      <c r="BFH77" s="119"/>
      <c r="BFI77" s="119"/>
      <c r="BFJ77" s="119"/>
      <c r="BFK77" s="119"/>
      <c r="BFL77" s="119"/>
      <c r="BFM77" s="119"/>
      <c r="BFN77" s="119"/>
      <c r="BFO77" s="119"/>
      <c r="BFP77" s="119"/>
      <c r="BFQ77" s="119"/>
      <c r="BFR77" s="119"/>
      <c r="BFS77" s="119"/>
      <c r="BFT77" s="119"/>
      <c r="BFU77" s="119"/>
      <c r="BFV77" s="119"/>
      <c r="BFW77" s="119"/>
      <c r="BFX77" s="119"/>
      <c r="BFY77" s="119"/>
      <c r="BFZ77" s="119"/>
      <c r="BGA77" s="119"/>
      <c r="BGB77" s="119"/>
      <c r="BGC77" s="119"/>
      <c r="BGD77" s="119"/>
      <c r="BGE77" s="119"/>
      <c r="BGF77" s="119"/>
      <c r="BGG77" s="119"/>
      <c r="BGH77" s="119"/>
      <c r="BGI77" s="119"/>
      <c r="BGJ77" s="119"/>
      <c r="BGK77" s="119"/>
      <c r="BGL77" s="119"/>
      <c r="BGM77" s="119"/>
      <c r="BGN77" s="119"/>
      <c r="BGO77" s="119"/>
      <c r="BGP77" s="119"/>
      <c r="BGQ77" s="119"/>
      <c r="BGR77" s="119"/>
      <c r="BGS77" s="119"/>
      <c r="BGT77" s="119"/>
      <c r="BGU77" s="119"/>
      <c r="BGV77" s="119"/>
      <c r="BGW77" s="119"/>
      <c r="BGX77" s="119"/>
      <c r="BGY77" s="119"/>
      <c r="BGZ77" s="119"/>
      <c r="BHA77" s="119"/>
      <c r="BHB77" s="119"/>
      <c r="BHC77" s="119"/>
      <c r="BHD77" s="119"/>
      <c r="BHE77" s="119"/>
      <c r="BHF77" s="119"/>
      <c r="BHG77" s="119"/>
      <c r="BHH77" s="119"/>
      <c r="BHI77" s="119"/>
      <c r="BHJ77" s="119"/>
      <c r="BHK77" s="119"/>
      <c r="BHL77" s="119"/>
      <c r="BHM77" s="119"/>
      <c r="BHN77" s="119"/>
      <c r="BHO77" s="119"/>
      <c r="BHP77" s="119"/>
      <c r="BHQ77" s="119"/>
      <c r="BHR77" s="119"/>
      <c r="BHS77" s="119"/>
      <c r="BHT77" s="119"/>
      <c r="BHU77" s="119"/>
      <c r="BHV77" s="119"/>
      <c r="BHW77" s="119"/>
      <c r="BHX77" s="119"/>
      <c r="BHY77" s="119"/>
      <c r="BHZ77" s="119"/>
      <c r="BIA77" s="119"/>
      <c r="BIB77" s="119"/>
      <c r="BIC77" s="119"/>
      <c r="BID77" s="119"/>
      <c r="BIE77" s="119"/>
      <c r="BIF77" s="119"/>
      <c r="BIG77" s="119"/>
      <c r="BIH77" s="119"/>
      <c r="BII77" s="119"/>
      <c r="BIJ77" s="119"/>
      <c r="BIK77" s="119"/>
      <c r="BIL77" s="119"/>
      <c r="BIM77" s="119"/>
      <c r="BIN77" s="119"/>
      <c r="BIO77" s="119"/>
      <c r="BIP77" s="119"/>
      <c r="BIQ77" s="119"/>
      <c r="BIR77" s="119"/>
      <c r="BIS77" s="119"/>
      <c r="BIT77" s="119"/>
      <c r="BIU77" s="119"/>
      <c r="BIV77" s="119"/>
      <c r="BIW77" s="119"/>
      <c r="BIX77" s="119"/>
      <c r="BIY77" s="119"/>
      <c r="BIZ77" s="119"/>
      <c r="BJA77" s="119"/>
      <c r="BJB77" s="119"/>
      <c r="BJC77" s="119"/>
      <c r="BJD77" s="119"/>
      <c r="BJE77" s="119"/>
      <c r="BJF77" s="119"/>
      <c r="BJG77" s="119"/>
      <c r="BJH77" s="119"/>
      <c r="BJI77" s="119"/>
      <c r="BJJ77" s="119"/>
      <c r="BJK77" s="119"/>
      <c r="BJL77" s="119"/>
      <c r="BJM77" s="119"/>
      <c r="BJN77" s="119"/>
      <c r="BJO77" s="119"/>
      <c r="BJP77" s="119"/>
      <c r="BJQ77" s="119"/>
      <c r="BJR77" s="119"/>
      <c r="BJS77" s="119"/>
      <c r="BJT77" s="119"/>
      <c r="BJU77" s="119"/>
      <c r="BJV77" s="119"/>
      <c r="BJW77" s="119"/>
      <c r="BJX77" s="119"/>
      <c r="BJY77" s="119"/>
      <c r="BJZ77" s="119"/>
      <c r="BKA77" s="119"/>
      <c r="BKB77" s="119"/>
      <c r="BKC77" s="119"/>
      <c r="BKD77" s="119"/>
      <c r="BKE77" s="119"/>
      <c r="BKF77" s="119"/>
      <c r="BKG77" s="119"/>
      <c r="BKH77" s="119"/>
      <c r="BKI77" s="119"/>
      <c r="BKJ77" s="119"/>
      <c r="BKK77" s="119"/>
      <c r="BKL77" s="119"/>
      <c r="BKM77" s="119"/>
      <c r="BKN77" s="119"/>
      <c r="BKO77" s="119"/>
      <c r="BKP77" s="119"/>
      <c r="BKQ77" s="119"/>
      <c r="BKR77" s="119"/>
      <c r="BKS77" s="119"/>
      <c r="BKT77" s="119"/>
      <c r="BKU77" s="119"/>
      <c r="BKV77" s="119"/>
      <c r="BKW77" s="119"/>
      <c r="BKX77" s="119"/>
      <c r="BKY77" s="119"/>
      <c r="BKZ77" s="119"/>
      <c r="BLA77" s="119"/>
      <c r="BLB77" s="119"/>
      <c r="BLC77" s="119"/>
      <c r="BLD77" s="119"/>
      <c r="BLE77" s="119"/>
      <c r="BLF77" s="119"/>
      <c r="BLG77" s="119"/>
      <c r="BLH77" s="119"/>
      <c r="BLI77" s="119"/>
      <c r="BLJ77" s="119"/>
      <c r="BLK77" s="119"/>
      <c r="BLL77" s="119"/>
      <c r="BLM77" s="119"/>
      <c r="BLN77" s="119"/>
      <c r="BLO77" s="119"/>
      <c r="BLP77" s="119"/>
      <c r="BLQ77" s="119"/>
      <c r="BLR77" s="119"/>
      <c r="BLS77" s="119"/>
      <c r="BLT77" s="119"/>
      <c r="BLU77" s="119"/>
      <c r="BLV77" s="119"/>
      <c r="BLW77" s="119"/>
      <c r="BLX77" s="119"/>
      <c r="BLY77" s="119"/>
      <c r="BLZ77" s="119"/>
      <c r="BMA77" s="119"/>
      <c r="BMB77" s="119"/>
      <c r="BMC77" s="119"/>
      <c r="BMD77" s="119"/>
      <c r="BME77" s="119"/>
      <c r="BMF77" s="119"/>
      <c r="BMG77" s="119"/>
      <c r="BMH77" s="119"/>
      <c r="BMI77" s="119"/>
      <c r="BMJ77" s="119"/>
      <c r="BMK77" s="119"/>
      <c r="BML77" s="119"/>
      <c r="BMM77" s="119"/>
      <c r="BMN77" s="119"/>
      <c r="BMO77" s="119"/>
      <c r="BMP77" s="119"/>
      <c r="BMQ77" s="119"/>
      <c r="BMR77" s="119"/>
      <c r="BMS77" s="119"/>
      <c r="BMT77" s="119"/>
      <c r="BMU77" s="119"/>
      <c r="BMV77" s="119"/>
      <c r="BMW77" s="119"/>
      <c r="BMX77" s="119"/>
      <c r="BMY77" s="119"/>
      <c r="BMZ77" s="119"/>
      <c r="BNA77" s="119"/>
      <c r="BNB77" s="119"/>
      <c r="BNC77" s="119"/>
      <c r="BND77" s="119"/>
      <c r="BNE77" s="119"/>
      <c r="BNF77" s="119"/>
      <c r="BNG77" s="119"/>
      <c r="BNH77" s="119"/>
      <c r="BNI77" s="119"/>
      <c r="BNJ77" s="119"/>
      <c r="BNK77" s="119"/>
      <c r="BNL77" s="119"/>
      <c r="BNM77" s="119"/>
      <c r="BNN77" s="119"/>
      <c r="BNO77" s="119"/>
      <c r="BNP77" s="119"/>
      <c r="BNQ77" s="119"/>
      <c r="BNR77" s="119"/>
      <c r="BNS77" s="119"/>
      <c r="BNT77" s="119"/>
      <c r="BNU77" s="119"/>
      <c r="BNV77" s="119"/>
      <c r="BNW77" s="119"/>
      <c r="BNX77" s="119"/>
      <c r="BNY77" s="119"/>
      <c r="BNZ77" s="119"/>
      <c r="BOA77" s="119"/>
      <c r="BOB77" s="119"/>
      <c r="BOC77" s="119"/>
      <c r="BOD77" s="119"/>
      <c r="BOE77" s="119"/>
      <c r="BOF77" s="119"/>
      <c r="BOG77" s="119"/>
      <c r="BOH77" s="119"/>
      <c r="BOI77" s="119"/>
      <c r="BOJ77" s="119"/>
      <c r="BOK77" s="119"/>
      <c r="BOL77" s="119"/>
      <c r="BOM77" s="119"/>
      <c r="BON77" s="119"/>
      <c r="BOO77" s="119"/>
      <c r="BOP77" s="119"/>
      <c r="BOQ77" s="119"/>
      <c r="BOR77" s="119"/>
      <c r="BOS77" s="119"/>
      <c r="BOT77" s="119"/>
      <c r="BOU77" s="119"/>
      <c r="BOV77" s="119"/>
      <c r="BOW77" s="119"/>
      <c r="BOX77" s="119"/>
      <c r="BOY77" s="119"/>
      <c r="BOZ77" s="119"/>
      <c r="BPA77" s="119"/>
      <c r="BPB77" s="119"/>
      <c r="BPC77" s="119"/>
      <c r="BPD77" s="119"/>
      <c r="BPE77" s="119"/>
      <c r="BPF77" s="119"/>
      <c r="BPG77" s="119"/>
      <c r="BPH77" s="119"/>
      <c r="BPI77" s="119"/>
      <c r="BPJ77" s="119"/>
      <c r="BPK77" s="119"/>
      <c r="BPL77" s="119"/>
      <c r="BPM77" s="119"/>
      <c r="BPN77" s="119"/>
      <c r="BPO77" s="119"/>
      <c r="BPP77" s="119"/>
      <c r="BPQ77" s="119"/>
      <c r="BPR77" s="119"/>
      <c r="BPS77" s="119"/>
      <c r="BPT77" s="119"/>
      <c r="BPU77" s="119"/>
      <c r="BPV77" s="119"/>
      <c r="BPW77" s="119"/>
      <c r="BPX77" s="119"/>
      <c r="BPY77" s="119"/>
      <c r="BPZ77" s="119"/>
      <c r="BQA77" s="119"/>
      <c r="BQB77" s="119"/>
      <c r="BQC77" s="119"/>
      <c r="BQD77" s="119"/>
      <c r="BQE77" s="119"/>
      <c r="BQF77" s="119"/>
      <c r="BQG77" s="119"/>
      <c r="BQH77" s="119"/>
      <c r="BQI77" s="119"/>
      <c r="BQJ77" s="119"/>
      <c r="BQK77" s="119"/>
      <c r="BQL77" s="119"/>
      <c r="BQM77" s="119"/>
      <c r="BQN77" s="119"/>
      <c r="BQO77" s="119"/>
      <c r="BQP77" s="119"/>
      <c r="BQQ77" s="119"/>
      <c r="BQR77" s="119"/>
      <c r="BQS77" s="119"/>
      <c r="BQT77" s="119"/>
      <c r="BQU77" s="119"/>
      <c r="BQV77" s="119"/>
      <c r="BQW77" s="119"/>
      <c r="BQX77" s="119"/>
      <c r="BQY77" s="119"/>
      <c r="BQZ77" s="119"/>
      <c r="BRA77" s="119"/>
      <c r="BRB77" s="119"/>
      <c r="BRC77" s="119"/>
      <c r="BRD77" s="119"/>
      <c r="BRE77" s="119"/>
      <c r="BRF77" s="119"/>
      <c r="BRG77" s="119"/>
      <c r="BRH77" s="119"/>
      <c r="BRI77" s="119"/>
      <c r="BRJ77" s="119"/>
      <c r="BRK77" s="119"/>
      <c r="BRL77" s="119"/>
      <c r="BRM77" s="119"/>
      <c r="BRN77" s="119"/>
      <c r="BRO77" s="119"/>
      <c r="BRP77" s="119"/>
      <c r="BRQ77" s="119"/>
      <c r="BRR77" s="119"/>
      <c r="BRS77" s="119"/>
      <c r="BRT77" s="119"/>
      <c r="BRU77" s="119"/>
      <c r="BRV77" s="119"/>
      <c r="BRW77" s="119"/>
      <c r="BRX77" s="119"/>
      <c r="BRY77" s="119"/>
      <c r="BRZ77" s="119"/>
      <c r="BSA77" s="119"/>
      <c r="BSB77" s="119"/>
      <c r="BSC77" s="119"/>
      <c r="BSD77" s="119"/>
      <c r="BSE77" s="119"/>
      <c r="BSF77" s="119"/>
      <c r="BSG77" s="119"/>
      <c r="BSH77" s="119"/>
      <c r="BSI77" s="119"/>
      <c r="BSJ77" s="119"/>
      <c r="BSK77" s="119"/>
      <c r="BSL77" s="119"/>
      <c r="BSM77" s="119"/>
      <c r="BSN77" s="119"/>
      <c r="BSO77" s="119"/>
      <c r="BSP77" s="119"/>
      <c r="BSQ77" s="119"/>
      <c r="BSR77" s="119"/>
      <c r="BSS77" s="119"/>
      <c r="BST77" s="119"/>
      <c r="BSU77" s="119"/>
      <c r="BSV77" s="119"/>
      <c r="BSW77" s="119"/>
      <c r="BSX77" s="119"/>
      <c r="BSY77" s="119"/>
      <c r="BSZ77" s="119"/>
      <c r="BTA77" s="119"/>
      <c r="BTB77" s="119"/>
      <c r="BTC77" s="119"/>
      <c r="BTD77" s="119"/>
      <c r="BTE77" s="119"/>
      <c r="BTF77" s="119"/>
      <c r="BTG77" s="119"/>
      <c r="BTH77" s="119"/>
      <c r="BTI77" s="119"/>
      <c r="BTJ77" s="119"/>
      <c r="BTK77" s="119"/>
      <c r="BTL77" s="119"/>
      <c r="BTM77" s="119"/>
      <c r="BTN77" s="119"/>
      <c r="BTO77" s="119"/>
      <c r="BTP77" s="119"/>
      <c r="BTQ77" s="119"/>
      <c r="BTR77" s="119"/>
      <c r="BTS77" s="119"/>
      <c r="BTT77" s="119"/>
      <c r="BTU77" s="119"/>
      <c r="BTV77" s="119"/>
      <c r="BTW77" s="119"/>
      <c r="BTX77" s="119"/>
      <c r="BTY77" s="119"/>
      <c r="BTZ77" s="119"/>
      <c r="BUA77" s="119"/>
      <c r="BUB77" s="119"/>
      <c r="BUC77" s="119"/>
      <c r="BUD77" s="119"/>
      <c r="BUE77" s="119"/>
      <c r="BUF77" s="119"/>
      <c r="BUG77" s="119"/>
      <c r="BUH77" s="119"/>
      <c r="BUI77" s="119"/>
      <c r="BUJ77" s="119"/>
      <c r="BUK77" s="119"/>
      <c r="BUL77" s="119"/>
      <c r="BUM77" s="119"/>
      <c r="BUN77" s="119"/>
      <c r="BUO77" s="119"/>
      <c r="BUP77" s="119"/>
      <c r="BUQ77" s="119"/>
      <c r="BUR77" s="119"/>
      <c r="BUS77" s="119"/>
      <c r="BUT77" s="119"/>
      <c r="BUU77" s="119"/>
      <c r="BUV77" s="119"/>
      <c r="BUW77" s="119"/>
      <c r="BUX77" s="119"/>
      <c r="BUY77" s="119"/>
      <c r="BUZ77" s="119"/>
      <c r="BVA77" s="119"/>
      <c r="BVB77" s="119"/>
      <c r="BVC77" s="119"/>
      <c r="BVD77" s="119"/>
      <c r="BVE77" s="119"/>
      <c r="BVF77" s="119"/>
      <c r="BVG77" s="119"/>
      <c r="BVH77" s="119"/>
      <c r="BVI77" s="119"/>
      <c r="BVJ77" s="119"/>
      <c r="BVK77" s="119"/>
      <c r="BVL77" s="119"/>
      <c r="BVM77" s="119"/>
      <c r="BVN77" s="119"/>
      <c r="BVO77" s="119"/>
      <c r="BVP77" s="119"/>
      <c r="BVQ77" s="119"/>
      <c r="BVR77" s="119"/>
      <c r="BVS77" s="119"/>
      <c r="BVT77" s="119"/>
      <c r="BVU77" s="119"/>
      <c r="BVV77" s="119"/>
      <c r="BVW77" s="119"/>
      <c r="BVX77" s="119"/>
      <c r="BVY77" s="119"/>
      <c r="BVZ77" s="119"/>
      <c r="BWA77" s="119"/>
      <c r="BWB77" s="119"/>
      <c r="BWC77" s="119"/>
      <c r="BWD77" s="119"/>
      <c r="BWE77" s="119"/>
      <c r="BWF77" s="119"/>
      <c r="BWG77" s="119"/>
      <c r="BWH77" s="119"/>
      <c r="BWI77" s="119"/>
      <c r="BWJ77" s="119"/>
      <c r="BWK77" s="119"/>
      <c r="BWL77" s="119"/>
      <c r="BWM77" s="119"/>
      <c r="BWN77" s="119"/>
      <c r="BWO77" s="119"/>
      <c r="BWP77" s="119"/>
      <c r="BWQ77" s="119"/>
      <c r="BWR77" s="119"/>
      <c r="BWS77" s="119"/>
      <c r="BWT77" s="119"/>
      <c r="BWU77" s="119"/>
      <c r="BWV77" s="119"/>
      <c r="BWW77" s="119"/>
      <c r="BWX77" s="119"/>
      <c r="BWY77" s="119"/>
      <c r="BWZ77" s="119"/>
      <c r="BXA77" s="119"/>
      <c r="BXB77" s="119"/>
      <c r="BXC77" s="119"/>
      <c r="BXD77" s="119"/>
      <c r="BXE77" s="119"/>
      <c r="BXF77" s="119"/>
      <c r="BXG77" s="119"/>
      <c r="BXH77" s="119"/>
      <c r="BXI77" s="119"/>
      <c r="BXJ77" s="119"/>
      <c r="BXK77" s="119"/>
      <c r="BXL77" s="119"/>
      <c r="BXM77" s="119"/>
      <c r="BXN77" s="119"/>
      <c r="BXO77" s="119"/>
      <c r="BXP77" s="119"/>
      <c r="BXQ77" s="119"/>
      <c r="BXR77" s="119"/>
      <c r="BXS77" s="119"/>
      <c r="BXT77" s="119"/>
      <c r="BXU77" s="119"/>
      <c r="BXV77" s="119"/>
      <c r="BXW77" s="119"/>
      <c r="BXX77" s="119"/>
      <c r="BXY77" s="119"/>
      <c r="BXZ77" s="119"/>
      <c r="BYA77" s="119"/>
      <c r="BYB77" s="119"/>
      <c r="BYC77" s="119"/>
      <c r="BYD77" s="119"/>
      <c r="BYE77" s="119"/>
      <c r="BYF77" s="119"/>
      <c r="BYG77" s="119"/>
      <c r="BYH77" s="119"/>
      <c r="BYI77" s="119"/>
      <c r="BYJ77" s="119"/>
      <c r="BYK77" s="119"/>
      <c r="BYL77" s="119"/>
      <c r="BYM77" s="119"/>
      <c r="BYN77" s="119"/>
      <c r="BYO77" s="119"/>
      <c r="BYP77" s="119"/>
      <c r="BYQ77" s="119"/>
      <c r="BYR77" s="119"/>
      <c r="BYS77" s="119"/>
      <c r="BYT77" s="119"/>
      <c r="BYU77" s="119"/>
      <c r="BYV77" s="119"/>
      <c r="BYW77" s="119"/>
      <c r="BYX77" s="119"/>
      <c r="BYY77" s="119"/>
      <c r="BYZ77" s="119"/>
      <c r="BZA77" s="119"/>
      <c r="BZB77" s="119"/>
      <c r="BZC77" s="119"/>
      <c r="BZD77" s="119"/>
      <c r="BZE77" s="119"/>
      <c r="BZF77" s="119"/>
      <c r="BZG77" s="119"/>
      <c r="BZH77" s="119"/>
      <c r="BZI77" s="119"/>
      <c r="BZJ77" s="119"/>
      <c r="BZK77" s="119"/>
      <c r="BZL77" s="119"/>
      <c r="BZM77" s="119"/>
      <c r="BZN77" s="119"/>
      <c r="BZO77" s="119"/>
      <c r="BZP77" s="119"/>
      <c r="BZQ77" s="119"/>
      <c r="BZR77" s="119"/>
      <c r="BZS77" s="119"/>
      <c r="BZT77" s="119"/>
      <c r="BZU77" s="119"/>
      <c r="BZV77" s="119"/>
      <c r="BZW77" s="119"/>
      <c r="BZX77" s="119"/>
      <c r="BZY77" s="119"/>
      <c r="BZZ77" s="119"/>
      <c r="CAA77" s="119"/>
      <c r="CAB77" s="119"/>
      <c r="CAC77" s="119"/>
      <c r="CAD77" s="119"/>
      <c r="CAE77" s="119"/>
      <c r="CAF77" s="119"/>
      <c r="CAG77" s="119"/>
      <c r="CAH77" s="119"/>
      <c r="CAI77" s="119"/>
      <c r="CAJ77" s="119"/>
      <c r="CAK77" s="119"/>
      <c r="CAL77" s="119"/>
      <c r="CAM77" s="119"/>
      <c r="CAN77" s="119"/>
      <c r="CAO77" s="119"/>
      <c r="CAP77" s="119"/>
      <c r="CAQ77" s="119"/>
      <c r="CAR77" s="119"/>
      <c r="CAS77" s="119"/>
      <c r="CAT77" s="119"/>
      <c r="CAU77" s="119"/>
      <c r="CAV77" s="119"/>
      <c r="CAW77" s="119"/>
      <c r="CAX77" s="119"/>
      <c r="CAY77" s="119"/>
      <c r="CAZ77" s="119"/>
      <c r="CBA77" s="119"/>
      <c r="CBB77" s="119"/>
      <c r="CBC77" s="119"/>
      <c r="CBD77" s="119"/>
      <c r="CBE77" s="119"/>
      <c r="CBF77" s="119"/>
      <c r="CBG77" s="119"/>
      <c r="CBH77" s="119"/>
      <c r="CBI77" s="119"/>
      <c r="CBJ77" s="119"/>
      <c r="CBK77" s="119"/>
      <c r="CBL77" s="119"/>
      <c r="CBM77" s="119"/>
      <c r="CBN77" s="119"/>
      <c r="CBO77" s="119"/>
      <c r="CBP77" s="119"/>
      <c r="CBQ77" s="119"/>
      <c r="CBR77" s="119"/>
      <c r="CBS77" s="119"/>
      <c r="CBT77" s="119"/>
      <c r="CBU77" s="119"/>
      <c r="CBV77" s="119"/>
      <c r="CBW77" s="119"/>
      <c r="CBX77" s="119"/>
      <c r="CBY77" s="119"/>
      <c r="CBZ77" s="119"/>
      <c r="CCA77" s="119"/>
      <c r="CCB77" s="119"/>
      <c r="CCC77" s="119"/>
      <c r="CCD77" s="119"/>
      <c r="CCE77" s="119"/>
      <c r="CCF77" s="119"/>
      <c r="CCG77" s="119"/>
      <c r="CCH77" s="119"/>
      <c r="CCI77" s="119"/>
      <c r="CCJ77" s="119"/>
      <c r="CCK77" s="119"/>
      <c r="CCL77" s="119"/>
      <c r="CCM77" s="119"/>
      <c r="CCN77" s="119"/>
      <c r="CCO77" s="119"/>
      <c r="CCP77" s="119"/>
      <c r="CCQ77" s="119"/>
      <c r="CCR77" s="119"/>
      <c r="CCS77" s="119"/>
      <c r="CCT77" s="119"/>
      <c r="CCU77" s="119"/>
      <c r="CCV77" s="119"/>
      <c r="CCW77" s="119"/>
      <c r="CCX77" s="119"/>
      <c r="CCY77" s="119"/>
      <c r="CCZ77" s="119"/>
      <c r="CDA77" s="119"/>
      <c r="CDB77" s="119"/>
      <c r="CDC77" s="119"/>
      <c r="CDD77" s="119"/>
      <c r="CDE77" s="119"/>
      <c r="CDF77" s="119"/>
      <c r="CDG77" s="119"/>
      <c r="CDH77" s="119"/>
      <c r="CDI77" s="119"/>
      <c r="CDJ77" s="119"/>
      <c r="CDK77" s="119"/>
      <c r="CDL77" s="119"/>
      <c r="CDM77" s="119"/>
      <c r="CDN77" s="119"/>
      <c r="CDO77" s="119"/>
      <c r="CDP77" s="119"/>
      <c r="CDQ77" s="119"/>
      <c r="CDR77" s="119"/>
      <c r="CDS77" s="119"/>
      <c r="CDT77" s="119"/>
      <c r="CDU77" s="119"/>
      <c r="CDV77" s="119"/>
      <c r="CDW77" s="119"/>
      <c r="CDX77" s="119"/>
      <c r="CDY77" s="119"/>
      <c r="CDZ77" s="119"/>
      <c r="CEA77" s="119"/>
      <c r="CEB77" s="119"/>
      <c r="CEC77" s="119"/>
      <c r="CED77" s="119"/>
      <c r="CEE77" s="119"/>
      <c r="CEF77" s="119"/>
      <c r="CEG77" s="119"/>
      <c r="CEH77" s="119"/>
      <c r="CEI77" s="119"/>
      <c r="CEJ77" s="119"/>
      <c r="CEK77" s="119"/>
      <c r="CEL77" s="119"/>
      <c r="CEM77" s="119"/>
      <c r="CEN77" s="119"/>
      <c r="CEO77" s="119"/>
      <c r="CEP77" s="119"/>
      <c r="CEQ77" s="119"/>
      <c r="CER77" s="119"/>
      <c r="CES77" s="119"/>
      <c r="CET77" s="119"/>
      <c r="CEU77" s="119"/>
      <c r="CEV77" s="119"/>
      <c r="CEW77" s="119"/>
      <c r="CEX77" s="119"/>
      <c r="CEY77" s="119"/>
      <c r="CEZ77" s="119"/>
      <c r="CFA77" s="119"/>
      <c r="CFB77" s="119"/>
      <c r="CFC77" s="119"/>
      <c r="CFD77" s="119"/>
      <c r="CFE77" s="119"/>
      <c r="CFF77" s="119"/>
      <c r="CFG77" s="119"/>
      <c r="CFH77" s="119"/>
      <c r="CFI77" s="119"/>
      <c r="CFJ77" s="119"/>
      <c r="CFK77" s="119"/>
      <c r="CFL77" s="119"/>
      <c r="CFM77" s="119"/>
      <c r="CFN77" s="119"/>
      <c r="CFO77" s="119"/>
      <c r="CFP77" s="119"/>
      <c r="CFQ77" s="119"/>
      <c r="CFR77" s="119"/>
      <c r="CFS77" s="119"/>
      <c r="CFT77" s="119"/>
      <c r="CFU77" s="119"/>
      <c r="CFV77" s="119"/>
      <c r="CFW77" s="119"/>
      <c r="CFX77" s="119"/>
      <c r="CFY77" s="119"/>
      <c r="CFZ77" s="119"/>
      <c r="CGA77" s="119"/>
      <c r="CGB77" s="119"/>
      <c r="CGC77" s="119"/>
      <c r="CGD77" s="119"/>
      <c r="CGE77" s="119"/>
      <c r="CGF77" s="119"/>
      <c r="CGG77" s="119"/>
      <c r="CGH77" s="119"/>
      <c r="CGI77" s="119"/>
      <c r="CGJ77" s="119"/>
      <c r="CGK77" s="119"/>
      <c r="CGL77" s="119"/>
      <c r="CGM77" s="119"/>
      <c r="CGN77" s="119"/>
      <c r="CGO77" s="119"/>
      <c r="CGP77" s="119"/>
      <c r="CGQ77" s="119"/>
      <c r="CGR77" s="119"/>
      <c r="CGS77" s="119"/>
      <c r="CGT77" s="119"/>
      <c r="CGU77" s="119"/>
      <c r="CGV77" s="119"/>
      <c r="CGW77" s="119"/>
      <c r="CGX77" s="119"/>
      <c r="CGY77" s="119"/>
      <c r="CGZ77" s="119"/>
      <c r="CHA77" s="119"/>
      <c r="CHB77" s="119"/>
      <c r="CHC77" s="119"/>
      <c r="CHD77" s="119"/>
      <c r="CHE77" s="119"/>
      <c r="CHF77" s="119"/>
      <c r="CHG77" s="119"/>
      <c r="CHH77" s="119"/>
      <c r="CHI77" s="119"/>
      <c r="CHJ77" s="119"/>
      <c r="CHK77" s="119"/>
      <c r="CHL77" s="119"/>
      <c r="CHM77" s="119"/>
      <c r="CHN77" s="119"/>
      <c r="CHO77" s="119"/>
      <c r="CHP77" s="119"/>
      <c r="CHQ77" s="119"/>
      <c r="CHR77" s="119"/>
      <c r="CHS77" s="119"/>
      <c r="CHT77" s="119"/>
      <c r="CHU77" s="119"/>
      <c r="CHV77" s="119"/>
      <c r="CHW77" s="119"/>
      <c r="CHX77" s="119"/>
      <c r="CHY77" s="119"/>
      <c r="CHZ77" s="119"/>
      <c r="CIA77" s="119"/>
      <c r="CIB77" s="119"/>
      <c r="CIC77" s="119"/>
      <c r="CID77" s="119"/>
      <c r="CIE77" s="119"/>
      <c r="CIF77" s="119"/>
      <c r="CIG77" s="119"/>
      <c r="CIH77" s="119"/>
      <c r="CII77" s="119"/>
      <c r="CIJ77" s="119"/>
      <c r="CIK77" s="119"/>
      <c r="CIL77" s="119"/>
      <c r="CIM77" s="119"/>
      <c r="CIN77" s="119"/>
      <c r="CIO77" s="119"/>
      <c r="CIP77" s="119"/>
      <c r="CIQ77" s="119"/>
      <c r="CIR77" s="119"/>
      <c r="CIS77" s="119"/>
      <c r="CIT77" s="119"/>
      <c r="CIU77" s="119"/>
      <c r="CIV77" s="119"/>
      <c r="CIW77" s="119"/>
      <c r="CIX77" s="119"/>
      <c r="CIY77" s="119"/>
      <c r="CIZ77" s="119"/>
      <c r="CJA77" s="119"/>
      <c r="CJB77" s="119"/>
      <c r="CJC77" s="119"/>
      <c r="CJD77" s="119"/>
      <c r="CJE77" s="119"/>
      <c r="CJF77" s="119"/>
      <c r="CJG77" s="119"/>
      <c r="CJH77" s="119"/>
      <c r="CJI77" s="119"/>
      <c r="CJJ77" s="119"/>
      <c r="CJK77" s="119"/>
      <c r="CJL77" s="119"/>
      <c r="CJM77" s="119"/>
      <c r="CJN77" s="119"/>
      <c r="CJO77" s="119"/>
      <c r="CJP77" s="119"/>
      <c r="CJQ77" s="119"/>
      <c r="CJR77" s="119"/>
      <c r="CJS77" s="119"/>
      <c r="CJT77" s="119"/>
      <c r="CJU77" s="119"/>
      <c r="CJV77" s="119"/>
      <c r="CJW77" s="119"/>
      <c r="CJX77" s="119"/>
      <c r="CJY77" s="119"/>
      <c r="CJZ77" s="119"/>
      <c r="CKA77" s="119"/>
      <c r="CKB77" s="119"/>
      <c r="CKC77" s="119"/>
      <c r="CKD77" s="119"/>
      <c r="CKE77" s="119"/>
      <c r="CKF77" s="119"/>
      <c r="CKG77" s="119"/>
      <c r="CKH77" s="119"/>
      <c r="CKI77" s="119"/>
      <c r="CKJ77" s="119"/>
      <c r="CKK77" s="119"/>
      <c r="CKL77" s="119"/>
      <c r="CKM77" s="119"/>
      <c r="CKN77" s="119"/>
      <c r="CKO77" s="119"/>
      <c r="CKP77" s="119"/>
      <c r="CKQ77" s="119"/>
      <c r="CKR77" s="119"/>
      <c r="CKS77" s="119"/>
      <c r="CKT77" s="119"/>
      <c r="CKU77" s="119"/>
      <c r="CKV77" s="119"/>
      <c r="CKW77" s="119"/>
      <c r="CKX77" s="119"/>
      <c r="CKY77" s="119"/>
      <c r="CKZ77" s="119"/>
      <c r="CLA77" s="119"/>
      <c r="CLB77" s="119"/>
      <c r="CLC77" s="119"/>
      <c r="CLD77" s="119"/>
      <c r="CLE77" s="119"/>
      <c r="CLF77" s="119"/>
      <c r="CLG77" s="119"/>
      <c r="CLH77" s="119"/>
      <c r="CLI77" s="119"/>
      <c r="CLJ77" s="119"/>
      <c r="CLK77" s="119"/>
      <c r="CLL77" s="119"/>
      <c r="CLM77" s="119"/>
      <c r="CLN77" s="119"/>
      <c r="CLO77" s="119"/>
      <c r="CLP77" s="119"/>
      <c r="CLQ77" s="119"/>
      <c r="CLR77" s="119"/>
      <c r="CLS77" s="119"/>
      <c r="CLT77" s="119"/>
      <c r="CLU77" s="119"/>
      <c r="CLV77" s="119"/>
      <c r="CLW77" s="119"/>
      <c r="CLX77" s="119"/>
      <c r="CLY77" s="119"/>
      <c r="CLZ77" s="119"/>
      <c r="CMA77" s="119"/>
      <c r="CMB77" s="119"/>
      <c r="CMC77" s="119"/>
      <c r="CMD77" s="119"/>
      <c r="CME77" s="119"/>
      <c r="CMF77" s="119"/>
      <c r="CMG77" s="119"/>
      <c r="CMH77" s="119"/>
      <c r="CMI77" s="119"/>
      <c r="CMJ77" s="119"/>
      <c r="CMK77" s="119"/>
      <c r="CML77" s="119"/>
      <c r="CMM77" s="119"/>
      <c r="CMN77" s="119"/>
      <c r="CMO77" s="119"/>
      <c r="CMP77" s="119"/>
      <c r="CMQ77" s="119"/>
      <c r="CMR77" s="119"/>
      <c r="CMS77" s="119"/>
      <c r="CMT77" s="119"/>
      <c r="CMU77" s="119"/>
      <c r="CMV77" s="119"/>
      <c r="CMW77" s="119"/>
      <c r="CMX77" s="119"/>
      <c r="CMY77" s="119"/>
      <c r="CMZ77" s="119"/>
      <c r="CNA77" s="119"/>
      <c r="CNB77" s="119"/>
      <c r="CNC77" s="119"/>
      <c r="CND77" s="119"/>
      <c r="CNE77" s="119"/>
      <c r="CNF77" s="119"/>
      <c r="CNG77" s="119"/>
      <c r="CNH77" s="119"/>
      <c r="CNI77" s="119"/>
      <c r="CNJ77" s="119"/>
      <c r="CNK77" s="119"/>
      <c r="CNL77" s="119"/>
      <c r="CNM77" s="119"/>
      <c r="CNN77" s="119"/>
      <c r="CNO77" s="119"/>
      <c r="CNP77" s="119"/>
      <c r="CNQ77" s="119"/>
      <c r="CNR77" s="119"/>
      <c r="CNS77" s="119"/>
      <c r="CNT77" s="119"/>
      <c r="CNU77" s="119"/>
      <c r="CNV77" s="119"/>
      <c r="CNW77" s="119"/>
      <c r="CNX77" s="119"/>
      <c r="CNY77" s="119"/>
      <c r="CNZ77" s="119"/>
      <c r="COA77" s="119"/>
      <c r="COB77" s="119"/>
      <c r="COC77" s="119"/>
      <c r="COD77" s="119"/>
      <c r="COE77" s="119"/>
      <c r="COF77" s="119"/>
      <c r="COG77" s="119"/>
      <c r="COH77" s="119"/>
      <c r="COI77" s="119"/>
      <c r="COJ77" s="119"/>
      <c r="COK77" s="119"/>
      <c r="COL77" s="119"/>
      <c r="COM77" s="119"/>
      <c r="CON77" s="119"/>
      <c r="COO77" s="119"/>
      <c r="COP77" s="119"/>
      <c r="COQ77" s="119"/>
      <c r="COR77" s="119"/>
      <c r="COS77" s="119"/>
      <c r="COT77" s="119"/>
      <c r="COU77" s="119"/>
      <c r="COV77" s="119"/>
      <c r="COW77" s="119"/>
      <c r="COX77" s="119"/>
      <c r="COY77" s="119"/>
      <c r="COZ77" s="119"/>
      <c r="CPA77" s="119"/>
      <c r="CPB77" s="119"/>
      <c r="CPC77" s="119"/>
      <c r="CPD77" s="119"/>
      <c r="CPE77" s="119"/>
      <c r="CPF77" s="119"/>
      <c r="CPG77" s="119"/>
      <c r="CPH77" s="119"/>
      <c r="CPI77" s="119"/>
      <c r="CPJ77" s="119"/>
      <c r="CPK77" s="119"/>
      <c r="CPL77" s="119"/>
      <c r="CPM77" s="119"/>
      <c r="CPN77" s="119"/>
      <c r="CPO77" s="119"/>
      <c r="CPP77" s="119"/>
      <c r="CPQ77" s="119"/>
      <c r="CPR77" s="119"/>
      <c r="CPS77" s="119"/>
      <c r="CPT77" s="119"/>
      <c r="CPU77" s="119"/>
      <c r="CPV77" s="119"/>
      <c r="CPW77" s="119"/>
      <c r="CPX77" s="119"/>
      <c r="CPY77" s="119"/>
      <c r="CPZ77" s="119"/>
      <c r="CQA77" s="119"/>
      <c r="CQB77" s="119"/>
      <c r="CQC77" s="119"/>
      <c r="CQD77" s="119"/>
      <c r="CQE77" s="119"/>
      <c r="CQF77" s="119"/>
      <c r="CQG77" s="119"/>
      <c r="CQH77" s="119"/>
      <c r="CQI77" s="119"/>
      <c r="CQJ77" s="119"/>
      <c r="CQK77" s="119"/>
      <c r="CQL77" s="119"/>
      <c r="CQM77" s="119"/>
      <c r="CQN77" s="119"/>
      <c r="CQO77" s="119"/>
      <c r="CQP77" s="119"/>
      <c r="CQQ77" s="119"/>
      <c r="CQR77" s="119"/>
      <c r="CQS77" s="119"/>
      <c r="CQT77" s="119"/>
      <c r="CQU77" s="119"/>
      <c r="CQV77" s="119"/>
      <c r="CQW77" s="119"/>
      <c r="CQX77" s="119"/>
      <c r="CQY77" s="119"/>
      <c r="CQZ77" s="119"/>
      <c r="CRA77" s="119"/>
      <c r="CRB77" s="119"/>
      <c r="CRC77" s="119"/>
      <c r="CRD77" s="119"/>
      <c r="CRE77" s="119"/>
      <c r="CRF77" s="119"/>
      <c r="CRG77" s="119"/>
      <c r="CRH77" s="119"/>
      <c r="CRI77" s="119"/>
      <c r="CRJ77" s="119"/>
      <c r="CRK77" s="119"/>
      <c r="CRL77" s="119"/>
      <c r="CRM77" s="119"/>
      <c r="CRN77" s="119"/>
      <c r="CRO77" s="119"/>
      <c r="CRP77" s="119"/>
      <c r="CRQ77" s="119"/>
      <c r="CRR77" s="119"/>
      <c r="CRS77" s="119"/>
      <c r="CRT77" s="119"/>
      <c r="CRU77" s="119"/>
      <c r="CRV77" s="119"/>
      <c r="CRW77" s="119"/>
      <c r="CRX77" s="119"/>
      <c r="CRY77" s="119"/>
      <c r="CRZ77" s="119"/>
      <c r="CSA77" s="119"/>
      <c r="CSB77" s="119"/>
      <c r="CSC77" s="119"/>
      <c r="CSD77" s="119"/>
      <c r="CSE77" s="119"/>
      <c r="CSF77" s="119"/>
      <c r="CSG77" s="119"/>
      <c r="CSH77" s="119"/>
      <c r="CSI77" s="119"/>
      <c r="CSJ77" s="119"/>
      <c r="CSK77" s="119"/>
      <c r="CSL77" s="119"/>
      <c r="CSM77" s="119"/>
      <c r="CSN77" s="119"/>
      <c r="CSO77" s="119"/>
      <c r="CSP77" s="119"/>
      <c r="CSQ77" s="119"/>
      <c r="CSR77" s="119"/>
      <c r="CSS77" s="119"/>
      <c r="CST77" s="119"/>
      <c r="CSU77" s="119"/>
      <c r="CSV77" s="119"/>
      <c r="CSW77" s="119"/>
      <c r="CSX77" s="119"/>
      <c r="CSY77" s="119"/>
      <c r="CSZ77" s="119"/>
      <c r="CTA77" s="119"/>
      <c r="CTB77" s="119"/>
      <c r="CTC77" s="119"/>
      <c r="CTD77" s="119"/>
      <c r="CTE77" s="119"/>
      <c r="CTF77" s="119"/>
      <c r="CTG77" s="119"/>
      <c r="CTH77" s="119"/>
      <c r="CTI77" s="119"/>
      <c r="CTJ77" s="119"/>
      <c r="CTK77" s="119"/>
      <c r="CTL77" s="119"/>
      <c r="CTM77" s="119"/>
      <c r="CTN77" s="119"/>
      <c r="CTO77" s="119"/>
      <c r="CTP77" s="119"/>
      <c r="CTQ77" s="119"/>
      <c r="CTR77" s="119"/>
      <c r="CTS77" s="119"/>
      <c r="CTT77" s="119"/>
      <c r="CTU77" s="119"/>
      <c r="CTV77" s="119"/>
      <c r="CTW77" s="119"/>
      <c r="CTX77" s="119"/>
      <c r="CTY77" s="119"/>
      <c r="CTZ77" s="119"/>
      <c r="CUA77" s="119"/>
      <c r="CUB77" s="119"/>
      <c r="CUC77" s="119"/>
      <c r="CUD77" s="119"/>
      <c r="CUE77" s="119"/>
      <c r="CUF77" s="119"/>
      <c r="CUG77" s="119"/>
      <c r="CUH77" s="119"/>
      <c r="CUI77" s="119"/>
      <c r="CUJ77" s="119"/>
      <c r="CUK77" s="119"/>
      <c r="CUL77" s="119"/>
      <c r="CUM77" s="119"/>
      <c r="CUN77" s="119"/>
      <c r="CUO77" s="119"/>
      <c r="CUP77" s="119"/>
      <c r="CUQ77" s="119"/>
      <c r="CUR77" s="119"/>
      <c r="CUS77" s="119"/>
      <c r="CUT77" s="119"/>
      <c r="CUU77" s="119"/>
      <c r="CUV77" s="119"/>
      <c r="CUW77" s="119"/>
      <c r="CUX77" s="119"/>
      <c r="CUY77" s="119"/>
      <c r="CUZ77" s="119"/>
      <c r="CVA77" s="119"/>
      <c r="CVB77" s="119"/>
      <c r="CVC77" s="119"/>
      <c r="CVD77" s="119"/>
      <c r="CVE77" s="119"/>
      <c r="CVF77" s="119"/>
      <c r="CVG77" s="119"/>
      <c r="CVH77" s="119"/>
      <c r="CVI77" s="119"/>
      <c r="CVJ77" s="119"/>
      <c r="CVK77" s="119"/>
      <c r="CVL77" s="119"/>
      <c r="CVM77" s="119"/>
      <c r="CVN77" s="119"/>
      <c r="CVO77" s="119"/>
      <c r="CVP77" s="119"/>
      <c r="CVQ77" s="119"/>
      <c r="CVR77" s="119"/>
      <c r="CVS77" s="119"/>
      <c r="CVT77" s="119"/>
      <c r="CVU77" s="119"/>
      <c r="CVV77" s="119"/>
      <c r="CVW77" s="119"/>
      <c r="CVX77" s="119"/>
      <c r="CVY77" s="119"/>
      <c r="CVZ77" s="119"/>
      <c r="CWA77" s="119"/>
      <c r="CWB77" s="119"/>
      <c r="CWC77" s="119"/>
      <c r="CWD77" s="119"/>
      <c r="CWE77" s="119"/>
      <c r="CWF77" s="119"/>
      <c r="CWG77" s="119"/>
      <c r="CWH77" s="119"/>
      <c r="CWI77" s="119"/>
      <c r="CWJ77" s="119"/>
      <c r="CWK77" s="119"/>
      <c r="CWL77" s="119"/>
      <c r="CWM77" s="119"/>
      <c r="CWN77" s="119"/>
      <c r="CWO77" s="119"/>
      <c r="CWP77" s="119"/>
      <c r="CWQ77" s="119"/>
      <c r="CWR77" s="119"/>
      <c r="CWS77" s="119"/>
      <c r="CWT77" s="119"/>
      <c r="CWU77" s="119"/>
      <c r="CWV77" s="119"/>
      <c r="CWW77" s="119"/>
      <c r="CWX77" s="119"/>
      <c r="CWY77" s="119"/>
      <c r="CWZ77" s="119"/>
      <c r="CXA77" s="119"/>
      <c r="CXB77" s="119"/>
      <c r="CXC77" s="119"/>
      <c r="CXD77" s="119"/>
      <c r="CXE77" s="119"/>
      <c r="CXF77" s="119"/>
      <c r="CXG77" s="119"/>
      <c r="CXH77" s="119"/>
      <c r="CXI77" s="119"/>
      <c r="CXJ77" s="119"/>
      <c r="CXK77" s="119"/>
      <c r="CXL77" s="119"/>
      <c r="CXM77" s="119"/>
      <c r="CXN77" s="119"/>
      <c r="CXO77" s="119"/>
      <c r="CXP77" s="119"/>
      <c r="CXQ77" s="119"/>
      <c r="CXR77" s="119"/>
      <c r="CXS77" s="119"/>
      <c r="CXT77" s="119"/>
      <c r="CXU77" s="119"/>
      <c r="CXV77" s="119"/>
      <c r="CXW77" s="119"/>
      <c r="CXX77" s="119"/>
      <c r="CXY77" s="119"/>
      <c r="CXZ77" s="119"/>
      <c r="CYA77" s="119"/>
      <c r="CYB77" s="119"/>
      <c r="CYC77" s="119"/>
      <c r="CYD77" s="119"/>
      <c r="CYE77" s="119"/>
      <c r="CYF77" s="119"/>
      <c r="CYG77" s="119"/>
      <c r="CYH77" s="119"/>
      <c r="CYI77" s="119"/>
      <c r="CYJ77" s="119"/>
      <c r="CYK77" s="119"/>
      <c r="CYL77" s="119"/>
      <c r="CYM77" s="119"/>
      <c r="CYN77" s="119"/>
      <c r="CYO77" s="119"/>
      <c r="CYP77" s="119"/>
      <c r="CYQ77" s="119"/>
      <c r="CYR77" s="119"/>
      <c r="CYS77" s="119"/>
      <c r="CYT77" s="119"/>
      <c r="CYU77" s="119"/>
      <c r="CYV77" s="119"/>
      <c r="CYW77" s="119"/>
      <c r="CYX77" s="119"/>
      <c r="CYY77" s="119"/>
      <c r="CYZ77" s="119"/>
      <c r="CZA77" s="119"/>
      <c r="CZB77" s="119"/>
      <c r="CZC77" s="119"/>
      <c r="CZD77" s="119"/>
      <c r="CZE77" s="119"/>
      <c r="CZF77" s="119"/>
      <c r="CZG77" s="119"/>
      <c r="CZH77" s="119"/>
      <c r="CZI77" s="119"/>
      <c r="CZJ77" s="119"/>
      <c r="CZK77" s="119"/>
      <c r="CZL77" s="119"/>
      <c r="CZM77" s="119"/>
      <c r="CZN77" s="119"/>
      <c r="CZO77" s="119"/>
      <c r="CZP77" s="119"/>
      <c r="CZQ77" s="119"/>
      <c r="CZR77" s="119"/>
      <c r="CZS77" s="119"/>
      <c r="CZT77" s="119"/>
      <c r="CZU77" s="119"/>
      <c r="CZV77" s="119"/>
      <c r="CZW77" s="119"/>
      <c r="CZX77" s="119"/>
      <c r="CZY77" s="119"/>
      <c r="CZZ77" s="119"/>
      <c r="DAA77" s="119"/>
      <c r="DAB77" s="119"/>
      <c r="DAC77" s="119"/>
      <c r="DAD77" s="119"/>
      <c r="DAE77" s="119"/>
      <c r="DAF77" s="119"/>
      <c r="DAG77" s="119"/>
      <c r="DAH77" s="119"/>
      <c r="DAI77" s="119"/>
      <c r="DAJ77" s="119"/>
      <c r="DAK77" s="119"/>
      <c r="DAL77" s="119"/>
      <c r="DAM77" s="119"/>
      <c r="DAN77" s="119"/>
      <c r="DAO77" s="119"/>
      <c r="DAP77" s="119"/>
      <c r="DAQ77" s="119"/>
      <c r="DAR77" s="119"/>
      <c r="DAS77" s="119"/>
      <c r="DAT77" s="119"/>
      <c r="DAU77" s="119"/>
      <c r="DAV77" s="119"/>
      <c r="DAW77" s="119"/>
      <c r="DAX77" s="119"/>
      <c r="DAY77" s="119"/>
      <c r="DAZ77" s="119"/>
      <c r="DBA77" s="119"/>
      <c r="DBB77" s="119"/>
      <c r="DBC77" s="119"/>
      <c r="DBD77" s="119"/>
      <c r="DBE77" s="119"/>
      <c r="DBF77" s="119"/>
      <c r="DBG77" s="119"/>
      <c r="DBH77" s="119"/>
      <c r="DBI77" s="119"/>
      <c r="DBJ77" s="119"/>
      <c r="DBK77" s="119"/>
      <c r="DBL77" s="119"/>
      <c r="DBM77" s="119"/>
      <c r="DBN77" s="119"/>
      <c r="DBO77" s="119"/>
      <c r="DBP77" s="119"/>
      <c r="DBQ77" s="119"/>
      <c r="DBR77" s="119"/>
      <c r="DBS77" s="119"/>
      <c r="DBT77" s="119"/>
      <c r="DBU77" s="119"/>
      <c r="DBV77" s="119"/>
      <c r="DBW77" s="119"/>
      <c r="DBX77" s="119"/>
      <c r="DBY77" s="119"/>
      <c r="DBZ77" s="119"/>
      <c r="DCA77" s="119"/>
      <c r="DCB77" s="119"/>
      <c r="DCC77" s="119"/>
      <c r="DCD77" s="119"/>
      <c r="DCE77" s="119"/>
      <c r="DCF77" s="119"/>
      <c r="DCG77" s="119"/>
      <c r="DCH77" s="119"/>
      <c r="DCI77" s="119"/>
      <c r="DCJ77" s="119"/>
      <c r="DCK77" s="119"/>
      <c r="DCL77" s="119"/>
      <c r="DCM77" s="119"/>
      <c r="DCN77" s="119"/>
      <c r="DCO77" s="119"/>
      <c r="DCP77" s="119"/>
      <c r="DCQ77" s="119"/>
      <c r="DCR77" s="119"/>
      <c r="DCS77" s="119"/>
      <c r="DCT77" s="119"/>
      <c r="DCU77" s="119"/>
      <c r="DCV77" s="119"/>
      <c r="DCW77" s="119"/>
      <c r="DCX77" s="119"/>
      <c r="DCY77" s="119"/>
      <c r="DCZ77" s="119"/>
      <c r="DDA77" s="119"/>
      <c r="DDB77" s="119"/>
      <c r="DDC77" s="119"/>
      <c r="DDD77" s="119"/>
      <c r="DDE77" s="119"/>
      <c r="DDF77" s="119"/>
      <c r="DDG77" s="119"/>
      <c r="DDH77" s="119"/>
      <c r="DDI77" s="119"/>
      <c r="DDJ77" s="119"/>
      <c r="DDK77" s="119"/>
      <c r="DDL77" s="119"/>
      <c r="DDM77" s="119"/>
      <c r="DDN77" s="119"/>
      <c r="DDO77" s="119"/>
      <c r="DDP77" s="119"/>
      <c r="DDQ77" s="119"/>
      <c r="DDR77" s="119"/>
      <c r="DDS77" s="119"/>
      <c r="DDT77" s="119"/>
      <c r="DDU77" s="119"/>
      <c r="DDV77" s="119"/>
      <c r="DDW77" s="119"/>
      <c r="DDX77" s="119"/>
      <c r="DDY77" s="119"/>
      <c r="DDZ77" s="119"/>
      <c r="DEA77" s="119"/>
      <c r="DEB77" s="119"/>
      <c r="DEC77" s="119"/>
      <c r="DED77" s="119"/>
      <c r="DEE77" s="119"/>
      <c r="DEF77" s="119"/>
      <c r="DEG77" s="119"/>
      <c r="DEH77" s="119"/>
      <c r="DEI77" s="119"/>
      <c r="DEJ77" s="119"/>
      <c r="DEK77" s="119"/>
      <c r="DEL77" s="119"/>
      <c r="DEM77" s="119"/>
      <c r="DEN77" s="119"/>
      <c r="DEO77" s="119"/>
      <c r="DEP77" s="119"/>
      <c r="DEQ77" s="119"/>
      <c r="DER77" s="119"/>
      <c r="DES77" s="119"/>
      <c r="DET77" s="119"/>
      <c r="DEU77" s="119"/>
      <c r="DEV77" s="119"/>
      <c r="DEW77" s="119"/>
      <c r="DEX77" s="119"/>
      <c r="DEY77" s="119"/>
      <c r="DEZ77" s="119"/>
      <c r="DFA77" s="119"/>
      <c r="DFB77" s="119"/>
      <c r="DFC77" s="119"/>
      <c r="DFD77" s="119"/>
      <c r="DFE77" s="119"/>
      <c r="DFF77" s="119"/>
      <c r="DFG77" s="119"/>
      <c r="DFH77" s="119"/>
      <c r="DFI77" s="119"/>
      <c r="DFJ77" s="119"/>
      <c r="DFK77" s="119"/>
      <c r="DFL77" s="119"/>
      <c r="DFM77" s="119"/>
      <c r="DFN77" s="119"/>
      <c r="DFO77" s="119"/>
      <c r="DFP77" s="119"/>
      <c r="DFQ77" s="119"/>
      <c r="DFR77" s="119"/>
      <c r="DFS77" s="119"/>
      <c r="DFT77" s="119"/>
      <c r="DFU77" s="119"/>
      <c r="DFV77" s="119"/>
      <c r="DFW77" s="119"/>
      <c r="DFX77" s="119"/>
      <c r="DFY77" s="119"/>
      <c r="DFZ77" s="119"/>
      <c r="DGA77" s="119"/>
      <c r="DGB77" s="119"/>
      <c r="DGC77" s="119"/>
      <c r="DGD77" s="119"/>
      <c r="DGE77" s="119"/>
      <c r="DGF77" s="119"/>
      <c r="DGG77" s="119"/>
      <c r="DGH77" s="119"/>
      <c r="DGI77" s="119"/>
      <c r="DGJ77" s="119"/>
      <c r="DGK77" s="119"/>
      <c r="DGL77" s="119"/>
      <c r="DGM77" s="119"/>
      <c r="DGN77" s="119"/>
      <c r="DGO77" s="119"/>
      <c r="DGP77" s="119"/>
      <c r="DGQ77" s="119"/>
      <c r="DGR77" s="119"/>
      <c r="DGS77" s="119"/>
      <c r="DGT77" s="119"/>
      <c r="DGU77" s="119"/>
      <c r="DGV77" s="119"/>
      <c r="DGW77" s="119"/>
      <c r="DGX77" s="119"/>
      <c r="DGY77" s="119"/>
      <c r="DGZ77" s="119"/>
      <c r="DHA77" s="119"/>
      <c r="DHB77" s="119"/>
      <c r="DHC77" s="119"/>
      <c r="DHD77" s="119"/>
      <c r="DHE77" s="119"/>
      <c r="DHF77" s="119"/>
      <c r="DHG77" s="119"/>
      <c r="DHH77" s="119"/>
      <c r="DHI77" s="119"/>
      <c r="DHJ77" s="119"/>
      <c r="DHK77" s="119"/>
      <c r="DHL77" s="119"/>
      <c r="DHM77" s="119"/>
      <c r="DHN77" s="119"/>
      <c r="DHO77" s="119"/>
      <c r="DHP77" s="119"/>
      <c r="DHQ77" s="119"/>
      <c r="DHR77" s="119"/>
      <c r="DHS77" s="119"/>
      <c r="DHT77" s="119"/>
      <c r="DHU77" s="119"/>
      <c r="DHV77" s="119"/>
      <c r="DHW77" s="119"/>
      <c r="DHX77" s="119"/>
      <c r="DHY77" s="119"/>
      <c r="DHZ77" s="119"/>
      <c r="DIA77" s="119"/>
      <c r="DIB77" s="119"/>
      <c r="DIC77" s="119"/>
      <c r="DID77" s="119"/>
      <c r="DIE77" s="119"/>
      <c r="DIF77" s="119"/>
      <c r="DIG77" s="119"/>
      <c r="DIH77" s="119"/>
      <c r="DII77" s="119"/>
      <c r="DIJ77" s="119"/>
      <c r="DIK77" s="119"/>
      <c r="DIL77" s="119"/>
      <c r="DIM77" s="119"/>
      <c r="DIN77" s="119"/>
      <c r="DIO77" s="119"/>
      <c r="DIP77" s="119"/>
      <c r="DIQ77" s="119"/>
      <c r="DIR77" s="119"/>
      <c r="DIS77" s="119"/>
      <c r="DIT77" s="119"/>
      <c r="DIU77" s="119"/>
      <c r="DIV77" s="119"/>
      <c r="DIW77" s="119"/>
      <c r="DIX77" s="119"/>
      <c r="DIY77" s="119"/>
      <c r="DIZ77" s="119"/>
      <c r="DJA77" s="119"/>
      <c r="DJB77" s="119"/>
      <c r="DJC77" s="119"/>
      <c r="DJD77" s="119"/>
      <c r="DJE77" s="119"/>
      <c r="DJF77" s="119"/>
      <c r="DJG77" s="119"/>
      <c r="DJH77" s="119"/>
      <c r="DJI77" s="119"/>
      <c r="DJJ77" s="119"/>
      <c r="DJK77" s="119"/>
      <c r="DJL77" s="119"/>
      <c r="DJM77" s="119"/>
      <c r="DJN77" s="119"/>
      <c r="DJO77" s="119"/>
      <c r="DJP77" s="119"/>
      <c r="DJQ77" s="119"/>
      <c r="DJR77" s="119"/>
      <c r="DJS77" s="119"/>
      <c r="DJT77" s="119"/>
      <c r="DJU77" s="119"/>
      <c r="DJV77" s="119"/>
      <c r="DJW77" s="119"/>
      <c r="DJX77" s="119"/>
      <c r="DJY77" s="119"/>
      <c r="DJZ77" s="119"/>
      <c r="DKA77" s="119"/>
      <c r="DKB77" s="119"/>
      <c r="DKC77" s="119"/>
      <c r="DKD77" s="119"/>
      <c r="DKE77" s="119"/>
      <c r="DKF77" s="119"/>
      <c r="DKG77" s="119"/>
      <c r="DKH77" s="119"/>
      <c r="DKI77" s="119"/>
      <c r="DKJ77" s="119"/>
      <c r="DKK77" s="119"/>
      <c r="DKL77" s="119"/>
      <c r="DKM77" s="119"/>
      <c r="DKN77" s="119"/>
      <c r="DKO77" s="119"/>
      <c r="DKP77" s="119"/>
      <c r="DKQ77" s="119"/>
      <c r="DKR77" s="119"/>
      <c r="DKS77" s="119"/>
      <c r="DKT77" s="119"/>
      <c r="DKU77" s="119"/>
      <c r="DKV77" s="119"/>
      <c r="DKW77" s="119"/>
      <c r="DKX77" s="119"/>
      <c r="DKY77" s="119"/>
      <c r="DKZ77" s="119"/>
      <c r="DLA77" s="119"/>
      <c r="DLB77" s="119"/>
      <c r="DLC77" s="119"/>
      <c r="DLD77" s="119"/>
      <c r="DLE77" s="119"/>
      <c r="DLF77" s="119"/>
      <c r="DLG77" s="119"/>
      <c r="DLH77" s="119"/>
      <c r="DLI77" s="119"/>
      <c r="DLJ77" s="119"/>
      <c r="DLK77" s="119"/>
      <c r="DLL77" s="119"/>
      <c r="DLM77" s="119"/>
      <c r="DLN77" s="119"/>
      <c r="DLO77" s="119"/>
      <c r="DLP77" s="119"/>
      <c r="DLQ77" s="119"/>
      <c r="DLR77" s="119"/>
      <c r="DLS77" s="119"/>
      <c r="DLT77" s="119"/>
      <c r="DLU77" s="119"/>
      <c r="DLV77" s="119"/>
      <c r="DLW77" s="119"/>
      <c r="DLX77" s="119"/>
      <c r="DLY77" s="119"/>
      <c r="DLZ77" s="119"/>
      <c r="DMA77" s="119"/>
      <c r="DMB77" s="119"/>
      <c r="DMC77" s="119"/>
      <c r="DMD77" s="119"/>
      <c r="DME77" s="119"/>
      <c r="DMF77" s="119"/>
      <c r="DMG77" s="119"/>
      <c r="DMH77" s="119"/>
      <c r="DMI77" s="119"/>
      <c r="DMJ77" s="119"/>
      <c r="DMK77" s="119"/>
      <c r="DML77" s="119"/>
      <c r="DMM77" s="119"/>
      <c r="DMN77" s="119"/>
      <c r="DMO77" s="119"/>
      <c r="DMP77" s="119"/>
      <c r="DMQ77" s="119"/>
      <c r="DMR77" s="119"/>
      <c r="DMS77" s="119"/>
      <c r="DMT77" s="119"/>
      <c r="DMU77" s="119"/>
      <c r="DMV77" s="119"/>
      <c r="DMW77" s="119"/>
      <c r="DMX77" s="119"/>
      <c r="DMY77" s="119"/>
      <c r="DMZ77" s="119"/>
      <c r="DNA77" s="119"/>
      <c r="DNB77" s="119"/>
      <c r="DNC77" s="119"/>
      <c r="DND77" s="119"/>
      <c r="DNE77" s="119"/>
      <c r="DNF77" s="119"/>
      <c r="DNG77" s="119"/>
      <c r="DNH77" s="119"/>
      <c r="DNI77" s="119"/>
      <c r="DNJ77" s="119"/>
      <c r="DNK77" s="119"/>
      <c r="DNL77" s="119"/>
      <c r="DNM77" s="119"/>
      <c r="DNN77" s="119"/>
      <c r="DNO77" s="119"/>
      <c r="DNP77" s="119"/>
      <c r="DNQ77" s="119"/>
      <c r="DNR77" s="119"/>
      <c r="DNS77" s="119"/>
      <c r="DNT77" s="119"/>
      <c r="DNU77" s="119"/>
      <c r="DNV77" s="119"/>
      <c r="DNW77" s="119"/>
      <c r="DNX77" s="119"/>
      <c r="DNY77" s="119"/>
      <c r="DNZ77" s="119"/>
      <c r="DOA77" s="119"/>
      <c r="DOB77" s="119"/>
      <c r="DOC77" s="119"/>
      <c r="DOD77" s="119"/>
      <c r="DOE77" s="119"/>
      <c r="DOF77" s="119"/>
      <c r="DOG77" s="119"/>
      <c r="DOH77" s="119"/>
      <c r="DOI77" s="119"/>
      <c r="DOJ77" s="119"/>
      <c r="DOK77" s="119"/>
      <c r="DOL77" s="119"/>
      <c r="DOM77" s="119"/>
      <c r="DON77" s="119"/>
      <c r="DOO77" s="119"/>
      <c r="DOP77" s="119"/>
      <c r="DOQ77" s="119"/>
      <c r="DOR77" s="119"/>
      <c r="DOS77" s="119"/>
      <c r="DOT77" s="119"/>
      <c r="DOU77" s="119"/>
      <c r="DOV77" s="119"/>
      <c r="DOW77" s="119"/>
      <c r="DOX77" s="119"/>
      <c r="DOY77" s="119"/>
      <c r="DOZ77" s="119"/>
      <c r="DPA77" s="119"/>
      <c r="DPB77" s="119"/>
      <c r="DPC77" s="119"/>
      <c r="DPD77" s="119"/>
      <c r="DPE77" s="119"/>
      <c r="DPF77" s="119"/>
      <c r="DPG77" s="119"/>
      <c r="DPH77" s="119"/>
      <c r="DPI77" s="119"/>
      <c r="DPJ77" s="119"/>
      <c r="DPK77" s="119"/>
      <c r="DPL77" s="119"/>
      <c r="DPM77" s="119"/>
      <c r="DPN77" s="119"/>
      <c r="DPO77" s="119"/>
      <c r="DPP77" s="119"/>
      <c r="DPQ77" s="119"/>
      <c r="DPR77" s="119"/>
      <c r="DPS77" s="119"/>
      <c r="DPT77" s="119"/>
      <c r="DPU77" s="119"/>
      <c r="DPV77" s="119"/>
      <c r="DPW77" s="119"/>
      <c r="DPX77" s="119"/>
      <c r="DPY77" s="119"/>
      <c r="DPZ77" s="119"/>
      <c r="DQA77" s="119"/>
      <c r="DQB77" s="119"/>
      <c r="DQC77" s="119"/>
      <c r="DQD77" s="119"/>
      <c r="DQE77" s="119"/>
      <c r="DQF77" s="119"/>
      <c r="DQG77" s="119"/>
      <c r="DQH77" s="119"/>
      <c r="DQI77" s="119"/>
      <c r="DQJ77" s="119"/>
      <c r="DQK77" s="119"/>
      <c r="DQL77" s="119"/>
      <c r="DQM77" s="119"/>
      <c r="DQN77" s="119"/>
      <c r="DQO77" s="119"/>
      <c r="DQP77" s="119"/>
      <c r="DQQ77" s="119"/>
      <c r="DQR77" s="119"/>
      <c r="DQS77" s="119"/>
      <c r="DQT77" s="119"/>
      <c r="DQU77" s="119"/>
      <c r="DQV77" s="119"/>
      <c r="DQW77" s="119"/>
      <c r="DQX77" s="119"/>
      <c r="DQY77" s="119"/>
      <c r="DQZ77" s="119"/>
      <c r="DRA77" s="119"/>
      <c r="DRB77" s="119"/>
      <c r="DRC77" s="119"/>
      <c r="DRD77" s="119"/>
      <c r="DRE77" s="119"/>
      <c r="DRF77" s="119"/>
      <c r="DRG77" s="119"/>
      <c r="DRH77" s="119"/>
      <c r="DRI77" s="119"/>
      <c r="DRJ77" s="119"/>
      <c r="DRK77" s="119"/>
      <c r="DRL77" s="119"/>
      <c r="DRM77" s="119"/>
      <c r="DRN77" s="119"/>
      <c r="DRO77" s="119"/>
      <c r="DRP77" s="119"/>
      <c r="DRQ77" s="119"/>
      <c r="DRR77" s="119"/>
      <c r="DRS77" s="119"/>
      <c r="DRT77" s="119"/>
      <c r="DRU77" s="119"/>
      <c r="DRV77" s="119"/>
      <c r="DRW77" s="119"/>
      <c r="DRX77" s="119"/>
      <c r="DRY77" s="119"/>
      <c r="DRZ77" s="119"/>
      <c r="DSA77" s="119"/>
      <c r="DSB77" s="119"/>
      <c r="DSC77" s="119"/>
      <c r="DSD77" s="119"/>
      <c r="DSE77" s="119"/>
      <c r="DSF77" s="119"/>
      <c r="DSG77" s="119"/>
      <c r="DSH77" s="119"/>
      <c r="DSI77" s="119"/>
      <c r="DSJ77" s="119"/>
      <c r="DSK77" s="119"/>
      <c r="DSL77" s="119"/>
      <c r="DSM77" s="119"/>
      <c r="DSN77" s="119"/>
      <c r="DSO77" s="119"/>
      <c r="DSP77" s="119"/>
      <c r="DSQ77" s="119"/>
      <c r="DSR77" s="119"/>
      <c r="DSS77" s="119"/>
      <c r="DST77" s="119"/>
      <c r="DSU77" s="119"/>
      <c r="DSV77" s="119"/>
      <c r="DSW77" s="119"/>
      <c r="DSX77" s="119"/>
      <c r="DSY77" s="119"/>
      <c r="DSZ77" s="119"/>
      <c r="DTA77" s="119"/>
      <c r="DTB77" s="119"/>
      <c r="DTC77" s="119"/>
      <c r="DTD77" s="119"/>
      <c r="DTE77" s="119"/>
      <c r="DTF77" s="119"/>
      <c r="DTG77" s="119"/>
      <c r="DTH77" s="119"/>
      <c r="DTI77" s="119"/>
      <c r="DTJ77" s="119"/>
      <c r="DTK77" s="119"/>
      <c r="DTL77" s="119"/>
      <c r="DTM77" s="119"/>
      <c r="DTN77" s="119"/>
      <c r="DTO77" s="119"/>
      <c r="DTP77" s="119"/>
      <c r="DTQ77" s="119"/>
      <c r="DTR77" s="119"/>
      <c r="DTS77" s="119"/>
      <c r="DTT77" s="119"/>
      <c r="DTU77" s="119"/>
      <c r="DTV77" s="119"/>
      <c r="DTW77" s="119"/>
      <c r="DTX77" s="119"/>
      <c r="DTY77" s="119"/>
      <c r="DTZ77" s="119"/>
      <c r="DUA77" s="119"/>
      <c r="DUB77" s="119"/>
      <c r="DUC77" s="119"/>
      <c r="DUD77" s="119"/>
      <c r="DUE77" s="119"/>
      <c r="DUF77" s="119"/>
      <c r="DUG77" s="119"/>
      <c r="DUH77" s="119"/>
      <c r="DUI77" s="119"/>
      <c r="DUJ77" s="119"/>
      <c r="DUK77" s="119"/>
      <c r="DUL77" s="119"/>
      <c r="DUM77" s="119"/>
      <c r="DUN77" s="119"/>
      <c r="DUO77" s="119"/>
      <c r="DUP77" s="119"/>
      <c r="DUQ77" s="119"/>
      <c r="DUR77" s="119"/>
      <c r="DUS77" s="119"/>
      <c r="DUT77" s="119"/>
      <c r="DUU77" s="119"/>
      <c r="DUV77" s="119"/>
      <c r="DUW77" s="119"/>
      <c r="DUX77" s="119"/>
      <c r="DUY77" s="119"/>
      <c r="DUZ77" s="119"/>
      <c r="DVA77" s="119"/>
      <c r="DVB77" s="119"/>
      <c r="DVC77" s="119"/>
      <c r="DVD77" s="119"/>
      <c r="DVE77" s="119"/>
      <c r="DVF77" s="119"/>
      <c r="DVG77" s="119"/>
      <c r="DVH77" s="119"/>
      <c r="DVI77" s="119"/>
      <c r="DVJ77" s="119"/>
      <c r="DVK77" s="119"/>
      <c r="DVL77" s="119"/>
      <c r="DVM77" s="119"/>
      <c r="DVN77" s="119"/>
      <c r="DVO77" s="119"/>
      <c r="DVP77" s="119"/>
      <c r="DVQ77" s="119"/>
      <c r="DVR77" s="119"/>
      <c r="DVS77" s="119"/>
      <c r="DVT77" s="119"/>
      <c r="DVU77" s="119"/>
      <c r="DVV77" s="119"/>
      <c r="DVW77" s="119"/>
      <c r="DVX77" s="119"/>
      <c r="DVY77" s="119"/>
      <c r="DVZ77" s="119"/>
      <c r="DWA77" s="119"/>
      <c r="DWB77" s="119"/>
      <c r="DWC77" s="119"/>
      <c r="DWD77" s="119"/>
      <c r="DWE77" s="119"/>
      <c r="DWF77" s="119"/>
      <c r="DWG77" s="119"/>
      <c r="DWH77" s="119"/>
      <c r="DWI77" s="119"/>
      <c r="DWJ77" s="119"/>
      <c r="DWK77" s="119"/>
      <c r="DWL77" s="119"/>
      <c r="DWM77" s="119"/>
      <c r="DWN77" s="119"/>
      <c r="DWO77" s="119"/>
      <c r="DWP77" s="119"/>
      <c r="DWQ77" s="119"/>
      <c r="DWR77" s="119"/>
      <c r="DWS77" s="119"/>
      <c r="DWT77" s="119"/>
      <c r="DWU77" s="119"/>
      <c r="DWV77" s="119"/>
      <c r="DWW77" s="119"/>
      <c r="DWX77" s="119"/>
      <c r="DWY77" s="119"/>
      <c r="DWZ77" s="119"/>
      <c r="DXA77" s="119"/>
      <c r="DXB77" s="119"/>
      <c r="DXC77" s="119"/>
      <c r="DXD77" s="119"/>
      <c r="DXE77" s="119"/>
      <c r="DXF77" s="119"/>
      <c r="DXG77" s="119"/>
      <c r="DXH77" s="119"/>
      <c r="DXI77" s="119"/>
      <c r="DXJ77" s="119"/>
      <c r="DXK77" s="119"/>
      <c r="DXL77" s="119"/>
      <c r="DXM77" s="119"/>
      <c r="DXN77" s="119"/>
      <c r="DXO77" s="119"/>
      <c r="DXP77" s="119"/>
      <c r="DXQ77" s="119"/>
      <c r="DXR77" s="119"/>
      <c r="DXS77" s="119"/>
      <c r="DXT77" s="119"/>
      <c r="DXU77" s="119"/>
      <c r="DXV77" s="119"/>
      <c r="DXW77" s="119"/>
      <c r="DXX77" s="119"/>
      <c r="DXY77" s="119"/>
      <c r="DXZ77" s="119"/>
      <c r="DYA77" s="119"/>
      <c r="DYB77" s="119"/>
      <c r="DYC77" s="119"/>
      <c r="DYD77" s="119"/>
      <c r="DYE77" s="119"/>
      <c r="DYF77" s="119"/>
      <c r="DYG77" s="119"/>
      <c r="DYH77" s="119"/>
      <c r="DYI77" s="119"/>
      <c r="DYJ77" s="119"/>
      <c r="DYK77" s="119"/>
      <c r="DYL77" s="119"/>
      <c r="DYM77" s="119"/>
      <c r="DYN77" s="119"/>
      <c r="DYO77" s="119"/>
      <c r="DYP77" s="119"/>
      <c r="DYQ77" s="119"/>
      <c r="DYR77" s="119"/>
      <c r="DYS77" s="119"/>
      <c r="DYT77" s="119"/>
      <c r="DYU77" s="119"/>
      <c r="DYV77" s="119"/>
      <c r="DYW77" s="119"/>
      <c r="DYX77" s="119"/>
      <c r="DYY77" s="119"/>
      <c r="DYZ77" s="119"/>
      <c r="DZA77" s="119"/>
      <c r="DZB77" s="119"/>
      <c r="DZC77" s="119"/>
      <c r="DZD77" s="119"/>
      <c r="DZE77" s="119"/>
      <c r="DZF77" s="119"/>
      <c r="DZG77" s="119"/>
      <c r="DZH77" s="119"/>
      <c r="DZI77" s="119"/>
      <c r="DZJ77" s="119"/>
      <c r="DZK77" s="119"/>
      <c r="DZL77" s="119"/>
      <c r="DZM77" s="119"/>
      <c r="DZN77" s="119"/>
      <c r="DZO77" s="119"/>
      <c r="DZP77" s="119"/>
      <c r="DZQ77" s="119"/>
      <c r="DZR77" s="119"/>
      <c r="DZS77" s="119"/>
      <c r="DZT77" s="119"/>
      <c r="DZU77" s="119"/>
      <c r="DZV77" s="119"/>
      <c r="DZW77" s="119"/>
      <c r="DZX77" s="119"/>
      <c r="DZY77" s="119"/>
      <c r="DZZ77" s="119"/>
      <c r="EAA77" s="119"/>
      <c r="EAB77" s="119"/>
      <c r="EAC77" s="119"/>
      <c r="EAD77" s="119"/>
      <c r="EAE77" s="119"/>
      <c r="EAF77" s="119"/>
      <c r="EAG77" s="119"/>
      <c r="EAH77" s="119"/>
      <c r="EAI77" s="119"/>
      <c r="EAJ77" s="119"/>
      <c r="EAK77" s="119"/>
      <c r="EAL77" s="119"/>
      <c r="EAM77" s="119"/>
      <c r="EAN77" s="119"/>
      <c r="EAO77" s="119"/>
      <c r="EAP77" s="119"/>
      <c r="EAQ77" s="119"/>
      <c r="EAR77" s="119"/>
      <c r="EAS77" s="119"/>
      <c r="EAT77" s="119"/>
      <c r="EAU77" s="119"/>
      <c r="EAV77" s="119"/>
      <c r="EAW77" s="119"/>
      <c r="EAX77" s="119"/>
      <c r="EAY77" s="119"/>
      <c r="EAZ77" s="119"/>
      <c r="EBA77" s="119"/>
      <c r="EBB77" s="119"/>
      <c r="EBC77" s="119"/>
      <c r="EBD77" s="119"/>
      <c r="EBE77" s="119"/>
      <c r="EBF77" s="119"/>
      <c r="EBG77" s="119"/>
      <c r="EBH77" s="119"/>
      <c r="EBI77" s="119"/>
      <c r="EBJ77" s="119"/>
      <c r="EBK77" s="119"/>
      <c r="EBL77" s="119"/>
      <c r="EBM77" s="119"/>
      <c r="EBN77" s="119"/>
      <c r="EBO77" s="119"/>
      <c r="EBP77" s="119"/>
      <c r="EBQ77" s="119"/>
      <c r="EBR77" s="119"/>
      <c r="EBS77" s="119"/>
      <c r="EBT77" s="119"/>
      <c r="EBU77" s="119"/>
      <c r="EBV77" s="119"/>
      <c r="EBW77" s="119"/>
      <c r="EBX77" s="119"/>
      <c r="EBY77" s="119"/>
      <c r="EBZ77" s="119"/>
      <c r="ECA77" s="119"/>
      <c r="ECB77" s="119"/>
      <c r="ECC77" s="119"/>
      <c r="ECD77" s="119"/>
      <c r="ECE77" s="119"/>
      <c r="ECF77" s="119"/>
      <c r="ECG77" s="119"/>
      <c r="ECH77" s="119"/>
      <c r="ECI77" s="119"/>
      <c r="ECJ77" s="119"/>
      <c r="ECK77" s="119"/>
      <c r="ECL77" s="119"/>
      <c r="ECM77" s="119"/>
      <c r="ECN77" s="119"/>
      <c r="ECO77" s="119"/>
      <c r="ECP77" s="119"/>
      <c r="ECQ77" s="119"/>
      <c r="ECR77" s="119"/>
      <c r="ECS77" s="119"/>
      <c r="ECT77" s="119"/>
      <c r="ECU77" s="119"/>
      <c r="ECV77" s="119"/>
      <c r="ECW77" s="119"/>
      <c r="ECX77" s="119"/>
      <c r="ECY77" s="119"/>
      <c r="ECZ77" s="119"/>
      <c r="EDA77" s="119"/>
      <c r="EDB77" s="119"/>
      <c r="EDC77" s="119"/>
      <c r="EDD77" s="119"/>
      <c r="EDE77" s="119"/>
      <c r="EDF77" s="119"/>
      <c r="EDG77" s="119"/>
      <c r="EDH77" s="119"/>
      <c r="EDI77" s="119"/>
      <c r="EDJ77" s="119"/>
      <c r="EDK77" s="119"/>
      <c r="EDL77" s="119"/>
      <c r="EDM77" s="119"/>
      <c r="EDN77" s="119"/>
      <c r="EDO77" s="119"/>
      <c r="EDP77" s="119"/>
      <c r="EDQ77" s="119"/>
      <c r="EDR77" s="119"/>
      <c r="EDS77" s="119"/>
      <c r="EDT77" s="119"/>
      <c r="EDU77" s="119"/>
      <c r="EDV77" s="119"/>
      <c r="EDW77" s="119"/>
      <c r="EDX77" s="119"/>
      <c r="EDY77" s="119"/>
      <c r="EDZ77" s="119"/>
      <c r="EEA77" s="119"/>
      <c r="EEB77" s="119"/>
      <c r="EEC77" s="119"/>
      <c r="EED77" s="119"/>
      <c r="EEE77" s="119"/>
      <c r="EEF77" s="119"/>
      <c r="EEG77" s="119"/>
      <c r="EEH77" s="119"/>
      <c r="EEI77" s="119"/>
      <c r="EEJ77" s="119"/>
      <c r="EEK77" s="119"/>
      <c r="EEL77" s="119"/>
      <c r="EEM77" s="119"/>
      <c r="EEN77" s="119"/>
      <c r="EEO77" s="119"/>
      <c r="EEP77" s="119"/>
      <c r="EEQ77" s="119"/>
      <c r="EER77" s="119"/>
      <c r="EES77" s="119"/>
      <c r="EET77" s="119"/>
      <c r="EEU77" s="119"/>
      <c r="EEV77" s="119"/>
      <c r="EEW77" s="119"/>
      <c r="EEX77" s="119"/>
      <c r="EEY77" s="119"/>
      <c r="EEZ77" s="119"/>
      <c r="EFA77" s="119"/>
      <c r="EFB77" s="119"/>
      <c r="EFC77" s="119"/>
      <c r="EFD77" s="119"/>
      <c r="EFE77" s="119"/>
      <c r="EFF77" s="119"/>
      <c r="EFG77" s="119"/>
      <c r="EFH77" s="119"/>
      <c r="EFI77" s="119"/>
      <c r="EFJ77" s="119"/>
      <c r="EFK77" s="119"/>
      <c r="EFL77" s="119"/>
      <c r="EFM77" s="119"/>
      <c r="EFN77" s="119"/>
      <c r="EFO77" s="119"/>
      <c r="EFP77" s="119"/>
      <c r="EFQ77" s="119"/>
      <c r="EFR77" s="119"/>
      <c r="EFS77" s="119"/>
      <c r="EFT77" s="119"/>
      <c r="EFU77" s="119"/>
      <c r="EFV77" s="119"/>
      <c r="EFW77" s="119"/>
      <c r="EFX77" s="119"/>
      <c r="EFY77" s="119"/>
      <c r="EFZ77" s="119"/>
      <c r="EGA77" s="119"/>
      <c r="EGB77" s="119"/>
      <c r="EGC77" s="119"/>
      <c r="EGD77" s="119"/>
      <c r="EGE77" s="119"/>
      <c r="EGF77" s="119"/>
      <c r="EGG77" s="119"/>
      <c r="EGH77" s="119"/>
      <c r="EGI77" s="119"/>
      <c r="EGJ77" s="119"/>
      <c r="EGK77" s="119"/>
      <c r="EGL77" s="119"/>
      <c r="EGM77" s="119"/>
      <c r="EGN77" s="119"/>
      <c r="EGO77" s="119"/>
      <c r="EGP77" s="119"/>
      <c r="EGQ77" s="119"/>
      <c r="EGR77" s="119"/>
      <c r="EGS77" s="119"/>
      <c r="EGT77" s="119"/>
      <c r="EGU77" s="119"/>
      <c r="EGV77" s="119"/>
      <c r="EGW77" s="119"/>
      <c r="EGX77" s="119"/>
      <c r="EGY77" s="119"/>
      <c r="EGZ77" s="119"/>
      <c r="EHA77" s="119"/>
      <c r="EHB77" s="119"/>
      <c r="EHC77" s="119"/>
      <c r="EHD77" s="119"/>
      <c r="EHE77" s="119"/>
      <c r="EHF77" s="119"/>
      <c r="EHG77" s="119"/>
      <c r="EHH77" s="119"/>
      <c r="EHI77" s="119"/>
      <c r="EHJ77" s="119"/>
      <c r="EHK77" s="119"/>
      <c r="EHL77" s="119"/>
      <c r="EHM77" s="119"/>
      <c r="EHN77" s="119"/>
      <c r="EHO77" s="119"/>
      <c r="EHP77" s="119"/>
      <c r="EHQ77" s="119"/>
      <c r="EHR77" s="119"/>
      <c r="EHS77" s="119"/>
      <c r="EHT77" s="119"/>
      <c r="EHU77" s="119"/>
      <c r="EHV77" s="119"/>
      <c r="EHW77" s="119"/>
      <c r="EHX77" s="119"/>
      <c r="EHY77" s="119"/>
      <c r="EHZ77" s="119"/>
      <c r="EIA77" s="119"/>
      <c r="EIB77" s="119"/>
      <c r="EIC77" s="119"/>
      <c r="EID77" s="119"/>
      <c r="EIE77" s="119"/>
      <c r="EIF77" s="119"/>
      <c r="EIG77" s="119"/>
      <c r="EIH77" s="119"/>
      <c r="EII77" s="119"/>
      <c r="EIJ77" s="119"/>
      <c r="EIK77" s="119"/>
      <c r="EIL77" s="119"/>
      <c r="EIM77" s="119"/>
      <c r="EIN77" s="119"/>
      <c r="EIO77" s="119"/>
      <c r="EIP77" s="119"/>
      <c r="EIQ77" s="119"/>
      <c r="EIR77" s="119"/>
      <c r="EIS77" s="119"/>
      <c r="EIT77" s="119"/>
      <c r="EIU77" s="119"/>
      <c r="EIV77" s="119"/>
      <c r="EIW77" s="119"/>
      <c r="EIX77" s="119"/>
      <c r="EIY77" s="119"/>
      <c r="EIZ77" s="119"/>
      <c r="EJA77" s="119"/>
      <c r="EJB77" s="119"/>
      <c r="EJC77" s="119"/>
      <c r="EJD77" s="119"/>
      <c r="EJE77" s="119"/>
      <c r="EJF77" s="119"/>
      <c r="EJG77" s="119"/>
      <c r="EJH77" s="119"/>
      <c r="EJI77" s="119"/>
      <c r="EJJ77" s="119"/>
      <c r="EJK77" s="119"/>
      <c r="EJL77" s="119"/>
      <c r="EJM77" s="119"/>
      <c r="EJN77" s="119"/>
      <c r="EJO77" s="119"/>
      <c r="EJP77" s="119"/>
      <c r="EJQ77" s="119"/>
      <c r="EJR77" s="119"/>
      <c r="EJS77" s="119"/>
      <c r="EJT77" s="119"/>
      <c r="EJU77" s="119"/>
      <c r="EJV77" s="119"/>
      <c r="EJW77" s="119"/>
      <c r="EJX77" s="119"/>
      <c r="EJY77" s="119"/>
      <c r="EJZ77" s="119"/>
      <c r="EKA77" s="119"/>
      <c r="EKB77" s="119"/>
      <c r="EKC77" s="119"/>
      <c r="EKD77" s="119"/>
      <c r="EKE77" s="119"/>
      <c r="EKF77" s="119"/>
      <c r="EKG77" s="119"/>
      <c r="EKH77" s="119"/>
      <c r="EKI77" s="119"/>
      <c r="EKJ77" s="119"/>
      <c r="EKK77" s="119"/>
      <c r="EKL77" s="119"/>
      <c r="EKM77" s="119"/>
      <c r="EKN77" s="119"/>
      <c r="EKO77" s="119"/>
      <c r="EKP77" s="119"/>
      <c r="EKQ77" s="119"/>
      <c r="EKR77" s="119"/>
      <c r="EKS77" s="119"/>
      <c r="EKT77" s="119"/>
      <c r="EKU77" s="119"/>
      <c r="EKV77" s="119"/>
      <c r="EKW77" s="119"/>
      <c r="EKX77" s="119"/>
      <c r="EKY77" s="119"/>
      <c r="EKZ77" s="119"/>
      <c r="ELA77" s="119"/>
      <c r="ELB77" s="119"/>
      <c r="ELC77" s="119"/>
      <c r="ELD77" s="119"/>
      <c r="ELE77" s="119"/>
      <c r="ELF77" s="119"/>
      <c r="ELG77" s="119"/>
      <c r="ELH77" s="119"/>
      <c r="ELI77" s="119"/>
      <c r="ELJ77" s="119"/>
      <c r="ELK77" s="119"/>
      <c r="ELL77" s="119"/>
      <c r="ELM77" s="119"/>
      <c r="ELN77" s="119"/>
      <c r="ELO77" s="119"/>
      <c r="ELP77" s="119"/>
      <c r="ELQ77" s="119"/>
      <c r="ELR77" s="119"/>
      <c r="ELS77" s="119"/>
      <c r="ELT77" s="119"/>
      <c r="ELU77" s="119"/>
      <c r="ELV77" s="119"/>
      <c r="ELW77" s="119"/>
      <c r="ELX77" s="119"/>
      <c r="ELY77" s="119"/>
      <c r="ELZ77" s="119"/>
      <c r="EMA77" s="119"/>
      <c r="EMB77" s="119"/>
      <c r="EMC77" s="119"/>
      <c r="EMD77" s="119"/>
      <c r="EME77" s="119"/>
      <c r="EMF77" s="119"/>
      <c r="EMG77" s="119"/>
      <c r="EMH77" s="119"/>
      <c r="EMI77" s="119"/>
      <c r="EMJ77" s="119"/>
      <c r="EMK77" s="119"/>
      <c r="EML77" s="119"/>
      <c r="EMM77" s="119"/>
      <c r="EMN77" s="119"/>
      <c r="EMO77" s="119"/>
      <c r="EMP77" s="119"/>
      <c r="EMQ77" s="119"/>
      <c r="EMR77" s="119"/>
      <c r="EMS77" s="119"/>
      <c r="EMT77" s="119"/>
      <c r="EMU77" s="119"/>
      <c r="EMV77" s="119"/>
      <c r="EMW77" s="119"/>
      <c r="EMX77" s="119"/>
      <c r="EMY77" s="119"/>
      <c r="EMZ77" s="119"/>
      <c r="ENA77" s="119"/>
      <c r="ENB77" s="119"/>
      <c r="ENC77" s="119"/>
      <c r="END77" s="119"/>
      <c r="ENE77" s="119"/>
      <c r="ENF77" s="119"/>
      <c r="ENG77" s="119"/>
      <c r="ENH77" s="119"/>
      <c r="ENI77" s="119"/>
      <c r="ENJ77" s="119"/>
      <c r="ENK77" s="119"/>
      <c r="ENL77" s="119"/>
      <c r="ENM77" s="119"/>
      <c r="ENN77" s="119"/>
      <c r="ENO77" s="119"/>
      <c r="ENP77" s="119"/>
      <c r="ENQ77" s="119"/>
      <c r="ENR77" s="119"/>
      <c r="ENS77" s="119"/>
      <c r="ENT77" s="119"/>
      <c r="ENU77" s="119"/>
      <c r="ENV77" s="119"/>
      <c r="ENW77" s="119"/>
      <c r="ENX77" s="119"/>
      <c r="ENY77" s="119"/>
      <c r="ENZ77" s="119"/>
      <c r="EOA77" s="119"/>
      <c r="EOB77" s="119"/>
      <c r="EOC77" s="119"/>
      <c r="EOD77" s="119"/>
      <c r="EOE77" s="119"/>
      <c r="EOF77" s="119"/>
      <c r="EOG77" s="119"/>
      <c r="EOH77" s="119"/>
      <c r="EOI77" s="119"/>
      <c r="EOJ77" s="119"/>
      <c r="EOK77" s="119"/>
      <c r="EOL77" s="119"/>
      <c r="EOM77" s="119"/>
      <c r="EON77" s="119"/>
      <c r="EOO77" s="119"/>
      <c r="EOP77" s="119"/>
      <c r="EOQ77" s="119"/>
      <c r="EOR77" s="119"/>
      <c r="EOS77" s="119"/>
      <c r="EOT77" s="119"/>
      <c r="EOU77" s="119"/>
      <c r="EOV77" s="119"/>
      <c r="EOW77" s="119"/>
      <c r="EOX77" s="119"/>
      <c r="EOY77" s="119"/>
      <c r="EOZ77" s="119"/>
      <c r="EPA77" s="119"/>
      <c r="EPB77" s="119"/>
      <c r="EPC77" s="119"/>
      <c r="EPD77" s="119"/>
      <c r="EPE77" s="119"/>
      <c r="EPF77" s="119"/>
      <c r="EPG77" s="119"/>
      <c r="EPH77" s="119"/>
      <c r="EPI77" s="119"/>
      <c r="EPJ77" s="119"/>
      <c r="EPK77" s="119"/>
      <c r="EPL77" s="119"/>
      <c r="EPM77" s="119"/>
      <c r="EPN77" s="119"/>
      <c r="EPO77" s="119"/>
      <c r="EPP77" s="119"/>
      <c r="EPQ77" s="119"/>
      <c r="EPR77" s="119"/>
      <c r="EPS77" s="119"/>
      <c r="EPT77" s="119"/>
      <c r="EPU77" s="119"/>
      <c r="EPV77" s="119"/>
      <c r="EPW77" s="119"/>
      <c r="EPX77" s="119"/>
      <c r="EPY77" s="119"/>
      <c r="EPZ77" s="119"/>
      <c r="EQA77" s="119"/>
      <c r="EQB77" s="119"/>
      <c r="EQC77" s="119"/>
      <c r="EQD77" s="119"/>
      <c r="EQE77" s="119"/>
      <c r="EQF77" s="119"/>
      <c r="EQG77" s="119"/>
      <c r="EQH77" s="119"/>
      <c r="EQI77" s="119"/>
      <c r="EQJ77" s="119"/>
      <c r="EQK77" s="119"/>
      <c r="EQL77" s="119"/>
      <c r="EQM77" s="119"/>
      <c r="EQN77" s="119"/>
      <c r="EQO77" s="119"/>
      <c r="EQP77" s="119"/>
      <c r="EQQ77" s="119"/>
      <c r="EQR77" s="119"/>
      <c r="EQS77" s="119"/>
      <c r="EQT77" s="119"/>
      <c r="EQU77" s="119"/>
      <c r="EQV77" s="119"/>
      <c r="EQW77" s="119"/>
      <c r="EQX77" s="119"/>
      <c r="EQY77" s="119"/>
      <c r="EQZ77" s="119"/>
      <c r="ERA77" s="119"/>
      <c r="ERB77" s="119"/>
      <c r="ERC77" s="119"/>
      <c r="ERD77" s="119"/>
      <c r="ERE77" s="119"/>
      <c r="ERF77" s="119"/>
      <c r="ERG77" s="119"/>
      <c r="ERH77" s="119"/>
      <c r="ERI77" s="119"/>
      <c r="ERJ77" s="119"/>
      <c r="ERK77" s="119"/>
      <c r="ERL77" s="119"/>
      <c r="ERM77" s="119"/>
      <c r="ERN77" s="119"/>
      <c r="ERO77" s="119"/>
      <c r="ERP77" s="119"/>
      <c r="ERQ77" s="119"/>
      <c r="ERR77" s="119"/>
      <c r="ERS77" s="119"/>
      <c r="ERT77" s="119"/>
      <c r="ERU77" s="119"/>
      <c r="ERV77" s="119"/>
      <c r="ERW77" s="119"/>
      <c r="ERX77" s="119"/>
      <c r="ERY77" s="119"/>
      <c r="ERZ77" s="119"/>
      <c r="ESA77" s="119"/>
      <c r="ESB77" s="119"/>
      <c r="ESC77" s="119"/>
      <c r="ESD77" s="119"/>
      <c r="ESE77" s="119"/>
      <c r="ESF77" s="119"/>
      <c r="ESG77" s="119"/>
      <c r="ESH77" s="119"/>
      <c r="ESI77" s="119"/>
      <c r="ESJ77" s="119"/>
      <c r="ESK77" s="119"/>
      <c r="ESL77" s="119"/>
      <c r="ESM77" s="119"/>
      <c r="ESN77" s="119"/>
      <c r="ESO77" s="119"/>
      <c r="ESP77" s="119"/>
      <c r="ESQ77" s="119"/>
      <c r="ESR77" s="119"/>
      <c r="ESS77" s="119"/>
      <c r="EST77" s="119"/>
      <c r="ESU77" s="119"/>
      <c r="ESV77" s="119"/>
      <c r="ESW77" s="119"/>
      <c r="ESX77" s="119"/>
      <c r="ESY77" s="119"/>
      <c r="ESZ77" s="119"/>
      <c r="ETA77" s="119"/>
      <c r="ETB77" s="119"/>
      <c r="ETC77" s="119"/>
      <c r="ETD77" s="119"/>
      <c r="ETE77" s="119"/>
      <c r="ETF77" s="119"/>
      <c r="ETG77" s="119"/>
      <c r="ETH77" s="119"/>
      <c r="ETI77" s="119"/>
      <c r="ETJ77" s="119"/>
      <c r="ETK77" s="119"/>
      <c r="ETL77" s="119"/>
      <c r="ETM77" s="119"/>
      <c r="ETN77" s="119"/>
      <c r="ETO77" s="119"/>
      <c r="ETP77" s="119"/>
      <c r="ETQ77" s="119"/>
      <c r="ETR77" s="119"/>
      <c r="ETS77" s="119"/>
      <c r="ETT77" s="119"/>
      <c r="ETU77" s="119"/>
      <c r="ETV77" s="119"/>
      <c r="ETW77" s="119"/>
      <c r="ETX77" s="119"/>
      <c r="ETY77" s="119"/>
      <c r="ETZ77" s="119"/>
      <c r="EUA77" s="119"/>
      <c r="EUB77" s="119"/>
      <c r="EUC77" s="119"/>
      <c r="EUD77" s="119"/>
      <c r="EUE77" s="119"/>
      <c r="EUF77" s="119"/>
      <c r="EUG77" s="119"/>
      <c r="EUH77" s="119"/>
      <c r="EUI77" s="119"/>
      <c r="EUJ77" s="119"/>
      <c r="EUK77" s="119"/>
      <c r="EUL77" s="119"/>
      <c r="EUM77" s="119"/>
      <c r="EUN77" s="119"/>
      <c r="EUO77" s="119"/>
      <c r="EUP77" s="119"/>
      <c r="EUQ77" s="119"/>
      <c r="EUR77" s="119"/>
      <c r="EUS77" s="119"/>
      <c r="EUT77" s="119"/>
      <c r="EUU77" s="119"/>
      <c r="EUV77" s="119"/>
      <c r="EUW77" s="119"/>
      <c r="EUX77" s="119"/>
      <c r="EUY77" s="119"/>
      <c r="EUZ77" s="119"/>
      <c r="EVA77" s="119"/>
      <c r="EVB77" s="119"/>
      <c r="EVC77" s="119"/>
      <c r="EVD77" s="119"/>
      <c r="EVE77" s="119"/>
      <c r="EVF77" s="119"/>
      <c r="EVG77" s="119"/>
      <c r="EVH77" s="119"/>
      <c r="EVI77" s="119"/>
      <c r="EVJ77" s="119"/>
      <c r="EVK77" s="119"/>
      <c r="EVL77" s="119"/>
      <c r="EVM77" s="119"/>
      <c r="EVN77" s="119"/>
      <c r="EVO77" s="119"/>
      <c r="EVP77" s="119"/>
      <c r="EVQ77" s="119"/>
      <c r="EVR77" s="119"/>
      <c r="EVS77" s="119"/>
      <c r="EVT77" s="119"/>
      <c r="EVU77" s="119"/>
      <c r="EVV77" s="119"/>
      <c r="EVW77" s="119"/>
      <c r="EVX77" s="119"/>
      <c r="EVY77" s="119"/>
      <c r="EVZ77" s="119"/>
      <c r="EWA77" s="119"/>
      <c r="EWB77" s="119"/>
      <c r="EWC77" s="119"/>
      <c r="EWD77" s="119"/>
      <c r="EWE77" s="119"/>
      <c r="EWF77" s="119"/>
      <c r="EWG77" s="119"/>
      <c r="EWH77" s="119"/>
      <c r="EWI77" s="119"/>
      <c r="EWJ77" s="119"/>
      <c r="EWK77" s="119"/>
      <c r="EWL77" s="119"/>
      <c r="EWM77" s="119"/>
      <c r="EWN77" s="119"/>
      <c r="EWO77" s="119"/>
      <c r="EWP77" s="119"/>
      <c r="EWQ77" s="119"/>
      <c r="EWR77" s="119"/>
      <c r="EWS77" s="119"/>
      <c r="EWT77" s="119"/>
      <c r="EWU77" s="119"/>
      <c r="EWV77" s="119"/>
      <c r="EWW77" s="119"/>
      <c r="EWX77" s="119"/>
      <c r="EWY77" s="119"/>
      <c r="EWZ77" s="119"/>
      <c r="EXA77" s="119"/>
      <c r="EXB77" s="119"/>
      <c r="EXC77" s="119"/>
      <c r="EXD77" s="119"/>
      <c r="EXE77" s="119"/>
      <c r="EXF77" s="119"/>
      <c r="EXG77" s="119"/>
      <c r="EXH77" s="119"/>
      <c r="EXI77" s="119"/>
      <c r="EXJ77" s="119"/>
      <c r="EXK77" s="119"/>
      <c r="EXL77" s="119"/>
      <c r="EXM77" s="119"/>
      <c r="EXN77" s="119"/>
      <c r="EXO77" s="119"/>
      <c r="EXP77" s="119"/>
      <c r="EXQ77" s="119"/>
      <c r="EXR77" s="119"/>
      <c r="EXS77" s="119"/>
      <c r="EXT77" s="119"/>
      <c r="EXU77" s="119"/>
      <c r="EXV77" s="119"/>
      <c r="EXW77" s="119"/>
      <c r="EXX77" s="119"/>
      <c r="EXY77" s="119"/>
      <c r="EXZ77" s="119"/>
      <c r="EYA77" s="119"/>
      <c r="EYB77" s="119"/>
      <c r="EYC77" s="119"/>
      <c r="EYD77" s="119"/>
      <c r="EYE77" s="119"/>
      <c r="EYF77" s="119"/>
      <c r="EYG77" s="119"/>
      <c r="EYH77" s="119"/>
      <c r="EYI77" s="119"/>
      <c r="EYJ77" s="119"/>
      <c r="EYK77" s="119"/>
      <c r="EYL77" s="119"/>
      <c r="EYM77" s="119"/>
      <c r="EYN77" s="119"/>
      <c r="EYO77" s="119"/>
      <c r="EYP77" s="119"/>
      <c r="EYQ77" s="119"/>
      <c r="EYR77" s="119"/>
      <c r="EYS77" s="119"/>
      <c r="EYT77" s="119"/>
      <c r="EYU77" s="119"/>
      <c r="EYV77" s="119"/>
      <c r="EYW77" s="119"/>
      <c r="EYX77" s="119"/>
      <c r="EYY77" s="119"/>
      <c r="EYZ77" s="119"/>
      <c r="EZA77" s="119"/>
      <c r="EZB77" s="119"/>
      <c r="EZC77" s="119"/>
      <c r="EZD77" s="119"/>
      <c r="EZE77" s="119"/>
      <c r="EZF77" s="119"/>
      <c r="EZG77" s="119"/>
      <c r="EZH77" s="119"/>
      <c r="EZI77" s="119"/>
      <c r="EZJ77" s="119"/>
      <c r="EZK77" s="119"/>
      <c r="EZL77" s="119"/>
      <c r="EZM77" s="119"/>
      <c r="EZN77" s="119"/>
      <c r="EZO77" s="119"/>
      <c r="EZP77" s="119"/>
      <c r="EZQ77" s="119"/>
      <c r="EZR77" s="119"/>
      <c r="EZS77" s="119"/>
      <c r="EZT77" s="119"/>
      <c r="EZU77" s="119"/>
      <c r="EZV77" s="119"/>
      <c r="EZW77" s="119"/>
      <c r="EZX77" s="119"/>
      <c r="EZY77" s="119"/>
      <c r="EZZ77" s="119"/>
      <c r="FAA77" s="119"/>
      <c r="FAB77" s="119"/>
      <c r="FAC77" s="119"/>
      <c r="FAD77" s="119"/>
      <c r="FAE77" s="119"/>
      <c r="FAF77" s="119"/>
      <c r="FAG77" s="119"/>
      <c r="FAH77" s="119"/>
      <c r="FAI77" s="119"/>
      <c r="FAJ77" s="119"/>
      <c r="FAK77" s="119"/>
      <c r="FAL77" s="119"/>
      <c r="FAM77" s="119"/>
      <c r="FAN77" s="119"/>
      <c r="FAO77" s="119"/>
      <c r="FAP77" s="119"/>
      <c r="FAQ77" s="119"/>
      <c r="FAR77" s="119"/>
      <c r="FAS77" s="119"/>
      <c r="FAT77" s="119"/>
      <c r="FAU77" s="119"/>
      <c r="FAV77" s="119"/>
      <c r="FAW77" s="119"/>
      <c r="FAX77" s="119"/>
      <c r="FAY77" s="119"/>
      <c r="FAZ77" s="119"/>
      <c r="FBA77" s="119"/>
      <c r="FBB77" s="119"/>
      <c r="FBC77" s="119"/>
      <c r="FBD77" s="119"/>
      <c r="FBE77" s="119"/>
      <c r="FBF77" s="119"/>
      <c r="FBG77" s="119"/>
      <c r="FBH77" s="119"/>
      <c r="FBI77" s="119"/>
      <c r="FBJ77" s="119"/>
      <c r="FBK77" s="119"/>
      <c r="FBL77" s="119"/>
      <c r="FBM77" s="119"/>
      <c r="FBN77" s="119"/>
      <c r="FBO77" s="119"/>
      <c r="FBP77" s="119"/>
      <c r="FBQ77" s="119"/>
      <c r="FBR77" s="119"/>
      <c r="FBS77" s="119"/>
      <c r="FBT77" s="119"/>
      <c r="FBU77" s="119"/>
      <c r="FBV77" s="119"/>
      <c r="FBW77" s="119"/>
      <c r="FBX77" s="119"/>
      <c r="FBY77" s="119"/>
      <c r="FBZ77" s="119"/>
      <c r="FCA77" s="119"/>
      <c r="FCB77" s="119"/>
      <c r="FCC77" s="119"/>
      <c r="FCD77" s="119"/>
      <c r="FCE77" s="119"/>
      <c r="FCF77" s="119"/>
      <c r="FCG77" s="119"/>
      <c r="FCH77" s="119"/>
      <c r="FCI77" s="119"/>
      <c r="FCJ77" s="119"/>
      <c r="FCK77" s="119"/>
      <c r="FCL77" s="119"/>
      <c r="FCM77" s="119"/>
      <c r="FCN77" s="119"/>
      <c r="FCO77" s="119"/>
      <c r="FCP77" s="119"/>
      <c r="FCQ77" s="119"/>
      <c r="FCR77" s="119"/>
      <c r="FCS77" s="119"/>
      <c r="FCT77" s="119"/>
      <c r="FCU77" s="119"/>
      <c r="FCV77" s="119"/>
      <c r="FCW77" s="119"/>
      <c r="FCX77" s="119"/>
      <c r="FCY77" s="119"/>
      <c r="FCZ77" s="119"/>
      <c r="FDA77" s="119"/>
      <c r="FDB77" s="119"/>
      <c r="FDC77" s="119"/>
      <c r="FDD77" s="119"/>
      <c r="FDE77" s="119"/>
      <c r="FDF77" s="119"/>
      <c r="FDG77" s="119"/>
      <c r="FDH77" s="119"/>
      <c r="FDI77" s="119"/>
      <c r="FDJ77" s="119"/>
      <c r="FDK77" s="119"/>
      <c r="FDL77" s="119"/>
      <c r="FDM77" s="119"/>
      <c r="FDN77" s="119"/>
      <c r="FDO77" s="119"/>
      <c r="FDP77" s="119"/>
      <c r="FDQ77" s="119"/>
      <c r="FDR77" s="119"/>
      <c r="FDS77" s="119"/>
      <c r="FDT77" s="119"/>
      <c r="FDU77" s="119"/>
      <c r="FDV77" s="119"/>
      <c r="FDW77" s="119"/>
      <c r="FDX77" s="119"/>
      <c r="FDY77" s="119"/>
      <c r="FDZ77" s="119"/>
      <c r="FEA77" s="119"/>
      <c r="FEB77" s="119"/>
      <c r="FEC77" s="119"/>
      <c r="FED77" s="119"/>
      <c r="FEE77" s="119"/>
      <c r="FEF77" s="119"/>
      <c r="FEG77" s="119"/>
      <c r="FEH77" s="119"/>
      <c r="FEI77" s="119"/>
      <c r="FEJ77" s="119"/>
      <c r="FEK77" s="119"/>
      <c r="FEL77" s="119"/>
      <c r="FEM77" s="119"/>
      <c r="FEN77" s="119"/>
      <c r="FEO77" s="119"/>
      <c r="FEP77" s="119"/>
      <c r="FEQ77" s="119"/>
      <c r="FER77" s="119"/>
      <c r="FES77" s="119"/>
      <c r="FET77" s="119"/>
      <c r="FEU77" s="119"/>
      <c r="FEV77" s="119"/>
      <c r="FEW77" s="119"/>
      <c r="FEX77" s="119"/>
      <c r="FEY77" s="119"/>
      <c r="FEZ77" s="119"/>
      <c r="FFA77" s="119"/>
      <c r="FFB77" s="119"/>
      <c r="FFC77" s="119"/>
      <c r="FFD77" s="119"/>
      <c r="FFE77" s="119"/>
      <c r="FFF77" s="119"/>
      <c r="FFG77" s="119"/>
      <c r="FFH77" s="119"/>
      <c r="FFI77" s="119"/>
      <c r="FFJ77" s="119"/>
      <c r="FFK77" s="119"/>
      <c r="FFL77" s="119"/>
      <c r="FFM77" s="119"/>
      <c r="FFN77" s="119"/>
      <c r="FFO77" s="119"/>
      <c r="FFP77" s="119"/>
      <c r="FFQ77" s="119"/>
      <c r="FFR77" s="119"/>
      <c r="FFS77" s="119"/>
      <c r="FFT77" s="119"/>
      <c r="FFU77" s="119"/>
      <c r="FFV77" s="119"/>
      <c r="FFW77" s="119"/>
      <c r="FFX77" s="119"/>
      <c r="FFY77" s="119"/>
      <c r="FFZ77" s="119"/>
      <c r="FGA77" s="119"/>
      <c r="FGB77" s="119"/>
      <c r="FGC77" s="119"/>
      <c r="FGD77" s="119"/>
      <c r="FGE77" s="119"/>
      <c r="FGF77" s="119"/>
      <c r="FGG77" s="119"/>
      <c r="FGH77" s="119"/>
      <c r="FGI77" s="119"/>
      <c r="FGJ77" s="119"/>
      <c r="FGK77" s="119"/>
      <c r="FGL77" s="119"/>
      <c r="FGM77" s="119"/>
      <c r="FGN77" s="119"/>
      <c r="FGO77" s="119"/>
      <c r="FGP77" s="119"/>
      <c r="FGQ77" s="119"/>
      <c r="FGR77" s="119"/>
      <c r="FGS77" s="119"/>
      <c r="FGT77" s="119"/>
      <c r="FGU77" s="119"/>
      <c r="FGV77" s="119"/>
      <c r="FGW77" s="119"/>
      <c r="FGX77" s="119"/>
      <c r="FGY77" s="119"/>
      <c r="FGZ77" s="119"/>
      <c r="FHA77" s="119"/>
      <c r="FHB77" s="119"/>
      <c r="FHC77" s="119"/>
      <c r="FHD77" s="119"/>
      <c r="FHE77" s="119"/>
      <c r="FHF77" s="119"/>
      <c r="FHG77" s="119"/>
      <c r="FHH77" s="119"/>
      <c r="FHI77" s="119"/>
      <c r="FHJ77" s="119"/>
      <c r="FHK77" s="119"/>
      <c r="FHL77" s="119"/>
      <c r="FHM77" s="119"/>
      <c r="FHN77" s="119"/>
      <c r="FHO77" s="119"/>
      <c r="FHP77" s="119"/>
      <c r="FHQ77" s="119"/>
      <c r="FHR77" s="119"/>
      <c r="FHS77" s="119"/>
      <c r="FHT77" s="119"/>
      <c r="FHU77" s="119"/>
      <c r="FHV77" s="119"/>
      <c r="FHW77" s="119"/>
      <c r="FHX77" s="119"/>
      <c r="FHY77" s="119"/>
      <c r="FHZ77" s="119"/>
      <c r="FIA77" s="119"/>
      <c r="FIB77" s="119"/>
      <c r="FIC77" s="119"/>
      <c r="FID77" s="119"/>
      <c r="FIE77" s="119"/>
      <c r="FIF77" s="119"/>
      <c r="FIG77" s="119"/>
      <c r="FIH77" s="119"/>
      <c r="FII77" s="119"/>
      <c r="FIJ77" s="119"/>
      <c r="FIK77" s="119"/>
      <c r="FIL77" s="119"/>
      <c r="FIM77" s="119"/>
      <c r="FIN77" s="119"/>
      <c r="FIO77" s="119"/>
      <c r="FIP77" s="119"/>
      <c r="FIQ77" s="119"/>
      <c r="FIR77" s="119"/>
      <c r="FIS77" s="119"/>
      <c r="FIT77" s="119"/>
      <c r="FIU77" s="119"/>
      <c r="FIV77" s="119"/>
      <c r="FIW77" s="119"/>
      <c r="FIX77" s="119"/>
      <c r="FIY77" s="119"/>
      <c r="FIZ77" s="119"/>
      <c r="FJA77" s="119"/>
      <c r="FJB77" s="119"/>
      <c r="FJC77" s="119"/>
      <c r="FJD77" s="119"/>
      <c r="FJE77" s="119"/>
      <c r="FJF77" s="119"/>
      <c r="FJG77" s="119"/>
      <c r="FJH77" s="119"/>
      <c r="FJI77" s="119"/>
      <c r="FJJ77" s="119"/>
      <c r="FJK77" s="119"/>
      <c r="FJL77" s="119"/>
      <c r="FJM77" s="119"/>
      <c r="FJN77" s="119"/>
      <c r="FJO77" s="119"/>
      <c r="FJP77" s="119"/>
      <c r="FJQ77" s="119"/>
      <c r="FJR77" s="119"/>
      <c r="FJS77" s="119"/>
      <c r="FJT77" s="119"/>
      <c r="FJU77" s="119"/>
      <c r="FJV77" s="119"/>
      <c r="FJW77" s="119"/>
      <c r="FJX77" s="119"/>
      <c r="FJY77" s="119"/>
      <c r="FJZ77" s="119"/>
      <c r="FKA77" s="119"/>
      <c r="FKB77" s="119"/>
      <c r="FKC77" s="119"/>
      <c r="FKD77" s="119"/>
      <c r="FKE77" s="119"/>
      <c r="FKF77" s="119"/>
      <c r="FKG77" s="119"/>
      <c r="FKH77" s="119"/>
      <c r="FKI77" s="119"/>
      <c r="FKJ77" s="119"/>
      <c r="FKK77" s="119"/>
      <c r="FKL77" s="119"/>
      <c r="FKM77" s="119"/>
      <c r="FKN77" s="119"/>
      <c r="FKO77" s="119"/>
      <c r="FKP77" s="119"/>
      <c r="FKQ77" s="119"/>
      <c r="FKR77" s="119"/>
      <c r="FKS77" s="119"/>
      <c r="FKT77" s="119"/>
      <c r="FKU77" s="119"/>
      <c r="FKV77" s="119"/>
      <c r="FKW77" s="119"/>
      <c r="FKX77" s="119"/>
      <c r="FKY77" s="119"/>
      <c r="FKZ77" s="119"/>
      <c r="FLA77" s="119"/>
      <c r="FLB77" s="119"/>
      <c r="FLC77" s="119"/>
      <c r="FLD77" s="119"/>
      <c r="FLE77" s="119"/>
      <c r="FLF77" s="119"/>
      <c r="FLG77" s="119"/>
      <c r="FLH77" s="119"/>
      <c r="FLI77" s="119"/>
      <c r="FLJ77" s="119"/>
      <c r="FLK77" s="119"/>
      <c r="FLL77" s="119"/>
      <c r="FLM77" s="119"/>
      <c r="FLN77" s="119"/>
      <c r="FLO77" s="119"/>
      <c r="FLP77" s="119"/>
      <c r="FLQ77" s="119"/>
      <c r="FLR77" s="119"/>
      <c r="FLS77" s="119"/>
      <c r="FLT77" s="119"/>
      <c r="FLU77" s="119"/>
      <c r="FLV77" s="119"/>
      <c r="FLW77" s="119"/>
      <c r="FLX77" s="119"/>
      <c r="FLY77" s="119"/>
      <c r="FLZ77" s="119"/>
      <c r="FMA77" s="119"/>
      <c r="FMB77" s="119"/>
      <c r="FMC77" s="119"/>
      <c r="FMD77" s="119"/>
      <c r="FME77" s="119"/>
      <c r="FMF77" s="119"/>
      <c r="FMG77" s="119"/>
      <c r="FMH77" s="119"/>
      <c r="FMI77" s="119"/>
      <c r="FMJ77" s="119"/>
      <c r="FMK77" s="119"/>
      <c r="FML77" s="119"/>
      <c r="FMM77" s="119"/>
      <c r="FMN77" s="119"/>
      <c r="FMO77" s="119"/>
      <c r="FMP77" s="119"/>
      <c r="FMQ77" s="119"/>
      <c r="FMR77" s="119"/>
      <c r="FMS77" s="119"/>
      <c r="FMT77" s="119"/>
      <c r="FMU77" s="119"/>
      <c r="FMV77" s="119"/>
      <c r="FMW77" s="119"/>
      <c r="FMX77" s="119"/>
      <c r="FMY77" s="119"/>
      <c r="FMZ77" s="119"/>
      <c r="FNA77" s="119"/>
      <c r="FNB77" s="119"/>
      <c r="FNC77" s="119"/>
      <c r="FND77" s="119"/>
      <c r="FNE77" s="119"/>
      <c r="FNF77" s="119"/>
      <c r="FNG77" s="119"/>
      <c r="FNH77" s="119"/>
      <c r="FNI77" s="119"/>
      <c r="FNJ77" s="119"/>
      <c r="FNK77" s="119"/>
      <c r="FNL77" s="119"/>
      <c r="FNM77" s="119"/>
      <c r="FNN77" s="119"/>
      <c r="FNO77" s="119"/>
      <c r="FNP77" s="119"/>
      <c r="FNQ77" s="119"/>
      <c r="FNR77" s="119"/>
      <c r="FNS77" s="119"/>
      <c r="FNT77" s="119"/>
      <c r="FNU77" s="119"/>
      <c r="FNV77" s="119"/>
      <c r="FNW77" s="119"/>
      <c r="FNX77" s="119"/>
      <c r="FNY77" s="119"/>
      <c r="FNZ77" s="119"/>
      <c r="FOA77" s="119"/>
      <c r="FOB77" s="119"/>
      <c r="FOC77" s="119"/>
      <c r="FOD77" s="119"/>
      <c r="FOE77" s="119"/>
      <c r="FOF77" s="119"/>
      <c r="FOG77" s="119"/>
      <c r="FOH77" s="119"/>
      <c r="FOI77" s="119"/>
      <c r="FOJ77" s="119"/>
      <c r="FOK77" s="119"/>
      <c r="FOL77" s="119"/>
      <c r="FOM77" s="119"/>
      <c r="FON77" s="119"/>
      <c r="FOO77" s="119"/>
      <c r="FOP77" s="119"/>
      <c r="FOQ77" s="119"/>
      <c r="FOR77" s="119"/>
      <c r="FOS77" s="119"/>
      <c r="FOT77" s="119"/>
      <c r="FOU77" s="119"/>
      <c r="FOV77" s="119"/>
      <c r="FOW77" s="119"/>
      <c r="FOX77" s="119"/>
      <c r="FOY77" s="119"/>
      <c r="FOZ77" s="119"/>
      <c r="FPA77" s="119"/>
      <c r="FPB77" s="119"/>
      <c r="FPC77" s="119"/>
      <c r="FPD77" s="119"/>
      <c r="FPE77" s="119"/>
      <c r="FPF77" s="119"/>
      <c r="FPG77" s="119"/>
      <c r="FPH77" s="119"/>
      <c r="FPI77" s="119"/>
      <c r="FPJ77" s="119"/>
      <c r="FPK77" s="119"/>
      <c r="FPL77" s="119"/>
      <c r="FPM77" s="119"/>
      <c r="FPN77" s="119"/>
      <c r="FPO77" s="119"/>
      <c r="FPP77" s="119"/>
      <c r="FPQ77" s="119"/>
      <c r="FPR77" s="119"/>
      <c r="FPS77" s="119"/>
      <c r="FPT77" s="119"/>
      <c r="FPU77" s="119"/>
      <c r="FPV77" s="119"/>
      <c r="FPW77" s="119"/>
      <c r="FPX77" s="119"/>
      <c r="FPY77" s="119"/>
      <c r="FPZ77" s="119"/>
      <c r="FQA77" s="119"/>
      <c r="FQB77" s="119"/>
      <c r="FQC77" s="119"/>
      <c r="FQD77" s="119"/>
      <c r="FQE77" s="119"/>
      <c r="FQF77" s="119"/>
      <c r="FQG77" s="119"/>
      <c r="FQH77" s="119"/>
      <c r="FQI77" s="119"/>
      <c r="FQJ77" s="119"/>
      <c r="FQK77" s="119"/>
      <c r="FQL77" s="119"/>
      <c r="FQM77" s="119"/>
      <c r="FQN77" s="119"/>
      <c r="FQO77" s="119"/>
      <c r="FQP77" s="119"/>
      <c r="FQQ77" s="119"/>
      <c r="FQR77" s="119"/>
      <c r="FQS77" s="119"/>
      <c r="FQT77" s="119"/>
      <c r="FQU77" s="119"/>
      <c r="FQV77" s="119"/>
      <c r="FQW77" s="119"/>
      <c r="FQX77" s="119"/>
      <c r="FQY77" s="119"/>
      <c r="FQZ77" s="119"/>
      <c r="FRA77" s="119"/>
      <c r="FRB77" s="119"/>
      <c r="FRC77" s="119"/>
      <c r="FRD77" s="119"/>
      <c r="FRE77" s="119"/>
      <c r="FRF77" s="119"/>
      <c r="FRG77" s="119"/>
      <c r="FRH77" s="119"/>
      <c r="FRI77" s="119"/>
      <c r="FRJ77" s="119"/>
      <c r="FRK77" s="119"/>
      <c r="FRL77" s="119"/>
      <c r="FRM77" s="119"/>
      <c r="FRN77" s="119"/>
      <c r="FRO77" s="119"/>
      <c r="FRP77" s="119"/>
      <c r="FRQ77" s="119"/>
      <c r="FRR77" s="119"/>
      <c r="FRS77" s="119"/>
      <c r="FRT77" s="119"/>
      <c r="FRU77" s="119"/>
      <c r="FRV77" s="119"/>
      <c r="FRW77" s="119"/>
      <c r="FRX77" s="119"/>
      <c r="FRY77" s="119"/>
      <c r="FRZ77" s="119"/>
      <c r="FSA77" s="119"/>
      <c r="FSB77" s="119"/>
      <c r="FSC77" s="119"/>
      <c r="FSD77" s="119"/>
      <c r="FSE77" s="119"/>
      <c r="FSF77" s="119"/>
      <c r="FSG77" s="119"/>
      <c r="FSH77" s="119"/>
      <c r="FSI77" s="119"/>
      <c r="FSJ77" s="119"/>
      <c r="FSK77" s="119"/>
      <c r="FSL77" s="119"/>
      <c r="FSM77" s="119"/>
      <c r="FSN77" s="119"/>
      <c r="FSO77" s="119"/>
      <c r="FSP77" s="119"/>
      <c r="FSQ77" s="119"/>
      <c r="FSR77" s="119"/>
      <c r="FSS77" s="119"/>
      <c r="FST77" s="119"/>
      <c r="FSU77" s="119"/>
      <c r="FSV77" s="119"/>
      <c r="FSW77" s="119"/>
      <c r="FSX77" s="119"/>
      <c r="FSY77" s="119"/>
      <c r="FSZ77" s="119"/>
      <c r="FTA77" s="119"/>
      <c r="FTB77" s="119"/>
      <c r="FTC77" s="119"/>
      <c r="FTD77" s="119"/>
      <c r="FTE77" s="119"/>
      <c r="FTF77" s="119"/>
      <c r="FTG77" s="119"/>
      <c r="FTH77" s="119"/>
      <c r="FTI77" s="119"/>
      <c r="FTJ77" s="119"/>
      <c r="FTK77" s="119"/>
      <c r="FTL77" s="119"/>
      <c r="FTM77" s="119"/>
      <c r="FTN77" s="119"/>
      <c r="FTO77" s="119"/>
      <c r="FTP77" s="119"/>
      <c r="FTQ77" s="119"/>
      <c r="FTR77" s="119"/>
      <c r="FTS77" s="119"/>
      <c r="FTT77" s="119"/>
      <c r="FTU77" s="119"/>
      <c r="FTV77" s="119"/>
      <c r="FTW77" s="119"/>
      <c r="FTX77" s="119"/>
      <c r="FTY77" s="119"/>
      <c r="FTZ77" s="119"/>
      <c r="FUA77" s="119"/>
      <c r="FUB77" s="119"/>
      <c r="FUC77" s="119"/>
      <c r="FUD77" s="119"/>
      <c r="FUE77" s="119"/>
      <c r="FUF77" s="119"/>
      <c r="FUG77" s="119"/>
      <c r="FUH77" s="119"/>
      <c r="FUI77" s="119"/>
      <c r="FUJ77" s="119"/>
      <c r="FUK77" s="119"/>
      <c r="FUL77" s="119"/>
      <c r="FUM77" s="119"/>
      <c r="FUN77" s="119"/>
      <c r="FUO77" s="119"/>
      <c r="FUP77" s="119"/>
      <c r="FUQ77" s="119"/>
      <c r="FUR77" s="119"/>
      <c r="FUS77" s="119"/>
      <c r="FUT77" s="119"/>
      <c r="FUU77" s="119"/>
      <c r="FUV77" s="119"/>
      <c r="FUW77" s="119"/>
      <c r="FUX77" s="119"/>
      <c r="FUY77" s="119"/>
      <c r="FUZ77" s="119"/>
      <c r="FVA77" s="119"/>
      <c r="FVB77" s="119"/>
      <c r="FVC77" s="119"/>
      <c r="FVD77" s="119"/>
      <c r="FVE77" s="119"/>
      <c r="FVF77" s="119"/>
      <c r="FVG77" s="119"/>
      <c r="FVH77" s="119"/>
      <c r="FVI77" s="119"/>
      <c r="FVJ77" s="119"/>
      <c r="FVK77" s="119"/>
      <c r="FVL77" s="119"/>
      <c r="FVM77" s="119"/>
      <c r="FVN77" s="119"/>
      <c r="FVO77" s="119"/>
      <c r="FVP77" s="119"/>
      <c r="FVQ77" s="119"/>
      <c r="FVR77" s="119"/>
      <c r="FVS77" s="119"/>
      <c r="FVT77" s="119"/>
      <c r="FVU77" s="119"/>
      <c r="FVV77" s="119"/>
      <c r="FVW77" s="119"/>
      <c r="FVX77" s="119"/>
      <c r="FVY77" s="119"/>
      <c r="FVZ77" s="119"/>
      <c r="FWA77" s="119"/>
      <c r="FWB77" s="119"/>
      <c r="FWC77" s="119"/>
      <c r="FWD77" s="119"/>
      <c r="FWE77" s="119"/>
      <c r="FWF77" s="119"/>
      <c r="FWG77" s="119"/>
      <c r="FWH77" s="119"/>
      <c r="FWI77" s="119"/>
      <c r="FWJ77" s="119"/>
      <c r="FWK77" s="119"/>
      <c r="FWL77" s="119"/>
      <c r="FWM77" s="119"/>
      <c r="FWN77" s="119"/>
      <c r="FWO77" s="119"/>
      <c r="FWP77" s="119"/>
      <c r="FWQ77" s="119"/>
      <c r="FWR77" s="119"/>
      <c r="FWS77" s="119"/>
      <c r="FWT77" s="119"/>
      <c r="FWU77" s="119"/>
      <c r="FWV77" s="119"/>
      <c r="FWW77" s="119"/>
      <c r="FWX77" s="119"/>
      <c r="FWY77" s="119"/>
      <c r="FWZ77" s="119"/>
      <c r="FXA77" s="119"/>
      <c r="FXB77" s="119"/>
      <c r="FXC77" s="119"/>
      <c r="FXD77" s="119"/>
      <c r="FXE77" s="119"/>
      <c r="FXF77" s="119"/>
      <c r="FXG77" s="119"/>
      <c r="FXH77" s="119"/>
      <c r="FXI77" s="119"/>
      <c r="FXJ77" s="119"/>
      <c r="FXK77" s="119"/>
      <c r="FXL77" s="119"/>
      <c r="FXM77" s="119"/>
      <c r="FXN77" s="119"/>
      <c r="FXO77" s="119"/>
      <c r="FXP77" s="119"/>
      <c r="FXQ77" s="119"/>
      <c r="FXR77" s="119"/>
      <c r="FXS77" s="119"/>
      <c r="FXT77" s="119"/>
      <c r="FXU77" s="119"/>
      <c r="FXV77" s="119"/>
      <c r="FXW77" s="119"/>
      <c r="FXX77" s="119"/>
      <c r="FXY77" s="119"/>
      <c r="FXZ77" s="119"/>
      <c r="FYA77" s="119"/>
      <c r="FYB77" s="119"/>
      <c r="FYC77" s="119"/>
      <c r="FYD77" s="119"/>
      <c r="FYE77" s="119"/>
      <c r="FYF77" s="119"/>
      <c r="FYG77" s="119"/>
      <c r="FYH77" s="119"/>
      <c r="FYI77" s="119"/>
      <c r="FYJ77" s="119"/>
      <c r="FYK77" s="119"/>
      <c r="FYL77" s="119"/>
      <c r="FYM77" s="119"/>
      <c r="FYN77" s="119"/>
      <c r="FYO77" s="119"/>
      <c r="FYP77" s="119"/>
      <c r="FYQ77" s="119"/>
      <c r="FYR77" s="119"/>
      <c r="FYS77" s="119"/>
      <c r="FYT77" s="119"/>
      <c r="FYU77" s="119"/>
      <c r="FYV77" s="119"/>
      <c r="FYW77" s="119"/>
      <c r="FYX77" s="119"/>
      <c r="FYY77" s="119"/>
      <c r="FYZ77" s="119"/>
      <c r="FZA77" s="119"/>
      <c r="FZB77" s="119"/>
      <c r="FZC77" s="119"/>
      <c r="FZD77" s="119"/>
      <c r="FZE77" s="119"/>
      <c r="FZF77" s="119"/>
      <c r="FZG77" s="119"/>
      <c r="FZH77" s="119"/>
      <c r="FZI77" s="119"/>
      <c r="FZJ77" s="119"/>
      <c r="FZK77" s="119"/>
      <c r="FZL77" s="119"/>
      <c r="FZM77" s="119"/>
      <c r="FZN77" s="119"/>
      <c r="FZO77" s="119"/>
      <c r="FZP77" s="119"/>
      <c r="FZQ77" s="119"/>
      <c r="FZR77" s="119"/>
      <c r="FZS77" s="119"/>
      <c r="FZT77" s="119"/>
      <c r="FZU77" s="119"/>
      <c r="FZV77" s="119"/>
      <c r="FZW77" s="119"/>
      <c r="FZX77" s="119"/>
      <c r="FZY77" s="119"/>
      <c r="FZZ77" s="119"/>
      <c r="GAA77" s="119"/>
      <c r="GAB77" s="119"/>
      <c r="GAC77" s="119"/>
      <c r="GAD77" s="119"/>
      <c r="GAE77" s="119"/>
      <c r="GAF77" s="119"/>
      <c r="GAG77" s="119"/>
      <c r="GAH77" s="119"/>
      <c r="GAI77" s="119"/>
      <c r="GAJ77" s="119"/>
      <c r="GAK77" s="119"/>
      <c r="GAL77" s="119"/>
      <c r="GAM77" s="119"/>
      <c r="GAN77" s="119"/>
      <c r="GAO77" s="119"/>
      <c r="GAP77" s="119"/>
      <c r="GAQ77" s="119"/>
      <c r="GAR77" s="119"/>
      <c r="GAS77" s="119"/>
      <c r="GAT77" s="119"/>
      <c r="GAU77" s="119"/>
      <c r="GAV77" s="119"/>
      <c r="GAW77" s="119"/>
      <c r="GAX77" s="119"/>
      <c r="GAY77" s="119"/>
      <c r="GAZ77" s="119"/>
      <c r="GBA77" s="119"/>
      <c r="GBB77" s="119"/>
      <c r="GBC77" s="119"/>
      <c r="GBD77" s="119"/>
      <c r="GBE77" s="119"/>
      <c r="GBF77" s="119"/>
      <c r="GBG77" s="119"/>
      <c r="GBH77" s="119"/>
      <c r="GBI77" s="119"/>
      <c r="GBJ77" s="119"/>
      <c r="GBK77" s="119"/>
      <c r="GBL77" s="119"/>
      <c r="GBM77" s="119"/>
      <c r="GBN77" s="119"/>
      <c r="GBO77" s="119"/>
      <c r="GBP77" s="119"/>
      <c r="GBQ77" s="119"/>
      <c r="GBR77" s="119"/>
      <c r="GBS77" s="119"/>
      <c r="GBT77" s="119"/>
      <c r="GBU77" s="119"/>
      <c r="GBV77" s="119"/>
      <c r="GBW77" s="119"/>
      <c r="GBX77" s="119"/>
      <c r="GBY77" s="119"/>
      <c r="GBZ77" s="119"/>
      <c r="GCA77" s="119"/>
      <c r="GCB77" s="119"/>
      <c r="GCC77" s="119"/>
      <c r="GCD77" s="119"/>
      <c r="GCE77" s="119"/>
      <c r="GCF77" s="119"/>
      <c r="GCG77" s="119"/>
      <c r="GCH77" s="119"/>
      <c r="GCI77" s="119"/>
      <c r="GCJ77" s="119"/>
      <c r="GCK77" s="119"/>
      <c r="GCL77" s="119"/>
      <c r="GCM77" s="119"/>
      <c r="GCN77" s="119"/>
      <c r="GCO77" s="119"/>
      <c r="GCP77" s="119"/>
      <c r="GCQ77" s="119"/>
      <c r="GCR77" s="119"/>
      <c r="GCS77" s="119"/>
      <c r="GCT77" s="119"/>
      <c r="GCU77" s="119"/>
      <c r="GCV77" s="119"/>
      <c r="GCW77" s="119"/>
      <c r="GCX77" s="119"/>
      <c r="GCY77" s="119"/>
      <c r="GCZ77" s="119"/>
      <c r="GDA77" s="119"/>
      <c r="GDB77" s="119"/>
      <c r="GDC77" s="119"/>
      <c r="GDD77" s="119"/>
      <c r="GDE77" s="119"/>
      <c r="GDF77" s="119"/>
      <c r="GDG77" s="119"/>
      <c r="GDH77" s="119"/>
      <c r="GDI77" s="119"/>
      <c r="GDJ77" s="119"/>
      <c r="GDK77" s="119"/>
      <c r="GDL77" s="119"/>
      <c r="GDM77" s="119"/>
      <c r="GDN77" s="119"/>
      <c r="GDO77" s="119"/>
      <c r="GDP77" s="119"/>
      <c r="GDQ77" s="119"/>
      <c r="GDR77" s="119"/>
      <c r="GDS77" s="119"/>
      <c r="GDT77" s="119"/>
      <c r="GDU77" s="119"/>
      <c r="GDV77" s="119"/>
      <c r="GDW77" s="119"/>
      <c r="GDX77" s="119"/>
      <c r="GDY77" s="119"/>
      <c r="GDZ77" s="119"/>
      <c r="GEA77" s="119"/>
      <c r="GEB77" s="119"/>
      <c r="GEC77" s="119"/>
      <c r="GED77" s="119"/>
      <c r="GEE77" s="119"/>
      <c r="GEF77" s="119"/>
      <c r="GEG77" s="119"/>
      <c r="GEH77" s="119"/>
      <c r="GEI77" s="119"/>
      <c r="GEJ77" s="119"/>
      <c r="GEK77" s="119"/>
      <c r="GEL77" s="119"/>
      <c r="GEM77" s="119"/>
      <c r="GEN77" s="119"/>
      <c r="GEO77" s="119"/>
      <c r="GEP77" s="119"/>
      <c r="GEQ77" s="119"/>
      <c r="GER77" s="119"/>
      <c r="GES77" s="119"/>
      <c r="GET77" s="119"/>
      <c r="GEU77" s="119"/>
      <c r="GEV77" s="119"/>
      <c r="GEW77" s="119"/>
      <c r="GEX77" s="119"/>
      <c r="GEY77" s="119"/>
      <c r="GEZ77" s="119"/>
      <c r="GFA77" s="119"/>
      <c r="GFB77" s="119"/>
      <c r="GFC77" s="119"/>
      <c r="GFD77" s="119"/>
      <c r="GFE77" s="119"/>
      <c r="GFF77" s="119"/>
      <c r="GFG77" s="119"/>
      <c r="GFH77" s="119"/>
      <c r="GFI77" s="119"/>
      <c r="GFJ77" s="119"/>
      <c r="GFK77" s="119"/>
      <c r="GFL77" s="119"/>
      <c r="GFM77" s="119"/>
      <c r="GFN77" s="119"/>
      <c r="GFO77" s="119"/>
      <c r="GFP77" s="119"/>
      <c r="GFQ77" s="119"/>
      <c r="GFR77" s="119"/>
      <c r="GFS77" s="119"/>
      <c r="GFT77" s="119"/>
      <c r="GFU77" s="119"/>
      <c r="GFV77" s="119"/>
      <c r="GFW77" s="119"/>
      <c r="GFX77" s="119"/>
      <c r="GFY77" s="119"/>
      <c r="GFZ77" s="119"/>
      <c r="GGA77" s="119"/>
      <c r="GGB77" s="119"/>
      <c r="GGC77" s="119"/>
      <c r="GGD77" s="119"/>
      <c r="GGE77" s="119"/>
      <c r="GGF77" s="119"/>
      <c r="GGG77" s="119"/>
      <c r="GGH77" s="119"/>
      <c r="GGI77" s="119"/>
      <c r="GGJ77" s="119"/>
      <c r="GGK77" s="119"/>
      <c r="GGL77" s="119"/>
      <c r="GGM77" s="119"/>
      <c r="GGN77" s="119"/>
      <c r="GGO77" s="119"/>
      <c r="GGP77" s="119"/>
      <c r="GGQ77" s="119"/>
      <c r="GGR77" s="119"/>
      <c r="GGS77" s="119"/>
      <c r="GGT77" s="119"/>
      <c r="GGU77" s="119"/>
      <c r="GGV77" s="119"/>
      <c r="GGW77" s="119"/>
      <c r="GGX77" s="119"/>
      <c r="GGY77" s="119"/>
      <c r="GGZ77" s="119"/>
      <c r="GHA77" s="119"/>
      <c r="GHB77" s="119"/>
      <c r="GHC77" s="119"/>
      <c r="GHD77" s="119"/>
      <c r="GHE77" s="119"/>
      <c r="GHF77" s="119"/>
      <c r="GHG77" s="119"/>
      <c r="GHH77" s="119"/>
      <c r="GHI77" s="119"/>
      <c r="GHJ77" s="119"/>
      <c r="GHK77" s="119"/>
      <c r="GHL77" s="119"/>
      <c r="GHM77" s="119"/>
      <c r="GHN77" s="119"/>
      <c r="GHO77" s="119"/>
      <c r="GHP77" s="119"/>
      <c r="GHQ77" s="119"/>
      <c r="GHR77" s="119"/>
      <c r="GHS77" s="119"/>
      <c r="GHT77" s="119"/>
      <c r="GHU77" s="119"/>
      <c r="GHV77" s="119"/>
      <c r="GHW77" s="119"/>
      <c r="GHX77" s="119"/>
      <c r="GHY77" s="119"/>
      <c r="GHZ77" s="119"/>
      <c r="GIA77" s="119"/>
      <c r="GIB77" s="119"/>
      <c r="GIC77" s="119"/>
      <c r="GID77" s="119"/>
      <c r="GIE77" s="119"/>
      <c r="GIF77" s="119"/>
      <c r="GIG77" s="119"/>
      <c r="GIH77" s="119"/>
      <c r="GII77" s="119"/>
      <c r="GIJ77" s="119"/>
      <c r="GIK77" s="119"/>
      <c r="GIL77" s="119"/>
      <c r="GIM77" s="119"/>
      <c r="GIN77" s="119"/>
      <c r="GIO77" s="119"/>
      <c r="GIP77" s="119"/>
      <c r="GIQ77" s="119"/>
      <c r="GIR77" s="119"/>
      <c r="GIS77" s="119"/>
      <c r="GIT77" s="119"/>
      <c r="GIU77" s="119"/>
      <c r="GIV77" s="119"/>
      <c r="GIW77" s="119"/>
      <c r="GIX77" s="119"/>
      <c r="GIY77" s="119"/>
      <c r="GIZ77" s="119"/>
      <c r="GJA77" s="119"/>
      <c r="GJB77" s="119"/>
      <c r="GJC77" s="119"/>
      <c r="GJD77" s="119"/>
      <c r="GJE77" s="119"/>
      <c r="GJF77" s="119"/>
      <c r="GJG77" s="119"/>
      <c r="GJH77" s="119"/>
      <c r="GJI77" s="119"/>
      <c r="GJJ77" s="119"/>
      <c r="GJK77" s="119"/>
      <c r="GJL77" s="119"/>
      <c r="GJM77" s="119"/>
      <c r="GJN77" s="119"/>
      <c r="GJO77" s="119"/>
      <c r="GJP77" s="119"/>
      <c r="GJQ77" s="119"/>
      <c r="GJR77" s="119"/>
      <c r="GJS77" s="119"/>
      <c r="GJT77" s="119"/>
      <c r="GJU77" s="119"/>
      <c r="GJV77" s="119"/>
      <c r="GJW77" s="119"/>
      <c r="GJX77" s="119"/>
      <c r="GJY77" s="119"/>
      <c r="GJZ77" s="119"/>
      <c r="GKA77" s="119"/>
      <c r="GKB77" s="119"/>
      <c r="GKC77" s="119"/>
      <c r="GKD77" s="119"/>
      <c r="GKE77" s="119"/>
      <c r="GKF77" s="119"/>
      <c r="GKG77" s="119"/>
      <c r="GKH77" s="119"/>
      <c r="GKI77" s="119"/>
      <c r="GKJ77" s="119"/>
      <c r="GKK77" s="119"/>
      <c r="GKL77" s="119"/>
      <c r="GKM77" s="119"/>
      <c r="GKN77" s="119"/>
      <c r="GKO77" s="119"/>
      <c r="GKP77" s="119"/>
      <c r="GKQ77" s="119"/>
      <c r="GKR77" s="119"/>
      <c r="GKS77" s="119"/>
      <c r="GKT77" s="119"/>
      <c r="GKU77" s="119"/>
      <c r="GKV77" s="119"/>
      <c r="GKW77" s="119"/>
      <c r="GKX77" s="119"/>
      <c r="GKY77" s="119"/>
      <c r="GKZ77" s="119"/>
      <c r="GLA77" s="119"/>
      <c r="GLB77" s="119"/>
      <c r="GLC77" s="119"/>
      <c r="GLD77" s="119"/>
      <c r="GLE77" s="119"/>
      <c r="GLF77" s="119"/>
      <c r="GLG77" s="119"/>
      <c r="GLH77" s="119"/>
      <c r="GLI77" s="119"/>
      <c r="GLJ77" s="119"/>
      <c r="GLK77" s="119"/>
      <c r="GLL77" s="119"/>
      <c r="GLM77" s="119"/>
      <c r="GLN77" s="119"/>
      <c r="GLO77" s="119"/>
      <c r="GLP77" s="119"/>
      <c r="GLQ77" s="119"/>
      <c r="GLR77" s="119"/>
      <c r="GLS77" s="119"/>
      <c r="GLT77" s="119"/>
      <c r="GLU77" s="119"/>
      <c r="GLV77" s="119"/>
      <c r="GLW77" s="119"/>
      <c r="GLX77" s="119"/>
      <c r="GLY77" s="119"/>
      <c r="GLZ77" s="119"/>
      <c r="GMA77" s="119"/>
      <c r="GMB77" s="119"/>
      <c r="GMC77" s="119"/>
      <c r="GMD77" s="119"/>
      <c r="GME77" s="119"/>
      <c r="GMF77" s="119"/>
      <c r="GMG77" s="119"/>
      <c r="GMH77" s="119"/>
      <c r="GMI77" s="119"/>
      <c r="GMJ77" s="119"/>
      <c r="GMK77" s="119"/>
      <c r="GML77" s="119"/>
      <c r="GMM77" s="119"/>
      <c r="GMN77" s="119"/>
      <c r="GMO77" s="119"/>
      <c r="GMP77" s="119"/>
      <c r="GMQ77" s="119"/>
      <c r="GMR77" s="119"/>
      <c r="GMS77" s="119"/>
      <c r="GMT77" s="119"/>
      <c r="GMU77" s="119"/>
      <c r="GMV77" s="119"/>
      <c r="GMW77" s="119"/>
      <c r="GMX77" s="119"/>
      <c r="GMY77" s="119"/>
      <c r="GMZ77" s="119"/>
      <c r="GNA77" s="119"/>
      <c r="GNB77" s="119"/>
      <c r="GNC77" s="119"/>
      <c r="GND77" s="119"/>
      <c r="GNE77" s="119"/>
      <c r="GNF77" s="119"/>
      <c r="GNG77" s="119"/>
      <c r="GNH77" s="119"/>
      <c r="GNI77" s="119"/>
      <c r="GNJ77" s="119"/>
      <c r="GNK77" s="119"/>
      <c r="GNL77" s="119"/>
      <c r="GNM77" s="119"/>
      <c r="GNN77" s="119"/>
      <c r="GNO77" s="119"/>
      <c r="GNP77" s="119"/>
      <c r="GNQ77" s="119"/>
      <c r="GNR77" s="119"/>
      <c r="GNS77" s="119"/>
      <c r="GNT77" s="119"/>
      <c r="GNU77" s="119"/>
      <c r="GNV77" s="119"/>
      <c r="GNW77" s="119"/>
      <c r="GNX77" s="119"/>
      <c r="GNY77" s="119"/>
      <c r="GNZ77" s="119"/>
      <c r="GOA77" s="119"/>
      <c r="GOB77" s="119"/>
      <c r="GOC77" s="119"/>
      <c r="GOD77" s="119"/>
      <c r="GOE77" s="119"/>
      <c r="GOF77" s="119"/>
      <c r="GOG77" s="119"/>
      <c r="GOH77" s="119"/>
      <c r="GOI77" s="119"/>
      <c r="GOJ77" s="119"/>
      <c r="GOK77" s="119"/>
      <c r="GOL77" s="119"/>
      <c r="GOM77" s="119"/>
      <c r="GON77" s="119"/>
      <c r="GOO77" s="119"/>
      <c r="GOP77" s="119"/>
      <c r="GOQ77" s="119"/>
      <c r="GOR77" s="119"/>
      <c r="GOS77" s="119"/>
      <c r="GOT77" s="119"/>
      <c r="GOU77" s="119"/>
      <c r="GOV77" s="119"/>
      <c r="GOW77" s="119"/>
      <c r="GOX77" s="119"/>
      <c r="GOY77" s="119"/>
      <c r="GOZ77" s="119"/>
      <c r="GPA77" s="119"/>
      <c r="GPB77" s="119"/>
      <c r="GPC77" s="119"/>
      <c r="GPD77" s="119"/>
      <c r="GPE77" s="119"/>
      <c r="GPF77" s="119"/>
      <c r="GPG77" s="119"/>
      <c r="GPH77" s="119"/>
      <c r="GPI77" s="119"/>
      <c r="GPJ77" s="119"/>
      <c r="GPK77" s="119"/>
      <c r="GPL77" s="119"/>
      <c r="GPM77" s="119"/>
      <c r="GPN77" s="119"/>
      <c r="GPO77" s="119"/>
      <c r="GPP77" s="119"/>
      <c r="GPQ77" s="119"/>
      <c r="GPR77" s="119"/>
      <c r="GPS77" s="119"/>
      <c r="GPT77" s="119"/>
      <c r="GPU77" s="119"/>
      <c r="GPV77" s="119"/>
      <c r="GPW77" s="119"/>
      <c r="GPX77" s="119"/>
      <c r="GPY77" s="119"/>
      <c r="GPZ77" s="119"/>
      <c r="GQA77" s="119"/>
      <c r="GQB77" s="119"/>
      <c r="GQC77" s="119"/>
      <c r="GQD77" s="119"/>
      <c r="GQE77" s="119"/>
      <c r="GQF77" s="119"/>
      <c r="GQG77" s="119"/>
      <c r="GQH77" s="119"/>
      <c r="GQI77" s="119"/>
      <c r="GQJ77" s="119"/>
      <c r="GQK77" s="119"/>
      <c r="GQL77" s="119"/>
      <c r="GQM77" s="119"/>
      <c r="GQN77" s="119"/>
      <c r="GQO77" s="119"/>
      <c r="GQP77" s="119"/>
      <c r="GQQ77" s="119"/>
      <c r="GQR77" s="119"/>
      <c r="GQS77" s="119"/>
      <c r="GQT77" s="119"/>
      <c r="GQU77" s="119"/>
      <c r="GQV77" s="119"/>
      <c r="GQW77" s="119"/>
      <c r="GQX77" s="119"/>
      <c r="GQY77" s="119"/>
      <c r="GQZ77" s="119"/>
      <c r="GRA77" s="119"/>
      <c r="GRB77" s="119"/>
      <c r="GRC77" s="119"/>
      <c r="GRD77" s="119"/>
      <c r="GRE77" s="119"/>
      <c r="GRF77" s="119"/>
      <c r="GRG77" s="119"/>
      <c r="GRH77" s="119"/>
      <c r="GRI77" s="119"/>
      <c r="GRJ77" s="119"/>
      <c r="GRK77" s="119"/>
      <c r="GRL77" s="119"/>
      <c r="GRM77" s="119"/>
      <c r="GRN77" s="119"/>
      <c r="GRO77" s="119"/>
      <c r="GRP77" s="119"/>
      <c r="GRQ77" s="119"/>
      <c r="GRR77" s="119"/>
      <c r="GRS77" s="119"/>
      <c r="GRT77" s="119"/>
      <c r="GRU77" s="119"/>
      <c r="GRV77" s="119"/>
      <c r="GRW77" s="119"/>
      <c r="GRX77" s="119"/>
      <c r="GRY77" s="119"/>
      <c r="GRZ77" s="119"/>
      <c r="GSA77" s="119"/>
      <c r="GSB77" s="119"/>
      <c r="GSC77" s="119"/>
      <c r="GSD77" s="119"/>
      <c r="GSE77" s="119"/>
      <c r="GSF77" s="119"/>
      <c r="GSG77" s="119"/>
      <c r="GSH77" s="119"/>
      <c r="GSI77" s="119"/>
      <c r="GSJ77" s="119"/>
      <c r="GSK77" s="119"/>
      <c r="GSL77" s="119"/>
      <c r="GSM77" s="119"/>
      <c r="GSN77" s="119"/>
      <c r="GSO77" s="119"/>
      <c r="GSP77" s="119"/>
      <c r="GSQ77" s="119"/>
      <c r="GSR77" s="119"/>
      <c r="GSS77" s="119"/>
      <c r="GST77" s="119"/>
      <c r="GSU77" s="119"/>
      <c r="GSV77" s="119"/>
      <c r="GSW77" s="119"/>
      <c r="GSX77" s="119"/>
      <c r="GSY77" s="119"/>
      <c r="GSZ77" s="119"/>
      <c r="GTA77" s="119"/>
      <c r="GTB77" s="119"/>
      <c r="GTC77" s="119"/>
      <c r="GTD77" s="119"/>
      <c r="GTE77" s="119"/>
      <c r="GTF77" s="119"/>
      <c r="GTG77" s="119"/>
      <c r="GTH77" s="119"/>
      <c r="GTI77" s="119"/>
      <c r="GTJ77" s="119"/>
      <c r="GTK77" s="119"/>
      <c r="GTL77" s="119"/>
      <c r="GTM77" s="119"/>
      <c r="GTN77" s="119"/>
      <c r="GTO77" s="119"/>
      <c r="GTP77" s="119"/>
      <c r="GTQ77" s="119"/>
      <c r="GTR77" s="119"/>
      <c r="GTS77" s="119"/>
      <c r="GTT77" s="119"/>
      <c r="GTU77" s="119"/>
      <c r="GTV77" s="119"/>
      <c r="GTW77" s="119"/>
      <c r="GTX77" s="119"/>
      <c r="GTY77" s="119"/>
      <c r="GTZ77" s="119"/>
      <c r="GUA77" s="119"/>
      <c r="GUB77" s="119"/>
      <c r="GUC77" s="119"/>
      <c r="GUD77" s="119"/>
      <c r="GUE77" s="119"/>
      <c r="GUF77" s="119"/>
      <c r="GUG77" s="119"/>
      <c r="GUH77" s="119"/>
      <c r="GUI77" s="119"/>
      <c r="GUJ77" s="119"/>
      <c r="GUK77" s="119"/>
      <c r="GUL77" s="119"/>
      <c r="GUM77" s="119"/>
      <c r="GUN77" s="119"/>
      <c r="GUO77" s="119"/>
      <c r="GUP77" s="119"/>
      <c r="GUQ77" s="119"/>
      <c r="GUR77" s="119"/>
      <c r="GUS77" s="119"/>
      <c r="GUT77" s="119"/>
      <c r="GUU77" s="119"/>
      <c r="GUV77" s="119"/>
      <c r="GUW77" s="119"/>
      <c r="GUX77" s="119"/>
      <c r="GUY77" s="119"/>
      <c r="GUZ77" s="119"/>
      <c r="GVA77" s="119"/>
      <c r="GVB77" s="119"/>
      <c r="GVC77" s="119"/>
      <c r="GVD77" s="119"/>
      <c r="GVE77" s="119"/>
      <c r="GVF77" s="119"/>
      <c r="GVG77" s="119"/>
      <c r="GVH77" s="119"/>
      <c r="GVI77" s="119"/>
      <c r="GVJ77" s="119"/>
      <c r="GVK77" s="119"/>
      <c r="GVL77" s="119"/>
      <c r="GVM77" s="119"/>
      <c r="GVN77" s="119"/>
      <c r="GVO77" s="119"/>
      <c r="GVP77" s="119"/>
      <c r="GVQ77" s="119"/>
      <c r="GVR77" s="119"/>
      <c r="GVS77" s="119"/>
      <c r="GVT77" s="119"/>
      <c r="GVU77" s="119"/>
      <c r="GVV77" s="119"/>
      <c r="GVW77" s="119"/>
      <c r="GVX77" s="119"/>
      <c r="GVY77" s="119"/>
      <c r="GVZ77" s="119"/>
      <c r="GWA77" s="119"/>
      <c r="GWB77" s="119"/>
      <c r="GWC77" s="119"/>
      <c r="GWD77" s="119"/>
      <c r="GWE77" s="119"/>
      <c r="GWF77" s="119"/>
      <c r="GWG77" s="119"/>
      <c r="GWH77" s="119"/>
      <c r="GWI77" s="119"/>
      <c r="GWJ77" s="119"/>
      <c r="GWK77" s="119"/>
      <c r="GWL77" s="119"/>
      <c r="GWM77" s="119"/>
      <c r="GWN77" s="119"/>
      <c r="GWO77" s="119"/>
      <c r="GWP77" s="119"/>
      <c r="GWQ77" s="119"/>
      <c r="GWR77" s="119"/>
      <c r="GWS77" s="119"/>
      <c r="GWT77" s="119"/>
      <c r="GWU77" s="119"/>
      <c r="GWV77" s="119"/>
      <c r="GWW77" s="119"/>
      <c r="GWX77" s="119"/>
      <c r="GWY77" s="119"/>
      <c r="GWZ77" s="119"/>
      <c r="GXA77" s="119"/>
      <c r="GXB77" s="119"/>
      <c r="GXC77" s="119"/>
      <c r="GXD77" s="119"/>
      <c r="GXE77" s="119"/>
      <c r="GXF77" s="119"/>
      <c r="GXG77" s="119"/>
      <c r="GXH77" s="119"/>
      <c r="GXI77" s="119"/>
      <c r="GXJ77" s="119"/>
      <c r="GXK77" s="119"/>
      <c r="GXL77" s="119"/>
      <c r="GXM77" s="119"/>
      <c r="GXN77" s="119"/>
      <c r="GXO77" s="119"/>
      <c r="GXP77" s="119"/>
      <c r="GXQ77" s="119"/>
      <c r="GXR77" s="119"/>
      <c r="GXS77" s="119"/>
      <c r="GXT77" s="119"/>
      <c r="GXU77" s="119"/>
      <c r="GXV77" s="119"/>
      <c r="GXW77" s="119"/>
      <c r="GXX77" s="119"/>
      <c r="GXY77" s="119"/>
      <c r="GXZ77" s="119"/>
      <c r="GYA77" s="119"/>
      <c r="GYB77" s="119"/>
      <c r="GYC77" s="119"/>
      <c r="GYD77" s="119"/>
      <c r="GYE77" s="119"/>
      <c r="GYF77" s="119"/>
      <c r="GYG77" s="119"/>
      <c r="GYH77" s="119"/>
      <c r="GYI77" s="119"/>
      <c r="GYJ77" s="119"/>
      <c r="GYK77" s="119"/>
      <c r="GYL77" s="119"/>
      <c r="GYM77" s="119"/>
      <c r="GYN77" s="119"/>
      <c r="GYO77" s="119"/>
      <c r="GYP77" s="119"/>
      <c r="GYQ77" s="119"/>
      <c r="GYR77" s="119"/>
      <c r="GYS77" s="119"/>
      <c r="GYT77" s="119"/>
      <c r="GYU77" s="119"/>
      <c r="GYV77" s="119"/>
      <c r="GYW77" s="119"/>
      <c r="GYX77" s="119"/>
      <c r="GYY77" s="119"/>
      <c r="GYZ77" s="119"/>
      <c r="GZA77" s="119"/>
      <c r="GZB77" s="119"/>
      <c r="GZC77" s="119"/>
      <c r="GZD77" s="119"/>
      <c r="GZE77" s="119"/>
      <c r="GZF77" s="119"/>
      <c r="GZG77" s="119"/>
      <c r="GZH77" s="119"/>
      <c r="GZI77" s="119"/>
      <c r="GZJ77" s="119"/>
      <c r="GZK77" s="119"/>
      <c r="GZL77" s="119"/>
      <c r="GZM77" s="119"/>
      <c r="GZN77" s="119"/>
      <c r="GZO77" s="119"/>
      <c r="GZP77" s="119"/>
      <c r="GZQ77" s="119"/>
      <c r="GZR77" s="119"/>
      <c r="GZS77" s="119"/>
      <c r="GZT77" s="119"/>
      <c r="GZU77" s="119"/>
      <c r="GZV77" s="119"/>
      <c r="GZW77" s="119"/>
      <c r="GZX77" s="119"/>
      <c r="GZY77" s="119"/>
      <c r="GZZ77" s="119"/>
      <c r="HAA77" s="119"/>
      <c r="HAB77" s="119"/>
      <c r="HAC77" s="119"/>
      <c r="HAD77" s="119"/>
      <c r="HAE77" s="119"/>
      <c r="HAF77" s="119"/>
      <c r="HAG77" s="119"/>
      <c r="HAH77" s="119"/>
      <c r="HAI77" s="119"/>
      <c r="HAJ77" s="119"/>
      <c r="HAK77" s="119"/>
      <c r="HAL77" s="119"/>
      <c r="HAM77" s="119"/>
      <c r="HAN77" s="119"/>
      <c r="HAO77" s="119"/>
      <c r="HAP77" s="119"/>
      <c r="HAQ77" s="119"/>
      <c r="HAR77" s="119"/>
      <c r="HAS77" s="119"/>
      <c r="HAT77" s="119"/>
      <c r="HAU77" s="119"/>
      <c r="HAV77" s="119"/>
      <c r="HAW77" s="119"/>
      <c r="HAX77" s="119"/>
      <c r="HAY77" s="119"/>
      <c r="HAZ77" s="119"/>
      <c r="HBA77" s="119"/>
      <c r="HBB77" s="119"/>
      <c r="HBC77" s="119"/>
      <c r="HBD77" s="119"/>
      <c r="HBE77" s="119"/>
      <c r="HBF77" s="119"/>
      <c r="HBG77" s="119"/>
      <c r="HBH77" s="119"/>
      <c r="HBI77" s="119"/>
      <c r="HBJ77" s="119"/>
      <c r="HBK77" s="119"/>
      <c r="HBL77" s="119"/>
      <c r="HBM77" s="119"/>
      <c r="HBN77" s="119"/>
      <c r="HBO77" s="119"/>
      <c r="HBP77" s="119"/>
      <c r="HBQ77" s="119"/>
      <c r="HBR77" s="119"/>
      <c r="HBS77" s="119"/>
      <c r="HBT77" s="119"/>
      <c r="HBU77" s="119"/>
      <c r="HBV77" s="119"/>
      <c r="HBW77" s="119"/>
      <c r="HBX77" s="119"/>
      <c r="HBY77" s="119"/>
      <c r="HBZ77" s="119"/>
      <c r="HCA77" s="119"/>
      <c r="HCB77" s="119"/>
      <c r="HCC77" s="119"/>
      <c r="HCD77" s="119"/>
      <c r="HCE77" s="119"/>
      <c r="HCF77" s="119"/>
      <c r="HCG77" s="119"/>
      <c r="HCH77" s="119"/>
      <c r="HCI77" s="119"/>
      <c r="HCJ77" s="119"/>
      <c r="HCK77" s="119"/>
      <c r="HCL77" s="119"/>
      <c r="HCM77" s="119"/>
      <c r="HCN77" s="119"/>
      <c r="HCO77" s="119"/>
      <c r="HCP77" s="119"/>
      <c r="HCQ77" s="119"/>
      <c r="HCR77" s="119"/>
      <c r="HCS77" s="119"/>
      <c r="HCT77" s="119"/>
      <c r="HCU77" s="119"/>
      <c r="HCV77" s="119"/>
      <c r="HCW77" s="119"/>
      <c r="HCX77" s="119"/>
      <c r="HCY77" s="119"/>
      <c r="HCZ77" s="119"/>
      <c r="HDA77" s="119"/>
      <c r="HDB77" s="119"/>
      <c r="HDC77" s="119"/>
      <c r="HDD77" s="119"/>
      <c r="HDE77" s="119"/>
      <c r="HDF77" s="119"/>
      <c r="HDG77" s="119"/>
      <c r="HDH77" s="119"/>
      <c r="HDI77" s="119"/>
      <c r="HDJ77" s="119"/>
      <c r="HDK77" s="119"/>
      <c r="HDL77" s="119"/>
      <c r="HDM77" s="119"/>
      <c r="HDN77" s="119"/>
      <c r="HDO77" s="119"/>
      <c r="HDP77" s="119"/>
      <c r="HDQ77" s="119"/>
      <c r="HDR77" s="119"/>
      <c r="HDS77" s="119"/>
      <c r="HDT77" s="119"/>
      <c r="HDU77" s="119"/>
      <c r="HDV77" s="119"/>
      <c r="HDW77" s="119"/>
      <c r="HDX77" s="119"/>
      <c r="HDY77" s="119"/>
      <c r="HDZ77" s="119"/>
      <c r="HEA77" s="119"/>
      <c r="HEB77" s="119"/>
      <c r="HEC77" s="119"/>
      <c r="HED77" s="119"/>
      <c r="HEE77" s="119"/>
      <c r="HEF77" s="119"/>
      <c r="HEG77" s="119"/>
      <c r="HEH77" s="119"/>
      <c r="HEI77" s="119"/>
      <c r="HEJ77" s="119"/>
      <c r="HEK77" s="119"/>
      <c r="HEL77" s="119"/>
      <c r="HEM77" s="119"/>
      <c r="HEN77" s="119"/>
      <c r="HEO77" s="119"/>
      <c r="HEP77" s="119"/>
      <c r="HEQ77" s="119"/>
      <c r="HER77" s="119"/>
      <c r="HES77" s="119"/>
      <c r="HET77" s="119"/>
      <c r="HEU77" s="119"/>
      <c r="HEV77" s="119"/>
      <c r="HEW77" s="119"/>
      <c r="HEX77" s="119"/>
      <c r="HEY77" s="119"/>
      <c r="HEZ77" s="119"/>
      <c r="HFA77" s="119"/>
      <c r="HFB77" s="119"/>
      <c r="HFC77" s="119"/>
      <c r="HFD77" s="119"/>
      <c r="HFE77" s="119"/>
      <c r="HFF77" s="119"/>
      <c r="HFG77" s="119"/>
      <c r="HFH77" s="119"/>
      <c r="HFI77" s="119"/>
      <c r="HFJ77" s="119"/>
      <c r="HFK77" s="119"/>
      <c r="HFL77" s="119"/>
      <c r="HFM77" s="119"/>
      <c r="HFN77" s="119"/>
      <c r="HFO77" s="119"/>
      <c r="HFP77" s="119"/>
      <c r="HFQ77" s="119"/>
      <c r="HFR77" s="119"/>
      <c r="HFS77" s="119"/>
      <c r="HFT77" s="119"/>
      <c r="HFU77" s="119"/>
      <c r="HFV77" s="119"/>
      <c r="HFW77" s="119"/>
      <c r="HFX77" s="119"/>
      <c r="HFY77" s="119"/>
      <c r="HFZ77" s="119"/>
      <c r="HGA77" s="119"/>
      <c r="HGB77" s="119"/>
      <c r="HGC77" s="119"/>
      <c r="HGD77" s="119"/>
      <c r="HGE77" s="119"/>
      <c r="HGF77" s="119"/>
      <c r="HGG77" s="119"/>
      <c r="HGH77" s="119"/>
      <c r="HGI77" s="119"/>
      <c r="HGJ77" s="119"/>
      <c r="HGK77" s="119"/>
      <c r="HGL77" s="119"/>
      <c r="HGM77" s="119"/>
      <c r="HGN77" s="119"/>
      <c r="HGO77" s="119"/>
      <c r="HGP77" s="119"/>
      <c r="HGQ77" s="119"/>
      <c r="HGR77" s="119"/>
      <c r="HGS77" s="119"/>
      <c r="HGT77" s="119"/>
      <c r="HGU77" s="119"/>
      <c r="HGV77" s="119"/>
      <c r="HGW77" s="119"/>
      <c r="HGX77" s="119"/>
      <c r="HGY77" s="119"/>
      <c r="HGZ77" s="119"/>
      <c r="HHA77" s="119"/>
      <c r="HHB77" s="119"/>
      <c r="HHC77" s="119"/>
      <c r="HHD77" s="119"/>
      <c r="HHE77" s="119"/>
      <c r="HHF77" s="119"/>
      <c r="HHG77" s="119"/>
      <c r="HHH77" s="119"/>
      <c r="HHI77" s="119"/>
      <c r="HHJ77" s="119"/>
      <c r="HHK77" s="119"/>
      <c r="HHL77" s="119"/>
      <c r="HHM77" s="119"/>
      <c r="HHN77" s="119"/>
      <c r="HHO77" s="119"/>
      <c r="HHP77" s="119"/>
      <c r="HHQ77" s="119"/>
      <c r="HHR77" s="119"/>
      <c r="HHS77" s="119"/>
      <c r="HHT77" s="119"/>
      <c r="HHU77" s="119"/>
      <c r="HHV77" s="119"/>
      <c r="HHW77" s="119"/>
      <c r="HHX77" s="119"/>
      <c r="HHY77" s="119"/>
      <c r="HHZ77" s="119"/>
      <c r="HIA77" s="119"/>
      <c r="HIB77" s="119"/>
      <c r="HIC77" s="119"/>
      <c r="HID77" s="119"/>
      <c r="HIE77" s="119"/>
      <c r="HIF77" s="119"/>
      <c r="HIG77" s="119"/>
      <c r="HIH77" s="119"/>
      <c r="HII77" s="119"/>
      <c r="HIJ77" s="119"/>
      <c r="HIK77" s="119"/>
      <c r="HIL77" s="119"/>
      <c r="HIM77" s="119"/>
      <c r="HIN77" s="119"/>
      <c r="HIO77" s="119"/>
      <c r="HIP77" s="119"/>
      <c r="HIQ77" s="119"/>
      <c r="HIR77" s="119"/>
      <c r="HIS77" s="119"/>
      <c r="HIT77" s="119"/>
      <c r="HIU77" s="119"/>
      <c r="HIV77" s="119"/>
      <c r="HIW77" s="119"/>
      <c r="HIX77" s="119"/>
      <c r="HIY77" s="119"/>
      <c r="HIZ77" s="119"/>
      <c r="HJA77" s="119"/>
      <c r="HJB77" s="119"/>
      <c r="HJC77" s="119"/>
      <c r="HJD77" s="119"/>
      <c r="HJE77" s="119"/>
      <c r="HJF77" s="119"/>
      <c r="HJG77" s="119"/>
      <c r="HJH77" s="119"/>
      <c r="HJI77" s="119"/>
      <c r="HJJ77" s="119"/>
      <c r="HJK77" s="119"/>
      <c r="HJL77" s="119"/>
      <c r="HJM77" s="119"/>
      <c r="HJN77" s="119"/>
      <c r="HJO77" s="119"/>
      <c r="HJP77" s="119"/>
      <c r="HJQ77" s="119"/>
      <c r="HJR77" s="119"/>
      <c r="HJS77" s="119"/>
      <c r="HJT77" s="119"/>
      <c r="HJU77" s="119"/>
      <c r="HJV77" s="119"/>
      <c r="HJW77" s="119"/>
      <c r="HJX77" s="119"/>
      <c r="HJY77" s="119"/>
      <c r="HJZ77" s="119"/>
      <c r="HKA77" s="119"/>
      <c r="HKB77" s="119"/>
      <c r="HKC77" s="119"/>
      <c r="HKD77" s="119"/>
      <c r="HKE77" s="119"/>
      <c r="HKF77" s="119"/>
      <c r="HKG77" s="119"/>
      <c r="HKH77" s="119"/>
      <c r="HKI77" s="119"/>
      <c r="HKJ77" s="119"/>
      <c r="HKK77" s="119"/>
      <c r="HKL77" s="119"/>
      <c r="HKM77" s="119"/>
      <c r="HKN77" s="119"/>
      <c r="HKO77" s="119"/>
      <c r="HKP77" s="119"/>
      <c r="HKQ77" s="119"/>
      <c r="HKR77" s="119"/>
      <c r="HKS77" s="119"/>
      <c r="HKT77" s="119"/>
      <c r="HKU77" s="119"/>
      <c r="HKV77" s="119"/>
      <c r="HKW77" s="119"/>
      <c r="HKX77" s="119"/>
      <c r="HKY77" s="119"/>
      <c r="HKZ77" s="119"/>
      <c r="HLA77" s="119"/>
      <c r="HLB77" s="119"/>
      <c r="HLC77" s="119"/>
      <c r="HLD77" s="119"/>
      <c r="HLE77" s="119"/>
      <c r="HLF77" s="119"/>
      <c r="HLG77" s="119"/>
      <c r="HLH77" s="119"/>
      <c r="HLI77" s="119"/>
      <c r="HLJ77" s="119"/>
      <c r="HLK77" s="119"/>
      <c r="HLL77" s="119"/>
      <c r="HLM77" s="119"/>
      <c r="HLN77" s="119"/>
      <c r="HLO77" s="119"/>
      <c r="HLP77" s="119"/>
      <c r="HLQ77" s="119"/>
      <c r="HLR77" s="119"/>
      <c r="HLS77" s="119"/>
      <c r="HLT77" s="119"/>
      <c r="HLU77" s="119"/>
      <c r="HLV77" s="119"/>
      <c r="HLW77" s="119"/>
      <c r="HLX77" s="119"/>
      <c r="HLY77" s="119"/>
      <c r="HLZ77" s="119"/>
      <c r="HMA77" s="119"/>
      <c r="HMB77" s="119"/>
      <c r="HMC77" s="119"/>
      <c r="HMD77" s="119"/>
      <c r="HME77" s="119"/>
      <c r="HMF77" s="119"/>
      <c r="HMG77" s="119"/>
      <c r="HMH77" s="119"/>
      <c r="HMI77" s="119"/>
      <c r="HMJ77" s="119"/>
      <c r="HMK77" s="119"/>
      <c r="HML77" s="119"/>
      <c r="HMM77" s="119"/>
      <c r="HMN77" s="119"/>
      <c r="HMO77" s="119"/>
      <c r="HMP77" s="119"/>
      <c r="HMQ77" s="119"/>
      <c r="HMR77" s="119"/>
      <c r="HMS77" s="119"/>
      <c r="HMT77" s="119"/>
      <c r="HMU77" s="119"/>
      <c r="HMV77" s="119"/>
      <c r="HMW77" s="119"/>
      <c r="HMX77" s="119"/>
      <c r="HMY77" s="119"/>
      <c r="HMZ77" s="119"/>
      <c r="HNA77" s="119"/>
      <c r="HNB77" s="119"/>
      <c r="HNC77" s="119"/>
      <c r="HND77" s="119"/>
      <c r="HNE77" s="119"/>
      <c r="HNF77" s="119"/>
      <c r="HNG77" s="119"/>
      <c r="HNH77" s="119"/>
      <c r="HNI77" s="119"/>
      <c r="HNJ77" s="119"/>
      <c r="HNK77" s="119"/>
      <c r="HNL77" s="119"/>
      <c r="HNM77" s="119"/>
      <c r="HNN77" s="119"/>
      <c r="HNO77" s="119"/>
      <c r="HNP77" s="119"/>
      <c r="HNQ77" s="119"/>
      <c r="HNR77" s="119"/>
      <c r="HNS77" s="119"/>
      <c r="HNT77" s="119"/>
      <c r="HNU77" s="119"/>
      <c r="HNV77" s="119"/>
      <c r="HNW77" s="119"/>
      <c r="HNX77" s="119"/>
      <c r="HNY77" s="119"/>
      <c r="HNZ77" s="119"/>
      <c r="HOA77" s="119"/>
      <c r="HOB77" s="119"/>
      <c r="HOC77" s="119"/>
      <c r="HOD77" s="119"/>
      <c r="HOE77" s="119"/>
      <c r="HOF77" s="119"/>
      <c r="HOG77" s="119"/>
      <c r="HOH77" s="119"/>
      <c r="HOI77" s="119"/>
      <c r="HOJ77" s="119"/>
      <c r="HOK77" s="119"/>
      <c r="HOL77" s="119"/>
      <c r="HOM77" s="119"/>
      <c r="HON77" s="119"/>
      <c r="HOO77" s="119"/>
      <c r="HOP77" s="119"/>
      <c r="HOQ77" s="119"/>
      <c r="HOR77" s="119"/>
      <c r="HOS77" s="119"/>
      <c r="HOT77" s="119"/>
      <c r="HOU77" s="119"/>
      <c r="HOV77" s="119"/>
      <c r="HOW77" s="119"/>
      <c r="HOX77" s="119"/>
      <c r="HOY77" s="119"/>
      <c r="HOZ77" s="119"/>
      <c r="HPA77" s="119"/>
      <c r="HPB77" s="119"/>
      <c r="HPC77" s="119"/>
      <c r="HPD77" s="119"/>
      <c r="HPE77" s="119"/>
      <c r="HPF77" s="119"/>
      <c r="HPG77" s="119"/>
      <c r="HPH77" s="119"/>
      <c r="HPI77" s="119"/>
      <c r="HPJ77" s="119"/>
      <c r="HPK77" s="119"/>
      <c r="HPL77" s="119"/>
      <c r="HPM77" s="119"/>
      <c r="HPN77" s="119"/>
      <c r="HPO77" s="119"/>
      <c r="HPP77" s="119"/>
      <c r="HPQ77" s="119"/>
      <c r="HPR77" s="119"/>
      <c r="HPS77" s="119"/>
      <c r="HPT77" s="119"/>
      <c r="HPU77" s="119"/>
      <c r="HPV77" s="119"/>
      <c r="HPW77" s="119"/>
      <c r="HPX77" s="119"/>
      <c r="HPY77" s="119"/>
      <c r="HPZ77" s="119"/>
      <c r="HQA77" s="119"/>
      <c r="HQB77" s="119"/>
      <c r="HQC77" s="119"/>
      <c r="HQD77" s="119"/>
      <c r="HQE77" s="119"/>
      <c r="HQF77" s="119"/>
      <c r="HQG77" s="119"/>
      <c r="HQH77" s="119"/>
      <c r="HQI77" s="119"/>
      <c r="HQJ77" s="119"/>
      <c r="HQK77" s="119"/>
      <c r="HQL77" s="119"/>
      <c r="HQM77" s="119"/>
      <c r="HQN77" s="119"/>
      <c r="HQO77" s="119"/>
      <c r="HQP77" s="119"/>
      <c r="HQQ77" s="119"/>
      <c r="HQR77" s="119"/>
      <c r="HQS77" s="119"/>
      <c r="HQT77" s="119"/>
      <c r="HQU77" s="119"/>
      <c r="HQV77" s="119"/>
      <c r="HQW77" s="119"/>
      <c r="HQX77" s="119"/>
      <c r="HQY77" s="119"/>
      <c r="HQZ77" s="119"/>
      <c r="HRA77" s="119"/>
      <c r="HRB77" s="119"/>
      <c r="HRC77" s="119"/>
      <c r="HRD77" s="119"/>
      <c r="HRE77" s="119"/>
      <c r="HRF77" s="119"/>
      <c r="HRG77" s="119"/>
      <c r="HRH77" s="119"/>
      <c r="HRI77" s="119"/>
      <c r="HRJ77" s="119"/>
      <c r="HRK77" s="119"/>
      <c r="HRL77" s="119"/>
      <c r="HRM77" s="119"/>
      <c r="HRN77" s="119"/>
      <c r="HRO77" s="119"/>
      <c r="HRP77" s="119"/>
      <c r="HRQ77" s="119"/>
      <c r="HRR77" s="119"/>
      <c r="HRS77" s="119"/>
      <c r="HRT77" s="119"/>
      <c r="HRU77" s="119"/>
      <c r="HRV77" s="119"/>
      <c r="HRW77" s="119"/>
      <c r="HRX77" s="119"/>
      <c r="HRY77" s="119"/>
      <c r="HRZ77" s="119"/>
      <c r="HSA77" s="119"/>
      <c r="HSB77" s="119"/>
      <c r="HSC77" s="119"/>
      <c r="HSD77" s="119"/>
      <c r="HSE77" s="119"/>
      <c r="HSF77" s="119"/>
      <c r="HSG77" s="119"/>
      <c r="HSH77" s="119"/>
      <c r="HSI77" s="119"/>
      <c r="HSJ77" s="119"/>
      <c r="HSK77" s="119"/>
      <c r="HSL77" s="119"/>
      <c r="HSM77" s="119"/>
      <c r="HSN77" s="119"/>
      <c r="HSO77" s="119"/>
      <c r="HSP77" s="119"/>
      <c r="HSQ77" s="119"/>
      <c r="HSR77" s="119"/>
      <c r="HSS77" s="119"/>
      <c r="HST77" s="119"/>
      <c r="HSU77" s="119"/>
      <c r="HSV77" s="119"/>
      <c r="HSW77" s="119"/>
      <c r="HSX77" s="119"/>
      <c r="HSY77" s="119"/>
      <c r="HSZ77" s="119"/>
      <c r="HTA77" s="119"/>
      <c r="HTB77" s="119"/>
      <c r="HTC77" s="119"/>
      <c r="HTD77" s="119"/>
      <c r="HTE77" s="119"/>
      <c r="HTF77" s="119"/>
      <c r="HTG77" s="119"/>
      <c r="HTH77" s="119"/>
      <c r="HTI77" s="119"/>
      <c r="HTJ77" s="119"/>
      <c r="HTK77" s="119"/>
      <c r="HTL77" s="119"/>
      <c r="HTM77" s="119"/>
      <c r="HTN77" s="119"/>
      <c r="HTO77" s="119"/>
      <c r="HTP77" s="119"/>
      <c r="HTQ77" s="119"/>
      <c r="HTR77" s="119"/>
      <c r="HTS77" s="119"/>
      <c r="HTT77" s="119"/>
      <c r="HTU77" s="119"/>
      <c r="HTV77" s="119"/>
      <c r="HTW77" s="119"/>
      <c r="HTX77" s="119"/>
      <c r="HTY77" s="119"/>
      <c r="HTZ77" s="119"/>
      <c r="HUA77" s="119"/>
      <c r="HUB77" s="119"/>
      <c r="HUC77" s="119"/>
      <c r="HUD77" s="119"/>
      <c r="HUE77" s="119"/>
      <c r="HUF77" s="119"/>
      <c r="HUG77" s="119"/>
      <c r="HUH77" s="119"/>
      <c r="HUI77" s="119"/>
      <c r="HUJ77" s="119"/>
      <c r="HUK77" s="119"/>
      <c r="HUL77" s="119"/>
      <c r="HUM77" s="119"/>
      <c r="HUN77" s="119"/>
      <c r="HUO77" s="119"/>
      <c r="HUP77" s="119"/>
      <c r="HUQ77" s="119"/>
      <c r="HUR77" s="119"/>
      <c r="HUS77" s="119"/>
      <c r="HUT77" s="119"/>
      <c r="HUU77" s="119"/>
      <c r="HUV77" s="119"/>
      <c r="HUW77" s="119"/>
      <c r="HUX77" s="119"/>
      <c r="HUY77" s="119"/>
      <c r="HUZ77" s="119"/>
      <c r="HVA77" s="119"/>
      <c r="HVB77" s="119"/>
      <c r="HVC77" s="119"/>
      <c r="HVD77" s="119"/>
      <c r="HVE77" s="119"/>
      <c r="HVF77" s="119"/>
      <c r="HVG77" s="119"/>
      <c r="HVH77" s="119"/>
      <c r="HVI77" s="119"/>
      <c r="HVJ77" s="119"/>
      <c r="HVK77" s="119"/>
      <c r="HVL77" s="119"/>
      <c r="HVM77" s="119"/>
      <c r="HVN77" s="119"/>
      <c r="HVO77" s="119"/>
      <c r="HVP77" s="119"/>
      <c r="HVQ77" s="119"/>
      <c r="HVR77" s="119"/>
      <c r="HVS77" s="119"/>
      <c r="HVT77" s="119"/>
      <c r="HVU77" s="119"/>
      <c r="HVV77" s="119"/>
      <c r="HVW77" s="119"/>
      <c r="HVX77" s="119"/>
      <c r="HVY77" s="119"/>
      <c r="HVZ77" s="119"/>
      <c r="HWA77" s="119"/>
      <c r="HWB77" s="119"/>
      <c r="HWC77" s="119"/>
      <c r="HWD77" s="119"/>
      <c r="HWE77" s="119"/>
      <c r="HWF77" s="119"/>
      <c r="HWG77" s="119"/>
      <c r="HWH77" s="119"/>
      <c r="HWI77" s="119"/>
      <c r="HWJ77" s="119"/>
      <c r="HWK77" s="119"/>
      <c r="HWL77" s="119"/>
      <c r="HWM77" s="119"/>
      <c r="HWN77" s="119"/>
      <c r="HWO77" s="119"/>
      <c r="HWP77" s="119"/>
      <c r="HWQ77" s="119"/>
      <c r="HWR77" s="119"/>
      <c r="HWS77" s="119"/>
      <c r="HWT77" s="119"/>
      <c r="HWU77" s="119"/>
      <c r="HWV77" s="119"/>
      <c r="HWW77" s="119"/>
      <c r="HWX77" s="119"/>
      <c r="HWY77" s="119"/>
      <c r="HWZ77" s="119"/>
      <c r="HXA77" s="119"/>
      <c r="HXB77" s="119"/>
      <c r="HXC77" s="119"/>
      <c r="HXD77" s="119"/>
      <c r="HXE77" s="119"/>
      <c r="HXF77" s="119"/>
      <c r="HXG77" s="119"/>
      <c r="HXH77" s="119"/>
      <c r="HXI77" s="119"/>
      <c r="HXJ77" s="119"/>
      <c r="HXK77" s="119"/>
      <c r="HXL77" s="119"/>
      <c r="HXM77" s="119"/>
      <c r="HXN77" s="119"/>
      <c r="HXO77" s="119"/>
      <c r="HXP77" s="119"/>
      <c r="HXQ77" s="119"/>
      <c r="HXR77" s="119"/>
      <c r="HXS77" s="119"/>
      <c r="HXT77" s="119"/>
      <c r="HXU77" s="119"/>
      <c r="HXV77" s="119"/>
      <c r="HXW77" s="119"/>
      <c r="HXX77" s="119"/>
      <c r="HXY77" s="119"/>
      <c r="HXZ77" s="119"/>
      <c r="HYA77" s="119"/>
      <c r="HYB77" s="119"/>
      <c r="HYC77" s="119"/>
      <c r="HYD77" s="119"/>
      <c r="HYE77" s="119"/>
      <c r="HYF77" s="119"/>
      <c r="HYG77" s="119"/>
      <c r="HYH77" s="119"/>
      <c r="HYI77" s="119"/>
      <c r="HYJ77" s="119"/>
      <c r="HYK77" s="119"/>
      <c r="HYL77" s="119"/>
      <c r="HYM77" s="119"/>
      <c r="HYN77" s="119"/>
      <c r="HYO77" s="119"/>
      <c r="HYP77" s="119"/>
      <c r="HYQ77" s="119"/>
      <c r="HYR77" s="119"/>
      <c r="HYS77" s="119"/>
      <c r="HYT77" s="119"/>
      <c r="HYU77" s="119"/>
      <c r="HYV77" s="119"/>
      <c r="HYW77" s="119"/>
      <c r="HYX77" s="119"/>
      <c r="HYY77" s="119"/>
      <c r="HYZ77" s="119"/>
      <c r="HZA77" s="119"/>
      <c r="HZB77" s="119"/>
      <c r="HZC77" s="119"/>
      <c r="HZD77" s="119"/>
      <c r="HZE77" s="119"/>
      <c r="HZF77" s="119"/>
      <c r="HZG77" s="119"/>
      <c r="HZH77" s="119"/>
      <c r="HZI77" s="119"/>
      <c r="HZJ77" s="119"/>
      <c r="HZK77" s="119"/>
      <c r="HZL77" s="119"/>
      <c r="HZM77" s="119"/>
      <c r="HZN77" s="119"/>
      <c r="HZO77" s="119"/>
      <c r="HZP77" s="119"/>
      <c r="HZQ77" s="119"/>
      <c r="HZR77" s="119"/>
      <c r="HZS77" s="119"/>
      <c r="HZT77" s="119"/>
      <c r="HZU77" s="119"/>
      <c r="HZV77" s="119"/>
      <c r="HZW77" s="119"/>
      <c r="HZX77" s="119"/>
      <c r="HZY77" s="119"/>
      <c r="HZZ77" s="119"/>
      <c r="IAA77" s="119"/>
      <c r="IAB77" s="119"/>
      <c r="IAC77" s="119"/>
      <c r="IAD77" s="119"/>
      <c r="IAE77" s="119"/>
      <c r="IAF77" s="119"/>
      <c r="IAG77" s="119"/>
      <c r="IAH77" s="119"/>
      <c r="IAI77" s="119"/>
      <c r="IAJ77" s="119"/>
      <c r="IAK77" s="119"/>
      <c r="IAL77" s="119"/>
      <c r="IAM77" s="119"/>
      <c r="IAN77" s="119"/>
      <c r="IAO77" s="119"/>
      <c r="IAP77" s="119"/>
      <c r="IAQ77" s="119"/>
      <c r="IAR77" s="119"/>
      <c r="IAS77" s="119"/>
      <c r="IAT77" s="119"/>
      <c r="IAU77" s="119"/>
      <c r="IAV77" s="119"/>
      <c r="IAW77" s="119"/>
      <c r="IAX77" s="119"/>
      <c r="IAY77" s="119"/>
      <c r="IAZ77" s="119"/>
      <c r="IBA77" s="119"/>
      <c r="IBB77" s="119"/>
      <c r="IBC77" s="119"/>
      <c r="IBD77" s="119"/>
      <c r="IBE77" s="119"/>
      <c r="IBF77" s="119"/>
      <c r="IBG77" s="119"/>
      <c r="IBH77" s="119"/>
      <c r="IBI77" s="119"/>
      <c r="IBJ77" s="119"/>
      <c r="IBK77" s="119"/>
      <c r="IBL77" s="119"/>
      <c r="IBM77" s="119"/>
      <c r="IBN77" s="119"/>
      <c r="IBO77" s="119"/>
      <c r="IBP77" s="119"/>
      <c r="IBQ77" s="119"/>
      <c r="IBR77" s="119"/>
      <c r="IBS77" s="119"/>
      <c r="IBT77" s="119"/>
      <c r="IBU77" s="119"/>
      <c r="IBV77" s="119"/>
      <c r="IBW77" s="119"/>
      <c r="IBX77" s="119"/>
      <c r="IBY77" s="119"/>
      <c r="IBZ77" s="119"/>
      <c r="ICA77" s="119"/>
      <c r="ICB77" s="119"/>
      <c r="ICC77" s="119"/>
      <c r="ICD77" s="119"/>
      <c r="ICE77" s="119"/>
      <c r="ICF77" s="119"/>
      <c r="ICG77" s="119"/>
      <c r="ICH77" s="119"/>
      <c r="ICI77" s="119"/>
      <c r="ICJ77" s="119"/>
      <c r="ICK77" s="119"/>
      <c r="ICL77" s="119"/>
      <c r="ICM77" s="119"/>
      <c r="ICN77" s="119"/>
      <c r="ICO77" s="119"/>
      <c r="ICP77" s="119"/>
      <c r="ICQ77" s="119"/>
      <c r="ICR77" s="119"/>
      <c r="ICS77" s="119"/>
      <c r="ICT77" s="119"/>
      <c r="ICU77" s="119"/>
      <c r="ICV77" s="119"/>
      <c r="ICW77" s="119"/>
      <c r="ICX77" s="119"/>
      <c r="ICY77" s="119"/>
      <c r="ICZ77" s="119"/>
      <c r="IDA77" s="119"/>
      <c r="IDB77" s="119"/>
      <c r="IDC77" s="119"/>
      <c r="IDD77" s="119"/>
      <c r="IDE77" s="119"/>
      <c r="IDF77" s="119"/>
      <c r="IDG77" s="119"/>
      <c r="IDH77" s="119"/>
      <c r="IDI77" s="119"/>
      <c r="IDJ77" s="119"/>
      <c r="IDK77" s="119"/>
      <c r="IDL77" s="119"/>
      <c r="IDM77" s="119"/>
      <c r="IDN77" s="119"/>
      <c r="IDO77" s="119"/>
      <c r="IDP77" s="119"/>
      <c r="IDQ77" s="119"/>
      <c r="IDR77" s="119"/>
      <c r="IDS77" s="119"/>
      <c r="IDT77" s="119"/>
      <c r="IDU77" s="119"/>
      <c r="IDV77" s="119"/>
      <c r="IDW77" s="119"/>
      <c r="IDX77" s="119"/>
      <c r="IDY77" s="119"/>
      <c r="IDZ77" s="119"/>
      <c r="IEA77" s="119"/>
      <c r="IEB77" s="119"/>
      <c r="IEC77" s="119"/>
      <c r="IED77" s="119"/>
      <c r="IEE77" s="119"/>
      <c r="IEF77" s="119"/>
      <c r="IEG77" s="119"/>
      <c r="IEH77" s="119"/>
      <c r="IEI77" s="119"/>
      <c r="IEJ77" s="119"/>
      <c r="IEK77" s="119"/>
      <c r="IEL77" s="119"/>
      <c r="IEM77" s="119"/>
      <c r="IEN77" s="119"/>
      <c r="IEO77" s="119"/>
      <c r="IEP77" s="119"/>
      <c r="IEQ77" s="119"/>
      <c r="IER77" s="119"/>
      <c r="IES77" s="119"/>
      <c r="IET77" s="119"/>
      <c r="IEU77" s="119"/>
      <c r="IEV77" s="119"/>
      <c r="IEW77" s="119"/>
      <c r="IEX77" s="119"/>
      <c r="IEY77" s="119"/>
      <c r="IEZ77" s="119"/>
      <c r="IFA77" s="119"/>
      <c r="IFB77" s="119"/>
      <c r="IFC77" s="119"/>
      <c r="IFD77" s="119"/>
      <c r="IFE77" s="119"/>
      <c r="IFF77" s="119"/>
      <c r="IFG77" s="119"/>
      <c r="IFH77" s="119"/>
      <c r="IFI77" s="119"/>
      <c r="IFJ77" s="119"/>
      <c r="IFK77" s="119"/>
      <c r="IFL77" s="119"/>
      <c r="IFM77" s="119"/>
      <c r="IFN77" s="119"/>
      <c r="IFO77" s="119"/>
      <c r="IFP77" s="119"/>
      <c r="IFQ77" s="119"/>
      <c r="IFR77" s="119"/>
      <c r="IFS77" s="119"/>
      <c r="IFT77" s="119"/>
      <c r="IFU77" s="119"/>
      <c r="IFV77" s="119"/>
      <c r="IFW77" s="119"/>
      <c r="IFX77" s="119"/>
      <c r="IFY77" s="119"/>
      <c r="IFZ77" s="119"/>
      <c r="IGA77" s="119"/>
      <c r="IGB77" s="119"/>
      <c r="IGC77" s="119"/>
      <c r="IGD77" s="119"/>
      <c r="IGE77" s="119"/>
      <c r="IGF77" s="119"/>
      <c r="IGG77" s="119"/>
      <c r="IGH77" s="119"/>
      <c r="IGI77" s="119"/>
      <c r="IGJ77" s="119"/>
      <c r="IGK77" s="119"/>
      <c r="IGL77" s="119"/>
      <c r="IGM77" s="119"/>
      <c r="IGN77" s="119"/>
      <c r="IGO77" s="119"/>
      <c r="IGP77" s="119"/>
      <c r="IGQ77" s="119"/>
      <c r="IGR77" s="119"/>
      <c r="IGS77" s="119"/>
      <c r="IGT77" s="119"/>
      <c r="IGU77" s="119"/>
      <c r="IGV77" s="119"/>
      <c r="IGW77" s="119"/>
      <c r="IGX77" s="119"/>
      <c r="IGY77" s="119"/>
      <c r="IGZ77" s="119"/>
      <c r="IHA77" s="119"/>
      <c r="IHB77" s="119"/>
      <c r="IHC77" s="119"/>
      <c r="IHD77" s="119"/>
      <c r="IHE77" s="119"/>
      <c r="IHF77" s="119"/>
      <c r="IHG77" s="119"/>
      <c r="IHH77" s="119"/>
      <c r="IHI77" s="119"/>
      <c r="IHJ77" s="119"/>
      <c r="IHK77" s="119"/>
      <c r="IHL77" s="119"/>
      <c r="IHM77" s="119"/>
      <c r="IHN77" s="119"/>
      <c r="IHO77" s="119"/>
      <c r="IHP77" s="119"/>
      <c r="IHQ77" s="119"/>
      <c r="IHR77" s="119"/>
      <c r="IHS77" s="119"/>
      <c r="IHT77" s="119"/>
      <c r="IHU77" s="119"/>
      <c r="IHV77" s="119"/>
      <c r="IHW77" s="119"/>
      <c r="IHX77" s="119"/>
      <c r="IHY77" s="119"/>
      <c r="IHZ77" s="119"/>
      <c r="IIA77" s="119"/>
      <c r="IIB77" s="119"/>
      <c r="IIC77" s="119"/>
      <c r="IID77" s="119"/>
      <c r="IIE77" s="119"/>
      <c r="IIF77" s="119"/>
      <c r="IIG77" s="119"/>
      <c r="IIH77" s="119"/>
      <c r="III77" s="119"/>
      <c r="IIJ77" s="119"/>
      <c r="IIK77" s="119"/>
      <c r="IIL77" s="119"/>
      <c r="IIM77" s="119"/>
      <c r="IIN77" s="119"/>
      <c r="IIO77" s="119"/>
      <c r="IIP77" s="119"/>
      <c r="IIQ77" s="119"/>
      <c r="IIR77" s="119"/>
      <c r="IIS77" s="119"/>
      <c r="IIT77" s="119"/>
      <c r="IIU77" s="119"/>
      <c r="IIV77" s="119"/>
      <c r="IIW77" s="119"/>
      <c r="IIX77" s="119"/>
      <c r="IIY77" s="119"/>
      <c r="IIZ77" s="119"/>
      <c r="IJA77" s="119"/>
      <c r="IJB77" s="119"/>
      <c r="IJC77" s="119"/>
      <c r="IJD77" s="119"/>
      <c r="IJE77" s="119"/>
      <c r="IJF77" s="119"/>
      <c r="IJG77" s="119"/>
      <c r="IJH77" s="119"/>
      <c r="IJI77" s="119"/>
      <c r="IJJ77" s="119"/>
      <c r="IJK77" s="119"/>
      <c r="IJL77" s="119"/>
      <c r="IJM77" s="119"/>
      <c r="IJN77" s="119"/>
      <c r="IJO77" s="119"/>
      <c r="IJP77" s="119"/>
      <c r="IJQ77" s="119"/>
      <c r="IJR77" s="119"/>
      <c r="IJS77" s="119"/>
      <c r="IJT77" s="119"/>
      <c r="IJU77" s="119"/>
      <c r="IJV77" s="119"/>
      <c r="IJW77" s="119"/>
      <c r="IJX77" s="119"/>
      <c r="IJY77" s="119"/>
      <c r="IJZ77" s="119"/>
      <c r="IKA77" s="119"/>
      <c r="IKB77" s="119"/>
      <c r="IKC77" s="119"/>
      <c r="IKD77" s="119"/>
      <c r="IKE77" s="119"/>
      <c r="IKF77" s="119"/>
      <c r="IKG77" s="119"/>
      <c r="IKH77" s="119"/>
      <c r="IKI77" s="119"/>
      <c r="IKJ77" s="119"/>
      <c r="IKK77" s="119"/>
      <c r="IKL77" s="119"/>
      <c r="IKM77" s="119"/>
      <c r="IKN77" s="119"/>
      <c r="IKO77" s="119"/>
      <c r="IKP77" s="119"/>
      <c r="IKQ77" s="119"/>
      <c r="IKR77" s="119"/>
      <c r="IKS77" s="119"/>
      <c r="IKT77" s="119"/>
      <c r="IKU77" s="119"/>
      <c r="IKV77" s="119"/>
      <c r="IKW77" s="119"/>
      <c r="IKX77" s="119"/>
      <c r="IKY77" s="119"/>
      <c r="IKZ77" s="119"/>
      <c r="ILA77" s="119"/>
      <c r="ILB77" s="119"/>
      <c r="ILC77" s="119"/>
      <c r="ILD77" s="119"/>
      <c r="ILE77" s="119"/>
      <c r="ILF77" s="119"/>
      <c r="ILG77" s="119"/>
      <c r="ILH77" s="119"/>
      <c r="ILI77" s="119"/>
      <c r="ILJ77" s="119"/>
      <c r="ILK77" s="119"/>
      <c r="ILL77" s="119"/>
      <c r="ILM77" s="119"/>
      <c r="ILN77" s="119"/>
      <c r="ILO77" s="119"/>
      <c r="ILP77" s="119"/>
      <c r="ILQ77" s="119"/>
      <c r="ILR77" s="119"/>
      <c r="ILS77" s="119"/>
      <c r="ILT77" s="119"/>
      <c r="ILU77" s="119"/>
      <c r="ILV77" s="119"/>
      <c r="ILW77" s="119"/>
      <c r="ILX77" s="119"/>
      <c r="ILY77" s="119"/>
      <c r="ILZ77" s="119"/>
      <c r="IMA77" s="119"/>
      <c r="IMB77" s="119"/>
      <c r="IMC77" s="119"/>
      <c r="IMD77" s="119"/>
      <c r="IME77" s="119"/>
      <c r="IMF77" s="119"/>
      <c r="IMG77" s="119"/>
      <c r="IMH77" s="119"/>
      <c r="IMI77" s="119"/>
      <c r="IMJ77" s="119"/>
      <c r="IMK77" s="119"/>
      <c r="IML77" s="119"/>
      <c r="IMM77" s="119"/>
      <c r="IMN77" s="119"/>
      <c r="IMO77" s="119"/>
      <c r="IMP77" s="119"/>
      <c r="IMQ77" s="119"/>
      <c r="IMR77" s="119"/>
      <c r="IMS77" s="119"/>
      <c r="IMT77" s="119"/>
      <c r="IMU77" s="119"/>
      <c r="IMV77" s="119"/>
      <c r="IMW77" s="119"/>
      <c r="IMX77" s="119"/>
      <c r="IMY77" s="119"/>
      <c r="IMZ77" s="119"/>
      <c r="INA77" s="119"/>
      <c r="INB77" s="119"/>
      <c r="INC77" s="119"/>
      <c r="IND77" s="119"/>
      <c r="INE77" s="119"/>
      <c r="INF77" s="119"/>
      <c r="ING77" s="119"/>
      <c r="INH77" s="119"/>
      <c r="INI77" s="119"/>
      <c r="INJ77" s="119"/>
      <c r="INK77" s="119"/>
      <c r="INL77" s="119"/>
      <c r="INM77" s="119"/>
      <c r="INN77" s="119"/>
      <c r="INO77" s="119"/>
      <c r="INP77" s="119"/>
      <c r="INQ77" s="119"/>
      <c r="INR77" s="119"/>
      <c r="INS77" s="119"/>
      <c r="INT77" s="119"/>
      <c r="INU77" s="119"/>
      <c r="INV77" s="119"/>
      <c r="INW77" s="119"/>
      <c r="INX77" s="119"/>
      <c r="INY77" s="119"/>
      <c r="INZ77" s="119"/>
      <c r="IOA77" s="119"/>
      <c r="IOB77" s="119"/>
      <c r="IOC77" s="119"/>
      <c r="IOD77" s="119"/>
      <c r="IOE77" s="119"/>
      <c r="IOF77" s="119"/>
      <c r="IOG77" s="119"/>
      <c r="IOH77" s="119"/>
      <c r="IOI77" s="119"/>
      <c r="IOJ77" s="119"/>
      <c r="IOK77" s="119"/>
      <c r="IOL77" s="119"/>
      <c r="IOM77" s="119"/>
      <c r="ION77" s="119"/>
      <c r="IOO77" s="119"/>
      <c r="IOP77" s="119"/>
      <c r="IOQ77" s="119"/>
      <c r="IOR77" s="119"/>
      <c r="IOS77" s="119"/>
      <c r="IOT77" s="119"/>
      <c r="IOU77" s="119"/>
      <c r="IOV77" s="119"/>
      <c r="IOW77" s="119"/>
      <c r="IOX77" s="119"/>
      <c r="IOY77" s="119"/>
      <c r="IOZ77" s="119"/>
      <c r="IPA77" s="119"/>
      <c r="IPB77" s="119"/>
      <c r="IPC77" s="119"/>
      <c r="IPD77" s="119"/>
      <c r="IPE77" s="119"/>
      <c r="IPF77" s="119"/>
      <c r="IPG77" s="119"/>
      <c r="IPH77" s="119"/>
      <c r="IPI77" s="119"/>
      <c r="IPJ77" s="119"/>
      <c r="IPK77" s="119"/>
      <c r="IPL77" s="119"/>
      <c r="IPM77" s="119"/>
      <c r="IPN77" s="119"/>
      <c r="IPO77" s="119"/>
      <c r="IPP77" s="119"/>
      <c r="IPQ77" s="119"/>
      <c r="IPR77" s="119"/>
      <c r="IPS77" s="119"/>
      <c r="IPT77" s="119"/>
      <c r="IPU77" s="119"/>
      <c r="IPV77" s="119"/>
      <c r="IPW77" s="119"/>
      <c r="IPX77" s="119"/>
      <c r="IPY77" s="119"/>
      <c r="IPZ77" s="119"/>
      <c r="IQA77" s="119"/>
      <c r="IQB77" s="119"/>
      <c r="IQC77" s="119"/>
      <c r="IQD77" s="119"/>
      <c r="IQE77" s="119"/>
      <c r="IQF77" s="119"/>
      <c r="IQG77" s="119"/>
      <c r="IQH77" s="119"/>
      <c r="IQI77" s="119"/>
      <c r="IQJ77" s="119"/>
      <c r="IQK77" s="119"/>
      <c r="IQL77" s="119"/>
      <c r="IQM77" s="119"/>
      <c r="IQN77" s="119"/>
      <c r="IQO77" s="119"/>
      <c r="IQP77" s="119"/>
      <c r="IQQ77" s="119"/>
      <c r="IQR77" s="119"/>
      <c r="IQS77" s="119"/>
      <c r="IQT77" s="119"/>
      <c r="IQU77" s="119"/>
      <c r="IQV77" s="119"/>
      <c r="IQW77" s="119"/>
      <c r="IQX77" s="119"/>
      <c r="IQY77" s="119"/>
      <c r="IQZ77" s="119"/>
      <c r="IRA77" s="119"/>
      <c r="IRB77" s="119"/>
      <c r="IRC77" s="119"/>
      <c r="IRD77" s="119"/>
      <c r="IRE77" s="119"/>
      <c r="IRF77" s="119"/>
      <c r="IRG77" s="119"/>
      <c r="IRH77" s="119"/>
      <c r="IRI77" s="119"/>
      <c r="IRJ77" s="119"/>
      <c r="IRK77" s="119"/>
      <c r="IRL77" s="119"/>
      <c r="IRM77" s="119"/>
      <c r="IRN77" s="119"/>
      <c r="IRO77" s="119"/>
      <c r="IRP77" s="119"/>
      <c r="IRQ77" s="119"/>
      <c r="IRR77" s="119"/>
      <c r="IRS77" s="119"/>
      <c r="IRT77" s="119"/>
      <c r="IRU77" s="119"/>
      <c r="IRV77" s="119"/>
      <c r="IRW77" s="119"/>
      <c r="IRX77" s="119"/>
      <c r="IRY77" s="119"/>
      <c r="IRZ77" s="119"/>
      <c r="ISA77" s="119"/>
      <c r="ISB77" s="119"/>
      <c r="ISC77" s="119"/>
      <c r="ISD77" s="119"/>
      <c r="ISE77" s="119"/>
      <c r="ISF77" s="119"/>
      <c r="ISG77" s="119"/>
      <c r="ISH77" s="119"/>
      <c r="ISI77" s="119"/>
      <c r="ISJ77" s="119"/>
      <c r="ISK77" s="119"/>
      <c r="ISL77" s="119"/>
      <c r="ISM77" s="119"/>
      <c r="ISN77" s="119"/>
      <c r="ISO77" s="119"/>
      <c r="ISP77" s="119"/>
      <c r="ISQ77" s="119"/>
      <c r="ISR77" s="119"/>
      <c r="ISS77" s="119"/>
      <c r="IST77" s="119"/>
      <c r="ISU77" s="119"/>
      <c r="ISV77" s="119"/>
      <c r="ISW77" s="119"/>
      <c r="ISX77" s="119"/>
      <c r="ISY77" s="119"/>
      <c r="ISZ77" s="119"/>
      <c r="ITA77" s="119"/>
      <c r="ITB77" s="119"/>
      <c r="ITC77" s="119"/>
      <c r="ITD77" s="119"/>
      <c r="ITE77" s="119"/>
      <c r="ITF77" s="119"/>
      <c r="ITG77" s="119"/>
      <c r="ITH77" s="119"/>
      <c r="ITI77" s="119"/>
      <c r="ITJ77" s="119"/>
      <c r="ITK77" s="119"/>
      <c r="ITL77" s="119"/>
      <c r="ITM77" s="119"/>
      <c r="ITN77" s="119"/>
      <c r="ITO77" s="119"/>
      <c r="ITP77" s="119"/>
      <c r="ITQ77" s="119"/>
      <c r="ITR77" s="119"/>
      <c r="ITS77" s="119"/>
      <c r="ITT77" s="119"/>
      <c r="ITU77" s="119"/>
      <c r="ITV77" s="119"/>
      <c r="ITW77" s="119"/>
      <c r="ITX77" s="119"/>
      <c r="ITY77" s="119"/>
      <c r="ITZ77" s="119"/>
      <c r="IUA77" s="119"/>
      <c r="IUB77" s="119"/>
      <c r="IUC77" s="119"/>
      <c r="IUD77" s="119"/>
      <c r="IUE77" s="119"/>
      <c r="IUF77" s="119"/>
      <c r="IUG77" s="119"/>
      <c r="IUH77" s="119"/>
      <c r="IUI77" s="119"/>
      <c r="IUJ77" s="119"/>
      <c r="IUK77" s="119"/>
      <c r="IUL77" s="119"/>
      <c r="IUM77" s="119"/>
      <c r="IUN77" s="119"/>
      <c r="IUO77" s="119"/>
      <c r="IUP77" s="119"/>
      <c r="IUQ77" s="119"/>
      <c r="IUR77" s="119"/>
      <c r="IUS77" s="119"/>
      <c r="IUT77" s="119"/>
      <c r="IUU77" s="119"/>
      <c r="IUV77" s="119"/>
      <c r="IUW77" s="119"/>
      <c r="IUX77" s="119"/>
      <c r="IUY77" s="119"/>
      <c r="IUZ77" s="119"/>
      <c r="IVA77" s="119"/>
      <c r="IVB77" s="119"/>
      <c r="IVC77" s="119"/>
      <c r="IVD77" s="119"/>
      <c r="IVE77" s="119"/>
      <c r="IVF77" s="119"/>
      <c r="IVG77" s="119"/>
      <c r="IVH77" s="119"/>
      <c r="IVI77" s="119"/>
      <c r="IVJ77" s="119"/>
      <c r="IVK77" s="119"/>
      <c r="IVL77" s="119"/>
      <c r="IVM77" s="119"/>
      <c r="IVN77" s="119"/>
      <c r="IVO77" s="119"/>
      <c r="IVP77" s="119"/>
      <c r="IVQ77" s="119"/>
      <c r="IVR77" s="119"/>
      <c r="IVS77" s="119"/>
      <c r="IVT77" s="119"/>
      <c r="IVU77" s="119"/>
      <c r="IVV77" s="119"/>
      <c r="IVW77" s="119"/>
      <c r="IVX77" s="119"/>
      <c r="IVY77" s="119"/>
      <c r="IVZ77" s="119"/>
      <c r="IWA77" s="119"/>
      <c r="IWB77" s="119"/>
      <c r="IWC77" s="119"/>
      <c r="IWD77" s="119"/>
      <c r="IWE77" s="119"/>
      <c r="IWF77" s="119"/>
      <c r="IWG77" s="119"/>
      <c r="IWH77" s="119"/>
      <c r="IWI77" s="119"/>
      <c r="IWJ77" s="119"/>
      <c r="IWK77" s="119"/>
      <c r="IWL77" s="119"/>
      <c r="IWM77" s="119"/>
      <c r="IWN77" s="119"/>
      <c r="IWO77" s="119"/>
      <c r="IWP77" s="119"/>
      <c r="IWQ77" s="119"/>
      <c r="IWR77" s="119"/>
      <c r="IWS77" s="119"/>
      <c r="IWT77" s="119"/>
      <c r="IWU77" s="119"/>
      <c r="IWV77" s="119"/>
      <c r="IWW77" s="119"/>
      <c r="IWX77" s="119"/>
      <c r="IWY77" s="119"/>
      <c r="IWZ77" s="119"/>
      <c r="IXA77" s="119"/>
      <c r="IXB77" s="119"/>
      <c r="IXC77" s="119"/>
      <c r="IXD77" s="119"/>
      <c r="IXE77" s="119"/>
      <c r="IXF77" s="119"/>
      <c r="IXG77" s="119"/>
      <c r="IXH77" s="119"/>
      <c r="IXI77" s="119"/>
      <c r="IXJ77" s="119"/>
      <c r="IXK77" s="119"/>
      <c r="IXL77" s="119"/>
      <c r="IXM77" s="119"/>
      <c r="IXN77" s="119"/>
      <c r="IXO77" s="119"/>
      <c r="IXP77" s="119"/>
      <c r="IXQ77" s="119"/>
      <c r="IXR77" s="119"/>
      <c r="IXS77" s="119"/>
      <c r="IXT77" s="119"/>
      <c r="IXU77" s="119"/>
      <c r="IXV77" s="119"/>
      <c r="IXW77" s="119"/>
      <c r="IXX77" s="119"/>
      <c r="IXY77" s="119"/>
      <c r="IXZ77" s="119"/>
      <c r="IYA77" s="119"/>
      <c r="IYB77" s="119"/>
      <c r="IYC77" s="119"/>
      <c r="IYD77" s="119"/>
      <c r="IYE77" s="119"/>
      <c r="IYF77" s="119"/>
      <c r="IYG77" s="119"/>
      <c r="IYH77" s="119"/>
      <c r="IYI77" s="119"/>
      <c r="IYJ77" s="119"/>
      <c r="IYK77" s="119"/>
      <c r="IYL77" s="119"/>
      <c r="IYM77" s="119"/>
      <c r="IYN77" s="119"/>
      <c r="IYO77" s="119"/>
      <c r="IYP77" s="119"/>
      <c r="IYQ77" s="119"/>
      <c r="IYR77" s="119"/>
      <c r="IYS77" s="119"/>
      <c r="IYT77" s="119"/>
      <c r="IYU77" s="119"/>
      <c r="IYV77" s="119"/>
      <c r="IYW77" s="119"/>
      <c r="IYX77" s="119"/>
      <c r="IYY77" s="119"/>
      <c r="IYZ77" s="119"/>
      <c r="IZA77" s="119"/>
      <c r="IZB77" s="119"/>
      <c r="IZC77" s="119"/>
      <c r="IZD77" s="119"/>
      <c r="IZE77" s="119"/>
      <c r="IZF77" s="119"/>
      <c r="IZG77" s="119"/>
      <c r="IZH77" s="119"/>
      <c r="IZI77" s="119"/>
      <c r="IZJ77" s="119"/>
      <c r="IZK77" s="119"/>
      <c r="IZL77" s="119"/>
      <c r="IZM77" s="119"/>
      <c r="IZN77" s="119"/>
      <c r="IZO77" s="119"/>
      <c r="IZP77" s="119"/>
      <c r="IZQ77" s="119"/>
      <c r="IZR77" s="119"/>
      <c r="IZS77" s="119"/>
      <c r="IZT77" s="119"/>
      <c r="IZU77" s="119"/>
      <c r="IZV77" s="119"/>
      <c r="IZW77" s="119"/>
      <c r="IZX77" s="119"/>
      <c r="IZY77" s="119"/>
      <c r="IZZ77" s="119"/>
      <c r="JAA77" s="119"/>
      <c r="JAB77" s="119"/>
      <c r="JAC77" s="119"/>
      <c r="JAD77" s="119"/>
      <c r="JAE77" s="119"/>
      <c r="JAF77" s="119"/>
      <c r="JAG77" s="119"/>
      <c r="JAH77" s="119"/>
      <c r="JAI77" s="119"/>
      <c r="JAJ77" s="119"/>
      <c r="JAK77" s="119"/>
      <c r="JAL77" s="119"/>
      <c r="JAM77" s="119"/>
      <c r="JAN77" s="119"/>
      <c r="JAO77" s="119"/>
      <c r="JAP77" s="119"/>
      <c r="JAQ77" s="119"/>
      <c r="JAR77" s="119"/>
      <c r="JAS77" s="119"/>
      <c r="JAT77" s="119"/>
      <c r="JAU77" s="119"/>
      <c r="JAV77" s="119"/>
      <c r="JAW77" s="119"/>
      <c r="JAX77" s="119"/>
      <c r="JAY77" s="119"/>
      <c r="JAZ77" s="119"/>
      <c r="JBA77" s="119"/>
      <c r="JBB77" s="119"/>
      <c r="JBC77" s="119"/>
      <c r="JBD77" s="119"/>
      <c r="JBE77" s="119"/>
      <c r="JBF77" s="119"/>
      <c r="JBG77" s="119"/>
      <c r="JBH77" s="119"/>
      <c r="JBI77" s="119"/>
      <c r="JBJ77" s="119"/>
      <c r="JBK77" s="119"/>
      <c r="JBL77" s="119"/>
      <c r="JBM77" s="119"/>
      <c r="JBN77" s="119"/>
      <c r="JBO77" s="119"/>
      <c r="JBP77" s="119"/>
      <c r="JBQ77" s="119"/>
      <c r="JBR77" s="119"/>
      <c r="JBS77" s="119"/>
      <c r="JBT77" s="119"/>
      <c r="JBU77" s="119"/>
      <c r="JBV77" s="119"/>
      <c r="JBW77" s="119"/>
      <c r="JBX77" s="119"/>
      <c r="JBY77" s="119"/>
      <c r="JBZ77" s="119"/>
      <c r="JCA77" s="119"/>
      <c r="JCB77" s="119"/>
      <c r="JCC77" s="119"/>
      <c r="JCD77" s="119"/>
      <c r="JCE77" s="119"/>
      <c r="JCF77" s="119"/>
      <c r="JCG77" s="119"/>
      <c r="JCH77" s="119"/>
      <c r="JCI77" s="119"/>
      <c r="JCJ77" s="119"/>
      <c r="JCK77" s="119"/>
      <c r="JCL77" s="119"/>
      <c r="JCM77" s="119"/>
      <c r="JCN77" s="119"/>
      <c r="JCO77" s="119"/>
      <c r="JCP77" s="119"/>
      <c r="JCQ77" s="119"/>
      <c r="JCR77" s="119"/>
      <c r="JCS77" s="119"/>
      <c r="JCT77" s="119"/>
      <c r="JCU77" s="119"/>
      <c r="JCV77" s="119"/>
      <c r="JCW77" s="119"/>
      <c r="JCX77" s="119"/>
      <c r="JCY77" s="119"/>
      <c r="JCZ77" s="119"/>
      <c r="JDA77" s="119"/>
      <c r="JDB77" s="119"/>
      <c r="JDC77" s="119"/>
      <c r="JDD77" s="119"/>
      <c r="JDE77" s="119"/>
      <c r="JDF77" s="119"/>
      <c r="JDG77" s="119"/>
      <c r="JDH77" s="119"/>
      <c r="JDI77" s="119"/>
      <c r="JDJ77" s="119"/>
      <c r="JDK77" s="119"/>
      <c r="JDL77" s="119"/>
      <c r="JDM77" s="119"/>
      <c r="JDN77" s="119"/>
      <c r="JDO77" s="119"/>
      <c r="JDP77" s="119"/>
      <c r="JDQ77" s="119"/>
      <c r="JDR77" s="119"/>
      <c r="JDS77" s="119"/>
      <c r="JDT77" s="119"/>
      <c r="JDU77" s="119"/>
      <c r="JDV77" s="119"/>
      <c r="JDW77" s="119"/>
      <c r="JDX77" s="119"/>
      <c r="JDY77" s="119"/>
      <c r="JDZ77" s="119"/>
      <c r="JEA77" s="119"/>
      <c r="JEB77" s="119"/>
      <c r="JEC77" s="119"/>
      <c r="JED77" s="119"/>
      <c r="JEE77" s="119"/>
      <c r="JEF77" s="119"/>
      <c r="JEG77" s="119"/>
      <c r="JEH77" s="119"/>
      <c r="JEI77" s="119"/>
      <c r="JEJ77" s="119"/>
      <c r="JEK77" s="119"/>
      <c r="JEL77" s="119"/>
      <c r="JEM77" s="119"/>
      <c r="JEN77" s="119"/>
      <c r="JEO77" s="119"/>
      <c r="JEP77" s="119"/>
      <c r="JEQ77" s="119"/>
      <c r="JER77" s="119"/>
      <c r="JES77" s="119"/>
      <c r="JET77" s="119"/>
      <c r="JEU77" s="119"/>
      <c r="JEV77" s="119"/>
      <c r="JEW77" s="119"/>
      <c r="JEX77" s="119"/>
      <c r="JEY77" s="119"/>
      <c r="JEZ77" s="119"/>
      <c r="JFA77" s="119"/>
      <c r="JFB77" s="119"/>
      <c r="JFC77" s="119"/>
      <c r="JFD77" s="119"/>
      <c r="JFE77" s="119"/>
      <c r="JFF77" s="119"/>
      <c r="JFG77" s="119"/>
      <c r="JFH77" s="119"/>
      <c r="JFI77" s="119"/>
      <c r="JFJ77" s="119"/>
      <c r="JFK77" s="119"/>
      <c r="JFL77" s="119"/>
      <c r="JFM77" s="119"/>
      <c r="JFN77" s="119"/>
      <c r="JFO77" s="119"/>
      <c r="JFP77" s="119"/>
      <c r="JFQ77" s="119"/>
      <c r="JFR77" s="119"/>
      <c r="JFS77" s="119"/>
      <c r="JFT77" s="119"/>
      <c r="JFU77" s="119"/>
      <c r="JFV77" s="119"/>
      <c r="JFW77" s="119"/>
      <c r="JFX77" s="119"/>
      <c r="JFY77" s="119"/>
      <c r="JFZ77" s="119"/>
      <c r="JGA77" s="119"/>
      <c r="JGB77" s="119"/>
      <c r="JGC77" s="119"/>
      <c r="JGD77" s="119"/>
      <c r="JGE77" s="119"/>
      <c r="JGF77" s="119"/>
      <c r="JGG77" s="119"/>
      <c r="JGH77" s="119"/>
      <c r="JGI77" s="119"/>
      <c r="JGJ77" s="119"/>
      <c r="JGK77" s="119"/>
      <c r="JGL77" s="119"/>
      <c r="JGM77" s="119"/>
      <c r="JGN77" s="119"/>
      <c r="JGO77" s="119"/>
      <c r="JGP77" s="119"/>
      <c r="JGQ77" s="119"/>
      <c r="JGR77" s="119"/>
      <c r="JGS77" s="119"/>
      <c r="JGT77" s="119"/>
      <c r="JGU77" s="119"/>
      <c r="JGV77" s="119"/>
      <c r="JGW77" s="119"/>
      <c r="JGX77" s="119"/>
      <c r="JGY77" s="119"/>
      <c r="JGZ77" s="119"/>
      <c r="JHA77" s="119"/>
      <c r="JHB77" s="119"/>
      <c r="JHC77" s="119"/>
      <c r="JHD77" s="119"/>
      <c r="JHE77" s="119"/>
      <c r="JHF77" s="119"/>
      <c r="JHG77" s="119"/>
      <c r="JHH77" s="119"/>
      <c r="JHI77" s="119"/>
      <c r="JHJ77" s="119"/>
      <c r="JHK77" s="119"/>
      <c r="JHL77" s="119"/>
      <c r="JHM77" s="119"/>
      <c r="JHN77" s="119"/>
      <c r="JHO77" s="119"/>
      <c r="JHP77" s="119"/>
      <c r="JHQ77" s="119"/>
      <c r="JHR77" s="119"/>
      <c r="JHS77" s="119"/>
      <c r="JHT77" s="119"/>
      <c r="JHU77" s="119"/>
      <c r="JHV77" s="119"/>
      <c r="JHW77" s="119"/>
      <c r="JHX77" s="119"/>
      <c r="JHY77" s="119"/>
      <c r="JHZ77" s="119"/>
      <c r="JIA77" s="119"/>
      <c r="JIB77" s="119"/>
      <c r="JIC77" s="119"/>
      <c r="JID77" s="119"/>
      <c r="JIE77" s="119"/>
      <c r="JIF77" s="119"/>
      <c r="JIG77" s="119"/>
      <c r="JIH77" s="119"/>
      <c r="JII77" s="119"/>
      <c r="JIJ77" s="119"/>
      <c r="JIK77" s="119"/>
      <c r="JIL77" s="119"/>
      <c r="JIM77" s="119"/>
      <c r="JIN77" s="119"/>
      <c r="JIO77" s="119"/>
      <c r="JIP77" s="119"/>
      <c r="JIQ77" s="119"/>
      <c r="JIR77" s="119"/>
      <c r="JIS77" s="119"/>
      <c r="JIT77" s="119"/>
      <c r="JIU77" s="119"/>
      <c r="JIV77" s="119"/>
      <c r="JIW77" s="119"/>
      <c r="JIX77" s="119"/>
      <c r="JIY77" s="119"/>
      <c r="JIZ77" s="119"/>
      <c r="JJA77" s="119"/>
      <c r="JJB77" s="119"/>
      <c r="JJC77" s="119"/>
      <c r="JJD77" s="119"/>
      <c r="JJE77" s="119"/>
      <c r="JJF77" s="119"/>
      <c r="JJG77" s="119"/>
      <c r="JJH77" s="119"/>
      <c r="JJI77" s="119"/>
      <c r="JJJ77" s="119"/>
      <c r="JJK77" s="119"/>
      <c r="JJL77" s="119"/>
      <c r="JJM77" s="119"/>
      <c r="JJN77" s="119"/>
      <c r="JJO77" s="119"/>
      <c r="JJP77" s="119"/>
      <c r="JJQ77" s="119"/>
      <c r="JJR77" s="119"/>
      <c r="JJS77" s="119"/>
      <c r="JJT77" s="119"/>
      <c r="JJU77" s="119"/>
      <c r="JJV77" s="119"/>
      <c r="JJW77" s="119"/>
      <c r="JJX77" s="119"/>
      <c r="JJY77" s="119"/>
      <c r="JJZ77" s="119"/>
      <c r="JKA77" s="119"/>
      <c r="JKB77" s="119"/>
      <c r="JKC77" s="119"/>
      <c r="JKD77" s="119"/>
      <c r="JKE77" s="119"/>
      <c r="JKF77" s="119"/>
      <c r="JKG77" s="119"/>
      <c r="JKH77" s="119"/>
      <c r="JKI77" s="119"/>
      <c r="JKJ77" s="119"/>
      <c r="JKK77" s="119"/>
      <c r="JKL77" s="119"/>
      <c r="JKM77" s="119"/>
      <c r="JKN77" s="119"/>
      <c r="JKO77" s="119"/>
      <c r="JKP77" s="119"/>
      <c r="JKQ77" s="119"/>
      <c r="JKR77" s="119"/>
      <c r="JKS77" s="119"/>
      <c r="JKT77" s="119"/>
      <c r="JKU77" s="119"/>
      <c r="JKV77" s="119"/>
      <c r="JKW77" s="119"/>
      <c r="JKX77" s="119"/>
      <c r="JKY77" s="119"/>
      <c r="JKZ77" s="119"/>
      <c r="JLA77" s="119"/>
      <c r="JLB77" s="119"/>
      <c r="JLC77" s="119"/>
      <c r="JLD77" s="119"/>
      <c r="JLE77" s="119"/>
      <c r="JLF77" s="119"/>
      <c r="JLG77" s="119"/>
      <c r="JLH77" s="119"/>
      <c r="JLI77" s="119"/>
      <c r="JLJ77" s="119"/>
      <c r="JLK77" s="119"/>
      <c r="JLL77" s="119"/>
      <c r="JLM77" s="119"/>
      <c r="JLN77" s="119"/>
      <c r="JLO77" s="119"/>
      <c r="JLP77" s="119"/>
      <c r="JLQ77" s="119"/>
      <c r="JLR77" s="119"/>
      <c r="JLS77" s="119"/>
      <c r="JLT77" s="119"/>
      <c r="JLU77" s="119"/>
      <c r="JLV77" s="119"/>
      <c r="JLW77" s="119"/>
      <c r="JLX77" s="119"/>
      <c r="JLY77" s="119"/>
      <c r="JLZ77" s="119"/>
      <c r="JMA77" s="119"/>
      <c r="JMB77" s="119"/>
      <c r="JMC77" s="119"/>
      <c r="JMD77" s="119"/>
      <c r="JME77" s="119"/>
      <c r="JMF77" s="119"/>
      <c r="JMG77" s="119"/>
      <c r="JMH77" s="119"/>
      <c r="JMI77" s="119"/>
      <c r="JMJ77" s="119"/>
      <c r="JMK77" s="119"/>
      <c r="JML77" s="119"/>
      <c r="JMM77" s="119"/>
      <c r="JMN77" s="119"/>
      <c r="JMO77" s="119"/>
      <c r="JMP77" s="119"/>
      <c r="JMQ77" s="119"/>
      <c r="JMR77" s="119"/>
      <c r="JMS77" s="119"/>
      <c r="JMT77" s="119"/>
      <c r="JMU77" s="119"/>
      <c r="JMV77" s="119"/>
      <c r="JMW77" s="119"/>
      <c r="JMX77" s="119"/>
      <c r="JMY77" s="119"/>
      <c r="JMZ77" s="119"/>
      <c r="JNA77" s="119"/>
      <c r="JNB77" s="119"/>
      <c r="JNC77" s="119"/>
      <c r="JND77" s="119"/>
      <c r="JNE77" s="119"/>
      <c r="JNF77" s="119"/>
      <c r="JNG77" s="119"/>
      <c r="JNH77" s="119"/>
      <c r="JNI77" s="119"/>
      <c r="JNJ77" s="119"/>
      <c r="JNK77" s="119"/>
      <c r="JNL77" s="119"/>
      <c r="JNM77" s="119"/>
      <c r="JNN77" s="119"/>
      <c r="JNO77" s="119"/>
      <c r="JNP77" s="119"/>
      <c r="JNQ77" s="119"/>
      <c r="JNR77" s="119"/>
      <c r="JNS77" s="119"/>
      <c r="JNT77" s="119"/>
      <c r="JNU77" s="119"/>
      <c r="JNV77" s="119"/>
      <c r="JNW77" s="119"/>
      <c r="JNX77" s="119"/>
      <c r="JNY77" s="119"/>
      <c r="JNZ77" s="119"/>
      <c r="JOA77" s="119"/>
      <c r="JOB77" s="119"/>
      <c r="JOC77" s="119"/>
      <c r="JOD77" s="119"/>
      <c r="JOE77" s="119"/>
      <c r="JOF77" s="119"/>
      <c r="JOG77" s="119"/>
      <c r="JOH77" s="119"/>
      <c r="JOI77" s="119"/>
      <c r="JOJ77" s="119"/>
      <c r="JOK77" s="119"/>
      <c r="JOL77" s="119"/>
      <c r="JOM77" s="119"/>
      <c r="JON77" s="119"/>
      <c r="JOO77" s="119"/>
      <c r="JOP77" s="119"/>
      <c r="JOQ77" s="119"/>
      <c r="JOR77" s="119"/>
      <c r="JOS77" s="119"/>
      <c r="JOT77" s="119"/>
      <c r="JOU77" s="119"/>
      <c r="JOV77" s="119"/>
      <c r="JOW77" s="119"/>
      <c r="JOX77" s="119"/>
      <c r="JOY77" s="119"/>
      <c r="JOZ77" s="119"/>
      <c r="JPA77" s="119"/>
      <c r="JPB77" s="119"/>
      <c r="JPC77" s="119"/>
      <c r="JPD77" s="119"/>
      <c r="JPE77" s="119"/>
      <c r="JPF77" s="119"/>
      <c r="JPG77" s="119"/>
      <c r="JPH77" s="119"/>
      <c r="JPI77" s="119"/>
      <c r="JPJ77" s="119"/>
      <c r="JPK77" s="119"/>
      <c r="JPL77" s="119"/>
      <c r="JPM77" s="119"/>
      <c r="JPN77" s="119"/>
      <c r="JPO77" s="119"/>
      <c r="JPP77" s="119"/>
      <c r="JPQ77" s="119"/>
      <c r="JPR77" s="119"/>
      <c r="JPS77" s="119"/>
      <c r="JPT77" s="119"/>
      <c r="JPU77" s="119"/>
      <c r="JPV77" s="119"/>
      <c r="JPW77" s="119"/>
      <c r="JPX77" s="119"/>
      <c r="JPY77" s="119"/>
      <c r="JPZ77" s="119"/>
      <c r="JQA77" s="119"/>
      <c r="JQB77" s="119"/>
      <c r="JQC77" s="119"/>
      <c r="JQD77" s="119"/>
      <c r="JQE77" s="119"/>
      <c r="JQF77" s="119"/>
      <c r="JQG77" s="119"/>
      <c r="JQH77" s="119"/>
      <c r="JQI77" s="119"/>
      <c r="JQJ77" s="119"/>
      <c r="JQK77" s="119"/>
      <c r="JQL77" s="119"/>
      <c r="JQM77" s="119"/>
      <c r="JQN77" s="119"/>
      <c r="JQO77" s="119"/>
      <c r="JQP77" s="119"/>
      <c r="JQQ77" s="119"/>
      <c r="JQR77" s="119"/>
      <c r="JQS77" s="119"/>
      <c r="JQT77" s="119"/>
      <c r="JQU77" s="119"/>
      <c r="JQV77" s="119"/>
      <c r="JQW77" s="119"/>
      <c r="JQX77" s="119"/>
      <c r="JQY77" s="119"/>
      <c r="JQZ77" s="119"/>
      <c r="JRA77" s="119"/>
      <c r="JRB77" s="119"/>
      <c r="JRC77" s="119"/>
      <c r="JRD77" s="119"/>
      <c r="JRE77" s="119"/>
      <c r="JRF77" s="119"/>
      <c r="JRG77" s="119"/>
      <c r="JRH77" s="119"/>
      <c r="JRI77" s="119"/>
      <c r="JRJ77" s="119"/>
      <c r="JRK77" s="119"/>
      <c r="JRL77" s="119"/>
      <c r="JRM77" s="119"/>
      <c r="JRN77" s="119"/>
      <c r="JRO77" s="119"/>
      <c r="JRP77" s="119"/>
      <c r="JRQ77" s="119"/>
      <c r="JRR77" s="119"/>
      <c r="JRS77" s="119"/>
      <c r="JRT77" s="119"/>
      <c r="JRU77" s="119"/>
      <c r="JRV77" s="119"/>
      <c r="JRW77" s="119"/>
      <c r="JRX77" s="119"/>
      <c r="JRY77" s="119"/>
      <c r="JRZ77" s="119"/>
      <c r="JSA77" s="119"/>
      <c r="JSB77" s="119"/>
      <c r="JSC77" s="119"/>
      <c r="JSD77" s="119"/>
      <c r="JSE77" s="119"/>
      <c r="JSF77" s="119"/>
      <c r="JSG77" s="119"/>
      <c r="JSH77" s="119"/>
      <c r="JSI77" s="119"/>
      <c r="JSJ77" s="119"/>
      <c r="JSK77" s="119"/>
      <c r="JSL77" s="119"/>
      <c r="JSM77" s="119"/>
      <c r="JSN77" s="119"/>
      <c r="JSO77" s="119"/>
      <c r="JSP77" s="119"/>
      <c r="JSQ77" s="119"/>
      <c r="JSR77" s="119"/>
      <c r="JSS77" s="119"/>
      <c r="JST77" s="119"/>
      <c r="JSU77" s="119"/>
      <c r="JSV77" s="119"/>
      <c r="JSW77" s="119"/>
      <c r="JSX77" s="119"/>
      <c r="JSY77" s="119"/>
      <c r="JSZ77" s="119"/>
      <c r="JTA77" s="119"/>
      <c r="JTB77" s="119"/>
      <c r="JTC77" s="119"/>
      <c r="JTD77" s="119"/>
      <c r="JTE77" s="119"/>
      <c r="JTF77" s="119"/>
      <c r="JTG77" s="119"/>
      <c r="JTH77" s="119"/>
      <c r="JTI77" s="119"/>
      <c r="JTJ77" s="119"/>
      <c r="JTK77" s="119"/>
      <c r="JTL77" s="119"/>
      <c r="JTM77" s="119"/>
      <c r="JTN77" s="119"/>
      <c r="JTO77" s="119"/>
      <c r="JTP77" s="119"/>
      <c r="JTQ77" s="119"/>
      <c r="JTR77" s="119"/>
      <c r="JTS77" s="119"/>
      <c r="JTT77" s="119"/>
      <c r="JTU77" s="119"/>
      <c r="JTV77" s="119"/>
      <c r="JTW77" s="119"/>
      <c r="JTX77" s="119"/>
      <c r="JTY77" s="119"/>
      <c r="JTZ77" s="119"/>
      <c r="JUA77" s="119"/>
      <c r="JUB77" s="119"/>
      <c r="JUC77" s="119"/>
      <c r="JUD77" s="119"/>
      <c r="JUE77" s="119"/>
      <c r="JUF77" s="119"/>
      <c r="JUG77" s="119"/>
      <c r="JUH77" s="119"/>
      <c r="JUI77" s="119"/>
      <c r="JUJ77" s="119"/>
      <c r="JUK77" s="119"/>
      <c r="JUL77" s="119"/>
      <c r="JUM77" s="119"/>
      <c r="JUN77" s="119"/>
      <c r="JUO77" s="119"/>
      <c r="JUP77" s="119"/>
      <c r="JUQ77" s="119"/>
      <c r="JUR77" s="119"/>
      <c r="JUS77" s="119"/>
      <c r="JUT77" s="119"/>
      <c r="JUU77" s="119"/>
      <c r="JUV77" s="119"/>
      <c r="JUW77" s="119"/>
      <c r="JUX77" s="119"/>
      <c r="JUY77" s="119"/>
      <c r="JUZ77" s="119"/>
      <c r="JVA77" s="119"/>
      <c r="JVB77" s="119"/>
      <c r="JVC77" s="119"/>
      <c r="JVD77" s="119"/>
      <c r="JVE77" s="119"/>
      <c r="JVF77" s="119"/>
      <c r="JVG77" s="119"/>
      <c r="JVH77" s="119"/>
      <c r="JVI77" s="119"/>
      <c r="JVJ77" s="119"/>
      <c r="JVK77" s="119"/>
      <c r="JVL77" s="119"/>
      <c r="JVM77" s="119"/>
      <c r="JVN77" s="119"/>
      <c r="JVO77" s="119"/>
      <c r="JVP77" s="119"/>
      <c r="JVQ77" s="119"/>
      <c r="JVR77" s="119"/>
      <c r="JVS77" s="119"/>
      <c r="JVT77" s="119"/>
      <c r="JVU77" s="119"/>
      <c r="JVV77" s="119"/>
      <c r="JVW77" s="119"/>
      <c r="JVX77" s="119"/>
      <c r="JVY77" s="119"/>
      <c r="JVZ77" s="119"/>
      <c r="JWA77" s="119"/>
      <c r="JWB77" s="119"/>
      <c r="JWC77" s="119"/>
      <c r="JWD77" s="119"/>
      <c r="JWE77" s="119"/>
      <c r="JWF77" s="119"/>
      <c r="JWG77" s="119"/>
      <c r="JWH77" s="119"/>
      <c r="JWI77" s="119"/>
      <c r="JWJ77" s="119"/>
      <c r="JWK77" s="119"/>
      <c r="JWL77" s="119"/>
      <c r="JWM77" s="119"/>
      <c r="JWN77" s="119"/>
      <c r="JWO77" s="119"/>
      <c r="JWP77" s="119"/>
      <c r="JWQ77" s="119"/>
      <c r="JWR77" s="119"/>
      <c r="JWS77" s="119"/>
      <c r="JWT77" s="119"/>
      <c r="JWU77" s="119"/>
      <c r="JWV77" s="119"/>
      <c r="JWW77" s="119"/>
      <c r="JWX77" s="119"/>
      <c r="JWY77" s="119"/>
      <c r="JWZ77" s="119"/>
      <c r="JXA77" s="119"/>
      <c r="JXB77" s="119"/>
      <c r="JXC77" s="119"/>
      <c r="JXD77" s="119"/>
      <c r="JXE77" s="119"/>
      <c r="JXF77" s="119"/>
      <c r="JXG77" s="119"/>
      <c r="JXH77" s="119"/>
      <c r="JXI77" s="119"/>
      <c r="JXJ77" s="119"/>
      <c r="JXK77" s="119"/>
      <c r="JXL77" s="119"/>
      <c r="JXM77" s="119"/>
      <c r="JXN77" s="119"/>
      <c r="JXO77" s="119"/>
      <c r="JXP77" s="119"/>
      <c r="JXQ77" s="119"/>
      <c r="JXR77" s="119"/>
      <c r="JXS77" s="119"/>
      <c r="JXT77" s="119"/>
      <c r="JXU77" s="119"/>
      <c r="JXV77" s="119"/>
      <c r="JXW77" s="119"/>
      <c r="JXX77" s="119"/>
      <c r="JXY77" s="119"/>
      <c r="JXZ77" s="119"/>
      <c r="JYA77" s="119"/>
      <c r="JYB77" s="119"/>
      <c r="JYC77" s="119"/>
      <c r="JYD77" s="119"/>
      <c r="JYE77" s="119"/>
      <c r="JYF77" s="119"/>
      <c r="JYG77" s="119"/>
      <c r="JYH77" s="119"/>
      <c r="JYI77" s="119"/>
      <c r="JYJ77" s="119"/>
      <c r="JYK77" s="119"/>
      <c r="JYL77" s="119"/>
      <c r="JYM77" s="119"/>
      <c r="JYN77" s="119"/>
      <c r="JYO77" s="119"/>
      <c r="JYP77" s="119"/>
      <c r="JYQ77" s="119"/>
      <c r="JYR77" s="119"/>
      <c r="JYS77" s="119"/>
      <c r="JYT77" s="119"/>
      <c r="JYU77" s="119"/>
      <c r="JYV77" s="119"/>
      <c r="JYW77" s="119"/>
      <c r="JYX77" s="119"/>
      <c r="JYY77" s="119"/>
      <c r="JYZ77" s="119"/>
      <c r="JZA77" s="119"/>
      <c r="JZB77" s="119"/>
      <c r="JZC77" s="119"/>
      <c r="JZD77" s="119"/>
      <c r="JZE77" s="119"/>
      <c r="JZF77" s="119"/>
      <c r="JZG77" s="119"/>
      <c r="JZH77" s="119"/>
      <c r="JZI77" s="119"/>
      <c r="JZJ77" s="119"/>
      <c r="JZK77" s="119"/>
      <c r="JZL77" s="119"/>
      <c r="JZM77" s="119"/>
      <c r="JZN77" s="119"/>
      <c r="JZO77" s="119"/>
      <c r="JZP77" s="119"/>
      <c r="JZQ77" s="119"/>
      <c r="JZR77" s="119"/>
      <c r="JZS77" s="119"/>
      <c r="JZT77" s="119"/>
      <c r="JZU77" s="119"/>
      <c r="JZV77" s="119"/>
      <c r="JZW77" s="119"/>
      <c r="JZX77" s="119"/>
      <c r="JZY77" s="119"/>
      <c r="JZZ77" s="119"/>
      <c r="KAA77" s="119"/>
      <c r="KAB77" s="119"/>
      <c r="KAC77" s="119"/>
      <c r="KAD77" s="119"/>
      <c r="KAE77" s="119"/>
      <c r="KAF77" s="119"/>
      <c r="KAG77" s="119"/>
      <c r="KAH77" s="119"/>
      <c r="KAI77" s="119"/>
      <c r="KAJ77" s="119"/>
      <c r="KAK77" s="119"/>
      <c r="KAL77" s="119"/>
      <c r="KAM77" s="119"/>
      <c r="KAN77" s="119"/>
      <c r="KAO77" s="119"/>
      <c r="KAP77" s="119"/>
      <c r="KAQ77" s="119"/>
      <c r="KAR77" s="119"/>
      <c r="KAS77" s="119"/>
      <c r="KAT77" s="119"/>
      <c r="KAU77" s="119"/>
      <c r="KAV77" s="119"/>
      <c r="KAW77" s="119"/>
      <c r="KAX77" s="119"/>
      <c r="KAY77" s="119"/>
      <c r="KAZ77" s="119"/>
      <c r="KBA77" s="119"/>
      <c r="KBB77" s="119"/>
      <c r="KBC77" s="119"/>
      <c r="KBD77" s="119"/>
      <c r="KBE77" s="119"/>
      <c r="KBF77" s="119"/>
      <c r="KBG77" s="119"/>
      <c r="KBH77" s="119"/>
      <c r="KBI77" s="119"/>
      <c r="KBJ77" s="119"/>
      <c r="KBK77" s="119"/>
      <c r="KBL77" s="119"/>
      <c r="KBM77" s="119"/>
      <c r="KBN77" s="119"/>
      <c r="KBO77" s="119"/>
      <c r="KBP77" s="119"/>
      <c r="KBQ77" s="119"/>
      <c r="KBR77" s="119"/>
      <c r="KBS77" s="119"/>
      <c r="KBT77" s="119"/>
      <c r="KBU77" s="119"/>
      <c r="KBV77" s="119"/>
      <c r="KBW77" s="119"/>
      <c r="KBX77" s="119"/>
      <c r="KBY77" s="119"/>
      <c r="KBZ77" s="119"/>
      <c r="KCA77" s="119"/>
      <c r="KCB77" s="119"/>
      <c r="KCC77" s="119"/>
      <c r="KCD77" s="119"/>
      <c r="KCE77" s="119"/>
      <c r="KCF77" s="119"/>
      <c r="KCG77" s="119"/>
      <c r="KCH77" s="119"/>
      <c r="KCI77" s="119"/>
      <c r="KCJ77" s="119"/>
      <c r="KCK77" s="119"/>
      <c r="KCL77" s="119"/>
      <c r="KCM77" s="119"/>
      <c r="KCN77" s="119"/>
      <c r="KCO77" s="119"/>
      <c r="KCP77" s="119"/>
      <c r="KCQ77" s="119"/>
      <c r="KCR77" s="119"/>
      <c r="KCS77" s="119"/>
      <c r="KCT77" s="119"/>
      <c r="KCU77" s="119"/>
      <c r="KCV77" s="119"/>
      <c r="KCW77" s="119"/>
      <c r="KCX77" s="119"/>
      <c r="KCY77" s="119"/>
      <c r="KCZ77" s="119"/>
      <c r="KDA77" s="119"/>
      <c r="KDB77" s="119"/>
      <c r="KDC77" s="119"/>
      <c r="KDD77" s="119"/>
      <c r="KDE77" s="119"/>
      <c r="KDF77" s="119"/>
      <c r="KDG77" s="119"/>
      <c r="KDH77" s="119"/>
      <c r="KDI77" s="119"/>
      <c r="KDJ77" s="119"/>
      <c r="KDK77" s="119"/>
      <c r="KDL77" s="119"/>
      <c r="KDM77" s="119"/>
      <c r="KDN77" s="119"/>
      <c r="KDO77" s="119"/>
      <c r="KDP77" s="119"/>
      <c r="KDQ77" s="119"/>
      <c r="KDR77" s="119"/>
      <c r="KDS77" s="119"/>
      <c r="KDT77" s="119"/>
      <c r="KDU77" s="119"/>
      <c r="KDV77" s="119"/>
      <c r="KDW77" s="119"/>
      <c r="KDX77" s="119"/>
      <c r="KDY77" s="119"/>
      <c r="KDZ77" s="119"/>
      <c r="KEA77" s="119"/>
      <c r="KEB77" s="119"/>
      <c r="KEC77" s="119"/>
      <c r="KED77" s="119"/>
      <c r="KEE77" s="119"/>
      <c r="KEF77" s="119"/>
      <c r="KEG77" s="119"/>
      <c r="KEH77" s="119"/>
      <c r="KEI77" s="119"/>
      <c r="KEJ77" s="119"/>
      <c r="KEK77" s="119"/>
      <c r="KEL77" s="119"/>
      <c r="KEM77" s="119"/>
      <c r="KEN77" s="119"/>
      <c r="KEO77" s="119"/>
      <c r="KEP77" s="119"/>
      <c r="KEQ77" s="119"/>
      <c r="KER77" s="119"/>
      <c r="KES77" s="119"/>
      <c r="KET77" s="119"/>
      <c r="KEU77" s="119"/>
      <c r="KEV77" s="119"/>
      <c r="KEW77" s="119"/>
      <c r="KEX77" s="119"/>
      <c r="KEY77" s="119"/>
      <c r="KEZ77" s="119"/>
      <c r="KFA77" s="119"/>
      <c r="KFB77" s="119"/>
      <c r="KFC77" s="119"/>
      <c r="KFD77" s="119"/>
      <c r="KFE77" s="119"/>
      <c r="KFF77" s="119"/>
      <c r="KFG77" s="119"/>
      <c r="KFH77" s="119"/>
      <c r="KFI77" s="119"/>
      <c r="KFJ77" s="119"/>
      <c r="KFK77" s="119"/>
      <c r="KFL77" s="119"/>
      <c r="KFM77" s="119"/>
      <c r="KFN77" s="119"/>
      <c r="KFO77" s="119"/>
      <c r="KFP77" s="119"/>
      <c r="KFQ77" s="119"/>
      <c r="KFR77" s="119"/>
      <c r="KFS77" s="119"/>
      <c r="KFT77" s="119"/>
      <c r="KFU77" s="119"/>
      <c r="KFV77" s="119"/>
      <c r="KFW77" s="119"/>
      <c r="KFX77" s="119"/>
      <c r="KFY77" s="119"/>
      <c r="KFZ77" s="119"/>
      <c r="KGA77" s="119"/>
      <c r="KGB77" s="119"/>
      <c r="KGC77" s="119"/>
      <c r="KGD77" s="119"/>
      <c r="KGE77" s="119"/>
      <c r="KGF77" s="119"/>
      <c r="KGG77" s="119"/>
      <c r="KGH77" s="119"/>
      <c r="KGI77" s="119"/>
      <c r="KGJ77" s="119"/>
      <c r="KGK77" s="119"/>
      <c r="KGL77" s="119"/>
      <c r="KGM77" s="119"/>
      <c r="KGN77" s="119"/>
      <c r="KGO77" s="119"/>
      <c r="KGP77" s="119"/>
      <c r="KGQ77" s="119"/>
      <c r="KGR77" s="119"/>
      <c r="KGS77" s="119"/>
      <c r="KGT77" s="119"/>
      <c r="KGU77" s="119"/>
      <c r="KGV77" s="119"/>
      <c r="KGW77" s="119"/>
      <c r="KGX77" s="119"/>
      <c r="KGY77" s="119"/>
      <c r="KGZ77" s="119"/>
      <c r="KHA77" s="119"/>
      <c r="KHB77" s="119"/>
      <c r="KHC77" s="119"/>
      <c r="KHD77" s="119"/>
      <c r="KHE77" s="119"/>
      <c r="KHF77" s="119"/>
      <c r="KHG77" s="119"/>
      <c r="KHH77" s="119"/>
      <c r="KHI77" s="119"/>
      <c r="KHJ77" s="119"/>
      <c r="KHK77" s="119"/>
      <c r="KHL77" s="119"/>
      <c r="KHM77" s="119"/>
      <c r="KHN77" s="119"/>
      <c r="KHO77" s="119"/>
      <c r="KHP77" s="119"/>
      <c r="KHQ77" s="119"/>
      <c r="KHR77" s="119"/>
      <c r="KHS77" s="119"/>
      <c r="KHT77" s="119"/>
      <c r="KHU77" s="119"/>
      <c r="KHV77" s="119"/>
      <c r="KHW77" s="119"/>
      <c r="KHX77" s="119"/>
      <c r="KHY77" s="119"/>
      <c r="KHZ77" s="119"/>
      <c r="KIA77" s="119"/>
      <c r="KIB77" s="119"/>
      <c r="KIC77" s="119"/>
      <c r="KID77" s="119"/>
      <c r="KIE77" s="119"/>
      <c r="KIF77" s="119"/>
      <c r="KIG77" s="119"/>
      <c r="KIH77" s="119"/>
      <c r="KII77" s="119"/>
      <c r="KIJ77" s="119"/>
      <c r="KIK77" s="119"/>
      <c r="KIL77" s="119"/>
      <c r="KIM77" s="119"/>
      <c r="KIN77" s="119"/>
      <c r="KIO77" s="119"/>
      <c r="KIP77" s="119"/>
      <c r="KIQ77" s="119"/>
      <c r="KIR77" s="119"/>
      <c r="KIS77" s="119"/>
      <c r="KIT77" s="119"/>
      <c r="KIU77" s="119"/>
      <c r="KIV77" s="119"/>
      <c r="KIW77" s="119"/>
      <c r="KIX77" s="119"/>
      <c r="KIY77" s="119"/>
      <c r="KIZ77" s="119"/>
      <c r="KJA77" s="119"/>
      <c r="KJB77" s="119"/>
      <c r="KJC77" s="119"/>
      <c r="KJD77" s="119"/>
      <c r="KJE77" s="119"/>
      <c r="KJF77" s="119"/>
      <c r="KJG77" s="119"/>
      <c r="KJH77" s="119"/>
      <c r="KJI77" s="119"/>
      <c r="KJJ77" s="119"/>
      <c r="KJK77" s="119"/>
      <c r="KJL77" s="119"/>
      <c r="KJM77" s="119"/>
      <c r="KJN77" s="119"/>
      <c r="KJO77" s="119"/>
      <c r="KJP77" s="119"/>
      <c r="KJQ77" s="119"/>
      <c r="KJR77" s="119"/>
      <c r="KJS77" s="119"/>
      <c r="KJT77" s="119"/>
      <c r="KJU77" s="119"/>
      <c r="KJV77" s="119"/>
      <c r="KJW77" s="119"/>
      <c r="KJX77" s="119"/>
      <c r="KJY77" s="119"/>
      <c r="KJZ77" s="119"/>
      <c r="KKA77" s="119"/>
      <c r="KKB77" s="119"/>
      <c r="KKC77" s="119"/>
      <c r="KKD77" s="119"/>
      <c r="KKE77" s="119"/>
      <c r="KKF77" s="119"/>
      <c r="KKG77" s="119"/>
      <c r="KKH77" s="119"/>
      <c r="KKI77" s="119"/>
      <c r="KKJ77" s="119"/>
      <c r="KKK77" s="119"/>
      <c r="KKL77" s="119"/>
      <c r="KKM77" s="119"/>
      <c r="KKN77" s="119"/>
      <c r="KKO77" s="119"/>
      <c r="KKP77" s="119"/>
      <c r="KKQ77" s="119"/>
      <c r="KKR77" s="119"/>
      <c r="KKS77" s="119"/>
      <c r="KKT77" s="119"/>
      <c r="KKU77" s="119"/>
      <c r="KKV77" s="119"/>
      <c r="KKW77" s="119"/>
      <c r="KKX77" s="119"/>
      <c r="KKY77" s="119"/>
      <c r="KKZ77" s="119"/>
      <c r="KLA77" s="119"/>
      <c r="KLB77" s="119"/>
      <c r="KLC77" s="119"/>
      <c r="KLD77" s="119"/>
      <c r="KLE77" s="119"/>
      <c r="KLF77" s="119"/>
      <c r="KLG77" s="119"/>
      <c r="KLH77" s="119"/>
      <c r="KLI77" s="119"/>
      <c r="KLJ77" s="119"/>
      <c r="KLK77" s="119"/>
      <c r="KLL77" s="119"/>
      <c r="KLM77" s="119"/>
      <c r="KLN77" s="119"/>
      <c r="KLO77" s="119"/>
      <c r="KLP77" s="119"/>
      <c r="KLQ77" s="119"/>
      <c r="KLR77" s="119"/>
      <c r="KLS77" s="119"/>
      <c r="KLT77" s="119"/>
      <c r="KLU77" s="119"/>
      <c r="KLV77" s="119"/>
      <c r="KLW77" s="119"/>
      <c r="KLX77" s="119"/>
      <c r="KLY77" s="119"/>
      <c r="KLZ77" s="119"/>
      <c r="KMA77" s="119"/>
      <c r="KMB77" s="119"/>
      <c r="KMC77" s="119"/>
      <c r="KMD77" s="119"/>
      <c r="KME77" s="119"/>
      <c r="KMF77" s="119"/>
      <c r="KMG77" s="119"/>
      <c r="KMH77" s="119"/>
      <c r="KMI77" s="119"/>
      <c r="KMJ77" s="119"/>
      <c r="KMK77" s="119"/>
      <c r="KML77" s="119"/>
      <c r="KMM77" s="119"/>
      <c r="KMN77" s="119"/>
      <c r="KMO77" s="119"/>
      <c r="KMP77" s="119"/>
      <c r="KMQ77" s="119"/>
      <c r="KMR77" s="119"/>
      <c r="KMS77" s="119"/>
      <c r="KMT77" s="119"/>
      <c r="KMU77" s="119"/>
      <c r="KMV77" s="119"/>
      <c r="KMW77" s="119"/>
      <c r="KMX77" s="119"/>
      <c r="KMY77" s="119"/>
      <c r="KMZ77" s="119"/>
      <c r="KNA77" s="119"/>
      <c r="KNB77" s="119"/>
      <c r="KNC77" s="119"/>
      <c r="KND77" s="119"/>
      <c r="KNE77" s="119"/>
      <c r="KNF77" s="119"/>
      <c r="KNG77" s="119"/>
      <c r="KNH77" s="119"/>
      <c r="KNI77" s="119"/>
      <c r="KNJ77" s="119"/>
      <c r="KNK77" s="119"/>
      <c r="KNL77" s="119"/>
      <c r="KNM77" s="119"/>
      <c r="KNN77" s="119"/>
      <c r="KNO77" s="119"/>
      <c r="KNP77" s="119"/>
      <c r="KNQ77" s="119"/>
      <c r="KNR77" s="119"/>
      <c r="KNS77" s="119"/>
      <c r="KNT77" s="119"/>
      <c r="KNU77" s="119"/>
      <c r="KNV77" s="119"/>
      <c r="KNW77" s="119"/>
      <c r="KNX77" s="119"/>
      <c r="KNY77" s="119"/>
      <c r="KNZ77" s="119"/>
      <c r="KOA77" s="119"/>
      <c r="KOB77" s="119"/>
      <c r="KOC77" s="119"/>
      <c r="KOD77" s="119"/>
      <c r="KOE77" s="119"/>
      <c r="KOF77" s="119"/>
      <c r="KOG77" s="119"/>
      <c r="KOH77" s="119"/>
      <c r="KOI77" s="119"/>
      <c r="KOJ77" s="119"/>
      <c r="KOK77" s="119"/>
      <c r="KOL77" s="119"/>
      <c r="KOM77" s="119"/>
      <c r="KON77" s="119"/>
      <c r="KOO77" s="119"/>
      <c r="KOP77" s="119"/>
      <c r="KOQ77" s="119"/>
      <c r="KOR77" s="119"/>
      <c r="KOS77" s="119"/>
      <c r="KOT77" s="119"/>
      <c r="KOU77" s="119"/>
      <c r="KOV77" s="119"/>
      <c r="KOW77" s="119"/>
      <c r="KOX77" s="119"/>
      <c r="KOY77" s="119"/>
      <c r="KOZ77" s="119"/>
      <c r="KPA77" s="119"/>
      <c r="KPB77" s="119"/>
      <c r="KPC77" s="119"/>
      <c r="KPD77" s="119"/>
      <c r="KPE77" s="119"/>
      <c r="KPF77" s="119"/>
      <c r="KPG77" s="119"/>
      <c r="KPH77" s="119"/>
      <c r="KPI77" s="119"/>
      <c r="KPJ77" s="119"/>
      <c r="KPK77" s="119"/>
      <c r="KPL77" s="119"/>
      <c r="KPM77" s="119"/>
      <c r="KPN77" s="119"/>
      <c r="KPO77" s="119"/>
      <c r="KPP77" s="119"/>
      <c r="KPQ77" s="119"/>
      <c r="KPR77" s="119"/>
      <c r="KPS77" s="119"/>
      <c r="KPT77" s="119"/>
      <c r="KPU77" s="119"/>
      <c r="KPV77" s="119"/>
      <c r="KPW77" s="119"/>
      <c r="KPX77" s="119"/>
      <c r="KPY77" s="119"/>
      <c r="KPZ77" s="119"/>
      <c r="KQA77" s="119"/>
      <c r="KQB77" s="119"/>
      <c r="KQC77" s="119"/>
      <c r="KQD77" s="119"/>
      <c r="KQE77" s="119"/>
      <c r="KQF77" s="119"/>
      <c r="KQG77" s="119"/>
      <c r="KQH77" s="119"/>
      <c r="KQI77" s="119"/>
      <c r="KQJ77" s="119"/>
      <c r="KQK77" s="119"/>
      <c r="KQL77" s="119"/>
      <c r="KQM77" s="119"/>
      <c r="KQN77" s="119"/>
      <c r="KQO77" s="119"/>
      <c r="KQP77" s="119"/>
      <c r="KQQ77" s="119"/>
      <c r="KQR77" s="119"/>
      <c r="KQS77" s="119"/>
      <c r="KQT77" s="119"/>
      <c r="KQU77" s="119"/>
      <c r="KQV77" s="119"/>
      <c r="KQW77" s="119"/>
      <c r="KQX77" s="119"/>
      <c r="KQY77" s="119"/>
      <c r="KQZ77" s="119"/>
      <c r="KRA77" s="119"/>
      <c r="KRB77" s="119"/>
      <c r="KRC77" s="119"/>
      <c r="KRD77" s="119"/>
      <c r="KRE77" s="119"/>
      <c r="KRF77" s="119"/>
      <c r="KRG77" s="119"/>
      <c r="KRH77" s="119"/>
      <c r="KRI77" s="119"/>
      <c r="KRJ77" s="119"/>
      <c r="KRK77" s="119"/>
      <c r="KRL77" s="119"/>
      <c r="KRM77" s="119"/>
      <c r="KRN77" s="119"/>
      <c r="KRO77" s="119"/>
      <c r="KRP77" s="119"/>
      <c r="KRQ77" s="119"/>
      <c r="KRR77" s="119"/>
      <c r="KRS77" s="119"/>
      <c r="KRT77" s="119"/>
      <c r="KRU77" s="119"/>
      <c r="KRV77" s="119"/>
      <c r="KRW77" s="119"/>
      <c r="KRX77" s="119"/>
      <c r="KRY77" s="119"/>
      <c r="KRZ77" s="119"/>
      <c r="KSA77" s="119"/>
      <c r="KSB77" s="119"/>
      <c r="KSC77" s="119"/>
      <c r="KSD77" s="119"/>
      <c r="KSE77" s="119"/>
      <c r="KSF77" s="119"/>
      <c r="KSG77" s="119"/>
      <c r="KSH77" s="119"/>
      <c r="KSI77" s="119"/>
      <c r="KSJ77" s="119"/>
      <c r="KSK77" s="119"/>
      <c r="KSL77" s="119"/>
      <c r="KSM77" s="119"/>
      <c r="KSN77" s="119"/>
      <c r="KSO77" s="119"/>
      <c r="KSP77" s="119"/>
      <c r="KSQ77" s="119"/>
      <c r="KSR77" s="119"/>
      <c r="KSS77" s="119"/>
      <c r="KST77" s="119"/>
      <c r="KSU77" s="119"/>
      <c r="KSV77" s="119"/>
      <c r="KSW77" s="119"/>
      <c r="KSX77" s="119"/>
      <c r="KSY77" s="119"/>
      <c r="KSZ77" s="119"/>
      <c r="KTA77" s="119"/>
      <c r="KTB77" s="119"/>
      <c r="KTC77" s="119"/>
      <c r="KTD77" s="119"/>
      <c r="KTE77" s="119"/>
      <c r="KTF77" s="119"/>
      <c r="KTG77" s="119"/>
      <c r="KTH77" s="119"/>
      <c r="KTI77" s="119"/>
      <c r="KTJ77" s="119"/>
      <c r="KTK77" s="119"/>
      <c r="KTL77" s="119"/>
      <c r="KTM77" s="119"/>
      <c r="KTN77" s="119"/>
      <c r="KTO77" s="119"/>
      <c r="KTP77" s="119"/>
      <c r="KTQ77" s="119"/>
      <c r="KTR77" s="119"/>
      <c r="KTS77" s="119"/>
      <c r="KTT77" s="119"/>
      <c r="KTU77" s="119"/>
      <c r="KTV77" s="119"/>
      <c r="KTW77" s="119"/>
      <c r="KTX77" s="119"/>
      <c r="KTY77" s="119"/>
      <c r="KTZ77" s="119"/>
      <c r="KUA77" s="119"/>
      <c r="KUB77" s="119"/>
      <c r="KUC77" s="119"/>
      <c r="KUD77" s="119"/>
      <c r="KUE77" s="119"/>
      <c r="KUF77" s="119"/>
      <c r="KUG77" s="119"/>
      <c r="KUH77" s="119"/>
      <c r="KUI77" s="119"/>
      <c r="KUJ77" s="119"/>
      <c r="KUK77" s="119"/>
      <c r="KUL77" s="119"/>
      <c r="KUM77" s="119"/>
      <c r="KUN77" s="119"/>
      <c r="KUO77" s="119"/>
      <c r="KUP77" s="119"/>
      <c r="KUQ77" s="119"/>
      <c r="KUR77" s="119"/>
      <c r="KUS77" s="119"/>
      <c r="KUT77" s="119"/>
      <c r="KUU77" s="119"/>
      <c r="KUV77" s="119"/>
      <c r="KUW77" s="119"/>
      <c r="KUX77" s="119"/>
      <c r="KUY77" s="119"/>
      <c r="KUZ77" s="119"/>
      <c r="KVA77" s="119"/>
      <c r="KVB77" s="119"/>
      <c r="KVC77" s="119"/>
      <c r="KVD77" s="119"/>
      <c r="KVE77" s="119"/>
      <c r="KVF77" s="119"/>
      <c r="KVG77" s="119"/>
      <c r="KVH77" s="119"/>
      <c r="KVI77" s="119"/>
      <c r="KVJ77" s="119"/>
      <c r="KVK77" s="119"/>
      <c r="KVL77" s="119"/>
      <c r="KVM77" s="119"/>
      <c r="KVN77" s="119"/>
      <c r="KVO77" s="119"/>
      <c r="KVP77" s="119"/>
      <c r="KVQ77" s="119"/>
      <c r="KVR77" s="119"/>
      <c r="KVS77" s="119"/>
      <c r="KVT77" s="119"/>
      <c r="KVU77" s="119"/>
      <c r="KVV77" s="119"/>
      <c r="KVW77" s="119"/>
      <c r="KVX77" s="119"/>
      <c r="KVY77" s="119"/>
      <c r="KVZ77" s="119"/>
      <c r="KWA77" s="119"/>
      <c r="KWB77" s="119"/>
      <c r="KWC77" s="119"/>
      <c r="KWD77" s="119"/>
      <c r="KWE77" s="119"/>
      <c r="KWF77" s="119"/>
      <c r="KWG77" s="119"/>
      <c r="KWH77" s="119"/>
      <c r="KWI77" s="119"/>
      <c r="KWJ77" s="119"/>
      <c r="KWK77" s="119"/>
      <c r="KWL77" s="119"/>
      <c r="KWM77" s="119"/>
      <c r="KWN77" s="119"/>
      <c r="KWO77" s="119"/>
      <c r="KWP77" s="119"/>
      <c r="KWQ77" s="119"/>
      <c r="KWR77" s="119"/>
      <c r="KWS77" s="119"/>
      <c r="KWT77" s="119"/>
      <c r="KWU77" s="119"/>
      <c r="KWV77" s="119"/>
      <c r="KWW77" s="119"/>
      <c r="KWX77" s="119"/>
      <c r="KWY77" s="119"/>
      <c r="KWZ77" s="119"/>
      <c r="KXA77" s="119"/>
      <c r="KXB77" s="119"/>
      <c r="KXC77" s="119"/>
      <c r="KXD77" s="119"/>
      <c r="KXE77" s="119"/>
      <c r="KXF77" s="119"/>
      <c r="KXG77" s="119"/>
      <c r="KXH77" s="119"/>
      <c r="KXI77" s="119"/>
      <c r="KXJ77" s="119"/>
      <c r="KXK77" s="119"/>
      <c r="KXL77" s="119"/>
      <c r="KXM77" s="119"/>
      <c r="KXN77" s="119"/>
      <c r="KXO77" s="119"/>
      <c r="KXP77" s="119"/>
      <c r="KXQ77" s="119"/>
      <c r="KXR77" s="119"/>
      <c r="KXS77" s="119"/>
      <c r="KXT77" s="119"/>
      <c r="KXU77" s="119"/>
      <c r="KXV77" s="119"/>
      <c r="KXW77" s="119"/>
      <c r="KXX77" s="119"/>
      <c r="KXY77" s="119"/>
      <c r="KXZ77" s="119"/>
      <c r="KYA77" s="119"/>
      <c r="KYB77" s="119"/>
      <c r="KYC77" s="119"/>
      <c r="KYD77" s="119"/>
      <c r="KYE77" s="119"/>
      <c r="KYF77" s="119"/>
      <c r="KYG77" s="119"/>
      <c r="KYH77" s="119"/>
      <c r="KYI77" s="119"/>
      <c r="KYJ77" s="119"/>
      <c r="KYK77" s="119"/>
      <c r="KYL77" s="119"/>
      <c r="KYM77" s="119"/>
      <c r="KYN77" s="119"/>
      <c r="KYO77" s="119"/>
      <c r="KYP77" s="119"/>
      <c r="KYQ77" s="119"/>
      <c r="KYR77" s="119"/>
      <c r="KYS77" s="119"/>
      <c r="KYT77" s="119"/>
      <c r="KYU77" s="119"/>
      <c r="KYV77" s="119"/>
      <c r="KYW77" s="119"/>
      <c r="KYX77" s="119"/>
      <c r="KYY77" s="119"/>
      <c r="KYZ77" s="119"/>
      <c r="KZA77" s="119"/>
      <c r="KZB77" s="119"/>
      <c r="KZC77" s="119"/>
      <c r="KZD77" s="119"/>
      <c r="KZE77" s="119"/>
      <c r="KZF77" s="119"/>
      <c r="KZG77" s="119"/>
      <c r="KZH77" s="119"/>
      <c r="KZI77" s="119"/>
      <c r="KZJ77" s="119"/>
      <c r="KZK77" s="119"/>
      <c r="KZL77" s="119"/>
      <c r="KZM77" s="119"/>
      <c r="KZN77" s="119"/>
      <c r="KZO77" s="119"/>
      <c r="KZP77" s="119"/>
      <c r="KZQ77" s="119"/>
      <c r="KZR77" s="119"/>
      <c r="KZS77" s="119"/>
      <c r="KZT77" s="119"/>
      <c r="KZU77" s="119"/>
      <c r="KZV77" s="119"/>
      <c r="KZW77" s="119"/>
      <c r="KZX77" s="119"/>
      <c r="KZY77" s="119"/>
      <c r="KZZ77" s="119"/>
      <c r="LAA77" s="119"/>
      <c r="LAB77" s="119"/>
      <c r="LAC77" s="119"/>
      <c r="LAD77" s="119"/>
      <c r="LAE77" s="119"/>
      <c r="LAF77" s="119"/>
      <c r="LAG77" s="119"/>
      <c r="LAH77" s="119"/>
      <c r="LAI77" s="119"/>
      <c r="LAJ77" s="119"/>
      <c r="LAK77" s="119"/>
      <c r="LAL77" s="119"/>
      <c r="LAM77" s="119"/>
      <c r="LAN77" s="119"/>
      <c r="LAO77" s="119"/>
      <c r="LAP77" s="119"/>
      <c r="LAQ77" s="119"/>
      <c r="LAR77" s="119"/>
      <c r="LAS77" s="119"/>
      <c r="LAT77" s="119"/>
      <c r="LAU77" s="119"/>
      <c r="LAV77" s="119"/>
      <c r="LAW77" s="119"/>
      <c r="LAX77" s="119"/>
      <c r="LAY77" s="119"/>
      <c r="LAZ77" s="119"/>
      <c r="LBA77" s="119"/>
      <c r="LBB77" s="119"/>
      <c r="LBC77" s="119"/>
      <c r="LBD77" s="119"/>
      <c r="LBE77" s="119"/>
      <c r="LBF77" s="119"/>
      <c r="LBG77" s="119"/>
      <c r="LBH77" s="119"/>
      <c r="LBI77" s="119"/>
      <c r="LBJ77" s="119"/>
      <c r="LBK77" s="119"/>
      <c r="LBL77" s="119"/>
      <c r="LBM77" s="119"/>
      <c r="LBN77" s="119"/>
      <c r="LBO77" s="119"/>
      <c r="LBP77" s="119"/>
      <c r="LBQ77" s="119"/>
      <c r="LBR77" s="119"/>
      <c r="LBS77" s="119"/>
      <c r="LBT77" s="119"/>
      <c r="LBU77" s="119"/>
      <c r="LBV77" s="119"/>
      <c r="LBW77" s="119"/>
      <c r="LBX77" s="119"/>
      <c r="LBY77" s="119"/>
      <c r="LBZ77" s="119"/>
      <c r="LCA77" s="119"/>
      <c r="LCB77" s="119"/>
      <c r="LCC77" s="119"/>
      <c r="LCD77" s="119"/>
      <c r="LCE77" s="119"/>
      <c r="LCF77" s="119"/>
      <c r="LCG77" s="119"/>
      <c r="LCH77" s="119"/>
      <c r="LCI77" s="119"/>
      <c r="LCJ77" s="119"/>
      <c r="LCK77" s="119"/>
      <c r="LCL77" s="119"/>
      <c r="LCM77" s="119"/>
      <c r="LCN77" s="119"/>
      <c r="LCO77" s="119"/>
      <c r="LCP77" s="119"/>
      <c r="LCQ77" s="119"/>
      <c r="LCR77" s="119"/>
      <c r="LCS77" s="119"/>
      <c r="LCT77" s="119"/>
      <c r="LCU77" s="119"/>
      <c r="LCV77" s="119"/>
      <c r="LCW77" s="119"/>
      <c r="LCX77" s="119"/>
      <c r="LCY77" s="119"/>
      <c r="LCZ77" s="119"/>
      <c r="LDA77" s="119"/>
      <c r="LDB77" s="119"/>
      <c r="LDC77" s="119"/>
      <c r="LDD77" s="119"/>
      <c r="LDE77" s="119"/>
      <c r="LDF77" s="119"/>
      <c r="LDG77" s="119"/>
      <c r="LDH77" s="119"/>
      <c r="LDI77" s="119"/>
      <c r="LDJ77" s="119"/>
      <c r="LDK77" s="119"/>
      <c r="LDL77" s="119"/>
      <c r="LDM77" s="119"/>
      <c r="LDN77" s="119"/>
      <c r="LDO77" s="119"/>
      <c r="LDP77" s="119"/>
      <c r="LDQ77" s="119"/>
      <c r="LDR77" s="119"/>
      <c r="LDS77" s="119"/>
      <c r="LDT77" s="119"/>
      <c r="LDU77" s="119"/>
      <c r="LDV77" s="119"/>
      <c r="LDW77" s="119"/>
      <c r="LDX77" s="119"/>
      <c r="LDY77" s="119"/>
      <c r="LDZ77" s="119"/>
      <c r="LEA77" s="119"/>
      <c r="LEB77" s="119"/>
      <c r="LEC77" s="119"/>
      <c r="LED77" s="119"/>
      <c r="LEE77" s="119"/>
      <c r="LEF77" s="119"/>
      <c r="LEG77" s="119"/>
      <c r="LEH77" s="119"/>
      <c r="LEI77" s="119"/>
      <c r="LEJ77" s="119"/>
      <c r="LEK77" s="119"/>
      <c r="LEL77" s="119"/>
      <c r="LEM77" s="119"/>
      <c r="LEN77" s="119"/>
      <c r="LEO77" s="119"/>
      <c r="LEP77" s="119"/>
      <c r="LEQ77" s="119"/>
      <c r="LER77" s="119"/>
      <c r="LES77" s="119"/>
      <c r="LET77" s="119"/>
      <c r="LEU77" s="119"/>
      <c r="LEV77" s="119"/>
      <c r="LEW77" s="119"/>
      <c r="LEX77" s="119"/>
      <c r="LEY77" s="119"/>
      <c r="LEZ77" s="119"/>
      <c r="LFA77" s="119"/>
      <c r="LFB77" s="119"/>
      <c r="LFC77" s="119"/>
      <c r="LFD77" s="119"/>
      <c r="LFE77" s="119"/>
      <c r="LFF77" s="119"/>
      <c r="LFG77" s="119"/>
      <c r="LFH77" s="119"/>
      <c r="LFI77" s="119"/>
      <c r="LFJ77" s="119"/>
      <c r="LFK77" s="119"/>
      <c r="LFL77" s="119"/>
      <c r="LFM77" s="119"/>
      <c r="LFN77" s="119"/>
      <c r="LFO77" s="119"/>
      <c r="LFP77" s="119"/>
      <c r="LFQ77" s="119"/>
      <c r="LFR77" s="119"/>
      <c r="LFS77" s="119"/>
      <c r="LFT77" s="119"/>
      <c r="LFU77" s="119"/>
      <c r="LFV77" s="119"/>
      <c r="LFW77" s="119"/>
      <c r="LFX77" s="119"/>
      <c r="LFY77" s="119"/>
      <c r="LFZ77" s="119"/>
      <c r="LGA77" s="119"/>
      <c r="LGB77" s="119"/>
      <c r="LGC77" s="119"/>
      <c r="LGD77" s="119"/>
      <c r="LGE77" s="119"/>
      <c r="LGF77" s="119"/>
      <c r="LGG77" s="119"/>
      <c r="LGH77" s="119"/>
      <c r="LGI77" s="119"/>
      <c r="LGJ77" s="119"/>
      <c r="LGK77" s="119"/>
      <c r="LGL77" s="119"/>
      <c r="LGM77" s="119"/>
      <c r="LGN77" s="119"/>
      <c r="LGO77" s="119"/>
      <c r="LGP77" s="119"/>
      <c r="LGQ77" s="119"/>
      <c r="LGR77" s="119"/>
      <c r="LGS77" s="119"/>
      <c r="LGT77" s="119"/>
      <c r="LGU77" s="119"/>
      <c r="LGV77" s="119"/>
      <c r="LGW77" s="119"/>
      <c r="LGX77" s="119"/>
      <c r="LGY77" s="119"/>
      <c r="LGZ77" s="119"/>
      <c r="LHA77" s="119"/>
      <c r="LHB77" s="119"/>
      <c r="LHC77" s="119"/>
      <c r="LHD77" s="119"/>
      <c r="LHE77" s="119"/>
      <c r="LHF77" s="119"/>
      <c r="LHG77" s="119"/>
      <c r="LHH77" s="119"/>
      <c r="LHI77" s="119"/>
      <c r="LHJ77" s="119"/>
      <c r="LHK77" s="119"/>
      <c r="LHL77" s="119"/>
      <c r="LHM77" s="119"/>
      <c r="LHN77" s="119"/>
      <c r="LHO77" s="119"/>
      <c r="LHP77" s="119"/>
      <c r="LHQ77" s="119"/>
      <c r="LHR77" s="119"/>
      <c r="LHS77" s="119"/>
      <c r="LHT77" s="119"/>
      <c r="LHU77" s="119"/>
      <c r="LHV77" s="119"/>
      <c r="LHW77" s="119"/>
      <c r="LHX77" s="119"/>
      <c r="LHY77" s="119"/>
      <c r="LHZ77" s="119"/>
      <c r="LIA77" s="119"/>
      <c r="LIB77" s="119"/>
      <c r="LIC77" s="119"/>
      <c r="LID77" s="119"/>
      <c r="LIE77" s="119"/>
      <c r="LIF77" s="119"/>
      <c r="LIG77" s="119"/>
      <c r="LIH77" s="119"/>
      <c r="LII77" s="119"/>
      <c r="LIJ77" s="119"/>
      <c r="LIK77" s="119"/>
      <c r="LIL77" s="119"/>
      <c r="LIM77" s="119"/>
      <c r="LIN77" s="119"/>
      <c r="LIO77" s="119"/>
      <c r="LIP77" s="119"/>
      <c r="LIQ77" s="119"/>
      <c r="LIR77" s="119"/>
      <c r="LIS77" s="119"/>
      <c r="LIT77" s="119"/>
      <c r="LIU77" s="119"/>
      <c r="LIV77" s="119"/>
      <c r="LIW77" s="119"/>
      <c r="LIX77" s="119"/>
      <c r="LIY77" s="119"/>
      <c r="LIZ77" s="119"/>
      <c r="LJA77" s="119"/>
      <c r="LJB77" s="119"/>
      <c r="LJC77" s="119"/>
      <c r="LJD77" s="119"/>
      <c r="LJE77" s="119"/>
      <c r="LJF77" s="119"/>
      <c r="LJG77" s="119"/>
      <c r="LJH77" s="119"/>
      <c r="LJI77" s="119"/>
      <c r="LJJ77" s="119"/>
      <c r="LJK77" s="119"/>
      <c r="LJL77" s="119"/>
      <c r="LJM77" s="119"/>
      <c r="LJN77" s="119"/>
      <c r="LJO77" s="119"/>
      <c r="LJP77" s="119"/>
      <c r="LJQ77" s="119"/>
      <c r="LJR77" s="119"/>
      <c r="LJS77" s="119"/>
      <c r="LJT77" s="119"/>
      <c r="LJU77" s="119"/>
      <c r="LJV77" s="119"/>
      <c r="LJW77" s="119"/>
      <c r="LJX77" s="119"/>
      <c r="LJY77" s="119"/>
      <c r="LJZ77" s="119"/>
      <c r="LKA77" s="119"/>
      <c r="LKB77" s="119"/>
      <c r="LKC77" s="119"/>
      <c r="LKD77" s="119"/>
      <c r="LKE77" s="119"/>
      <c r="LKF77" s="119"/>
      <c r="LKG77" s="119"/>
      <c r="LKH77" s="119"/>
      <c r="LKI77" s="119"/>
      <c r="LKJ77" s="119"/>
      <c r="LKK77" s="119"/>
      <c r="LKL77" s="119"/>
      <c r="LKM77" s="119"/>
      <c r="LKN77" s="119"/>
      <c r="LKO77" s="119"/>
      <c r="LKP77" s="119"/>
      <c r="LKQ77" s="119"/>
      <c r="LKR77" s="119"/>
      <c r="LKS77" s="119"/>
      <c r="LKT77" s="119"/>
      <c r="LKU77" s="119"/>
      <c r="LKV77" s="119"/>
      <c r="LKW77" s="119"/>
      <c r="LKX77" s="119"/>
      <c r="LKY77" s="119"/>
      <c r="LKZ77" s="119"/>
      <c r="LLA77" s="119"/>
      <c r="LLB77" s="119"/>
      <c r="LLC77" s="119"/>
      <c r="LLD77" s="119"/>
      <c r="LLE77" s="119"/>
      <c r="LLF77" s="119"/>
      <c r="LLG77" s="119"/>
      <c r="LLH77" s="119"/>
      <c r="LLI77" s="119"/>
      <c r="LLJ77" s="119"/>
      <c r="LLK77" s="119"/>
      <c r="LLL77" s="119"/>
      <c r="LLM77" s="119"/>
      <c r="LLN77" s="119"/>
      <c r="LLO77" s="119"/>
      <c r="LLP77" s="119"/>
      <c r="LLQ77" s="119"/>
      <c r="LLR77" s="119"/>
      <c r="LLS77" s="119"/>
      <c r="LLT77" s="119"/>
      <c r="LLU77" s="119"/>
      <c r="LLV77" s="119"/>
      <c r="LLW77" s="119"/>
      <c r="LLX77" s="119"/>
      <c r="LLY77" s="119"/>
      <c r="LLZ77" s="119"/>
      <c r="LMA77" s="119"/>
      <c r="LMB77" s="119"/>
      <c r="LMC77" s="119"/>
      <c r="LMD77" s="119"/>
      <c r="LME77" s="119"/>
      <c r="LMF77" s="119"/>
      <c r="LMG77" s="119"/>
      <c r="LMH77" s="119"/>
      <c r="LMI77" s="119"/>
      <c r="LMJ77" s="119"/>
      <c r="LMK77" s="119"/>
      <c r="LML77" s="119"/>
      <c r="LMM77" s="119"/>
      <c r="LMN77" s="119"/>
      <c r="LMO77" s="119"/>
      <c r="LMP77" s="119"/>
      <c r="LMQ77" s="119"/>
      <c r="LMR77" s="119"/>
      <c r="LMS77" s="119"/>
      <c r="LMT77" s="119"/>
      <c r="LMU77" s="119"/>
      <c r="LMV77" s="119"/>
      <c r="LMW77" s="119"/>
      <c r="LMX77" s="119"/>
      <c r="LMY77" s="119"/>
      <c r="LMZ77" s="119"/>
      <c r="LNA77" s="119"/>
      <c r="LNB77" s="119"/>
      <c r="LNC77" s="119"/>
      <c r="LND77" s="119"/>
      <c r="LNE77" s="119"/>
      <c r="LNF77" s="119"/>
      <c r="LNG77" s="119"/>
      <c r="LNH77" s="119"/>
      <c r="LNI77" s="119"/>
      <c r="LNJ77" s="119"/>
      <c r="LNK77" s="119"/>
      <c r="LNL77" s="119"/>
      <c r="LNM77" s="119"/>
      <c r="LNN77" s="119"/>
      <c r="LNO77" s="119"/>
      <c r="LNP77" s="119"/>
      <c r="LNQ77" s="119"/>
      <c r="LNR77" s="119"/>
      <c r="LNS77" s="119"/>
      <c r="LNT77" s="119"/>
      <c r="LNU77" s="119"/>
      <c r="LNV77" s="119"/>
      <c r="LNW77" s="119"/>
      <c r="LNX77" s="119"/>
      <c r="LNY77" s="119"/>
      <c r="LNZ77" s="119"/>
      <c r="LOA77" s="119"/>
      <c r="LOB77" s="119"/>
      <c r="LOC77" s="119"/>
      <c r="LOD77" s="119"/>
      <c r="LOE77" s="119"/>
      <c r="LOF77" s="119"/>
      <c r="LOG77" s="119"/>
      <c r="LOH77" s="119"/>
      <c r="LOI77" s="119"/>
      <c r="LOJ77" s="119"/>
      <c r="LOK77" s="119"/>
      <c r="LOL77" s="119"/>
      <c r="LOM77" s="119"/>
      <c r="LON77" s="119"/>
      <c r="LOO77" s="119"/>
      <c r="LOP77" s="119"/>
      <c r="LOQ77" s="119"/>
      <c r="LOR77" s="119"/>
      <c r="LOS77" s="119"/>
      <c r="LOT77" s="119"/>
      <c r="LOU77" s="119"/>
      <c r="LOV77" s="119"/>
      <c r="LOW77" s="119"/>
      <c r="LOX77" s="119"/>
      <c r="LOY77" s="119"/>
      <c r="LOZ77" s="119"/>
      <c r="LPA77" s="119"/>
      <c r="LPB77" s="119"/>
      <c r="LPC77" s="119"/>
      <c r="LPD77" s="119"/>
      <c r="LPE77" s="119"/>
      <c r="LPF77" s="119"/>
      <c r="LPG77" s="119"/>
      <c r="LPH77" s="119"/>
      <c r="LPI77" s="119"/>
      <c r="LPJ77" s="119"/>
      <c r="LPK77" s="119"/>
      <c r="LPL77" s="119"/>
      <c r="LPM77" s="119"/>
      <c r="LPN77" s="119"/>
      <c r="LPO77" s="119"/>
      <c r="LPP77" s="119"/>
      <c r="LPQ77" s="119"/>
      <c r="LPR77" s="119"/>
      <c r="LPS77" s="119"/>
      <c r="LPT77" s="119"/>
      <c r="LPU77" s="119"/>
      <c r="LPV77" s="119"/>
      <c r="LPW77" s="119"/>
      <c r="LPX77" s="119"/>
      <c r="LPY77" s="119"/>
      <c r="LPZ77" s="119"/>
      <c r="LQA77" s="119"/>
      <c r="LQB77" s="119"/>
      <c r="LQC77" s="119"/>
      <c r="LQD77" s="119"/>
      <c r="LQE77" s="119"/>
      <c r="LQF77" s="119"/>
      <c r="LQG77" s="119"/>
      <c r="LQH77" s="119"/>
      <c r="LQI77" s="119"/>
      <c r="LQJ77" s="119"/>
      <c r="LQK77" s="119"/>
      <c r="LQL77" s="119"/>
      <c r="LQM77" s="119"/>
      <c r="LQN77" s="119"/>
      <c r="LQO77" s="119"/>
      <c r="LQP77" s="119"/>
      <c r="LQQ77" s="119"/>
      <c r="LQR77" s="119"/>
      <c r="LQS77" s="119"/>
      <c r="LQT77" s="119"/>
      <c r="LQU77" s="119"/>
      <c r="LQV77" s="119"/>
      <c r="LQW77" s="119"/>
      <c r="LQX77" s="119"/>
      <c r="LQY77" s="119"/>
      <c r="LQZ77" s="119"/>
      <c r="LRA77" s="119"/>
      <c r="LRB77" s="119"/>
      <c r="LRC77" s="119"/>
      <c r="LRD77" s="119"/>
      <c r="LRE77" s="119"/>
      <c r="LRF77" s="119"/>
      <c r="LRG77" s="119"/>
      <c r="LRH77" s="119"/>
      <c r="LRI77" s="119"/>
      <c r="LRJ77" s="119"/>
      <c r="LRK77" s="119"/>
      <c r="LRL77" s="119"/>
      <c r="LRM77" s="119"/>
      <c r="LRN77" s="119"/>
      <c r="LRO77" s="119"/>
      <c r="LRP77" s="119"/>
      <c r="LRQ77" s="119"/>
      <c r="LRR77" s="119"/>
      <c r="LRS77" s="119"/>
      <c r="LRT77" s="119"/>
      <c r="LRU77" s="119"/>
      <c r="LRV77" s="119"/>
      <c r="LRW77" s="119"/>
      <c r="LRX77" s="119"/>
      <c r="LRY77" s="119"/>
      <c r="LRZ77" s="119"/>
      <c r="LSA77" s="119"/>
      <c r="LSB77" s="119"/>
      <c r="LSC77" s="119"/>
      <c r="LSD77" s="119"/>
      <c r="LSE77" s="119"/>
      <c r="LSF77" s="119"/>
      <c r="LSG77" s="119"/>
      <c r="LSH77" s="119"/>
      <c r="LSI77" s="119"/>
      <c r="LSJ77" s="119"/>
      <c r="LSK77" s="119"/>
      <c r="LSL77" s="119"/>
      <c r="LSM77" s="119"/>
      <c r="LSN77" s="119"/>
      <c r="LSO77" s="119"/>
      <c r="LSP77" s="119"/>
      <c r="LSQ77" s="119"/>
      <c r="LSR77" s="119"/>
      <c r="LSS77" s="119"/>
      <c r="LST77" s="119"/>
      <c r="LSU77" s="119"/>
      <c r="LSV77" s="119"/>
      <c r="LSW77" s="119"/>
      <c r="LSX77" s="119"/>
      <c r="LSY77" s="119"/>
      <c r="LSZ77" s="119"/>
      <c r="LTA77" s="119"/>
      <c r="LTB77" s="119"/>
      <c r="LTC77" s="119"/>
      <c r="LTD77" s="119"/>
      <c r="LTE77" s="119"/>
      <c r="LTF77" s="119"/>
      <c r="LTG77" s="119"/>
      <c r="LTH77" s="119"/>
      <c r="LTI77" s="119"/>
      <c r="LTJ77" s="119"/>
      <c r="LTK77" s="119"/>
      <c r="LTL77" s="119"/>
      <c r="LTM77" s="119"/>
      <c r="LTN77" s="119"/>
      <c r="LTO77" s="119"/>
      <c r="LTP77" s="119"/>
      <c r="LTQ77" s="119"/>
      <c r="LTR77" s="119"/>
      <c r="LTS77" s="119"/>
      <c r="LTT77" s="119"/>
      <c r="LTU77" s="119"/>
      <c r="LTV77" s="119"/>
      <c r="LTW77" s="119"/>
      <c r="LTX77" s="119"/>
      <c r="LTY77" s="119"/>
      <c r="LTZ77" s="119"/>
      <c r="LUA77" s="119"/>
      <c r="LUB77" s="119"/>
      <c r="LUC77" s="119"/>
      <c r="LUD77" s="119"/>
      <c r="LUE77" s="119"/>
      <c r="LUF77" s="119"/>
      <c r="LUG77" s="119"/>
      <c r="LUH77" s="119"/>
      <c r="LUI77" s="119"/>
      <c r="LUJ77" s="119"/>
      <c r="LUK77" s="119"/>
      <c r="LUL77" s="119"/>
      <c r="LUM77" s="119"/>
      <c r="LUN77" s="119"/>
      <c r="LUO77" s="119"/>
      <c r="LUP77" s="119"/>
      <c r="LUQ77" s="119"/>
      <c r="LUR77" s="119"/>
      <c r="LUS77" s="119"/>
      <c r="LUT77" s="119"/>
      <c r="LUU77" s="119"/>
      <c r="LUV77" s="119"/>
      <c r="LUW77" s="119"/>
      <c r="LUX77" s="119"/>
      <c r="LUY77" s="119"/>
      <c r="LUZ77" s="119"/>
      <c r="LVA77" s="119"/>
      <c r="LVB77" s="119"/>
      <c r="LVC77" s="119"/>
      <c r="LVD77" s="119"/>
      <c r="LVE77" s="119"/>
      <c r="LVF77" s="119"/>
      <c r="LVG77" s="119"/>
      <c r="LVH77" s="119"/>
      <c r="LVI77" s="119"/>
      <c r="LVJ77" s="119"/>
      <c r="LVK77" s="119"/>
      <c r="LVL77" s="119"/>
      <c r="LVM77" s="119"/>
      <c r="LVN77" s="119"/>
      <c r="LVO77" s="119"/>
      <c r="LVP77" s="119"/>
      <c r="LVQ77" s="119"/>
      <c r="LVR77" s="119"/>
      <c r="LVS77" s="119"/>
      <c r="LVT77" s="119"/>
      <c r="LVU77" s="119"/>
      <c r="LVV77" s="119"/>
      <c r="LVW77" s="119"/>
      <c r="LVX77" s="119"/>
      <c r="LVY77" s="119"/>
      <c r="LVZ77" s="119"/>
      <c r="LWA77" s="119"/>
      <c r="LWB77" s="119"/>
      <c r="LWC77" s="119"/>
      <c r="LWD77" s="119"/>
      <c r="LWE77" s="119"/>
      <c r="LWF77" s="119"/>
      <c r="LWG77" s="119"/>
      <c r="LWH77" s="119"/>
      <c r="LWI77" s="119"/>
      <c r="LWJ77" s="119"/>
      <c r="LWK77" s="119"/>
      <c r="LWL77" s="119"/>
      <c r="LWM77" s="119"/>
      <c r="LWN77" s="119"/>
      <c r="LWO77" s="119"/>
      <c r="LWP77" s="119"/>
      <c r="LWQ77" s="119"/>
      <c r="LWR77" s="119"/>
      <c r="LWS77" s="119"/>
      <c r="LWT77" s="119"/>
      <c r="LWU77" s="119"/>
      <c r="LWV77" s="119"/>
      <c r="LWW77" s="119"/>
      <c r="LWX77" s="119"/>
      <c r="LWY77" s="119"/>
      <c r="LWZ77" s="119"/>
      <c r="LXA77" s="119"/>
      <c r="LXB77" s="119"/>
      <c r="LXC77" s="119"/>
      <c r="LXD77" s="119"/>
      <c r="LXE77" s="119"/>
      <c r="LXF77" s="119"/>
      <c r="LXG77" s="119"/>
      <c r="LXH77" s="119"/>
      <c r="LXI77" s="119"/>
      <c r="LXJ77" s="119"/>
      <c r="LXK77" s="119"/>
      <c r="LXL77" s="119"/>
      <c r="LXM77" s="119"/>
      <c r="LXN77" s="119"/>
      <c r="LXO77" s="119"/>
      <c r="LXP77" s="119"/>
      <c r="LXQ77" s="119"/>
      <c r="LXR77" s="119"/>
      <c r="LXS77" s="119"/>
      <c r="LXT77" s="119"/>
      <c r="LXU77" s="119"/>
      <c r="LXV77" s="119"/>
      <c r="LXW77" s="119"/>
      <c r="LXX77" s="119"/>
      <c r="LXY77" s="119"/>
      <c r="LXZ77" s="119"/>
      <c r="LYA77" s="119"/>
      <c r="LYB77" s="119"/>
      <c r="LYC77" s="119"/>
      <c r="LYD77" s="119"/>
      <c r="LYE77" s="119"/>
      <c r="LYF77" s="119"/>
      <c r="LYG77" s="119"/>
      <c r="LYH77" s="119"/>
      <c r="LYI77" s="119"/>
      <c r="LYJ77" s="119"/>
      <c r="LYK77" s="119"/>
      <c r="LYL77" s="119"/>
      <c r="LYM77" s="119"/>
      <c r="LYN77" s="119"/>
      <c r="LYO77" s="119"/>
      <c r="LYP77" s="119"/>
      <c r="LYQ77" s="119"/>
      <c r="LYR77" s="119"/>
      <c r="LYS77" s="119"/>
      <c r="LYT77" s="119"/>
      <c r="LYU77" s="119"/>
      <c r="LYV77" s="119"/>
      <c r="LYW77" s="119"/>
      <c r="LYX77" s="119"/>
      <c r="LYY77" s="119"/>
      <c r="LYZ77" s="119"/>
      <c r="LZA77" s="119"/>
      <c r="LZB77" s="119"/>
      <c r="LZC77" s="119"/>
      <c r="LZD77" s="119"/>
      <c r="LZE77" s="119"/>
      <c r="LZF77" s="119"/>
      <c r="LZG77" s="119"/>
      <c r="LZH77" s="119"/>
      <c r="LZI77" s="119"/>
      <c r="LZJ77" s="119"/>
      <c r="LZK77" s="119"/>
      <c r="LZL77" s="119"/>
      <c r="LZM77" s="119"/>
      <c r="LZN77" s="119"/>
      <c r="LZO77" s="119"/>
      <c r="LZP77" s="119"/>
      <c r="LZQ77" s="119"/>
      <c r="LZR77" s="119"/>
      <c r="LZS77" s="119"/>
      <c r="LZT77" s="119"/>
      <c r="LZU77" s="119"/>
      <c r="LZV77" s="119"/>
      <c r="LZW77" s="119"/>
      <c r="LZX77" s="119"/>
      <c r="LZY77" s="119"/>
      <c r="LZZ77" s="119"/>
      <c r="MAA77" s="119"/>
      <c r="MAB77" s="119"/>
      <c r="MAC77" s="119"/>
      <c r="MAD77" s="119"/>
      <c r="MAE77" s="119"/>
      <c r="MAF77" s="119"/>
      <c r="MAG77" s="119"/>
      <c r="MAH77" s="119"/>
      <c r="MAI77" s="119"/>
      <c r="MAJ77" s="119"/>
      <c r="MAK77" s="119"/>
      <c r="MAL77" s="119"/>
      <c r="MAM77" s="119"/>
      <c r="MAN77" s="119"/>
      <c r="MAO77" s="119"/>
      <c r="MAP77" s="119"/>
      <c r="MAQ77" s="119"/>
      <c r="MAR77" s="119"/>
      <c r="MAS77" s="119"/>
      <c r="MAT77" s="119"/>
      <c r="MAU77" s="119"/>
      <c r="MAV77" s="119"/>
      <c r="MAW77" s="119"/>
      <c r="MAX77" s="119"/>
      <c r="MAY77" s="119"/>
      <c r="MAZ77" s="119"/>
      <c r="MBA77" s="119"/>
      <c r="MBB77" s="119"/>
      <c r="MBC77" s="119"/>
      <c r="MBD77" s="119"/>
      <c r="MBE77" s="119"/>
      <c r="MBF77" s="119"/>
      <c r="MBG77" s="119"/>
      <c r="MBH77" s="119"/>
      <c r="MBI77" s="119"/>
      <c r="MBJ77" s="119"/>
      <c r="MBK77" s="119"/>
      <c r="MBL77" s="119"/>
      <c r="MBM77" s="119"/>
      <c r="MBN77" s="119"/>
      <c r="MBO77" s="119"/>
      <c r="MBP77" s="119"/>
      <c r="MBQ77" s="119"/>
      <c r="MBR77" s="119"/>
      <c r="MBS77" s="119"/>
      <c r="MBT77" s="119"/>
      <c r="MBU77" s="119"/>
      <c r="MBV77" s="119"/>
      <c r="MBW77" s="119"/>
      <c r="MBX77" s="119"/>
      <c r="MBY77" s="119"/>
      <c r="MBZ77" s="119"/>
      <c r="MCA77" s="119"/>
      <c r="MCB77" s="119"/>
      <c r="MCC77" s="119"/>
      <c r="MCD77" s="119"/>
      <c r="MCE77" s="119"/>
      <c r="MCF77" s="119"/>
      <c r="MCG77" s="119"/>
      <c r="MCH77" s="119"/>
      <c r="MCI77" s="119"/>
      <c r="MCJ77" s="119"/>
      <c r="MCK77" s="119"/>
      <c r="MCL77" s="119"/>
      <c r="MCM77" s="119"/>
      <c r="MCN77" s="119"/>
      <c r="MCO77" s="119"/>
      <c r="MCP77" s="119"/>
      <c r="MCQ77" s="119"/>
      <c r="MCR77" s="119"/>
      <c r="MCS77" s="119"/>
      <c r="MCT77" s="119"/>
      <c r="MCU77" s="119"/>
      <c r="MCV77" s="119"/>
      <c r="MCW77" s="119"/>
      <c r="MCX77" s="119"/>
      <c r="MCY77" s="119"/>
      <c r="MCZ77" s="119"/>
      <c r="MDA77" s="119"/>
      <c r="MDB77" s="119"/>
      <c r="MDC77" s="119"/>
      <c r="MDD77" s="119"/>
      <c r="MDE77" s="119"/>
      <c r="MDF77" s="119"/>
      <c r="MDG77" s="119"/>
      <c r="MDH77" s="119"/>
      <c r="MDI77" s="119"/>
      <c r="MDJ77" s="119"/>
      <c r="MDK77" s="119"/>
      <c r="MDL77" s="119"/>
      <c r="MDM77" s="119"/>
      <c r="MDN77" s="119"/>
      <c r="MDO77" s="119"/>
      <c r="MDP77" s="119"/>
      <c r="MDQ77" s="119"/>
      <c r="MDR77" s="119"/>
      <c r="MDS77" s="119"/>
      <c r="MDT77" s="119"/>
      <c r="MDU77" s="119"/>
      <c r="MDV77" s="119"/>
      <c r="MDW77" s="119"/>
      <c r="MDX77" s="119"/>
      <c r="MDY77" s="119"/>
      <c r="MDZ77" s="119"/>
      <c r="MEA77" s="119"/>
      <c r="MEB77" s="119"/>
      <c r="MEC77" s="119"/>
      <c r="MED77" s="119"/>
      <c r="MEE77" s="119"/>
      <c r="MEF77" s="119"/>
      <c r="MEG77" s="119"/>
      <c r="MEH77" s="119"/>
      <c r="MEI77" s="119"/>
      <c r="MEJ77" s="119"/>
      <c r="MEK77" s="119"/>
      <c r="MEL77" s="119"/>
      <c r="MEM77" s="119"/>
      <c r="MEN77" s="119"/>
      <c r="MEO77" s="119"/>
      <c r="MEP77" s="119"/>
      <c r="MEQ77" s="119"/>
      <c r="MER77" s="119"/>
      <c r="MES77" s="119"/>
      <c r="MET77" s="119"/>
      <c r="MEU77" s="119"/>
      <c r="MEV77" s="119"/>
      <c r="MEW77" s="119"/>
      <c r="MEX77" s="119"/>
      <c r="MEY77" s="119"/>
      <c r="MEZ77" s="119"/>
      <c r="MFA77" s="119"/>
      <c r="MFB77" s="119"/>
      <c r="MFC77" s="119"/>
      <c r="MFD77" s="119"/>
      <c r="MFE77" s="119"/>
      <c r="MFF77" s="119"/>
      <c r="MFG77" s="119"/>
      <c r="MFH77" s="119"/>
      <c r="MFI77" s="119"/>
      <c r="MFJ77" s="119"/>
      <c r="MFK77" s="119"/>
      <c r="MFL77" s="119"/>
      <c r="MFM77" s="119"/>
      <c r="MFN77" s="119"/>
      <c r="MFO77" s="119"/>
      <c r="MFP77" s="119"/>
      <c r="MFQ77" s="119"/>
      <c r="MFR77" s="119"/>
      <c r="MFS77" s="119"/>
      <c r="MFT77" s="119"/>
      <c r="MFU77" s="119"/>
      <c r="MFV77" s="119"/>
      <c r="MFW77" s="119"/>
      <c r="MFX77" s="119"/>
      <c r="MFY77" s="119"/>
      <c r="MFZ77" s="119"/>
      <c r="MGA77" s="119"/>
      <c r="MGB77" s="119"/>
      <c r="MGC77" s="119"/>
      <c r="MGD77" s="119"/>
      <c r="MGE77" s="119"/>
      <c r="MGF77" s="119"/>
      <c r="MGG77" s="119"/>
      <c r="MGH77" s="119"/>
      <c r="MGI77" s="119"/>
      <c r="MGJ77" s="119"/>
      <c r="MGK77" s="119"/>
      <c r="MGL77" s="119"/>
      <c r="MGM77" s="119"/>
      <c r="MGN77" s="119"/>
      <c r="MGO77" s="119"/>
      <c r="MGP77" s="119"/>
      <c r="MGQ77" s="119"/>
      <c r="MGR77" s="119"/>
      <c r="MGS77" s="119"/>
      <c r="MGT77" s="119"/>
      <c r="MGU77" s="119"/>
      <c r="MGV77" s="119"/>
      <c r="MGW77" s="119"/>
      <c r="MGX77" s="119"/>
      <c r="MGY77" s="119"/>
      <c r="MGZ77" s="119"/>
      <c r="MHA77" s="119"/>
      <c r="MHB77" s="119"/>
      <c r="MHC77" s="119"/>
      <c r="MHD77" s="119"/>
      <c r="MHE77" s="119"/>
      <c r="MHF77" s="119"/>
      <c r="MHG77" s="119"/>
      <c r="MHH77" s="119"/>
      <c r="MHI77" s="119"/>
      <c r="MHJ77" s="119"/>
      <c r="MHK77" s="119"/>
      <c r="MHL77" s="119"/>
      <c r="MHM77" s="119"/>
      <c r="MHN77" s="119"/>
      <c r="MHO77" s="119"/>
      <c r="MHP77" s="119"/>
      <c r="MHQ77" s="119"/>
      <c r="MHR77" s="119"/>
      <c r="MHS77" s="119"/>
      <c r="MHT77" s="119"/>
      <c r="MHU77" s="119"/>
      <c r="MHV77" s="119"/>
      <c r="MHW77" s="119"/>
      <c r="MHX77" s="119"/>
      <c r="MHY77" s="119"/>
      <c r="MHZ77" s="119"/>
      <c r="MIA77" s="119"/>
      <c r="MIB77" s="119"/>
      <c r="MIC77" s="119"/>
      <c r="MID77" s="119"/>
      <c r="MIE77" s="119"/>
      <c r="MIF77" s="119"/>
      <c r="MIG77" s="119"/>
      <c r="MIH77" s="119"/>
      <c r="MII77" s="119"/>
      <c r="MIJ77" s="119"/>
      <c r="MIK77" s="119"/>
      <c r="MIL77" s="119"/>
      <c r="MIM77" s="119"/>
      <c r="MIN77" s="119"/>
      <c r="MIO77" s="119"/>
      <c r="MIP77" s="119"/>
      <c r="MIQ77" s="119"/>
      <c r="MIR77" s="119"/>
      <c r="MIS77" s="119"/>
      <c r="MIT77" s="119"/>
      <c r="MIU77" s="119"/>
      <c r="MIV77" s="119"/>
      <c r="MIW77" s="119"/>
      <c r="MIX77" s="119"/>
      <c r="MIY77" s="119"/>
      <c r="MIZ77" s="119"/>
      <c r="MJA77" s="119"/>
      <c r="MJB77" s="119"/>
      <c r="MJC77" s="119"/>
      <c r="MJD77" s="119"/>
      <c r="MJE77" s="119"/>
      <c r="MJF77" s="119"/>
      <c r="MJG77" s="119"/>
      <c r="MJH77" s="119"/>
      <c r="MJI77" s="119"/>
      <c r="MJJ77" s="119"/>
      <c r="MJK77" s="119"/>
      <c r="MJL77" s="119"/>
      <c r="MJM77" s="119"/>
      <c r="MJN77" s="119"/>
      <c r="MJO77" s="119"/>
      <c r="MJP77" s="119"/>
      <c r="MJQ77" s="119"/>
      <c r="MJR77" s="119"/>
      <c r="MJS77" s="119"/>
      <c r="MJT77" s="119"/>
      <c r="MJU77" s="119"/>
      <c r="MJV77" s="119"/>
      <c r="MJW77" s="119"/>
      <c r="MJX77" s="119"/>
      <c r="MJY77" s="119"/>
      <c r="MJZ77" s="119"/>
      <c r="MKA77" s="119"/>
      <c r="MKB77" s="119"/>
      <c r="MKC77" s="119"/>
      <c r="MKD77" s="119"/>
      <c r="MKE77" s="119"/>
      <c r="MKF77" s="119"/>
      <c r="MKG77" s="119"/>
      <c r="MKH77" s="119"/>
      <c r="MKI77" s="119"/>
      <c r="MKJ77" s="119"/>
      <c r="MKK77" s="119"/>
      <c r="MKL77" s="119"/>
      <c r="MKM77" s="119"/>
      <c r="MKN77" s="119"/>
      <c r="MKO77" s="119"/>
      <c r="MKP77" s="119"/>
      <c r="MKQ77" s="119"/>
      <c r="MKR77" s="119"/>
      <c r="MKS77" s="119"/>
      <c r="MKT77" s="119"/>
      <c r="MKU77" s="119"/>
      <c r="MKV77" s="119"/>
      <c r="MKW77" s="119"/>
      <c r="MKX77" s="119"/>
      <c r="MKY77" s="119"/>
      <c r="MKZ77" s="119"/>
      <c r="MLA77" s="119"/>
      <c r="MLB77" s="119"/>
      <c r="MLC77" s="119"/>
      <c r="MLD77" s="119"/>
      <c r="MLE77" s="119"/>
      <c r="MLF77" s="119"/>
      <c r="MLG77" s="119"/>
      <c r="MLH77" s="119"/>
      <c r="MLI77" s="119"/>
      <c r="MLJ77" s="119"/>
      <c r="MLK77" s="119"/>
      <c r="MLL77" s="119"/>
      <c r="MLM77" s="119"/>
      <c r="MLN77" s="119"/>
      <c r="MLO77" s="119"/>
      <c r="MLP77" s="119"/>
      <c r="MLQ77" s="119"/>
      <c r="MLR77" s="119"/>
      <c r="MLS77" s="119"/>
      <c r="MLT77" s="119"/>
      <c r="MLU77" s="119"/>
      <c r="MLV77" s="119"/>
      <c r="MLW77" s="119"/>
      <c r="MLX77" s="119"/>
      <c r="MLY77" s="119"/>
      <c r="MLZ77" s="119"/>
      <c r="MMA77" s="119"/>
      <c r="MMB77" s="119"/>
      <c r="MMC77" s="119"/>
      <c r="MMD77" s="119"/>
      <c r="MME77" s="119"/>
      <c r="MMF77" s="119"/>
      <c r="MMG77" s="119"/>
      <c r="MMH77" s="119"/>
      <c r="MMI77" s="119"/>
      <c r="MMJ77" s="119"/>
      <c r="MMK77" s="119"/>
      <c r="MML77" s="119"/>
      <c r="MMM77" s="119"/>
      <c r="MMN77" s="119"/>
      <c r="MMO77" s="119"/>
      <c r="MMP77" s="119"/>
      <c r="MMQ77" s="119"/>
      <c r="MMR77" s="119"/>
      <c r="MMS77" s="119"/>
      <c r="MMT77" s="119"/>
      <c r="MMU77" s="119"/>
      <c r="MMV77" s="119"/>
      <c r="MMW77" s="119"/>
      <c r="MMX77" s="119"/>
      <c r="MMY77" s="119"/>
      <c r="MMZ77" s="119"/>
      <c r="MNA77" s="119"/>
      <c r="MNB77" s="119"/>
      <c r="MNC77" s="119"/>
      <c r="MND77" s="119"/>
      <c r="MNE77" s="119"/>
      <c r="MNF77" s="119"/>
      <c r="MNG77" s="119"/>
      <c r="MNH77" s="119"/>
      <c r="MNI77" s="119"/>
      <c r="MNJ77" s="119"/>
      <c r="MNK77" s="119"/>
      <c r="MNL77" s="119"/>
      <c r="MNM77" s="119"/>
      <c r="MNN77" s="119"/>
      <c r="MNO77" s="119"/>
      <c r="MNP77" s="119"/>
      <c r="MNQ77" s="119"/>
      <c r="MNR77" s="119"/>
      <c r="MNS77" s="119"/>
      <c r="MNT77" s="119"/>
      <c r="MNU77" s="119"/>
      <c r="MNV77" s="119"/>
      <c r="MNW77" s="119"/>
      <c r="MNX77" s="119"/>
      <c r="MNY77" s="119"/>
      <c r="MNZ77" s="119"/>
      <c r="MOA77" s="119"/>
      <c r="MOB77" s="119"/>
      <c r="MOC77" s="119"/>
      <c r="MOD77" s="119"/>
      <c r="MOE77" s="119"/>
      <c r="MOF77" s="119"/>
      <c r="MOG77" s="119"/>
      <c r="MOH77" s="119"/>
      <c r="MOI77" s="119"/>
      <c r="MOJ77" s="119"/>
      <c r="MOK77" s="119"/>
      <c r="MOL77" s="119"/>
      <c r="MOM77" s="119"/>
      <c r="MON77" s="119"/>
      <c r="MOO77" s="119"/>
      <c r="MOP77" s="119"/>
      <c r="MOQ77" s="119"/>
      <c r="MOR77" s="119"/>
      <c r="MOS77" s="119"/>
      <c r="MOT77" s="119"/>
      <c r="MOU77" s="119"/>
      <c r="MOV77" s="119"/>
      <c r="MOW77" s="119"/>
      <c r="MOX77" s="119"/>
      <c r="MOY77" s="119"/>
      <c r="MOZ77" s="119"/>
      <c r="MPA77" s="119"/>
      <c r="MPB77" s="119"/>
      <c r="MPC77" s="119"/>
      <c r="MPD77" s="119"/>
      <c r="MPE77" s="119"/>
      <c r="MPF77" s="119"/>
      <c r="MPG77" s="119"/>
      <c r="MPH77" s="119"/>
      <c r="MPI77" s="119"/>
      <c r="MPJ77" s="119"/>
      <c r="MPK77" s="119"/>
      <c r="MPL77" s="119"/>
      <c r="MPM77" s="119"/>
      <c r="MPN77" s="119"/>
      <c r="MPO77" s="119"/>
      <c r="MPP77" s="119"/>
      <c r="MPQ77" s="119"/>
      <c r="MPR77" s="119"/>
      <c r="MPS77" s="119"/>
      <c r="MPT77" s="119"/>
      <c r="MPU77" s="119"/>
      <c r="MPV77" s="119"/>
      <c r="MPW77" s="119"/>
      <c r="MPX77" s="119"/>
      <c r="MPY77" s="119"/>
      <c r="MPZ77" s="119"/>
      <c r="MQA77" s="119"/>
      <c r="MQB77" s="119"/>
      <c r="MQC77" s="119"/>
      <c r="MQD77" s="119"/>
      <c r="MQE77" s="119"/>
      <c r="MQF77" s="119"/>
      <c r="MQG77" s="119"/>
      <c r="MQH77" s="119"/>
      <c r="MQI77" s="119"/>
      <c r="MQJ77" s="119"/>
      <c r="MQK77" s="119"/>
      <c r="MQL77" s="119"/>
      <c r="MQM77" s="119"/>
      <c r="MQN77" s="119"/>
      <c r="MQO77" s="119"/>
      <c r="MQP77" s="119"/>
      <c r="MQQ77" s="119"/>
      <c r="MQR77" s="119"/>
      <c r="MQS77" s="119"/>
      <c r="MQT77" s="119"/>
      <c r="MQU77" s="119"/>
      <c r="MQV77" s="119"/>
      <c r="MQW77" s="119"/>
      <c r="MQX77" s="119"/>
      <c r="MQY77" s="119"/>
      <c r="MQZ77" s="119"/>
      <c r="MRA77" s="119"/>
      <c r="MRB77" s="119"/>
      <c r="MRC77" s="119"/>
      <c r="MRD77" s="119"/>
      <c r="MRE77" s="119"/>
      <c r="MRF77" s="119"/>
      <c r="MRG77" s="119"/>
      <c r="MRH77" s="119"/>
      <c r="MRI77" s="119"/>
      <c r="MRJ77" s="119"/>
      <c r="MRK77" s="119"/>
      <c r="MRL77" s="119"/>
      <c r="MRM77" s="119"/>
      <c r="MRN77" s="119"/>
      <c r="MRO77" s="119"/>
      <c r="MRP77" s="119"/>
      <c r="MRQ77" s="119"/>
      <c r="MRR77" s="119"/>
      <c r="MRS77" s="119"/>
      <c r="MRT77" s="119"/>
      <c r="MRU77" s="119"/>
      <c r="MRV77" s="119"/>
      <c r="MRW77" s="119"/>
      <c r="MRX77" s="119"/>
      <c r="MRY77" s="119"/>
      <c r="MRZ77" s="119"/>
      <c r="MSA77" s="119"/>
      <c r="MSB77" s="119"/>
      <c r="MSC77" s="119"/>
      <c r="MSD77" s="119"/>
      <c r="MSE77" s="119"/>
      <c r="MSF77" s="119"/>
      <c r="MSG77" s="119"/>
      <c r="MSH77" s="119"/>
      <c r="MSI77" s="119"/>
      <c r="MSJ77" s="119"/>
      <c r="MSK77" s="119"/>
      <c r="MSL77" s="119"/>
      <c r="MSM77" s="119"/>
      <c r="MSN77" s="119"/>
      <c r="MSO77" s="119"/>
      <c r="MSP77" s="119"/>
      <c r="MSQ77" s="119"/>
      <c r="MSR77" s="119"/>
      <c r="MSS77" s="119"/>
      <c r="MST77" s="119"/>
      <c r="MSU77" s="119"/>
      <c r="MSV77" s="119"/>
      <c r="MSW77" s="119"/>
      <c r="MSX77" s="119"/>
      <c r="MSY77" s="119"/>
      <c r="MSZ77" s="119"/>
      <c r="MTA77" s="119"/>
      <c r="MTB77" s="119"/>
      <c r="MTC77" s="119"/>
      <c r="MTD77" s="119"/>
      <c r="MTE77" s="119"/>
      <c r="MTF77" s="119"/>
      <c r="MTG77" s="119"/>
      <c r="MTH77" s="119"/>
      <c r="MTI77" s="119"/>
      <c r="MTJ77" s="119"/>
      <c r="MTK77" s="119"/>
      <c r="MTL77" s="119"/>
      <c r="MTM77" s="119"/>
      <c r="MTN77" s="119"/>
      <c r="MTO77" s="119"/>
      <c r="MTP77" s="119"/>
      <c r="MTQ77" s="119"/>
      <c r="MTR77" s="119"/>
      <c r="MTS77" s="119"/>
      <c r="MTT77" s="119"/>
      <c r="MTU77" s="119"/>
      <c r="MTV77" s="119"/>
      <c r="MTW77" s="119"/>
      <c r="MTX77" s="119"/>
      <c r="MTY77" s="119"/>
      <c r="MTZ77" s="119"/>
      <c r="MUA77" s="119"/>
      <c r="MUB77" s="119"/>
      <c r="MUC77" s="119"/>
      <c r="MUD77" s="119"/>
      <c r="MUE77" s="119"/>
      <c r="MUF77" s="119"/>
      <c r="MUG77" s="119"/>
      <c r="MUH77" s="119"/>
      <c r="MUI77" s="119"/>
      <c r="MUJ77" s="119"/>
      <c r="MUK77" s="119"/>
      <c r="MUL77" s="119"/>
      <c r="MUM77" s="119"/>
      <c r="MUN77" s="119"/>
      <c r="MUO77" s="119"/>
      <c r="MUP77" s="119"/>
      <c r="MUQ77" s="119"/>
      <c r="MUR77" s="119"/>
      <c r="MUS77" s="119"/>
      <c r="MUT77" s="119"/>
      <c r="MUU77" s="119"/>
      <c r="MUV77" s="119"/>
      <c r="MUW77" s="119"/>
      <c r="MUX77" s="119"/>
      <c r="MUY77" s="119"/>
      <c r="MUZ77" s="119"/>
      <c r="MVA77" s="119"/>
      <c r="MVB77" s="119"/>
      <c r="MVC77" s="119"/>
      <c r="MVD77" s="119"/>
      <c r="MVE77" s="119"/>
      <c r="MVF77" s="119"/>
      <c r="MVG77" s="119"/>
      <c r="MVH77" s="119"/>
      <c r="MVI77" s="119"/>
      <c r="MVJ77" s="119"/>
      <c r="MVK77" s="119"/>
      <c r="MVL77" s="119"/>
      <c r="MVM77" s="119"/>
      <c r="MVN77" s="119"/>
      <c r="MVO77" s="119"/>
      <c r="MVP77" s="119"/>
      <c r="MVQ77" s="119"/>
      <c r="MVR77" s="119"/>
      <c r="MVS77" s="119"/>
      <c r="MVT77" s="119"/>
      <c r="MVU77" s="119"/>
      <c r="MVV77" s="119"/>
      <c r="MVW77" s="119"/>
      <c r="MVX77" s="119"/>
      <c r="MVY77" s="119"/>
      <c r="MVZ77" s="119"/>
      <c r="MWA77" s="119"/>
      <c r="MWB77" s="119"/>
      <c r="MWC77" s="119"/>
      <c r="MWD77" s="119"/>
      <c r="MWE77" s="119"/>
      <c r="MWF77" s="119"/>
      <c r="MWG77" s="119"/>
      <c r="MWH77" s="119"/>
      <c r="MWI77" s="119"/>
      <c r="MWJ77" s="119"/>
      <c r="MWK77" s="119"/>
      <c r="MWL77" s="119"/>
      <c r="MWM77" s="119"/>
      <c r="MWN77" s="119"/>
      <c r="MWO77" s="119"/>
      <c r="MWP77" s="119"/>
      <c r="MWQ77" s="119"/>
      <c r="MWR77" s="119"/>
      <c r="MWS77" s="119"/>
      <c r="MWT77" s="119"/>
      <c r="MWU77" s="119"/>
      <c r="MWV77" s="119"/>
      <c r="MWW77" s="119"/>
      <c r="MWX77" s="119"/>
      <c r="MWY77" s="119"/>
      <c r="MWZ77" s="119"/>
      <c r="MXA77" s="119"/>
      <c r="MXB77" s="119"/>
      <c r="MXC77" s="119"/>
      <c r="MXD77" s="119"/>
      <c r="MXE77" s="119"/>
      <c r="MXF77" s="119"/>
      <c r="MXG77" s="119"/>
      <c r="MXH77" s="119"/>
      <c r="MXI77" s="119"/>
      <c r="MXJ77" s="119"/>
      <c r="MXK77" s="119"/>
      <c r="MXL77" s="119"/>
      <c r="MXM77" s="119"/>
      <c r="MXN77" s="119"/>
      <c r="MXO77" s="119"/>
      <c r="MXP77" s="119"/>
      <c r="MXQ77" s="119"/>
      <c r="MXR77" s="119"/>
      <c r="MXS77" s="119"/>
      <c r="MXT77" s="119"/>
      <c r="MXU77" s="119"/>
      <c r="MXV77" s="119"/>
      <c r="MXW77" s="119"/>
      <c r="MXX77" s="119"/>
      <c r="MXY77" s="119"/>
      <c r="MXZ77" s="119"/>
      <c r="MYA77" s="119"/>
      <c r="MYB77" s="119"/>
      <c r="MYC77" s="119"/>
      <c r="MYD77" s="119"/>
      <c r="MYE77" s="119"/>
      <c r="MYF77" s="119"/>
      <c r="MYG77" s="119"/>
      <c r="MYH77" s="119"/>
      <c r="MYI77" s="119"/>
      <c r="MYJ77" s="119"/>
      <c r="MYK77" s="119"/>
      <c r="MYL77" s="119"/>
      <c r="MYM77" s="119"/>
      <c r="MYN77" s="119"/>
      <c r="MYO77" s="119"/>
      <c r="MYP77" s="119"/>
      <c r="MYQ77" s="119"/>
      <c r="MYR77" s="119"/>
      <c r="MYS77" s="119"/>
      <c r="MYT77" s="119"/>
      <c r="MYU77" s="119"/>
      <c r="MYV77" s="119"/>
      <c r="MYW77" s="119"/>
      <c r="MYX77" s="119"/>
      <c r="MYY77" s="119"/>
      <c r="MYZ77" s="119"/>
      <c r="MZA77" s="119"/>
      <c r="MZB77" s="119"/>
      <c r="MZC77" s="119"/>
      <c r="MZD77" s="119"/>
      <c r="MZE77" s="119"/>
      <c r="MZF77" s="119"/>
      <c r="MZG77" s="119"/>
      <c r="MZH77" s="119"/>
      <c r="MZI77" s="119"/>
      <c r="MZJ77" s="119"/>
      <c r="MZK77" s="119"/>
      <c r="MZL77" s="119"/>
      <c r="MZM77" s="119"/>
      <c r="MZN77" s="119"/>
      <c r="MZO77" s="119"/>
      <c r="MZP77" s="119"/>
      <c r="MZQ77" s="119"/>
      <c r="MZR77" s="119"/>
      <c r="MZS77" s="119"/>
      <c r="MZT77" s="119"/>
      <c r="MZU77" s="119"/>
      <c r="MZV77" s="119"/>
      <c r="MZW77" s="119"/>
      <c r="MZX77" s="119"/>
      <c r="MZY77" s="119"/>
      <c r="MZZ77" s="119"/>
      <c r="NAA77" s="119"/>
      <c r="NAB77" s="119"/>
      <c r="NAC77" s="119"/>
      <c r="NAD77" s="119"/>
      <c r="NAE77" s="119"/>
      <c r="NAF77" s="119"/>
      <c r="NAG77" s="119"/>
      <c r="NAH77" s="119"/>
      <c r="NAI77" s="119"/>
      <c r="NAJ77" s="119"/>
      <c r="NAK77" s="119"/>
      <c r="NAL77" s="119"/>
      <c r="NAM77" s="119"/>
      <c r="NAN77" s="119"/>
      <c r="NAO77" s="119"/>
      <c r="NAP77" s="119"/>
      <c r="NAQ77" s="119"/>
      <c r="NAR77" s="119"/>
      <c r="NAS77" s="119"/>
      <c r="NAT77" s="119"/>
      <c r="NAU77" s="119"/>
      <c r="NAV77" s="119"/>
      <c r="NAW77" s="119"/>
      <c r="NAX77" s="119"/>
      <c r="NAY77" s="119"/>
      <c r="NAZ77" s="119"/>
      <c r="NBA77" s="119"/>
      <c r="NBB77" s="119"/>
      <c r="NBC77" s="119"/>
      <c r="NBD77" s="119"/>
      <c r="NBE77" s="119"/>
      <c r="NBF77" s="119"/>
      <c r="NBG77" s="119"/>
      <c r="NBH77" s="119"/>
      <c r="NBI77" s="119"/>
      <c r="NBJ77" s="119"/>
      <c r="NBK77" s="119"/>
      <c r="NBL77" s="119"/>
      <c r="NBM77" s="119"/>
      <c r="NBN77" s="119"/>
      <c r="NBO77" s="119"/>
      <c r="NBP77" s="119"/>
      <c r="NBQ77" s="119"/>
      <c r="NBR77" s="119"/>
      <c r="NBS77" s="119"/>
      <c r="NBT77" s="119"/>
      <c r="NBU77" s="119"/>
      <c r="NBV77" s="119"/>
      <c r="NBW77" s="119"/>
      <c r="NBX77" s="119"/>
      <c r="NBY77" s="119"/>
      <c r="NBZ77" s="119"/>
      <c r="NCA77" s="119"/>
      <c r="NCB77" s="119"/>
      <c r="NCC77" s="119"/>
      <c r="NCD77" s="119"/>
      <c r="NCE77" s="119"/>
      <c r="NCF77" s="119"/>
      <c r="NCG77" s="119"/>
      <c r="NCH77" s="119"/>
      <c r="NCI77" s="119"/>
      <c r="NCJ77" s="119"/>
      <c r="NCK77" s="119"/>
      <c r="NCL77" s="119"/>
      <c r="NCM77" s="119"/>
      <c r="NCN77" s="119"/>
      <c r="NCO77" s="119"/>
      <c r="NCP77" s="119"/>
      <c r="NCQ77" s="119"/>
      <c r="NCR77" s="119"/>
      <c r="NCS77" s="119"/>
      <c r="NCT77" s="119"/>
      <c r="NCU77" s="119"/>
      <c r="NCV77" s="119"/>
      <c r="NCW77" s="119"/>
      <c r="NCX77" s="119"/>
      <c r="NCY77" s="119"/>
      <c r="NCZ77" s="119"/>
      <c r="NDA77" s="119"/>
      <c r="NDB77" s="119"/>
      <c r="NDC77" s="119"/>
      <c r="NDD77" s="119"/>
      <c r="NDE77" s="119"/>
      <c r="NDF77" s="119"/>
      <c r="NDG77" s="119"/>
      <c r="NDH77" s="119"/>
      <c r="NDI77" s="119"/>
      <c r="NDJ77" s="119"/>
      <c r="NDK77" s="119"/>
      <c r="NDL77" s="119"/>
      <c r="NDM77" s="119"/>
      <c r="NDN77" s="119"/>
      <c r="NDO77" s="119"/>
      <c r="NDP77" s="119"/>
      <c r="NDQ77" s="119"/>
      <c r="NDR77" s="119"/>
      <c r="NDS77" s="119"/>
      <c r="NDT77" s="119"/>
      <c r="NDU77" s="119"/>
      <c r="NDV77" s="119"/>
      <c r="NDW77" s="119"/>
      <c r="NDX77" s="119"/>
      <c r="NDY77" s="119"/>
      <c r="NDZ77" s="119"/>
      <c r="NEA77" s="119"/>
      <c r="NEB77" s="119"/>
      <c r="NEC77" s="119"/>
      <c r="NED77" s="119"/>
      <c r="NEE77" s="119"/>
      <c r="NEF77" s="119"/>
      <c r="NEG77" s="119"/>
      <c r="NEH77" s="119"/>
      <c r="NEI77" s="119"/>
      <c r="NEJ77" s="119"/>
      <c r="NEK77" s="119"/>
      <c r="NEL77" s="119"/>
      <c r="NEM77" s="119"/>
      <c r="NEN77" s="119"/>
      <c r="NEO77" s="119"/>
      <c r="NEP77" s="119"/>
      <c r="NEQ77" s="119"/>
      <c r="NER77" s="119"/>
      <c r="NES77" s="119"/>
      <c r="NET77" s="119"/>
      <c r="NEU77" s="119"/>
      <c r="NEV77" s="119"/>
      <c r="NEW77" s="119"/>
      <c r="NEX77" s="119"/>
      <c r="NEY77" s="119"/>
      <c r="NEZ77" s="119"/>
      <c r="NFA77" s="119"/>
      <c r="NFB77" s="119"/>
      <c r="NFC77" s="119"/>
      <c r="NFD77" s="119"/>
      <c r="NFE77" s="119"/>
      <c r="NFF77" s="119"/>
      <c r="NFG77" s="119"/>
      <c r="NFH77" s="119"/>
      <c r="NFI77" s="119"/>
      <c r="NFJ77" s="119"/>
      <c r="NFK77" s="119"/>
      <c r="NFL77" s="119"/>
      <c r="NFM77" s="119"/>
      <c r="NFN77" s="119"/>
      <c r="NFO77" s="119"/>
      <c r="NFP77" s="119"/>
      <c r="NFQ77" s="119"/>
      <c r="NFR77" s="119"/>
      <c r="NFS77" s="119"/>
      <c r="NFT77" s="119"/>
      <c r="NFU77" s="119"/>
      <c r="NFV77" s="119"/>
      <c r="NFW77" s="119"/>
      <c r="NFX77" s="119"/>
      <c r="NFY77" s="119"/>
      <c r="NFZ77" s="119"/>
      <c r="NGA77" s="119"/>
      <c r="NGB77" s="119"/>
      <c r="NGC77" s="119"/>
      <c r="NGD77" s="119"/>
      <c r="NGE77" s="119"/>
      <c r="NGF77" s="119"/>
      <c r="NGG77" s="119"/>
      <c r="NGH77" s="119"/>
      <c r="NGI77" s="119"/>
      <c r="NGJ77" s="119"/>
      <c r="NGK77" s="119"/>
      <c r="NGL77" s="119"/>
      <c r="NGM77" s="119"/>
      <c r="NGN77" s="119"/>
      <c r="NGO77" s="119"/>
      <c r="NGP77" s="119"/>
      <c r="NGQ77" s="119"/>
      <c r="NGR77" s="119"/>
      <c r="NGS77" s="119"/>
      <c r="NGT77" s="119"/>
      <c r="NGU77" s="119"/>
      <c r="NGV77" s="119"/>
      <c r="NGW77" s="119"/>
      <c r="NGX77" s="119"/>
      <c r="NGY77" s="119"/>
      <c r="NGZ77" s="119"/>
      <c r="NHA77" s="119"/>
      <c r="NHB77" s="119"/>
      <c r="NHC77" s="119"/>
      <c r="NHD77" s="119"/>
      <c r="NHE77" s="119"/>
      <c r="NHF77" s="119"/>
      <c r="NHG77" s="119"/>
      <c r="NHH77" s="119"/>
      <c r="NHI77" s="119"/>
      <c r="NHJ77" s="119"/>
      <c r="NHK77" s="119"/>
      <c r="NHL77" s="119"/>
      <c r="NHM77" s="119"/>
      <c r="NHN77" s="119"/>
      <c r="NHO77" s="119"/>
      <c r="NHP77" s="119"/>
      <c r="NHQ77" s="119"/>
      <c r="NHR77" s="119"/>
      <c r="NHS77" s="119"/>
      <c r="NHT77" s="119"/>
      <c r="NHU77" s="119"/>
      <c r="NHV77" s="119"/>
      <c r="NHW77" s="119"/>
      <c r="NHX77" s="119"/>
      <c r="NHY77" s="119"/>
      <c r="NHZ77" s="119"/>
      <c r="NIA77" s="119"/>
      <c r="NIB77" s="119"/>
      <c r="NIC77" s="119"/>
      <c r="NID77" s="119"/>
      <c r="NIE77" s="119"/>
      <c r="NIF77" s="119"/>
      <c r="NIG77" s="119"/>
      <c r="NIH77" s="119"/>
      <c r="NII77" s="119"/>
      <c r="NIJ77" s="119"/>
      <c r="NIK77" s="119"/>
      <c r="NIL77" s="119"/>
      <c r="NIM77" s="119"/>
      <c r="NIN77" s="119"/>
      <c r="NIO77" s="119"/>
      <c r="NIP77" s="119"/>
      <c r="NIQ77" s="119"/>
      <c r="NIR77" s="119"/>
      <c r="NIS77" s="119"/>
      <c r="NIT77" s="119"/>
      <c r="NIU77" s="119"/>
      <c r="NIV77" s="119"/>
      <c r="NIW77" s="119"/>
      <c r="NIX77" s="119"/>
      <c r="NIY77" s="119"/>
      <c r="NIZ77" s="119"/>
      <c r="NJA77" s="119"/>
      <c r="NJB77" s="119"/>
      <c r="NJC77" s="119"/>
      <c r="NJD77" s="119"/>
      <c r="NJE77" s="119"/>
      <c r="NJF77" s="119"/>
      <c r="NJG77" s="119"/>
      <c r="NJH77" s="119"/>
      <c r="NJI77" s="119"/>
      <c r="NJJ77" s="119"/>
      <c r="NJK77" s="119"/>
      <c r="NJL77" s="119"/>
      <c r="NJM77" s="119"/>
      <c r="NJN77" s="119"/>
      <c r="NJO77" s="119"/>
      <c r="NJP77" s="119"/>
      <c r="NJQ77" s="119"/>
      <c r="NJR77" s="119"/>
      <c r="NJS77" s="119"/>
      <c r="NJT77" s="119"/>
      <c r="NJU77" s="119"/>
      <c r="NJV77" s="119"/>
      <c r="NJW77" s="119"/>
      <c r="NJX77" s="119"/>
      <c r="NJY77" s="119"/>
      <c r="NJZ77" s="119"/>
      <c r="NKA77" s="119"/>
      <c r="NKB77" s="119"/>
      <c r="NKC77" s="119"/>
      <c r="NKD77" s="119"/>
      <c r="NKE77" s="119"/>
      <c r="NKF77" s="119"/>
      <c r="NKG77" s="119"/>
      <c r="NKH77" s="119"/>
      <c r="NKI77" s="119"/>
      <c r="NKJ77" s="119"/>
      <c r="NKK77" s="119"/>
      <c r="NKL77" s="119"/>
      <c r="NKM77" s="119"/>
      <c r="NKN77" s="119"/>
      <c r="NKO77" s="119"/>
      <c r="NKP77" s="119"/>
      <c r="NKQ77" s="119"/>
      <c r="NKR77" s="119"/>
      <c r="NKS77" s="119"/>
      <c r="NKT77" s="119"/>
      <c r="NKU77" s="119"/>
      <c r="NKV77" s="119"/>
      <c r="NKW77" s="119"/>
      <c r="NKX77" s="119"/>
      <c r="NKY77" s="119"/>
      <c r="NKZ77" s="119"/>
      <c r="NLA77" s="119"/>
      <c r="NLB77" s="119"/>
      <c r="NLC77" s="119"/>
      <c r="NLD77" s="119"/>
      <c r="NLE77" s="119"/>
      <c r="NLF77" s="119"/>
      <c r="NLG77" s="119"/>
      <c r="NLH77" s="119"/>
      <c r="NLI77" s="119"/>
      <c r="NLJ77" s="119"/>
      <c r="NLK77" s="119"/>
      <c r="NLL77" s="119"/>
      <c r="NLM77" s="119"/>
      <c r="NLN77" s="119"/>
      <c r="NLO77" s="119"/>
      <c r="NLP77" s="119"/>
      <c r="NLQ77" s="119"/>
      <c r="NLR77" s="119"/>
      <c r="NLS77" s="119"/>
      <c r="NLT77" s="119"/>
      <c r="NLU77" s="119"/>
      <c r="NLV77" s="119"/>
      <c r="NLW77" s="119"/>
      <c r="NLX77" s="119"/>
      <c r="NLY77" s="119"/>
      <c r="NLZ77" s="119"/>
      <c r="NMA77" s="119"/>
      <c r="NMB77" s="119"/>
      <c r="NMC77" s="119"/>
      <c r="NMD77" s="119"/>
      <c r="NME77" s="119"/>
      <c r="NMF77" s="119"/>
      <c r="NMG77" s="119"/>
      <c r="NMH77" s="119"/>
      <c r="NMI77" s="119"/>
      <c r="NMJ77" s="119"/>
      <c r="NMK77" s="119"/>
      <c r="NML77" s="119"/>
      <c r="NMM77" s="119"/>
      <c r="NMN77" s="119"/>
      <c r="NMO77" s="119"/>
      <c r="NMP77" s="119"/>
      <c r="NMQ77" s="119"/>
      <c r="NMR77" s="119"/>
      <c r="NMS77" s="119"/>
      <c r="NMT77" s="119"/>
      <c r="NMU77" s="119"/>
      <c r="NMV77" s="119"/>
      <c r="NMW77" s="119"/>
      <c r="NMX77" s="119"/>
      <c r="NMY77" s="119"/>
      <c r="NMZ77" s="119"/>
      <c r="NNA77" s="119"/>
      <c r="NNB77" s="119"/>
      <c r="NNC77" s="119"/>
      <c r="NND77" s="119"/>
      <c r="NNE77" s="119"/>
      <c r="NNF77" s="119"/>
      <c r="NNG77" s="119"/>
      <c r="NNH77" s="119"/>
      <c r="NNI77" s="119"/>
      <c r="NNJ77" s="119"/>
      <c r="NNK77" s="119"/>
      <c r="NNL77" s="119"/>
      <c r="NNM77" s="119"/>
      <c r="NNN77" s="119"/>
      <c r="NNO77" s="119"/>
      <c r="NNP77" s="119"/>
      <c r="NNQ77" s="119"/>
      <c r="NNR77" s="119"/>
      <c r="NNS77" s="119"/>
      <c r="NNT77" s="119"/>
      <c r="NNU77" s="119"/>
      <c r="NNV77" s="119"/>
      <c r="NNW77" s="119"/>
      <c r="NNX77" s="119"/>
      <c r="NNY77" s="119"/>
      <c r="NNZ77" s="119"/>
      <c r="NOA77" s="119"/>
      <c r="NOB77" s="119"/>
      <c r="NOC77" s="119"/>
      <c r="NOD77" s="119"/>
      <c r="NOE77" s="119"/>
      <c r="NOF77" s="119"/>
      <c r="NOG77" s="119"/>
      <c r="NOH77" s="119"/>
      <c r="NOI77" s="119"/>
      <c r="NOJ77" s="119"/>
      <c r="NOK77" s="119"/>
      <c r="NOL77" s="119"/>
      <c r="NOM77" s="119"/>
      <c r="NON77" s="119"/>
      <c r="NOO77" s="119"/>
      <c r="NOP77" s="119"/>
      <c r="NOQ77" s="119"/>
      <c r="NOR77" s="119"/>
      <c r="NOS77" s="119"/>
      <c r="NOT77" s="119"/>
      <c r="NOU77" s="119"/>
      <c r="NOV77" s="119"/>
      <c r="NOW77" s="119"/>
      <c r="NOX77" s="119"/>
      <c r="NOY77" s="119"/>
      <c r="NOZ77" s="119"/>
      <c r="NPA77" s="119"/>
      <c r="NPB77" s="119"/>
      <c r="NPC77" s="119"/>
      <c r="NPD77" s="119"/>
      <c r="NPE77" s="119"/>
      <c r="NPF77" s="119"/>
      <c r="NPG77" s="119"/>
      <c r="NPH77" s="119"/>
      <c r="NPI77" s="119"/>
      <c r="NPJ77" s="119"/>
      <c r="NPK77" s="119"/>
      <c r="NPL77" s="119"/>
      <c r="NPM77" s="119"/>
      <c r="NPN77" s="119"/>
      <c r="NPO77" s="119"/>
      <c r="NPP77" s="119"/>
      <c r="NPQ77" s="119"/>
      <c r="NPR77" s="119"/>
      <c r="NPS77" s="119"/>
      <c r="NPT77" s="119"/>
      <c r="NPU77" s="119"/>
      <c r="NPV77" s="119"/>
      <c r="NPW77" s="119"/>
      <c r="NPX77" s="119"/>
      <c r="NPY77" s="119"/>
      <c r="NPZ77" s="119"/>
      <c r="NQA77" s="119"/>
      <c r="NQB77" s="119"/>
      <c r="NQC77" s="119"/>
      <c r="NQD77" s="119"/>
      <c r="NQE77" s="119"/>
      <c r="NQF77" s="119"/>
      <c r="NQG77" s="119"/>
      <c r="NQH77" s="119"/>
      <c r="NQI77" s="119"/>
      <c r="NQJ77" s="119"/>
      <c r="NQK77" s="119"/>
      <c r="NQL77" s="119"/>
      <c r="NQM77" s="119"/>
      <c r="NQN77" s="119"/>
      <c r="NQO77" s="119"/>
      <c r="NQP77" s="119"/>
      <c r="NQQ77" s="119"/>
      <c r="NQR77" s="119"/>
      <c r="NQS77" s="119"/>
      <c r="NQT77" s="119"/>
      <c r="NQU77" s="119"/>
      <c r="NQV77" s="119"/>
      <c r="NQW77" s="119"/>
      <c r="NQX77" s="119"/>
      <c r="NQY77" s="119"/>
      <c r="NQZ77" s="119"/>
      <c r="NRA77" s="119"/>
      <c r="NRB77" s="119"/>
      <c r="NRC77" s="119"/>
      <c r="NRD77" s="119"/>
      <c r="NRE77" s="119"/>
      <c r="NRF77" s="119"/>
      <c r="NRG77" s="119"/>
      <c r="NRH77" s="119"/>
      <c r="NRI77" s="119"/>
      <c r="NRJ77" s="119"/>
      <c r="NRK77" s="119"/>
      <c r="NRL77" s="119"/>
      <c r="NRM77" s="119"/>
      <c r="NRN77" s="119"/>
      <c r="NRO77" s="119"/>
      <c r="NRP77" s="119"/>
      <c r="NRQ77" s="119"/>
      <c r="NRR77" s="119"/>
      <c r="NRS77" s="119"/>
      <c r="NRT77" s="119"/>
      <c r="NRU77" s="119"/>
      <c r="NRV77" s="119"/>
      <c r="NRW77" s="119"/>
      <c r="NRX77" s="119"/>
      <c r="NRY77" s="119"/>
      <c r="NRZ77" s="119"/>
      <c r="NSA77" s="119"/>
      <c r="NSB77" s="119"/>
      <c r="NSC77" s="119"/>
      <c r="NSD77" s="119"/>
      <c r="NSE77" s="119"/>
      <c r="NSF77" s="119"/>
      <c r="NSG77" s="119"/>
      <c r="NSH77" s="119"/>
      <c r="NSI77" s="119"/>
      <c r="NSJ77" s="119"/>
      <c r="NSK77" s="119"/>
      <c r="NSL77" s="119"/>
      <c r="NSM77" s="119"/>
      <c r="NSN77" s="119"/>
      <c r="NSO77" s="119"/>
      <c r="NSP77" s="119"/>
      <c r="NSQ77" s="119"/>
      <c r="NSR77" s="119"/>
      <c r="NSS77" s="119"/>
      <c r="NST77" s="119"/>
      <c r="NSU77" s="119"/>
      <c r="NSV77" s="119"/>
      <c r="NSW77" s="119"/>
      <c r="NSX77" s="119"/>
      <c r="NSY77" s="119"/>
      <c r="NSZ77" s="119"/>
      <c r="NTA77" s="119"/>
      <c r="NTB77" s="119"/>
      <c r="NTC77" s="119"/>
      <c r="NTD77" s="119"/>
      <c r="NTE77" s="119"/>
      <c r="NTF77" s="119"/>
      <c r="NTG77" s="119"/>
      <c r="NTH77" s="119"/>
      <c r="NTI77" s="119"/>
      <c r="NTJ77" s="119"/>
      <c r="NTK77" s="119"/>
      <c r="NTL77" s="119"/>
      <c r="NTM77" s="119"/>
      <c r="NTN77" s="119"/>
      <c r="NTO77" s="119"/>
      <c r="NTP77" s="119"/>
      <c r="NTQ77" s="119"/>
      <c r="NTR77" s="119"/>
      <c r="NTS77" s="119"/>
      <c r="NTT77" s="119"/>
      <c r="NTU77" s="119"/>
      <c r="NTV77" s="119"/>
      <c r="NTW77" s="119"/>
      <c r="NTX77" s="119"/>
      <c r="NTY77" s="119"/>
      <c r="NTZ77" s="119"/>
      <c r="NUA77" s="119"/>
      <c r="NUB77" s="119"/>
      <c r="NUC77" s="119"/>
      <c r="NUD77" s="119"/>
      <c r="NUE77" s="119"/>
      <c r="NUF77" s="119"/>
      <c r="NUG77" s="119"/>
      <c r="NUH77" s="119"/>
      <c r="NUI77" s="119"/>
      <c r="NUJ77" s="119"/>
      <c r="NUK77" s="119"/>
      <c r="NUL77" s="119"/>
      <c r="NUM77" s="119"/>
      <c r="NUN77" s="119"/>
      <c r="NUO77" s="119"/>
      <c r="NUP77" s="119"/>
      <c r="NUQ77" s="119"/>
      <c r="NUR77" s="119"/>
      <c r="NUS77" s="119"/>
      <c r="NUT77" s="119"/>
      <c r="NUU77" s="119"/>
      <c r="NUV77" s="119"/>
      <c r="NUW77" s="119"/>
      <c r="NUX77" s="119"/>
      <c r="NUY77" s="119"/>
      <c r="NUZ77" s="119"/>
      <c r="NVA77" s="119"/>
      <c r="NVB77" s="119"/>
      <c r="NVC77" s="119"/>
      <c r="NVD77" s="119"/>
      <c r="NVE77" s="119"/>
      <c r="NVF77" s="119"/>
      <c r="NVG77" s="119"/>
      <c r="NVH77" s="119"/>
      <c r="NVI77" s="119"/>
      <c r="NVJ77" s="119"/>
      <c r="NVK77" s="119"/>
      <c r="NVL77" s="119"/>
      <c r="NVM77" s="119"/>
      <c r="NVN77" s="119"/>
      <c r="NVO77" s="119"/>
      <c r="NVP77" s="119"/>
      <c r="NVQ77" s="119"/>
      <c r="NVR77" s="119"/>
      <c r="NVS77" s="119"/>
      <c r="NVT77" s="119"/>
      <c r="NVU77" s="119"/>
      <c r="NVV77" s="119"/>
      <c r="NVW77" s="119"/>
      <c r="NVX77" s="119"/>
      <c r="NVY77" s="119"/>
      <c r="NVZ77" s="119"/>
      <c r="NWA77" s="119"/>
      <c r="NWB77" s="119"/>
      <c r="NWC77" s="119"/>
      <c r="NWD77" s="119"/>
      <c r="NWE77" s="119"/>
      <c r="NWF77" s="119"/>
      <c r="NWG77" s="119"/>
      <c r="NWH77" s="119"/>
      <c r="NWI77" s="119"/>
      <c r="NWJ77" s="119"/>
      <c r="NWK77" s="119"/>
      <c r="NWL77" s="119"/>
      <c r="NWM77" s="119"/>
      <c r="NWN77" s="119"/>
      <c r="NWO77" s="119"/>
      <c r="NWP77" s="119"/>
      <c r="NWQ77" s="119"/>
      <c r="NWR77" s="119"/>
      <c r="NWS77" s="119"/>
      <c r="NWT77" s="119"/>
      <c r="NWU77" s="119"/>
      <c r="NWV77" s="119"/>
      <c r="NWW77" s="119"/>
      <c r="NWX77" s="119"/>
      <c r="NWY77" s="119"/>
      <c r="NWZ77" s="119"/>
      <c r="NXA77" s="119"/>
      <c r="NXB77" s="119"/>
      <c r="NXC77" s="119"/>
      <c r="NXD77" s="119"/>
      <c r="NXE77" s="119"/>
      <c r="NXF77" s="119"/>
      <c r="NXG77" s="119"/>
      <c r="NXH77" s="119"/>
      <c r="NXI77" s="119"/>
      <c r="NXJ77" s="119"/>
      <c r="NXK77" s="119"/>
      <c r="NXL77" s="119"/>
      <c r="NXM77" s="119"/>
      <c r="NXN77" s="119"/>
      <c r="NXO77" s="119"/>
      <c r="NXP77" s="119"/>
      <c r="NXQ77" s="119"/>
      <c r="NXR77" s="119"/>
      <c r="NXS77" s="119"/>
      <c r="NXT77" s="119"/>
      <c r="NXU77" s="119"/>
      <c r="NXV77" s="119"/>
      <c r="NXW77" s="119"/>
      <c r="NXX77" s="119"/>
      <c r="NXY77" s="119"/>
      <c r="NXZ77" s="119"/>
      <c r="NYA77" s="119"/>
      <c r="NYB77" s="119"/>
      <c r="NYC77" s="119"/>
      <c r="NYD77" s="119"/>
      <c r="NYE77" s="119"/>
      <c r="NYF77" s="119"/>
      <c r="NYG77" s="119"/>
      <c r="NYH77" s="119"/>
      <c r="NYI77" s="119"/>
      <c r="NYJ77" s="119"/>
      <c r="NYK77" s="119"/>
      <c r="NYL77" s="119"/>
      <c r="NYM77" s="119"/>
      <c r="NYN77" s="119"/>
      <c r="NYO77" s="119"/>
      <c r="NYP77" s="119"/>
      <c r="NYQ77" s="119"/>
      <c r="NYR77" s="119"/>
      <c r="NYS77" s="119"/>
      <c r="NYT77" s="119"/>
      <c r="NYU77" s="119"/>
      <c r="NYV77" s="119"/>
      <c r="NYW77" s="119"/>
      <c r="NYX77" s="119"/>
      <c r="NYY77" s="119"/>
      <c r="NYZ77" s="119"/>
      <c r="NZA77" s="119"/>
      <c r="NZB77" s="119"/>
      <c r="NZC77" s="119"/>
      <c r="NZD77" s="119"/>
      <c r="NZE77" s="119"/>
      <c r="NZF77" s="119"/>
      <c r="NZG77" s="119"/>
      <c r="NZH77" s="119"/>
      <c r="NZI77" s="119"/>
      <c r="NZJ77" s="119"/>
      <c r="NZK77" s="119"/>
      <c r="NZL77" s="119"/>
      <c r="NZM77" s="119"/>
      <c r="NZN77" s="119"/>
      <c r="NZO77" s="119"/>
      <c r="NZP77" s="119"/>
      <c r="NZQ77" s="119"/>
      <c r="NZR77" s="119"/>
      <c r="NZS77" s="119"/>
      <c r="NZT77" s="119"/>
      <c r="NZU77" s="119"/>
      <c r="NZV77" s="119"/>
      <c r="NZW77" s="119"/>
      <c r="NZX77" s="119"/>
      <c r="NZY77" s="119"/>
      <c r="NZZ77" s="119"/>
      <c r="OAA77" s="119"/>
      <c r="OAB77" s="119"/>
      <c r="OAC77" s="119"/>
      <c r="OAD77" s="119"/>
      <c r="OAE77" s="119"/>
      <c r="OAF77" s="119"/>
      <c r="OAG77" s="119"/>
      <c r="OAH77" s="119"/>
      <c r="OAI77" s="119"/>
      <c r="OAJ77" s="119"/>
      <c r="OAK77" s="119"/>
      <c r="OAL77" s="119"/>
      <c r="OAM77" s="119"/>
      <c r="OAN77" s="119"/>
      <c r="OAO77" s="119"/>
      <c r="OAP77" s="119"/>
      <c r="OAQ77" s="119"/>
      <c r="OAR77" s="119"/>
      <c r="OAS77" s="119"/>
      <c r="OAT77" s="119"/>
      <c r="OAU77" s="119"/>
      <c r="OAV77" s="119"/>
      <c r="OAW77" s="119"/>
      <c r="OAX77" s="119"/>
      <c r="OAY77" s="119"/>
      <c r="OAZ77" s="119"/>
      <c r="OBA77" s="119"/>
      <c r="OBB77" s="119"/>
      <c r="OBC77" s="119"/>
      <c r="OBD77" s="119"/>
      <c r="OBE77" s="119"/>
      <c r="OBF77" s="119"/>
      <c r="OBG77" s="119"/>
      <c r="OBH77" s="119"/>
      <c r="OBI77" s="119"/>
      <c r="OBJ77" s="119"/>
      <c r="OBK77" s="119"/>
      <c r="OBL77" s="119"/>
      <c r="OBM77" s="119"/>
      <c r="OBN77" s="119"/>
      <c r="OBO77" s="119"/>
      <c r="OBP77" s="119"/>
      <c r="OBQ77" s="119"/>
      <c r="OBR77" s="119"/>
      <c r="OBS77" s="119"/>
      <c r="OBT77" s="119"/>
      <c r="OBU77" s="119"/>
      <c r="OBV77" s="119"/>
      <c r="OBW77" s="119"/>
      <c r="OBX77" s="119"/>
      <c r="OBY77" s="119"/>
      <c r="OBZ77" s="119"/>
      <c r="OCA77" s="119"/>
      <c r="OCB77" s="119"/>
      <c r="OCC77" s="119"/>
      <c r="OCD77" s="119"/>
      <c r="OCE77" s="119"/>
      <c r="OCF77" s="119"/>
      <c r="OCG77" s="119"/>
      <c r="OCH77" s="119"/>
      <c r="OCI77" s="119"/>
      <c r="OCJ77" s="119"/>
      <c r="OCK77" s="119"/>
      <c r="OCL77" s="119"/>
      <c r="OCM77" s="119"/>
      <c r="OCN77" s="119"/>
      <c r="OCO77" s="119"/>
      <c r="OCP77" s="119"/>
      <c r="OCQ77" s="119"/>
      <c r="OCR77" s="119"/>
      <c r="OCS77" s="119"/>
      <c r="OCT77" s="119"/>
      <c r="OCU77" s="119"/>
      <c r="OCV77" s="119"/>
      <c r="OCW77" s="119"/>
      <c r="OCX77" s="119"/>
      <c r="OCY77" s="119"/>
      <c r="OCZ77" s="119"/>
      <c r="ODA77" s="119"/>
      <c r="ODB77" s="119"/>
      <c r="ODC77" s="119"/>
      <c r="ODD77" s="119"/>
      <c r="ODE77" s="119"/>
      <c r="ODF77" s="119"/>
      <c r="ODG77" s="119"/>
      <c r="ODH77" s="119"/>
      <c r="ODI77" s="119"/>
      <c r="ODJ77" s="119"/>
      <c r="ODK77" s="119"/>
      <c r="ODL77" s="119"/>
      <c r="ODM77" s="119"/>
      <c r="ODN77" s="119"/>
      <c r="ODO77" s="119"/>
      <c r="ODP77" s="119"/>
      <c r="ODQ77" s="119"/>
      <c r="ODR77" s="119"/>
      <c r="ODS77" s="119"/>
      <c r="ODT77" s="119"/>
      <c r="ODU77" s="119"/>
      <c r="ODV77" s="119"/>
      <c r="ODW77" s="119"/>
      <c r="ODX77" s="119"/>
      <c r="ODY77" s="119"/>
      <c r="ODZ77" s="119"/>
      <c r="OEA77" s="119"/>
      <c r="OEB77" s="119"/>
      <c r="OEC77" s="119"/>
      <c r="OED77" s="119"/>
      <c r="OEE77" s="119"/>
      <c r="OEF77" s="119"/>
      <c r="OEG77" s="119"/>
      <c r="OEH77" s="119"/>
      <c r="OEI77" s="119"/>
      <c r="OEJ77" s="119"/>
      <c r="OEK77" s="119"/>
      <c r="OEL77" s="119"/>
      <c r="OEM77" s="119"/>
      <c r="OEN77" s="119"/>
      <c r="OEO77" s="119"/>
      <c r="OEP77" s="119"/>
      <c r="OEQ77" s="119"/>
      <c r="OER77" s="119"/>
      <c r="OES77" s="119"/>
      <c r="OET77" s="119"/>
      <c r="OEU77" s="119"/>
      <c r="OEV77" s="119"/>
      <c r="OEW77" s="119"/>
      <c r="OEX77" s="119"/>
      <c r="OEY77" s="119"/>
      <c r="OEZ77" s="119"/>
      <c r="OFA77" s="119"/>
      <c r="OFB77" s="119"/>
      <c r="OFC77" s="119"/>
      <c r="OFD77" s="119"/>
      <c r="OFE77" s="119"/>
      <c r="OFF77" s="119"/>
      <c r="OFG77" s="119"/>
      <c r="OFH77" s="119"/>
      <c r="OFI77" s="119"/>
      <c r="OFJ77" s="119"/>
      <c r="OFK77" s="119"/>
      <c r="OFL77" s="119"/>
      <c r="OFM77" s="119"/>
      <c r="OFN77" s="119"/>
      <c r="OFO77" s="119"/>
      <c r="OFP77" s="119"/>
      <c r="OFQ77" s="119"/>
      <c r="OFR77" s="119"/>
      <c r="OFS77" s="119"/>
      <c r="OFT77" s="119"/>
      <c r="OFU77" s="119"/>
      <c r="OFV77" s="119"/>
      <c r="OFW77" s="119"/>
      <c r="OFX77" s="119"/>
      <c r="OFY77" s="119"/>
      <c r="OFZ77" s="119"/>
      <c r="OGA77" s="119"/>
      <c r="OGB77" s="119"/>
      <c r="OGC77" s="119"/>
      <c r="OGD77" s="119"/>
      <c r="OGE77" s="119"/>
      <c r="OGF77" s="119"/>
      <c r="OGG77" s="119"/>
      <c r="OGH77" s="119"/>
      <c r="OGI77" s="119"/>
      <c r="OGJ77" s="119"/>
      <c r="OGK77" s="119"/>
      <c r="OGL77" s="119"/>
      <c r="OGM77" s="119"/>
      <c r="OGN77" s="119"/>
      <c r="OGO77" s="119"/>
      <c r="OGP77" s="119"/>
      <c r="OGQ77" s="119"/>
      <c r="OGR77" s="119"/>
      <c r="OGS77" s="119"/>
      <c r="OGT77" s="119"/>
      <c r="OGU77" s="119"/>
      <c r="OGV77" s="119"/>
      <c r="OGW77" s="119"/>
      <c r="OGX77" s="119"/>
      <c r="OGY77" s="119"/>
      <c r="OGZ77" s="119"/>
      <c r="OHA77" s="119"/>
      <c r="OHB77" s="119"/>
      <c r="OHC77" s="119"/>
      <c r="OHD77" s="119"/>
      <c r="OHE77" s="119"/>
      <c r="OHF77" s="119"/>
      <c r="OHG77" s="119"/>
      <c r="OHH77" s="119"/>
      <c r="OHI77" s="119"/>
      <c r="OHJ77" s="119"/>
      <c r="OHK77" s="119"/>
      <c r="OHL77" s="119"/>
      <c r="OHM77" s="119"/>
      <c r="OHN77" s="119"/>
      <c r="OHO77" s="119"/>
      <c r="OHP77" s="119"/>
      <c r="OHQ77" s="119"/>
      <c r="OHR77" s="119"/>
      <c r="OHS77" s="119"/>
      <c r="OHT77" s="119"/>
      <c r="OHU77" s="119"/>
      <c r="OHV77" s="119"/>
      <c r="OHW77" s="119"/>
      <c r="OHX77" s="119"/>
      <c r="OHY77" s="119"/>
      <c r="OHZ77" s="119"/>
      <c r="OIA77" s="119"/>
      <c r="OIB77" s="119"/>
      <c r="OIC77" s="119"/>
      <c r="OID77" s="119"/>
      <c r="OIE77" s="119"/>
      <c r="OIF77" s="119"/>
      <c r="OIG77" s="119"/>
      <c r="OIH77" s="119"/>
      <c r="OII77" s="119"/>
      <c r="OIJ77" s="119"/>
      <c r="OIK77" s="119"/>
      <c r="OIL77" s="119"/>
      <c r="OIM77" s="119"/>
      <c r="OIN77" s="119"/>
      <c r="OIO77" s="119"/>
      <c r="OIP77" s="119"/>
      <c r="OIQ77" s="119"/>
      <c r="OIR77" s="119"/>
      <c r="OIS77" s="119"/>
      <c r="OIT77" s="119"/>
      <c r="OIU77" s="119"/>
      <c r="OIV77" s="119"/>
      <c r="OIW77" s="119"/>
      <c r="OIX77" s="119"/>
      <c r="OIY77" s="119"/>
      <c r="OIZ77" s="119"/>
      <c r="OJA77" s="119"/>
      <c r="OJB77" s="119"/>
      <c r="OJC77" s="119"/>
      <c r="OJD77" s="119"/>
      <c r="OJE77" s="119"/>
      <c r="OJF77" s="119"/>
      <c r="OJG77" s="119"/>
      <c r="OJH77" s="119"/>
      <c r="OJI77" s="119"/>
      <c r="OJJ77" s="119"/>
      <c r="OJK77" s="119"/>
      <c r="OJL77" s="119"/>
      <c r="OJM77" s="119"/>
      <c r="OJN77" s="119"/>
      <c r="OJO77" s="119"/>
      <c r="OJP77" s="119"/>
      <c r="OJQ77" s="119"/>
      <c r="OJR77" s="119"/>
      <c r="OJS77" s="119"/>
      <c r="OJT77" s="119"/>
      <c r="OJU77" s="119"/>
      <c r="OJV77" s="119"/>
      <c r="OJW77" s="119"/>
      <c r="OJX77" s="119"/>
      <c r="OJY77" s="119"/>
      <c r="OJZ77" s="119"/>
      <c r="OKA77" s="119"/>
      <c r="OKB77" s="119"/>
      <c r="OKC77" s="119"/>
      <c r="OKD77" s="119"/>
      <c r="OKE77" s="119"/>
      <c r="OKF77" s="119"/>
      <c r="OKG77" s="119"/>
      <c r="OKH77" s="119"/>
      <c r="OKI77" s="119"/>
      <c r="OKJ77" s="119"/>
      <c r="OKK77" s="119"/>
      <c r="OKL77" s="119"/>
      <c r="OKM77" s="119"/>
      <c r="OKN77" s="119"/>
      <c r="OKO77" s="119"/>
      <c r="OKP77" s="119"/>
      <c r="OKQ77" s="119"/>
      <c r="OKR77" s="119"/>
      <c r="OKS77" s="119"/>
      <c r="OKT77" s="119"/>
      <c r="OKU77" s="119"/>
      <c r="OKV77" s="119"/>
      <c r="OKW77" s="119"/>
      <c r="OKX77" s="119"/>
      <c r="OKY77" s="119"/>
      <c r="OKZ77" s="119"/>
      <c r="OLA77" s="119"/>
      <c r="OLB77" s="119"/>
      <c r="OLC77" s="119"/>
      <c r="OLD77" s="119"/>
      <c r="OLE77" s="119"/>
      <c r="OLF77" s="119"/>
      <c r="OLG77" s="119"/>
      <c r="OLH77" s="119"/>
      <c r="OLI77" s="119"/>
      <c r="OLJ77" s="119"/>
      <c r="OLK77" s="119"/>
      <c r="OLL77" s="119"/>
      <c r="OLM77" s="119"/>
      <c r="OLN77" s="119"/>
      <c r="OLO77" s="119"/>
      <c r="OLP77" s="119"/>
      <c r="OLQ77" s="119"/>
      <c r="OLR77" s="119"/>
      <c r="OLS77" s="119"/>
      <c r="OLT77" s="119"/>
      <c r="OLU77" s="119"/>
      <c r="OLV77" s="119"/>
      <c r="OLW77" s="119"/>
      <c r="OLX77" s="119"/>
      <c r="OLY77" s="119"/>
      <c r="OLZ77" s="119"/>
      <c r="OMA77" s="119"/>
      <c r="OMB77" s="119"/>
      <c r="OMC77" s="119"/>
      <c r="OMD77" s="119"/>
      <c r="OME77" s="119"/>
      <c r="OMF77" s="119"/>
      <c r="OMG77" s="119"/>
      <c r="OMH77" s="119"/>
      <c r="OMI77" s="119"/>
      <c r="OMJ77" s="119"/>
      <c r="OMK77" s="119"/>
      <c r="OML77" s="119"/>
      <c r="OMM77" s="119"/>
      <c r="OMN77" s="119"/>
      <c r="OMO77" s="119"/>
      <c r="OMP77" s="119"/>
      <c r="OMQ77" s="119"/>
      <c r="OMR77" s="119"/>
      <c r="OMS77" s="119"/>
      <c r="OMT77" s="119"/>
      <c r="OMU77" s="119"/>
      <c r="OMV77" s="119"/>
      <c r="OMW77" s="119"/>
      <c r="OMX77" s="119"/>
      <c r="OMY77" s="119"/>
      <c r="OMZ77" s="119"/>
      <c r="ONA77" s="119"/>
      <c r="ONB77" s="119"/>
      <c r="ONC77" s="119"/>
      <c r="OND77" s="119"/>
      <c r="ONE77" s="119"/>
      <c r="ONF77" s="119"/>
      <c r="ONG77" s="119"/>
      <c r="ONH77" s="119"/>
      <c r="ONI77" s="119"/>
      <c r="ONJ77" s="119"/>
      <c r="ONK77" s="119"/>
      <c r="ONL77" s="119"/>
      <c r="ONM77" s="119"/>
      <c r="ONN77" s="119"/>
      <c r="ONO77" s="119"/>
      <c r="ONP77" s="119"/>
      <c r="ONQ77" s="119"/>
      <c r="ONR77" s="119"/>
      <c r="ONS77" s="119"/>
      <c r="ONT77" s="119"/>
      <c r="ONU77" s="119"/>
      <c r="ONV77" s="119"/>
      <c r="ONW77" s="119"/>
      <c r="ONX77" s="119"/>
      <c r="ONY77" s="119"/>
      <c r="ONZ77" s="119"/>
      <c r="OOA77" s="119"/>
      <c r="OOB77" s="119"/>
      <c r="OOC77" s="119"/>
      <c r="OOD77" s="119"/>
      <c r="OOE77" s="119"/>
      <c r="OOF77" s="119"/>
      <c r="OOG77" s="119"/>
      <c r="OOH77" s="119"/>
      <c r="OOI77" s="119"/>
      <c r="OOJ77" s="119"/>
      <c r="OOK77" s="119"/>
      <c r="OOL77" s="119"/>
      <c r="OOM77" s="119"/>
      <c r="OON77" s="119"/>
      <c r="OOO77" s="119"/>
      <c r="OOP77" s="119"/>
      <c r="OOQ77" s="119"/>
      <c r="OOR77" s="119"/>
      <c r="OOS77" s="119"/>
      <c r="OOT77" s="119"/>
      <c r="OOU77" s="119"/>
      <c r="OOV77" s="119"/>
      <c r="OOW77" s="119"/>
      <c r="OOX77" s="119"/>
      <c r="OOY77" s="119"/>
      <c r="OOZ77" s="119"/>
      <c r="OPA77" s="119"/>
      <c r="OPB77" s="119"/>
      <c r="OPC77" s="119"/>
      <c r="OPD77" s="119"/>
      <c r="OPE77" s="119"/>
      <c r="OPF77" s="119"/>
      <c r="OPG77" s="119"/>
      <c r="OPH77" s="119"/>
      <c r="OPI77" s="119"/>
      <c r="OPJ77" s="119"/>
      <c r="OPK77" s="119"/>
      <c r="OPL77" s="119"/>
      <c r="OPM77" s="119"/>
      <c r="OPN77" s="119"/>
      <c r="OPO77" s="119"/>
      <c r="OPP77" s="119"/>
      <c r="OPQ77" s="119"/>
      <c r="OPR77" s="119"/>
      <c r="OPS77" s="119"/>
      <c r="OPT77" s="119"/>
      <c r="OPU77" s="119"/>
      <c r="OPV77" s="119"/>
      <c r="OPW77" s="119"/>
      <c r="OPX77" s="119"/>
      <c r="OPY77" s="119"/>
      <c r="OPZ77" s="119"/>
      <c r="OQA77" s="119"/>
      <c r="OQB77" s="119"/>
      <c r="OQC77" s="119"/>
      <c r="OQD77" s="119"/>
      <c r="OQE77" s="119"/>
      <c r="OQF77" s="119"/>
      <c r="OQG77" s="119"/>
      <c r="OQH77" s="119"/>
      <c r="OQI77" s="119"/>
      <c r="OQJ77" s="119"/>
      <c r="OQK77" s="119"/>
      <c r="OQL77" s="119"/>
      <c r="OQM77" s="119"/>
      <c r="OQN77" s="119"/>
      <c r="OQO77" s="119"/>
      <c r="OQP77" s="119"/>
      <c r="OQQ77" s="119"/>
      <c r="OQR77" s="119"/>
      <c r="OQS77" s="119"/>
      <c r="OQT77" s="119"/>
      <c r="OQU77" s="119"/>
      <c r="OQV77" s="119"/>
      <c r="OQW77" s="119"/>
      <c r="OQX77" s="119"/>
      <c r="OQY77" s="119"/>
      <c r="OQZ77" s="119"/>
      <c r="ORA77" s="119"/>
      <c r="ORB77" s="119"/>
      <c r="ORC77" s="119"/>
      <c r="ORD77" s="119"/>
      <c r="ORE77" s="119"/>
      <c r="ORF77" s="119"/>
      <c r="ORG77" s="119"/>
      <c r="ORH77" s="119"/>
      <c r="ORI77" s="119"/>
      <c r="ORJ77" s="119"/>
      <c r="ORK77" s="119"/>
      <c r="ORL77" s="119"/>
      <c r="ORM77" s="119"/>
      <c r="ORN77" s="119"/>
      <c r="ORO77" s="119"/>
      <c r="ORP77" s="119"/>
      <c r="ORQ77" s="119"/>
      <c r="ORR77" s="119"/>
      <c r="ORS77" s="119"/>
      <c r="ORT77" s="119"/>
      <c r="ORU77" s="119"/>
      <c r="ORV77" s="119"/>
      <c r="ORW77" s="119"/>
      <c r="ORX77" s="119"/>
      <c r="ORY77" s="119"/>
      <c r="ORZ77" s="119"/>
      <c r="OSA77" s="119"/>
      <c r="OSB77" s="119"/>
      <c r="OSC77" s="119"/>
      <c r="OSD77" s="119"/>
      <c r="OSE77" s="119"/>
      <c r="OSF77" s="119"/>
      <c r="OSG77" s="119"/>
      <c r="OSH77" s="119"/>
      <c r="OSI77" s="119"/>
      <c r="OSJ77" s="119"/>
      <c r="OSK77" s="119"/>
      <c r="OSL77" s="119"/>
      <c r="OSM77" s="119"/>
      <c r="OSN77" s="119"/>
      <c r="OSO77" s="119"/>
      <c r="OSP77" s="119"/>
      <c r="OSQ77" s="119"/>
      <c r="OSR77" s="119"/>
      <c r="OSS77" s="119"/>
      <c r="OST77" s="119"/>
      <c r="OSU77" s="119"/>
      <c r="OSV77" s="119"/>
      <c r="OSW77" s="119"/>
      <c r="OSX77" s="119"/>
      <c r="OSY77" s="119"/>
      <c r="OSZ77" s="119"/>
      <c r="OTA77" s="119"/>
      <c r="OTB77" s="119"/>
      <c r="OTC77" s="119"/>
      <c r="OTD77" s="119"/>
      <c r="OTE77" s="119"/>
      <c r="OTF77" s="119"/>
      <c r="OTG77" s="119"/>
      <c r="OTH77" s="119"/>
      <c r="OTI77" s="119"/>
      <c r="OTJ77" s="119"/>
      <c r="OTK77" s="119"/>
      <c r="OTL77" s="119"/>
      <c r="OTM77" s="119"/>
      <c r="OTN77" s="119"/>
      <c r="OTO77" s="119"/>
      <c r="OTP77" s="119"/>
      <c r="OTQ77" s="119"/>
      <c r="OTR77" s="119"/>
      <c r="OTS77" s="119"/>
      <c r="OTT77" s="119"/>
      <c r="OTU77" s="119"/>
      <c r="OTV77" s="119"/>
      <c r="OTW77" s="119"/>
      <c r="OTX77" s="119"/>
      <c r="OTY77" s="119"/>
      <c r="OTZ77" s="119"/>
      <c r="OUA77" s="119"/>
      <c r="OUB77" s="119"/>
      <c r="OUC77" s="119"/>
      <c r="OUD77" s="119"/>
      <c r="OUE77" s="119"/>
      <c r="OUF77" s="119"/>
      <c r="OUG77" s="119"/>
      <c r="OUH77" s="119"/>
      <c r="OUI77" s="119"/>
      <c r="OUJ77" s="119"/>
      <c r="OUK77" s="119"/>
      <c r="OUL77" s="119"/>
      <c r="OUM77" s="119"/>
      <c r="OUN77" s="119"/>
      <c r="OUO77" s="119"/>
      <c r="OUP77" s="119"/>
      <c r="OUQ77" s="119"/>
      <c r="OUR77" s="119"/>
      <c r="OUS77" s="119"/>
      <c r="OUT77" s="119"/>
      <c r="OUU77" s="119"/>
      <c r="OUV77" s="119"/>
      <c r="OUW77" s="119"/>
      <c r="OUX77" s="119"/>
      <c r="OUY77" s="119"/>
      <c r="OUZ77" s="119"/>
      <c r="OVA77" s="119"/>
      <c r="OVB77" s="119"/>
      <c r="OVC77" s="119"/>
      <c r="OVD77" s="119"/>
      <c r="OVE77" s="119"/>
      <c r="OVF77" s="119"/>
      <c r="OVG77" s="119"/>
      <c r="OVH77" s="119"/>
      <c r="OVI77" s="119"/>
      <c r="OVJ77" s="119"/>
      <c r="OVK77" s="119"/>
      <c r="OVL77" s="119"/>
      <c r="OVM77" s="119"/>
      <c r="OVN77" s="119"/>
      <c r="OVO77" s="119"/>
      <c r="OVP77" s="119"/>
      <c r="OVQ77" s="119"/>
      <c r="OVR77" s="119"/>
      <c r="OVS77" s="119"/>
      <c r="OVT77" s="119"/>
      <c r="OVU77" s="119"/>
      <c r="OVV77" s="119"/>
      <c r="OVW77" s="119"/>
      <c r="OVX77" s="119"/>
      <c r="OVY77" s="119"/>
      <c r="OVZ77" s="119"/>
      <c r="OWA77" s="119"/>
      <c r="OWB77" s="119"/>
      <c r="OWC77" s="119"/>
      <c r="OWD77" s="119"/>
      <c r="OWE77" s="119"/>
      <c r="OWF77" s="119"/>
      <c r="OWG77" s="119"/>
      <c r="OWH77" s="119"/>
      <c r="OWI77" s="119"/>
      <c r="OWJ77" s="119"/>
      <c r="OWK77" s="119"/>
      <c r="OWL77" s="119"/>
      <c r="OWM77" s="119"/>
      <c r="OWN77" s="119"/>
      <c r="OWO77" s="119"/>
      <c r="OWP77" s="119"/>
      <c r="OWQ77" s="119"/>
      <c r="OWR77" s="119"/>
      <c r="OWS77" s="119"/>
      <c r="OWT77" s="119"/>
      <c r="OWU77" s="119"/>
      <c r="OWV77" s="119"/>
      <c r="OWW77" s="119"/>
      <c r="OWX77" s="119"/>
      <c r="OWY77" s="119"/>
      <c r="OWZ77" s="119"/>
      <c r="OXA77" s="119"/>
      <c r="OXB77" s="119"/>
      <c r="OXC77" s="119"/>
      <c r="OXD77" s="119"/>
      <c r="OXE77" s="119"/>
      <c r="OXF77" s="119"/>
      <c r="OXG77" s="119"/>
      <c r="OXH77" s="119"/>
      <c r="OXI77" s="119"/>
      <c r="OXJ77" s="119"/>
      <c r="OXK77" s="119"/>
      <c r="OXL77" s="119"/>
      <c r="OXM77" s="119"/>
      <c r="OXN77" s="119"/>
      <c r="OXO77" s="119"/>
      <c r="OXP77" s="119"/>
      <c r="OXQ77" s="119"/>
      <c r="OXR77" s="119"/>
      <c r="OXS77" s="119"/>
      <c r="OXT77" s="119"/>
      <c r="OXU77" s="119"/>
      <c r="OXV77" s="119"/>
      <c r="OXW77" s="119"/>
      <c r="OXX77" s="119"/>
      <c r="OXY77" s="119"/>
      <c r="OXZ77" s="119"/>
      <c r="OYA77" s="119"/>
      <c r="OYB77" s="119"/>
      <c r="OYC77" s="119"/>
      <c r="OYD77" s="119"/>
      <c r="OYE77" s="119"/>
      <c r="OYF77" s="119"/>
      <c r="OYG77" s="119"/>
      <c r="OYH77" s="119"/>
      <c r="OYI77" s="119"/>
      <c r="OYJ77" s="119"/>
      <c r="OYK77" s="119"/>
      <c r="OYL77" s="119"/>
      <c r="OYM77" s="119"/>
      <c r="OYN77" s="119"/>
      <c r="OYO77" s="119"/>
      <c r="OYP77" s="119"/>
      <c r="OYQ77" s="119"/>
      <c r="OYR77" s="119"/>
      <c r="OYS77" s="119"/>
      <c r="OYT77" s="119"/>
      <c r="OYU77" s="119"/>
      <c r="OYV77" s="119"/>
      <c r="OYW77" s="119"/>
      <c r="OYX77" s="119"/>
      <c r="OYY77" s="119"/>
      <c r="OYZ77" s="119"/>
      <c r="OZA77" s="119"/>
      <c r="OZB77" s="119"/>
      <c r="OZC77" s="119"/>
      <c r="OZD77" s="119"/>
      <c r="OZE77" s="119"/>
      <c r="OZF77" s="119"/>
      <c r="OZG77" s="119"/>
      <c r="OZH77" s="119"/>
      <c r="OZI77" s="119"/>
      <c r="OZJ77" s="119"/>
      <c r="OZK77" s="119"/>
      <c r="OZL77" s="119"/>
      <c r="OZM77" s="119"/>
      <c r="OZN77" s="119"/>
      <c r="OZO77" s="119"/>
      <c r="OZP77" s="119"/>
      <c r="OZQ77" s="119"/>
      <c r="OZR77" s="119"/>
      <c r="OZS77" s="119"/>
      <c r="OZT77" s="119"/>
      <c r="OZU77" s="119"/>
      <c r="OZV77" s="119"/>
      <c r="OZW77" s="119"/>
      <c r="OZX77" s="119"/>
      <c r="OZY77" s="119"/>
      <c r="OZZ77" s="119"/>
      <c r="PAA77" s="119"/>
      <c r="PAB77" s="119"/>
      <c r="PAC77" s="119"/>
      <c r="PAD77" s="119"/>
      <c r="PAE77" s="119"/>
      <c r="PAF77" s="119"/>
      <c r="PAG77" s="119"/>
      <c r="PAH77" s="119"/>
      <c r="PAI77" s="119"/>
      <c r="PAJ77" s="119"/>
      <c r="PAK77" s="119"/>
      <c r="PAL77" s="119"/>
      <c r="PAM77" s="119"/>
      <c r="PAN77" s="119"/>
      <c r="PAO77" s="119"/>
      <c r="PAP77" s="119"/>
      <c r="PAQ77" s="119"/>
      <c r="PAR77" s="119"/>
      <c r="PAS77" s="119"/>
      <c r="PAT77" s="119"/>
      <c r="PAU77" s="119"/>
      <c r="PAV77" s="119"/>
      <c r="PAW77" s="119"/>
      <c r="PAX77" s="119"/>
      <c r="PAY77" s="119"/>
      <c r="PAZ77" s="119"/>
      <c r="PBA77" s="119"/>
      <c r="PBB77" s="119"/>
      <c r="PBC77" s="119"/>
      <c r="PBD77" s="119"/>
      <c r="PBE77" s="119"/>
      <c r="PBF77" s="119"/>
      <c r="PBG77" s="119"/>
      <c r="PBH77" s="119"/>
      <c r="PBI77" s="119"/>
      <c r="PBJ77" s="119"/>
      <c r="PBK77" s="119"/>
      <c r="PBL77" s="119"/>
      <c r="PBM77" s="119"/>
      <c r="PBN77" s="119"/>
      <c r="PBO77" s="119"/>
      <c r="PBP77" s="119"/>
      <c r="PBQ77" s="119"/>
      <c r="PBR77" s="119"/>
      <c r="PBS77" s="119"/>
      <c r="PBT77" s="119"/>
      <c r="PBU77" s="119"/>
      <c r="PBV77" s="119"/>
      <c r="PBW77" s="119"/>
      <c r="PBX77" s="119"/>
      <c r="PBY77" s="119"/>
      <c r="PBZ77" s="119"/>
      <c r="PCA77" s="119"/>
      <c r="PCB77" s="119"/>
      <c r="PCC77" s="119"/>
      <c r="PCD77" s="119"/>
      <c r="PCE77" s="119"/>
      <c r="PCF77" s="119"/>
      <c r="PCG77" s="119"/>
      <c r="PCH77" s="119"/>
      <c r="PCI77" s="119"/>
      <c r="PCJ77" s="119"/>
      <c r="PCK77" s="119"/>
      <c r="PCL77" s="119"/>
      <c r="PCM77" s="119"/>
      <c r="PCN77" s="119"/>
      <c r="PCO77" s="119"/>
      <c r="PCP77" s="119"/>
      <c r="PCQ77" s="119"/>
      <c r="PCR77" s="119"/>
      <c r="PCS77" s="119"/>
      <c r="PCT77" s="119"/>
      <c r="PCU77" s="119"/>
      <c r="PCV77" s="119"/>
      <c r="PCW77" s="119"/>
      <c r="PCX77" s="119"/>
      <c r="PCY77" s="119"/>
      <c r="PCZ77" s="119"/>
      <c r="PDA77" s="119"/>
      <c r="PDB77" s="119"/>
      <c r="PDC77" s="119"/>
      <c r="PDD77" s="119"/>
      <c r="PDE77" s="119"/>
      <c r="PDF77" s="119"/>
      <c r="PDG77" s="119"/>
      <c r="PDH77" s="119"/>
      <c r="PDI77" s="119"/>
      <c r="PDJ77" s="119"/>
      <c r="PDK77" s="119"/>
      <c r="PDL77" s="119"/>
      <c r="PDM77" s="119"/>
      <c r="PDN77" s="119"/>
      <c r="PDO77" s="119"/>
      <c r="PDP77" s="119"/>
      <c r="PDQ77" s="119"/>
      <c r="PDR77" s="119"/>
      <c r="PDS77" s="119"/>
      <c r="PDT77" s="119"/>
      <c r="PDU77" s="119"/>
      <c r="PDV77" s="119"/>
      <c r="PDW77" s="119"/>
      <c r="PDX77" s="119"/>
      <c r="PDY77" s="119"/>
      <c r="PDZ77" s="119"/>
      <c r="PEA77" s="119"/>
      <c r="PEB77" s="119"/>
      <c r="PEC77" s="119"/>
      <c r="PED77" s="119"/>
      <c r="PEE77" s="119"/>
      <c r="PEF77" s="119"/>
      <c r="PEG77" s="119"/>
      <c r="PEH77" s="119"/>
      <c r="PEI77" s="119"/>
      <c r="PEJ77" s="119"/>
      <c r="PEK77" s="119"/>
      <c r="PEL77" s="119"/>
      <c r="PEM77" s="119"/>
      <c r="PEN77" s="119"/>
      <c r="PEO77" s="119"/>
      <c r="PEP77" s="119"/>
      <c r="PEQ77" s="119"/>
      <c r="PER77" s="119"/>
      <c r="PES77" s="119"/>
      <c r="PET77" s="119"/>
      <c r="PEU77" s="119"/>
      <c r="PEV77" s="119"/>
      <c r="PEW77" s="119"/>
      <c r="PEX77" s="119"/>
      <c r="PEY77" s="119"/>
      <c r="PEZ77" s="119"/>
      <c r="PFA77" s="119"/>
      <c r="PFB77" s="119"/>
      <c r="PFC77" s="119"/>
      <c r="PFD77" s="119"/>
      <c r="PFE77" s="119"/>
      <c r="PFF77" s="119"/>
      <c r="PFG77" s="119"/>
      <c r="PFH77" s="119"/>
      <c r="PFI77" s="119"/>
      <c r="PFJ77" s="119"/>
      <c r="PFK77" s="119"/>
      <c r="PFL77" s="119"/>
      <c r="PFM77" s="119"/>
      <c r="PFN77" s="119"/>
      <c r="PFO77" s="119"/>
      <c r="PFP77" s="119"/>
      <c r="PFQ77" s="119"/>
      <c r="PFR77" s="119"/>
      <c r="PFS77" s="119"/>
      <c r="PFT77" s="119"/>
      <c r="PFU77" s="119"/>
      <c r="PFV77" s="119"/>
      <c r="PFW77" s="119"/>
      <c r="PFX77" s="119"/>
      <c r="PFY77" s="119"/>
      <c r="PFZ77" s="119"/>
      <c r="PGA77" s="119"/>
      <c r="PGB77" s="119"/>
      <c r="PGC77" s="119"/>
      <c r="PGD77" s="119"/>
      <c r="PGE77" s="119"/>
      <c r="PGF77" s="119"/>
      <c r="PGG77" s="119"/>
      <c r="PGH77" s="119"/>
      <c r="PGI77" s="119"/>
      <c r="PGJ77" s="119"/>
      <c r="PGK77" s="119"/>
      <c r="PGL77" s="119"/>
      <c r="PGM77" s="119"/>
      <c r="PGN77" s="119"/>
      <c r="PGO77" s="119"/>
      <c r="PGP77" s="119"/>
      <c r="PGQ77" s="119"/>
      <c r="PGR77" s="119"/>
      <c r="PGS77" s="119"/>
      <c r="PGT77" s="119"/>
      <c r="PGU77" s="119"/>
      <c r="PGV77" s="119"/>
      <c r="PGW77" s="119"/>
      <c r="PGX77" s="119"/>
      <c r="PGY77" s="119"/>
      <c r="PGZ77" s="119"/>
      <c r="PHA77" s="119"/>
      <c r="PHB77" s="119"/>
      <c r="PHC77" s="119"/>
      <c r="PHD77" s="119"/>
      <c r="PHE77" s="119"/>
      <c r="PHF77" s="119"/>
      <c r="PHG77" s="119"/>
      <c r="PHH77" s="119"/>
      <c r="PHI77" s="119"/>
      <c r="PHJ77" s="119"/>
      <c r="PHK77" s="119"/>
      <c r="PHL77" s="119"/>
      <c r="PHM77" s="119"/>
      <c r="PHN77" s="119"/>
      <c r="PHO77" s="119"/>
      <c r="PHP77" s="119"/>
      <c r="PHQ77" s="119"/>
      <c r="PHR77" s="119"/>
      <c r="PHS77" s="119"/>
      <c r="PHT77" s="119"/>
      <c r="PHU77" s="119"/>
      <c r="PHV77" s="119"/>
      <c r="PHW77" s="119"/>
      <c r="PHX77" s="119"/>
      <c r="PHY77" s="119"/>
      <c r="PHZ77" s="119"/>
      <c r="PIA77" s="119"/>
      <c r="PIB77" s="119"/>
      <c r="PIC77" s="119"/>
      <c r="PID77" s="119"/>
      <c r="PIE77" s="119"/>
      <c r="PIF77" s="119"/>
      <c r="PIG77" s="119"/>
      <c r="PIH77" s="119"/>
      <c r="PII77" s="119"/>
      <c r="PIJ77" s="119"/>
      <c r="PIK77" s="119"/>
      <c r="PIL77" s="119"/>
      <c r="PIM77" s="119"/>
      <c r="PIN77" s="119"/>
      <c r="PIO77" s="119"/>
      <c r="PIP77" s="119"/>
      <c r="PIQ77" s="119"/>
      <c r="PIR77" s="119"/>
      <c r="PIS77" s="119"/>
      <c r="PIT77" s="119"/>
      <c r="PIU77" s="119"/>
      <c r="PIV77" s="119"/>
      <c r="PIW77" s="119"/>
      <c r="PIX77" s="119"/>
      <c r="PIY77" s="119"/>
      <c r="PIZ77" s="119"/>
      <c r="PJA77" s="119"/>
      <c r="PJB77" s="119"/>
      <c r="PJC77" s="119"/>
      <c r="PJD77" s="119"/>
      <c r="PJE77" s="119"/>
      <c r="PJF77" s="119"/>
      <c r="PJG77" s="119"/>
      <c r="PJH77" s="119"/>
      <c r="PJI77" s="119"/>
      <c r="PJJ77" s="119"/>
      <c r="PJK77" s="119"/>
      <c r="PJL77" s="119"/>
      <c r="PJM77" s="119"/>
      <c r="PJN77" s="119"/>
      <c r="PJO77" s="119"/>
      <c r="PJP77" s="119"/>
      <c r="PJQ77" s="119"/>
      <c r="PJR77" s="119"/>
      <c r="PJS77" s="119"/>
      <c r="PJT77" s="119"/>
      <c r="PJU77" s="119"/>
      <c r="PJV77" s="119"/>
      <c r="PJW77" s="119"/>
      <c r="PJX77" s="119"/>
      <c r="PJY77" s="119"/>
      <c r="PJZ77" s="119"/>
      <c r="PKA77" s="119"/>
      <c r="PKB77" s="119"/>
      <c r="PKC77" s="119"/>
      <c r="PKD77" s="119"/>
      <c r="PKE77" s="119"/>
      <c r="PKF77" s="119"/>
      <c r="PKG77" s="119"/>
      <c r="PKH77" s="119"/>
      <c r="PKI77" s="119"/>
      <c r="PKJ77" s="119"/>
      <c r="PKK77" s="119"/>
      <c r="PKL77" s="119"/>
      <c r="PKM77" s="119"/>
      <c r="PKN77" s="119"/>
      <c r="PKO77" s="119"/>
      <c r="PKP77" s="119"/>
      <c r="PKQ77" s="119"/>
      <c r="PKR77" s="119"/>
      <c r="PKS77" s="119"/>
      <c r="PKT77" s="119"/>
      <c r="PKU77" s="119"/>
      <c r="PKV77" s="119"/>
      <c r="PKW77" s="119"/>
      <c r="PKX77" s="119"/>
      <c r="PKY77" s="119"/>
      <c r="PKZ77" s="119"/>
      <c r="PLA77" s="119"/>
      <c r="PLB77" s="119"/>
      <c r="PLC77" s="119"/>
      <c r="PLD77" s="119"/>
      <c r="PLE77" s="119"/>
      <c r="PLF77" s="119"/>
      <c r="PLG77" s="119"/>
      <c r="PLH77" s="119"/>
      <c r="PLI77" s="119"/>
      <c r="PLJ77" s="119"/>
      <c r="PLK77" s="119"/>
      <c r="PLL77" s="119"/>
      <c r="PLM77" s="119"/>
      <c r="PLN77" s="119"/>
      <c r="PLO77" s="119"/>
      <c r="PLP77" s="119"/>
      <c r="PLQ77" s="119"/>
      <c r="PLR77" s="119"/>
      <c r="PLS77" s="119"/>
      <c r="PLT77" s="119"/>
      <c r="PLU77" s="119"/>
      <c r="PLV77" s="119"/>
      <c r="PLW77" s="119"/>
      <c r="PLX77" s="119"/>
      <c r="PLY77" s="119"/>
      <c r="PLZ77" s="119"/>
      <c r="PMA77" s="119"/>
      <c r="PMB77" s="119"/>
      <c r="PMC77" s="119"/>
      <c r="PMD77" s="119"/>
      <c r="PME77" s="119"/>
      <c r="PMF77" s="119"/>
      <c r="PMG77" s="119"/>
      <c r="PMH77" s="119"/>
      <c r="PMI77" s="119"/>
      <c r="PMJ77" s="119"/>
      <c r="PMK77" s="119"/>
      <c r="PML77" s="119"/>
      <c r="PMM77" s="119"/>
      <c r="PMN77" s="119"/>
      <c r="PMO77" s="119"/>
      <c r="PMP77" s="119"/>
      <c r="PMQ77" s="119"/>
      <c r="PMR77" s="119"/>
      <c r="PMS77" s="119"/>
      <c r="PMT77" s="119"/>
      <c r="PMU77" s="119"/>
      <c r="PMV77" s="119"/>
      <c r="PMW77" s="119"/>
      <c r="PMX77" s="119"/>
      <c r="PMY77" s="119"/>
      <c r="PMZ77" s="119"/>
      <c r="PNA77" s="119"/>
      <c r="PNB77" s="119"/>
      <c r="PNC77" s="119"/>
      <c r="PND77" s="119"/>
      <c r="PNE77" s="119"/>
      <c r="PNF77" s="119"/>
      <c r="PNG77" s="119"/>
      <c r="PNH77" s="119"/>
      <c r="PNI77" s="119"/>
      <c r="PNJ77" s="119"/>
      <c r="PNK77" s="119"/>
      <c r="PNL77" s="119"/>
      <c r="PNM77" s="119"/>
      <c r="PNN77" s="119"/>
      <c r="PNO77" s="119"/>
      <c r="PNP77" s="119"/>
      <c r="PNQ77" s="119"/>
      <c r="PNR77" s="119"/>
      <c r="PNS77" s="119"/>
      <c r="PNT77" s="119"/>
      <c r="PNU77" s="119"/>
      <c r="PNV77" s="119"/>
      <c r="PNW77" s="119"/>
      <c r="PNX77" s="119"/>
      <c r="PNY77" s="119"/>
      <c r="PNZ77" s="119"/>
      <c r="POA77" s="119"/>
      <c r="POB77" s="119"/>
      <c r="POC77" s="119"/>
      <c r="POD77" s="119"/>
      <c r="POE77" s="119"/>
      <c r="POF77" s="119"/>
      <c r="POG77" s="119"/>
      <c r="POH77" s="119"/>
      <c r="POI77" s="119"/>
      <c r="POJ77" s="119"/>
      <c r="POK77" s="119"/>
      <c r="POL77" s="119"/>
      <c r="POM77" s="119"/>
      <c r="PON77" s="119"/>
      <c r="POO77" s="119"/>
      <c r="POP77" s="119"/>
      <c r="POQ77" s="119"/>
      <c r="POR77" s="119"/>
      <c r="POS77" s="119"/>
      <c r="POT77" s="119"/>
      <c r="POU77" s="119"/>
      <c r="POV77" s="119"/>
      <c r="POW77" s="119"/>
      <c r="POX77" s="119"/>
      <c r="POY77" s="119"/>
      <c r="POZ77" s="119"/>
      <c r="PPA77" s="119"/>
      <c r="PPB77" s="119"/>
      <c r="PPC77" s="119"/>
      <c r="PPD77" s="119"/>
      <c r="PPE77" s="119"/>
      <c r="PPF77" s="119"/>
      <c r="PPG77" s="119"/>
      <c r="PPH77" s="119"/>
      <c r="PPI77" s="119"/>
      <c r="PPJ77" s="119"/>
      <c r="PPK77" s="119"/>
      <c r="PPL77" s="119"/>
      <c r="PPM77" s="119"/>
      <c r="PPN77" s="119"/>
      <c r="PPO77" s="119"/>
      <c r="PPP77" s="119"/>
      <c r="PPQ77" s="119"/>
      <c r="PPR77" s="119"/>
      <c r="PPS77" s="119"/>
      <c r="PPT77" s="119"/>
      <c r="PPU77" s="119"/>
      <c r="PPV77" s="119"/>
      <c r="PPW77" s="119"/>
      <c r="PPX77" s="119"/>
      <c r="PPY77" s="119"/>
      <c r="PPZ77" s="119"/>
      <c r="PQA77" s="119"/>
      <c r="PQB77" s="119"/>
      <c r="PQC77" s="119"/>
      <c r="PQD77" s="119"/>
      <c r="PQE77" s="119"/>
      <c r="PQF77" s="119"/>
      <c r="PQG77" s="119"/>
      <c r="PQH77" s="119"/>
      <c r="PQI77" s="119"/>
      <c r="PQJ77" s="119"/>
      <c r="PQK77" s="119"/>
      <c r="PQL77" s="119"/>
      <c r="PQM77" s="119"/>
      <c r="PQN77" s="119"/>
      <c r="PQO77" s="119"/>
      <c r="PQP77" s="119"/>
      <c r="PQQ77" s="119"/>
      <c r="PQR77" s="119"/>
      <c r="PQS77" s="119"/>
      <c r="PQT77" s="119"/>
      <c r="PQU77" s="119"/>
      <c r="PQV77" s="119"/>
      <c r="PQW77" s="119"/>
      <c r="PQX77" s="119"/>
      <c r="PQY77" s="119"/>
      <c r="PQZ77" s="119"/>
      <c r="PRA77" s="119"/>
      <c r="PRB77" s="119"/>
      <c r="PRC77" s="119"/>
      <c r="PRD77" s="119"/>
      <c r="PRE77" s="119"/>
      <c r="PRF77" s="119"/>
      <c r="PRG77" s="119"/>
      <c r="PRH77" s="119"/>
      <c r="PRI77" s="119"/>
      <c r="PRJ77" s="119"/>
      <c r="PRK77" s="119"/>
      <c r="PRL77" s="119"/>
      <c r="PRM77" s="119"/>
      <c r="PRN77" s="119"/>
      <c r="PRO77" s="119"/>
      <c r="PRP77" s="119"/>
      <c r="PRQ77" s="119"/>
      <c r="PRR77" s="119"/>
      <c r="PRS77" s="119"/>
      <c r="PRT77" s="119"/>
      <c r="PRU77" s="119"/>
      <c r="PRV77" s="119"/>
      <c r="PRW77" s="119"/>
      <c r="PRX77" s="119"/>
      <c r="PRY77" s="119"/>
      <c r="PRZ77" s="119"/>
      <c r="PSA77" s="119"/>
      <c r="PSB77" s="119"/>
      <c r="PSC77" s="119"/>
      <c r="PSD77" s="119"/>
      <c r="PSE77" s="119"/>
      <c r="PSF77" s="119"/>
      <c r="PSG77" s="119"/>
      <c r="PSH77" s="119"/>
      <c r="PSI77" s="119"/>
      <c r="PSJ77" s="119"/>
      <c r="PSK77" s="119"/>
      <c r="PSL77" s="119"/>
      <c r="PSM77" s="119"/>
      <c r="PSN77" s="119"/>
      <c r="PSO77" s="119"/>
      <c r="PSP77" s="119"/>
      <c r="PSQ77" s="119"/>
      <c r="PSR77" s="119"/>
      <c r="PSS77" s="119"/>
      <c r="PST77" s="119"/>
      <c r="PSU77" s="119"/>
      <c r="PSV77" s="119"/>
      <c r="PSW77" s="119"/>
      <c r="PSX77" s="119"/>
      <c r="PSY77" s="119"/>
      <c r="PSZ77" s="119"/>
      <c r="PTA77" s="119"/>
      <c r="PTB77" s="119"/>
      <c r="PTC77" s="119"/>
      <c r="PTD77" s="119"/>
      <c r="PTE77" s="119"/>
      <c r="PTF77" s="119"/>
      <c r="PTG77" s="119"/>
      <c r="PTH77" s="119"/>
      <c r="PTI77" s="119"/>
      <c r="PTJ77" s="119"/>
      <c r="PTK77" s="119"/>
      <c r="PTL77" s="119"/>
      <c r="PTM77" s="119"/>
      <c r="PTN77" s="119"/>
      <c r="PTO77" s="119"/>
      <c r="PTP77" s="119"/>
      <c r="PTQ77" s="119"/>
      <c r="PTR77" s="119"/>
      <c r="PTS77" s="119"/>
      <c r="PTT77" s="119"/>
      <c r="PTU77" s="119"/>
      <c r="PTV77" s="119"/>
      <c r="PTW77" s="119"/>
      <c r="PTX77" s="119"/>
      <c r="PTY77" s="119"/>
      <c r="PTZ77" s="119"/>
      <c r="PUA77" s="119"/>
      <c r="PUB77" s="119"/>
      <c r="PUC77" s="119"/>
      <c r="PUD77" s="119"/>
      <c r="PUE77" s="119"/>
      <c r="PUF77" s="119"/>
      <c r="PUG77" s="119"/>
      <c r="PUH77" s="119"/>
      <c r="PUI77" s="119"/>
      <c r="PUJ77" s="119"/>
      <c r="PUK77" s="119"/>
      <c r="PUL77" s="119"/>
      <c r="PUM77" s="119"/>
      <c r="PUN77" s="119"/>
      <c r="PUO77" s="119"/>
      <c r="PUP77" s="119"/>
      <c r="PUQ77" s="119"/>
      <c r="PUR77" s="119"/>
      <c r="PUS77" s="119"/>
      <c r="PUT77" s="119"/>
      <c r="PUU77" s="119"/>
      <c r="PUV77" s="119"/>
      <c r="PUW77" s="119"/>
      <c r="PUX77" s="119"/>
      <c r="PUY77" s="119"/>
      <c r="PUZ77" s="119"/>
      <c r="PVA77" s="119"/>
      <c r="PVB77" s="119"/>
      <c r="PVC77" s="119"/>
      <c r="PVD77" s="119"/>
      <c r="PVE77" s="119"/>
      <c r="PVF77" s="119"/>
      <c r="PVG77" s="119"/>
      <c r="PVH77" s="119"/>
      <c r="PVI77" s="119"/>
      <c r="PVJ77" s="119"/>
      <c r="PVK77" s="119"/>
      <c r="PVL77" s="119"/>
      <c r="PVM77" s="119"/>
      <c r="PVN77" s="119"/>
      <c r="PVO77" s="119"/>
      <c r="PVP77" s="119"/>
      <c r="PVQ77" s="119"/>
      <c r="PVR77" s="119"/>
      <c r="PVS77" s="119"/>
      <c r="PVT77" s="119"/>
      <c r="PVU77" s="119"/>
      <c r="PVV77" s="119"/>
      <c r="PVW77" s="119"/>
      <c r="PVX77" s="119"/>
      <c r="PVY77" s="119"/>
      <c r="PVZ77" s="119"/>
      <c r="PWA77" s="119"/>
      <c r="PWB77" s="119"/>
      <c r="PWC77" s="119"/>
      <c r="PWD77" s="119"/>
      <c r="PWE77" s="119"/>
      <c r="PWF77" s="119"/>
      <c r="PWG77" s="119"/>
      <c r="PWH77" s="119"/>
      <c r="PWI77" s="119"/>
      <c r="PWJ77" s="119"/>
      <c r="PWK77" s="119"/>
      <c r="PWL77" s="119"/>
      <c r="PWM77" s="119"/>
      <c r="PWN77" s="119"/>
      <c r="PWO77" s="119"/>
      <c r="PWP77" s="119"/>
      <c r="PWQ77" s="119"/>
      <c r="PWR77" s="119"/>
      <c r="PWS77" s="119"/>
      <c r="PWT77" s="119"/>
      <c r="PWU77" s="119"/>
      <c r="PWV77" s="119"/>
      <c r="PWW77" s="119"/>
      <c r="PWX77" s="119"/>
      <c r="PWY77" s="119"/>
      <c r="PWZ77" s="119"/>
      <c r="PXA77" s="119"/>
      <c r="PXB77" s="119"/>
      <c r="PXC77" s="119"/>
      <c r="PXD77" s="119"/>
      <c r="PXE77" s="119"/>
      <c r="PXF77" s="119"/>
      <c r="PXG77" s="119"/>
      <c r="PXH77" s="119"/>
      <c r="PXI77" s="119"/>
      <c r="PXJ77" s="119"/>
      <c r="PXK77" s="119"/>
      <c r="PXL77" s="119"/>
      <c r="PXM77" s="119"/>
      <c r="PXN77" s="119"/>
      <c r="PXO77" s="119"/>
      <c r="PXP77" s="119"/>
      <c r="PXQ77" s="119"/>
      <c r="PXR77" s="119"/>
      <c r="PXS77" s="119"/>
      <c r="PXT77" s="119"/>
      <c r="PXU77" s="119"/>
      <c r="PXV77" s="119"/>
      <c r="PXW77" s="119"/>
      <c r="PXX77" s="119"/>
      <c r="PXY77" s="119"/>
      <c r="PXZ77" s="119"/>
      <c r="PYA77" s="119"/>
      <c r="PYB77" s="119"/>
      <c r="PYC77" s="119"/>
      <c r="PYD77" s="119"/>
      <c r="PYE77" s="119"/>
      <c r="PYF77" s="119"/>
      <c r="PYG77" s="119"/>
      <c r="PYH77" s="119"/>
      <c r="PYI77" s="119"/>
      <c r="PYJ77" s="119"/>
      <c r="PYK77" s="119"/>
      <c r="PYL77" s="119"/>
      <c r="PYM77" s="119"/>
      <c r="PYN77" s="119"/>
      <c r="PYO77" s="119"/>
      <c r="PYP77" s="119"/>
      <c r="PYQ77" s="119"/>
      <c r="PYR77" s="119"/>
      <c r="PYS77" s="119"/>
      <c r="PYT77" s="119"/>
      <c r="PYU77" s="119"/>
      <c r="PYV77" s="119"/>
      <c r="PYW77" s="119"/>
      <c r="PYX77" s="119"/>
      <c r="PYY77" s="119"/>
      <c r="PYZ77" s="119"/>
      <c r="PZA77" s="119"/>
      <c r="PZB77" s="119"/>
      <c r="PZC77" s="119"/>
      <c r="PZD77" s="119"/>
      <c r="PZE77" s="119"/>
      <c r="PZF77" s="119"/>
      <c r="PZG77" s="119"/>
      <c r="PZH77" s="119"/>
      <c r="PZI77" s="119"/>
      <c r="PZJ77" s="119"/>
      <c r="PZK77" s="119"/>
      <c r="PZL77" s="119"/>
      <c r="PZM77" s="119"/>
      <c r="PZN77" s="119"/>
      <c r="PZO77" s="119"/>
      <c r="PZP77" s="119"/>
      <c r="PZQ77" s="119"/>
      <c r="PZR77" s="119"/>
      <c r="PZS77" s="119"/>
      <c r="PZT77" s="119"/>
      <c r="PZU77" s="119"/>
      <c r="PZV77" s="119"/>
      <c r="PZW77" s="119"/>
      <c r="PZX77" s="119"/>
      <c r="PZY77" s="119"/>
      <c r="PZZ77" s="119"/>
      <c r="QAA77" s="119"/>
      <c r="QAB77" s="119"/>
      <c r="QAC77" s="119"/>
      <c r="QAD77" s="119"/>
      <c r="QAE77" s="119"/>
      <c r="QAF77" s="119"/>
      <c r="QAG77" s="119"/>
      <c r="QAH77" s="119"/>
      <c r="QAI77" s="119"/>
      <c r="QAJ77" s="119"/>
      <c r="QAK77" s="119"/>
      <c r="QAL77" s="119"/>
      <c r="QAM77" s="119"/>
      <c r="QAN77" s="119"/>
      <c r="QAO77" s="119"/>
      <c r="QAP77" s="119"/>
      <c r="QAQ77" s="119"/>
      <c r="QAR77" s="119"/>
      <c r="QAS77" s="119"/>
      <c r="QAT77" s="119"/>
      <c r="QAU77" s="119"/>
      <c r="QAV77" s="119"/>
      <c r="QAW77" s="119"/>
      <c r="QAX77" s="119"/>
      <c r="QAY77" s="119"/>
      <c r="QAZ77" s="119"/>
      <c r="QBA77" s="119"/>
      <c r="QBB77" s="119"/>
      <c r="QBC77" s="119"/>
      <c r="QBD77" s="119"/>
      <c r="QBE77" s="119"/>
      <c r="QBF77" s="119"/>
      <c r="QBG77" s="119"/>
      <c r="QBH77" s="119"/>
      <c r="QBI77" s="119"/>
      <c r="QBJ77" s="119"/>
      <c r="QBK77" s="119"/>
      <c r="QBL77" s="119"/>
      <c r="QBM77" s="119"/>
      <c r="QBN77" s="119"/>
      <c r="QBO77" s="119"/>
      <c r="QBP77" s="119"/>
      <c r="QBQ77" s="119"/>
      <c r="QBR77" s="119"/>
      <c r="QBS77" s="119"/>
      <c r="QBT77" s="119"/>
      <c r="QBU77" s="119"/>
      <c r="QBV77" s="119"/>
      <c r="QBW77" s="119"/>
      <c r="QBX77" s="119"/>
      <c r="QBY77" s="119"/>
      <c r="QBZ77" s="119"/>
      <c r="QCA77" s="119"/>
      <c r="QCB77" s="119"/>
      <c r="QCC77" s="119"/>
      <c r="QCD77" s="119"/>
      <c r="QCE77" s="119"/>
      <c r="QCF77" s="119"/>
      <c r="QCG77" s="119"/>
      <c r="QCH77" s="119"/>
      <c r="QCI77" s="119"/>
      <c r="QCJ77" s="119"/>
      <c r="QCK77" s="119"/>
      <c r="QCL77" s="119"/>
      <c r="QCM77" s="119"/>
      <c r="QCN77" s="119"/>
      <c r="QCO77" s="119"/>
      <c r="QCP77" s="119"/>
      <c r="QCQ77" s="119"/>
      <c r="QCR77" s="119"/>
      <c r="QCS77" s="119"/>
      <c r="QCT77" s="119"/>
      <c r="QCU77" s="119"/>
      <c r="QCV77" s="119"/>
      <c r="QCW77" s="119"/>
      <c r="QCX77" s="119"/>
      <c r="QCY77" s="119"/>
      <c r="QCZ77" s="119"/>
      <c r="QDA77" s="119"/>
      <c r="QDB77" s="119"/>
      <c r="QDC77" s="119"/>
      <c r="QDD77" s="119"/>
      <c r="QDE77" s="119"/>
      <c r="QDF77" s="119"/>
      <c r="QDG77" s="119"/>
      <c r="QDH77" s="119"/>
      <c r="QDI77" s="119"/>
      <c r="QDJ77" s="119"/>
      <c r="QDK77" s="119"/>
      <c r="QDL77" s="119"/>
      <c r="QDM77" s="119"/>
      <c r="QDN77" s="119"/>
      <c r="QDO77" s="119"/>
      <c r="QDP77" s="119"/>
      <c r="QDQ77" s="119"/>
      <c r="QDR77" s="119"/>
      <c r="QDS77" s="119"/>
      <c r="QDT77" s="119"/>
      <c r="QDU77" s="119"/>
      <c r="QDV77" s="119"/>
      <c r="QDW77" s="119"/>
      <c r="QDX77" s="119"/>
      <c r="QDY77" s="119"/>
      <c r="QDZ77" s="119"/>
      <c r="QEA77" s="119"/>
      <c r="QEB77" s="119"/>
      <c r="QEC77" s="119"/>
      <c r="QED77" s="119"/>
      <c r="QEE77" s="119"/>
      <c r="QEF77" s="119"/>
      <c r="QEG77" s="119"/>
      <c r="QEH77" s="119"/>
      <c r="QEI77" s="119"/>
      <c r="QEJ77" s="119"/>
      <c r="QEK77" s="119"/>
      <c r="QEL77" s="119"/>
      <c r="QEM77" s="119"/>
      <c r="QEN77" s="119"/>
      <c r="QEO77" s="119"/>
      <c r="QEP77" s="119"/>
      <c r="QEQ77" s="119"/>
      <c r="QER77" s="119"/>
      <c r="QES77" s="119"/>
      <c r="QET77" s="119"/>
      <c r="QEU77" s="119"/>
      <c r="QEV77" s="119"/>
      <c r="QEW77" s="119"/>
      <c r="QEX77" s="119"/>
      <c r="QEY77" s="119"/>
      <c r="QEZ77" s="119"/>
      <c r="QFA77" s="119"/>
      <c r="QFB77" s="119"/>
      <c r="QFC77" s="119"/>
      <c r="QFD77" s="119"/>
      <c r="QFE77" s="119"/>
      <c r="QFF77" s="119"/>
      <c r="QFG77" s="119"/>
      <c r="QFH77" s="119"/>
      <c r="QFI77" s="119"/>
      <c r="QFJ77" s="119"/>
      <c r="QFK77" s="119"/>
      <c r="QFL77" s="119"/>
      <c r="QFM77" s="119"/>
      <c r="QFN77" s="119"/>
      <c r="QFO77" s="119"/>
      <c r="QFP77" s="119"/>
      <c r="QFQ77" s="119"/>
      <c r="QFR77" s="119"/>
      <c r="QFS77" s="119"/>
      <c r="QFT77" s="119"/>
      <c r="QFU77" s="119"/>
      <c r="QFV77" s="119"/>
      <c r="QFW77" s="119"/>
      <c r="QFX77" s="119"/>
      <c r="QFY77" s="119"/>
      <c r="QFZ77" s="119"/>
      <c r="QGA77" s="119"/>
      <c r="QGB77" s="119"/>
      <c r="QGC77" s="119"/>
      <c r="QGD77" s="119"/>
      <c r="QGE77" s="119"/>
      <c r="QGF77" s="119"/>
      <c r="QGG77" s="119"/>
      <c r="QGH77" s="119"/>
      <c r="QGI77" s="119"/>
      <c r="QGJ77" s="119"/>
      <c r="QGK77" s="119"/>
      <c r="QGL77" s="119"/>
      <c r="QGM77" s="119"/>
      <c r="QGN77" s="119"/>
      <c r="QGO77" s="119"/>
      <c r="QGP77" s="119"/>
      <c r="QGQ77" s="119"/>
      <c r="QGR77" s="119"/>
      <c r="QGS77" s="119"/>
      <c r="QGT77" s="119"/>
      <c r="QGU77" s="119"/>
      <c r="QGV77" s="119"/>
      <c r="QGW77" s="119"/>
      <c r="QGX77" s="119"/>
      <c r="QGY77" s="119"/>
      <c r="QGZ77" s="119"/>
      <c r="QHA77" s="119"/>
      <c r="QHB77" s="119"/>
      <c r="QHC77" s="119"/>
      <c r="QHD77" s="119"/>
      <c r="QHE77" s="119"/>
      <c r="QHF77" s="119"/>
      <c r="QHG77" s="119"/>
      <c r="QHH77" s="119"/>
      <c r="QHI77" s="119"/>
      <c r="QHJ77" s="119"/>
      <c r="QHK77" s="119"/>
      <c r="QHL77" s="119"/>
      <c r="QHM77" s="119"/>
      <c r="QHN77" s="119"/>
      <c r="QHO77" s="119"/>
      <c r="QHP77" s="119"/>
      <c r="QHQ77" s="119"/>
      <c r="QHR77" s="119"/>
      <c r="QHS77" s="119"/>
      <c r="QHT77" s="119"/>
      <c r="QHU77" s="119"/>
      <c r="QHV77" s="119"/>
      <c r="QHW77" s="119"/>
      <c r="QHX77" s="119"/>
      <c r="QHY77" s="119"/>
      <c r="QHZ77" s="119"/>
      <c r="QIA77" s="119"/>
      <c r="QIB77" s="119"/>
      <c r="QIC77" s="119"/>
      <c r="QID77" s="119"/>
      <c r="QIE77" s="119"/>
      <c r="QIF77" s="119"/>
      <c r="QIG77" s="119"/>
      <c r="QIH77" s="119"/>
      <c r="QII77" s="119"/>
      <c r="QIJ77" s="119"/>
      <c r="QIK77" s="119"/>
      <c r="QIL77" s="119"/>
      <c r="QIM77" s="119"/>
      <c r="QIN77" s="119"/>
      <c r="QIO77" s="119"/>
      <c r="QIP77" s="119"/>
      <c r="QIQ77" s="119"/>
      <c r="QIR77" s="119"/>
      <c r="QIS77" s="119"/>
      <c r="QIT77" s="119"/>
      <c r="QIU77" s="119"/>
      <c r="QIV77" s="119"/>
      <c r="QIW77" s="119"/>
      <c r="QIX77" s="119"/>
      <c r="QIY77" s="119"/>
      <c r="QIZ77" s="119"/>
      <c r="QJA77" s="119"/>
      <c r="QJB77" s="119"/>
      <c r="QJC77" s="119"/>
      <c r="QJD77" s="119"/>
      <c r="QJE77" s="119"/>
      <c r="QJF77" s="119"/>
      <c r="QJG77" s="119"/>
      <c r="QJH77" s="119"/>
      <c r="QJI77" s="119"/>
      <c r="QJJ77" s="119"/>
      <c r="QJK77" s="119"/>
      <c r="QJL77" s="119"/>
      <c r="QJM77" s="119"/>
      <c r="QJN77" s="119"/>
      <c r="QJO77" s="119"/>
      <c r="QJP77" s="119"/>
      <c r="QJQ77" s="119"/>
      <c r="QJR77" s="119"/>
      <c r="QJS77" s="119"/>
      <c r="QJT77" s="119"/>
      <c r="QJU77" s="119"/>
      <c r="QJV77" s="119"/>
      <c r="QJW77" s="119"/>
      <c r="QJX77" s="119"/>
      <c r="QJY77" s="119"/>
      <c r="QJZ77" s="119"/>
      <c r="QKA77" s="119"/>
      <c r="QKB77" s="119"/>
      <c r="QKC77" s="119"/>
      <c r="QKD77" s="119"/>
      <c r="QKE77" s="119"/>
      <c r="QKF77" s="119"/>
      <c r="QKG77" s="119"/>
      <c r="QKH77" s="119"/>
      <c r="QKI77" s="119"/>
      <c r="QKJ77" s="119"/>
      <c r="QKK77" s="119"/>
      <c r="QKL77" s="119"/>
      <c r="QKM77" s="119"/>
      <c r="QKN77" s="119"/>
      <c r="QKO77" s="119"/>
      <c r="QKP77" s="119"/>
      <c r="QKQ77" s="119"/>
      <c r="QKR77" s="119"/>
      <c r="QKS77" s="119"/>
      <c r="QKT77" s="119"/>
      <c r="QKU77" s="119"/>
      <c r="QKV77" s="119"/>
      <c r="QKW77" s="119"/>
      <c r="QKX77" s="119"/>
      <c r="QKY77" s="119"/>
      <c r="QKZ77" s="119"/>
      <c r="QLA77" s="119"/>
      <c r="QLB77" s="119"/>
      <c r="QLC77" s="119"/>
      <c r="QLD77" s="119"/>
      <c r="QLE77" s="119"/>
      <c r="QLF77" s="119"/>
      <c r="QLG77" s="119"/>
      <c r="QLH77" s="119"/>
      <c r="QLI77" s="119"/>
      <c r="QLJ77" s="119"/>
      <c r="QLK77" s="119"/>
      <c r="QLL77" s="119"/>
      <c r="QLM77" s="119"/>
      <c r="QLN77" s="119"/>
      <c r="QLO77" s="119"/>
      <c r="QLP77" s="119"/>
      <c r="QLQ77" s="119"/>
      <c r="QLR77" s="119"/>
      <c r="QLS77" s="119"/>
      <c r="QLT77" s="119"/>
      <c r="QLU77" s="119"/>
      <c r="QLV77" s="119"/>
      <c r="QLW77" s="119"/>
      <c r="QLX77" s="119"/>
      <c r="QLY77" s="119"/>
      <c r="QLZ77" s="119"/>
      <c r="QMA77" s="119"/>
      <c r="QMB77" s="119"/>
      <c r="QMC77" s="119"/>
      <c r="QMD77" s="119"/>
      <c r="QME77" s="119"/>
      <c r="QMF77" s="119"/>
      <c r="QMG77" s="119"/>
      <c r="QMH77" s="119"/>
      <c r="QMI77" s="119"/>
      <c r="QMJ77" s="119"/>
      <c r="QMK77" s="119"/>
      <c r="QML77" s="119"/>
      <c r="QMM77" s="119"/>
      <c r="QMN77" s="119"/>
      <c r="QMO77" s="119"/>
      <c r="QMP77" s="119"/>
      <c r="QMQ77" s="119"/>
      <c r="QMR77" s="119"/>
      <c r="QMS77" s="119"/>
      <c r="QMT77" s="119"/>
      <c r="QMU77" s="119"/>
      <c r="QMV77" s="119"/>
      <c r="QMW77" s="119"/>
      <c r="QMX77" s="119"/>
      <c r="QMY77" s="119"/>
      <c r="QMZ77" s="119"/>
      <c r="QNA77" s="119"/>
      <c r="QNB77" s="119"/>
      <c r="QNC77" s="119"/>
      <c r="QND77" s="119"/>
      <c r="QNE77" s="119"/>
      <c r="QNF77" s="119"/>
      <c r="QNG77" s="119"/>
      <c r="QNH77" s="119"/>
      <c r="QNI77" s="119"/>
      <c r="QNJ77" s="119"/>
      <c r="QNK77" s="119"/>
      <c r="QNL77" s="119"/>
      <c r="QNM77" s="119"/>
      <c r="QNN77" s="119"/>
      <c r="QNO77" s="119"/>
      <c r="QNP77" s="119"/>
      <c r="QNQ77" s="119"/>
      <c r="QNR77" s="119"/>
      <c r="QNS77" s="119"/>
      <c r="QNT77" s="119"/>
      <c r="QNU77" s="119"/>
      <c r="QNV77" s="119"/>
      <c r="QNW77" s="119"/>
      <c r="QNX77" s="119"/>
      <c r="QNY77" s="119"/>
      <c r="QNZ77" s="119"/>
      <c r="QOA77" s="119"/>
      <c r="QOB77" s="119"/>
      <c r="QOC77" s="119"/>
      <c r="QOD77" s="119"/>
      <c r="QOE77" s="119"/>
      <c r="QOF77" s="119"/>
      <c r="QOG77" s="119"/>
      <c r="QOH77" s="119"/>
      <c r="QOI77" s="119"/>
      <c r="QOJ77" s="119"/>
      <c r="QOK77" s="119"/>
      <c r="QOL77" s="119"/>
      <c r="QOM77" s="119"/>
      <c r="QON77" s="119"/>
      <c r="QOO77" s="119"/>
      <c r="QOP77" s="119"/>
      <c r="QOQ77" s="119"/>
      <c r="QOR77" s="119"/>
      <c r="QOS77" s="119"/>
      <c r="QOT77" s="119"/>
      <c r="QOU77" s="119"/>
      <c r="QOV77" s="119"/>
      <c r="QOW77" s="119"/>
      <c r="QOX77" s="119"/>
      <c r="QOY77" s="119"/>
      <c r="QOZ77" s="119"/>
      <c r="QPA77" s="119"/>
      <c r="QPB77" s="119"/>
      <c r="QPC77" s="119"/>
      <c r="QPD77" s="119"/>
      <c r="QPE77" s="119"/>
      <c r="QPF77" s="119"/>
      <c r="QPG77" s="119"/>
      <c r="QPH77" s="119"/>
      <c r="QPI77" s="119"/>
      <c r="QPJ77" s="119"/>
      <c r="QPK77" s="119"/>
      <c r="QPL77" s="119"/>
      <c r="QPM77" s="119"/>
      <c r="QPN77" s="119"/>
      <c r="QPO77" s="119"/>
      <c r="QPP77" s="119"/>
      <c r="QPQ77" s="119"/>
      <c r="QPR77" s="119"/>
      <c r="QPS77" s="119"/>
      <c r="QPT77" s="119"/>
      <c r="QPU77" s="119"/>
      <c r="QPV77" s="119"/>
      <c r="QPW77" s="119"/>
      <c r="QPX77" s="119"/>
      <c r="QPY77" s="119"/>
      <c r="QPZ77" s="119"/>
      <c r="QQA77" s="119"/>
      <c r="QQB77" s="119"/>
      <c r="QQC77" s="119"/>
      <c r="QQD77" s="119"/>
      <c r="QQE77" s="119"/>
      <c r="QQF77" s="119"/>
      <c r="QQG77" s="119"/>
      <c r="QQH77" s="119"/>
      <c r="QQI77" s="119"/>
      <c r="QQJ77" s="119"/>
      <c r="QQK77" s="119"/>
      <c r="QQL77" s="119"/>
      <c r="QQM77" s="119"/>
      <c r="QQN77" s="119"/>
      <c r="QQO77" s="119"/>
      <c r="QQP77" s="119"/>
      <c r="QQQ77" s="119"/>
      <c r="QQR77" s="119"/>
      <c r="QQS77" s="119"/>
      <c r="QQT77" s="119"/>
      <c r="QQU77" s="119"/>
      <c r="QQV77" s="119"/>
      <c r="QQW77" s="119"/>
      <c r="QQX77" s="119"/>
      <c r="QQY77" s="119"/>
      <c r="QQZ77" s="119"/>
      <c r="QRA77" s="119"/>
      <c r="QRB77" s="119"/>
      <c r="QRC77" s="119"/>
      <c r="QRD77" s="119"/>
      <c r="QRE77" s="119"/>
      <c r="QRF77" s="119"/>
      <c r="QRG77" s="119"/>
      <c r="QRH77" s="119"/>
      <c r="QRI77" s="119"/>
      <c r="QRJ77" s="119"/>
      <c r="QRK77" s="119"/>
      <c r="QRL77" s="119"/>
      <c r="QRM77" s="119"/>
      <c r="QRN77" s="119"/>
      <c r="QRO77" s="119"/>
      <c r="QRP77" s="119"/>
      <c r="QRQ77" s="119"/>
      <c r="QRR77" s="119"/>
      <c r="QRS77" s="119"/>
      <c r="QRT77" s="119"/>
      <c r="QRU77" s="119"/>
      <c r="QRV77" s="119"/>
      <c r="QRW77" s="119"/>
      <c r="QRX77" s="119"/>
      <c r="QRY77" s="119"/>
      <c r="QRZ77" s="119"/>
      <c r="QSA77" s="119"/>
      <c r="QSB77" s="119"/>
      <c r="QSC77" s="119"/>
      <c r="QSD77" s="119"/>
      <c r="QSE77" s="119"/>
      <c r="QSF77" s="119"/>
      <c r="QSG77" s="119"/>
      <c r="QSH77" s="119"/>
      <c r="QSI77" s="119"/>
      <c r="QSJ77" s="119"/>
      <c r="QSK77" s="119"/>
      <c r="QSL77" s="119"/>
      <c r="QSM77" s="119"/>
      <c r="QSN77" s="119"/>
      <c r="QSO77" s="119"/>
      <c r="QSP77" s="119"/>
      <c r="QSQ77" s="119"/>
      <c r="QSR77" s="119"/>
      <c r="QSS77" s="119"/>
      <c r="QST77" s="119"/>
      <c r="QSU77" s="119"/>
      <c r="QSV77" s="119"/>
      <c r="QSW77" s="119"/>
      <c r="QSX77" s="119"/>
      <c r="QSY77" s="119"/>
      <c r="QSZ77" s="119"/>
      <c r="QTA77" s="119"/>
      <c r="QTB77" s="119"/>
      <c r="QTC77" s="119"/>
      <c r="QTD77" s="119"/>
      <c r="QTE77" s="119"/>
      <c r="QTF77" s="119"/>
      <c r="QTG77" s="119"/>
      <c r="QTH77" s="119"/>
      <c r="QTI77" s="119"/>
      <c r="QTJ77" s="119"/>
      <c r="QTK77" s="119"/>
      <c r="QTL77" s="119"/>
      <c r="QTM77" s="119"/>
      <c r="QTN77" s="119"/>
      <c r="QTO77" s="119"/>
      <c r="QTP77" s="119"/>
      <c r="QTQ77" s="119"/>
      <c r="QTR77" s="119"/>
      <c r="QTS77" s="119"/>
      <c r="QTT77" s="119"/>
      <c r="QTU77" s="119"/>
      <c r="QTV77" s="119"/>
      <c r="QTW77" s="119"/>
      <c r="QTX77" s="119"/>
      <c r="QTY77" s="119"/>
      <c r="QTZ77" s="119"/>
      <c r="QUA77" s="119"/>
      <c r="QUB77" s="119"/>
      <c r="QUC77" s="119"/>
      <c r="QUD77" s="119"/>
      <c r="QUE77" s="119"/>
      <c r="QUF77" s="119"/>
      <c r="QUG77" s="119"/>
      <c r="QUH77" s="119"/>
      <c r="QUI77" s="119"/>
      <c r="QUJ77" s="119"/>
      <c r="QUK77" s="119"/>
      <c r="QUL77" s="119"/>
      <c r="QUM77" s="119"/>
      <c r="QUN77" s="119"/>
      <c r="QUO77" s="119"/>
      <c r="QUP77" s="119"/>
      <c r="QUQ77" s="119"/>
      <c r="QUR77" s="119"/>
      <c r="QUS77" s="119"/>
      <c r="QUT77" s="119"/>
      <c r="QUU77" s="119"/>
      <c r="QUV77" s="119"/>
      <c r="QUW77" s="119"/>
      <c r="QUX77" s="119"/>
      <c r="QUY77" s="119"/>
      <c r="QUZ77" s="119"/>
      <c r="QVA77" s="119"/>
      <c r="QVB77" s="119"/>
      <c r="QVC77" s="119"/>
      <c r="QVD77" s="119"/>
      <c r="QVE77" s="119"/>
      <c r="QVF77" s="119"/>
      <c r="QVG77" s="119"/>
      <c r="QVH77" s="119"/>
      <c r="QVI77" s="119"/>
      <c r="QVJ77" s="119"/>
      <c r="QVK77" s="119"/>
      <c r="QVL77" s="119"/>
      <c r="QVM77" s="119"/>
      <c r="QVN77" s="119"/>
      <c r="QVO77" s="119"/>
      <c r="QVP77" s="119"/>
      <c r="QVQ77" s="119"/>
      <c r="QVR77" s="119"/>
      <c r="QVS77" s="119"/>
      <c r="QVT77" s="119"/>
      <c r="QVU77" s="119"/>
      <c r="QVV77" s="119"/>
      <c r="QVW77" s="119"/>
      <c r="QVX77" s="119"/>
      <c r="QVY77" s="119"/>
      <c r="QVZ77" s="119"/>
      <c r="QWA77" s="119"/>
      <c r="QWB77" s="119"/>
      <c r="QWC77" s="119"/>
      <c r="QWD77" s="119"/>
      <c r="QWE77" s="119"/>
      <c r="QWF77" s="119"/>
      <c r="QWG77" s="119"/>
      <c r="QWH77" s="119"/>
      <c r="QWI77" s="119"/>
      <c r="QWJ77" s="119"/>
      <c r="QWK77" s="119"/>
      <c r="QWL77" s="119"/>
      <c r="QWM77" s="119"/>
      <c r="QWN77" s="119"/>
      <c r="QWO77" s="119"/>
      <c r="QWP77" s="119"/>
      <c r="QWQ77" s="119"/>
      <c r="QWR77" s="119"/>
      <c r="QWS77" s="119"/>
      <c r="QWT77" s="119"/>
      <c r="QWU77" s="119"/>
      <c r="QWV77" s="119"/>
      <c r="QWW77" s="119"/>
      <c r="QWX77" s="119"/>
      <c r="QWY77" s="119"/>
      <c r="QWZ77" s="119"/>
      <c r="QXA77" s="119"/>
      <c r="QXB77" s="119"/>
      <c r="QXC77" s="119"/>
      <c r="QXD77" s="119"/>
      <c r="QXE77" s="119"/>
      <c r="QXF77" s="119"/>
      <c r="QXG77" s="119"/>
      <c r="QXH77" s="119"/>
      <c r="QXI77" s="119"/>
      <c r="QXJ77" s="119"/>
      <c r="QXK77" s="119"/>
      <c r="QXL77" s="119"/>
      <c r="QXM77" s="119"/>
      <c r="QXN77" s="119"/>
      <c r="QXO77" s="119"/>
      <c r="QXP77" s="119"/>
      <c r="QXQ77" s="119"/>
      <c r="QXR77" s="119"/>
      <c r="QXS77" s="119"/>
      <c r="QXT77" s="119"/>
      <c r="QXU77" s="119"/>
      <c r="QXV77" s="119"/>
      <c r="QXW77" s="119"/>
      <c r="QXX77" s="119"/>
      <c r="QXY77" s="119"/>
      <c r="QXZ77" s="119"/>
      <c r="QYA77" s="119"/>
      <c r="QYB77" s="119"/>
      <c r="QYC77" s="119"/>
      <c r="QYD77" s="119"/>
      <c r="QYE77" s="119"/>
      <c r="QYF77" s="119"/>
      <c r="QYG77" s="119"/>
      <c r="QYH77" s="119"/>
      <c r="QYI77" s="119"/>
      <c r="QYJ77" s="119"/>
      <c r="QYK77" s="119"/>
      <c r="QYL77" s="119"/>
      <c r="QYM77" s="119"/>
      <c r="QYN77" s="119"/>
      <c r="QYO77" s="119"/>
      <c r="QYP77" s="119"/>
      <c r="QYQ77" s="119"/>
      <c r="QYR77" s="119"/>
      <c r="QYS77" s="119"/>
      <c r="QYT77" s="119"/>
      <c r="QYU77" s="119"/>
      <c r="QYV77" s="119"/>
      <c r="QYW77" s="119"/>
      <c r="QYX77" s="119"/>
      <c r="QYY77" s="119"/>
      <c r="QYZ77" s="119"/>
      <c r="QZA77" s="119"/>
      <c r="QZB77" s="119"/>
      <c r="QZC77" s="119"/>
      <c r="QZD77" s="119"/>
      <c r="QZE77" s="119"/>
      <c r="QZF77" s="119"/>
      <c r="QZG77" s="119"/>
      <c r="QZH77" s="119"/>
      <c r="QZI77" s="119"/>
      <c r="QZJ77" s="119"/>
      <c r="QZK77" s="119"/>
      <c r="QZL77" s="119"/>
      <c r="QZM77" s="119"/>
      <c r="QZN77" s="119"/>
      <c r="QZO77" s="119"/>
      <c r="QZP77" s="119"/>
      <c r="QZQ77" s="119"/>
      <c r="QZR77" s="119"/>
      <c r="QZS77" s="119"/>
      <c r="QZT77" s="119"/>
      <c r="QZU77" s="119"/>
      <c r="QZV77" s="119"/>
      <c r="QZW77" s="119"/>
      <c r="QZX77" s="119"/>
      <c r="QZY77" s="119"/>
      <c r="QZZ77" s="119"/>
      <c r="RAA77" s="119"/>
      <c r="RAB77" s="119"/>
      <c r="RAC77" s="119"/>
      <c r="RAD77" s="119"/>
      <c r="RAE77" s="119"/>
      <c r="RAF77" s="119"/>
      <c r="RAG77" s="119"/>
      <c r="RAH77" s="119"/>
      <c r="RAI77" s="119"/>
      <c r="RAJ77" s="119"/>
      <c r="RAK77" s="119"/>
      <c r="RAL77" s="119"/>
      <c r="RAM77" s="119"/>
      <c r="RAN77" s="119"/>
      <c r="RAO77" s="119"/>
      <c r="RAP77" s="119"/>
      <c r="RAQ77" s="119"/>
      <c r="RAR77" s="119"/>
      <c r="RAS77" s="119"/>
      <c r="RAT77" s="119"/>
      <c r="RAU77" s="119"/>
      <c r="RAV77" s="119"/>
      <c r="RAW77" s="119"/>
      <c r="RAX77" s="119"/>
      <c r="RAY77" s="119"/>
      <c r="RAZ77" s="119"/>
      <c r="RBA77" s="119"/>
      <c r="RBB77" s="119"/>
      <c r="RBC77" s="119"/>
      <c r="RBD77" s="119"/>
      <c r="RBE77" s="119"/>
      <c r="RBF77" s="119"/>
      <c r="RBG77" s="119"/>
      <c r="RBH77" s="119"/>
      <c r="RBI77" s="119"/>
      <c r="RBJ77" s="119"/>
      <c r="RBK77" s="119"/>
      <c r="RBL77" s="119"/>
      <c r="RBM77" s="119"/>
      <c r="RBN77" s="119"/>
      <c r="RBO77" s="119"/>
      <c r="RBP77" s="119"/>
      <c r="RBQ77" s="119"/>
      <c r="RBR77" s="119"/>
      <c r="RBS77" s="119"/>
      <c r="RBT77" s="119"/>
      <c r="RBU77" s="119"/>
      <c r="RBV77" s="119"/>
      <c r="RBW77" s="119"/>
      <c r="RBX77" s="119"/>
      <c r="RBY77" s="119"/>
      <c r="RBZ77" s="119"/>
      <c r="RCA77" s="119"/>
      <c r="RCB77" s="119"/>
      <c r="RCC77" s="119"/>
      <c r="RCD77" s="119"/>
      <c r="RCE77" s="119"/>
      <c r="RCF77" s="119"/>
      <c r="RCG77" s="119"/>
      <c r="RCH77" s="119"/>
      <c r="RCI77" s="119"/>
      <c r="RCJ77" s="119"/>
      <c r="RCK77" s="119"/>
      <c r="RCL77" s="119"/>
      <c r="RCM77" s="119"/>
      <c r="RCN77" s="119"/>
      <c r="RCO77" s="119"/>
      <c r="RCP77" s="119"/>
      <c r="RCQ77" s="119"/>
      <c r="RCR77" s="119"/>
      <c r="RCS77" s="119"/>
      <c r="RCT77" s="119"/>
      <c r="RCU77" s="119"/>
      <c r="RCV77" s="119"/>
      <c r="RCW77" s="119"/>
      <c r="RCX77" s="119"/>
      <c r="RCY77" s="119"/>
      <c r="RCZ77" s="119"/>
      <c r="RDA77" s="119"/>
      <c r="RDB77" s="119"/>
      <c r="RDC77" s="119"/>
      <c r="RDD77" s="119"/>
      <c r="RDE77" s="119"/>
      <c r="RDF77" s="119"/>
      <c r="RDG77" s="119"/>
      <c r="RDH77" s="119"/>
      <c r="RDI77" s="119"/>
      <c r="RDJ77" s="119"/>
      <c r="RDK77" s="119"/>
      <c r="RDL77" s="119"/>
      <c r="RDM77" s="119"/>
      <c r="RDN77" s="119"/>
      <c r="RDO77" s="119"/>
      <c r="RDP77" s="119"/>
      <c r="RDQ77" s="119"/>
      <c r="RDR77" s="119"/>
      <c r="RDS77" s="119"/>
      <c r="RDT77" s="119"/>
      <c r="RDU77" s="119"/>
      <c r="RDV77" s="119"/>
      <c r="RDW77" s="119"/>
      <c r="RDX77" s="119"/>
      <c r="RDY77" s="119"/>
      <c r="RDZ77" s="119"/>
      <c r="REA77" s="119"/>
      <c r="REB77" s="119"/>
      <c r="REC77" s="119"/>
      <c r="RED77" s="119"/>
      <c r="REE77" s="119"/>
      <c r="REF77" s="119"/>
      <c r="REG77" s="119"/>
      <c r="REH77" s="119"/>
      <c r="REI77" s="119"/>
      <c r="REJ77" s="119"/>
      <c r="REK77" s="119"/>
      <c r="REL77" s="119"/>
      <c r="REM77" s="119"/>
      <c r="REN77" s="119"/>
      <c r="REO77" s="119"/>
      <c r="REP77" s="119"/>
      <c r="REQ77" s="119"/>
      <c r="RER77" s="119"/>
      <c r="RES77" s="119"/>
      <c r="RET77" s="119"/>
      <c r="REU77" s="119"/>
      <c r="REV77" s="119"/>
      <c r="REW77" s="119"/>
      <c r="REX77" s="119"/>
      <c r="REY77" s="119"/>
      <c r="REZ77" s="119"/>
      <c r="RFA77" s="119"/>
      <c r="RFB77" s="119"/>
      <c r="RFC77" s="119"/>
      <c r="RFD77" s="119"/>
      <c r="RFE77" s="119"/>
      <c r="RFF77" s="119"/>
      <c r="RFG77" s="119"/>
      <c r="RFH77" s="119"/>
      <c r="RFI77" s="119"/>
      <c r="RFJ77" s="119"/>
      <c r="RFK77" s="119"/>
      <c r="RFL77" s="119"/>
      <c r="RFM77" s="119"/>
      <c r="RFN77" s="119"/>
      <c r="RFO77" s="119"/>
      <c r="RFP77" s="119"/>
      <c r="RFQ77" s="119"/>
      <c r="RFR77" s="119"/>
      <c r="RFS77" s="119"/>
      <c r="RFT77" s="119"/>
      <c r="RFU77" s="119"/>
      <c r="RFV77" s="119"/>
      <c r="RFW77" s="119"/>
      <c r="RFX77" s="119"/>
      <c r="RFY77" s="119"/>
      <c r="RFZ77" s="119"/>
      <c r="RGA77" s="119"/>
      <c r="RGB77" s="119"/>
      <c r="RGC77" s="119"/>
      <c r="RGD77" s="119"/>
      <c r="RGE77" s="119"/>
      <c r="RGF77" s="119"/>
      <c r="RGG77" s="119"/>
      <c r="RGH77" s="119"/>
      <c r="RGI77" s="119"/>
      <c r="RGJ77" s="119"/>
      <c r="RGK77" s="119"/>
      <c r="RGL77" s="119"/>
      <c r="RGM77" s="119"/>
      <c r="RGN77" s="119"/>
      <c r="RGO77" s="119"/>
      <c r="RGP77" s="119"/>
      <c r="RGQ77" s="119"/>
      <c r="RGR77" s="119"/>
      <c r="RGS77" s="119"/>
      <c r="RGT77" s="119"/>
      <c r="RGU77" s="119"/>
      <c r="RGV77" s="119"/>
      <c r="RGW77" s="119"/>
      <c r="RGX77" s="119"/>
      <c r="RGY77" s="119"/>
      <c r="RGZ77" s="119"/>
      <c r="RHA77" s="119"/>
      <c r="RHB77" s="119"/>
      <c r="RHC77" s="119"/>
      <c r="RHD77" s="119"/>
      <c r="RHE77" s="119"/>
      <c r="RHF77" s="119"/>
      <c r="RHG77" s="119"/>
      <c r="RHH77" s="119"/>
      <c r="RHI77" s="119"/>
      <c r="RHJ77" s="119"/>
      <c r="RHK77" s="119"/>
      <c r="RHL77" s="119"/>
      <c r="RHM77" s="119"/>
      <c r="RHN77" s="119"/>
      <c r="RHO77" s="119"/>
      <c r="RHP77" s="119"/>
      <c r="RHQ77" s="119"/>
      <c r="RHR77" s="119"/>
      <c r="RHS77" s="119"/>
      <c r="RHT77" s="119"/>
      <c r="RHU77" s="119"/>
      <c r="RHV77" s="119"/>
      <c r="RHW77" s="119"/>
      <c r="RHX77" s="119"/>
      <c r="RHY77" s="119"/>
      <c r="RHZ77" s="119"/>
      <c r="RIA77" s="119"/>
      <c r="RIB77" s="119"/>
      <c r="RIC77" s="119"/>
      <c r="RID77" s="119"/>
      <c r="RIE77" s="119"/>
      <c r="RIF77" s="119"/>
      <c r="RIG77" s="119"/>
      <c r="RIH77" s="119"/>
      <c r="RII77" s="119"/>
      <c r="RIJ77" s="119"/>
      <c r="RIK77" s="119"/>
      <c r="RIL77" s="119"/>
      <c r="RIM77" s="119"/>
      <c r="RIN77" s="119"/>
      <c r="RIO77" s="119"/>
      <c r="RIP77" s="119"/>
      <c r="RIQ77" s="119"/>
      <c r="RIR77" s="119"/>
      <c r="RIS77" s="119"/>
      <c r="RIT77" s="119"/>
      <c r="RIU77" s="119"/>
      <c r="RIV77" s="119"/>
      <c r="RIW77" s="119"/>
      <c r="RIX77" s="119"/>
      <c r="RIY77" s="119"/>
      <c r="RIZ77" s="119"/>
      <c r="RJA77" s="119"/>
      <c r="RJB77" s="119"/>
      <c r="RJC77" s="119"/>
      <c r="RJD77" s="119"/>
      <c r="RJE77" s="119"/>
      <c r="RJF77" s="119"/>
      <c r="RJG77" s="119"/>
      <c r="RJH77" s="119"/>
      <c r="RJI77" s="119"/>
      <c r="RJJ77" s="119"/>
      <c r="RJK77" s="119"/>
      <c r="RJL77" s="119"/>
      <c r="RJM77" s="119"/>
      <c r="RJN77" s="119"/>
      <c r="RJO77" s="119"/>
      <c r="RJP77" s="119"/>
      <c r="RJQ77" s="119"/>
      <c r="RJR77" s="119"/>
      <c r="RJS77" s="119"/>
      <c r="RJT77" s="119"/>
      <c r="RJU77" s="119"/>
      <c r="RJV77" s="119"/>
      <c r="RJW77" s="119"/>
      <c r="RJX77" s="119"/>
      <c r="RJY77" s="119"/>
      <c r="RJZ77" s="119"/>
      <c r="RKA77" s="119"/>
      <c r="RKB77" s="119"/>
      <c r="RKC77" s="119"/>
      <c r="RKD77" s="119"/>
      <c r="RKE77" s="119"/>
      <c r="RKF77" s="119"/>
      <c r="RKG77" s="119"/>
      <c r="RKH77" s="119"/>
      <c r="RKI77" s="119"/>
      <c r="RKJ77" s="119"/>
      <c r="RKK77" s="119"/>
      <c r="RKL77" s="119"/>
      <c r="RKM77" s="119"/>
      <c r="RKN77" s="119"/>
      <c r="RKO77" s="119"/>
      <c r="RKP77" s="119"/>
      <c r="RKQ77" s="119"/>
      <c r="RKR77" s="119"/>
      <c r="RKS77" s="119"/>
      <c r="RKT77" s="119"/>
      <c r="RKU77" s="119"/>
      <c r="RKV77" s="119"/>
      <c r="RKW77" s="119"/>
      <c r="RKX77" s="119"/>
      <c r="RKY77" s="119"/>
      <c r="RKZ77" s="119"/>
      <c r="RLA77" s="119"/>
      <c r="RLB77" s="119"/>
      <c r="RLC77" s="119"/>
      <c r="RLD77" s="119"/>
      <c r="RLE77" s="119"/>
      <c r="RLF77" s="119"/>
      <c r="RLG77" s="119"/>
      <c r="RLH77" s="119"/>
      <c r="RLI77" s="119"/>
      <c r="RLJ77" s="119"/>
      <c r="RLK77" s="119"/>
      <c r="RLL77" s="119"/>
      <c r="RLM77" s="119"/>
      <c r="RLN77" s="119"/>
      <c r="RLO77" s="119"/>
      <c r="RLP77" s="119"/>
      <c r="RLQ77" s="119"/>
      <c r="RLR77" s="119"/>
      <c r="RLS77" s="119"/>
      <c r="RLT77" s="119"/>
      <c r="RLU77" s="119"/>
      <c r="RLV77" s="119"/>
      <c r="RLW77" s="119"/>
      <c r="RLX77" s="119"/>
      <c r="RLY77" s="119"/>
      <c r="RLZ77" s="119"/>
      <c r="RMA77" s="119"/>
      <c r="RMB77" s="119"/>
      <c r="RMC77" s="119"/>
      <c r="RMD77" s="119"/>
      <c r="RME77" s="119"/>
      <c r="RMF77" s="119"/>
      <c r="RMG77" s="119"/>
      <c r="RMH77" s="119"/>
      <c r="RMI77" s="119"/>
      <c r="RMJ77" s="119"/>
      <c r="RMK77" s="119"/>
      <c r="RML77" s="119"/>
      <c r="RMM77" s="119"/>
      <c r="RMN77" s="119"/>
      <c r="RMO77" s="119"/>
      <c r="RMP77" s="119"/>
      <c r="RMQ77" s="119"/>
      <c r="RMR77" s="119"/>
      <c r="RMS77" s="119"/>
      <c r="RMT77" s="119"/>
      <c r="RMU77" s="119"/>
      <c r="RMV77" s="119"/>
      <c r="RMW77" s="119"/>
      <c r="RMX77" s="119"/>
      <c r="RMY77" s="119"/>
      <c r="RMZ77" s="119"/>
      <c r="RNA77" s="119"/>
      <c r="RNB77" s="119"/>
      <c r="RNC77" s="119"/>
      <c r="RND77" s="119"/>
      <c r="RNE77" s="119"/>
      <c r="RNF77" s="119"/>
      <c r="RNG77" s="119"/>
      <c r="RNH77" s="119"/>
      <c r="RNI77" s="119"/>
      <c r="RNJ77" s="119"/>
      <c r="RNK77" s="119"/>
      <c r="RNL77" s="119"/>
      <c r="RNM77" s="119"/>
      <c r="RNN77" s="119"/>
      <c r="RNO77" s="119"/>
      <c r="RNP77" s="119"/>
      <c r="RNQ77" s="119"/>
      <c r="RNR77" s="119"/>
      <c r="RNS77" s="119"/>
      <c r="RNT77" s="119"/>
      <c r="RNU77" s="119"/>
      <c r="RNV77" s="119"/>
      <c r="RNW77" s="119"/>
      <c r="RNX77" s="119"/>
      <c r="RNY77" s="119"/>
      <c r="RNZ77" s="119"/>
      <c r="ROA77" s="119"/>
      <c r="ROB77" s="119"/>
      <c r="ROC77" s="119"/>
      <c r="ROD77" s="119"/>
      <c r="ROE77" s="119"/>
      <c r="ROF77" s="119"/>
      <c r="ROG77" s="119"/>
      <c r="ROH77" s="119"/>
      <c r="ROI77" s="119"/>
      <c r="ROJ77" s="119"/>
      <c r="ROK77" s="119"/>
      <c r="ROL77" s="119"/>
      <c r="ROM77" s="119"/>
      <c r="RON77" s="119"/>
      <c r="ROO77" s="119"/>
      <c r="ROP77" s="119"/>
      <c r="ROQ77" s="119"/>
      <c r="ROR77" s="119"/>
      <c r="ROS77" s="119"/>
      <c r="ROT77" s="119"/>
      <c r="ROU77" s="119"/>
      <c r="ROV77" s="119"/>
      <c r="ROW77" s="119"/>
      <c r="ROX77" s="119"/>
      <c r="ROY77" s="119"/>
      <c r="ROZ77" s="119"/>
      <c r="RPA77" s="119"/>
      <c r="RPB77" s="119"/>
      <c r="RPC77" s="119"/>
      <c r="RPD77" s="119"/>
      <c r="RPE77" s="119"/>
      <c r="RPF77" s="119"/>
      <c r="RPG77" s="119"/>
      <c r="RPH77" s="119"/>
      <c r="RPI77" s="119"/>
      <c r="RPJ77" s="119"/>
      <c r="RPK77" s="119"/>
      <c r="RPL77" s="119"/>
      <c r="RPM77" s="119"/>
      <c r="RPN77" s="119"/>
      <c r="RPO77" s="119"/>
      <c r="RPP77" s="119"/>
      <c r="RPQ77" s="119"/>
      <c r="RPR77" s="119"/>
      <c r="RPS77" s="119"/>
      <c r="RPT77" s="119"/>
      <c r="RPU77" s="119"/>
      <c r="RPV77" s="119"/>
      <c r="RPW77" s="119"/>
      <c r="RPX77" s="119"/>
      <c r="RPY77" s="119"/>
      <c r="RPZ77" s="119"/>
      <c r="RQA77" s="119"/>
      <c r="RQB77" s="119"/>
      <c r="RQC77" s="119"/>
      <c r="RQD77" s="119"/>
      <c r="RQE77" s="119"/>
      <c r="RQF77" s="119"/>
      <c r="RQG77" s="119"/>
      <c r="RQH77" s="119"/>
      <c r="RQI77" s="119"/>
      <c r="RQJ77" s="119"/>
      <c r="RQK77" s="119"/>
      <c r="RQL77" s="119"/>
      <c r="RQM77" s="119"/>
      <c r="RQN77" s="119"/>
      <c r="RQO77" s="119"/>
      <c r="RQP77" s="119"/>
      <c r="RQQ77" s="119"/>
      <c r="RQR77" s="119"/>
      <c r="RQS77" s="119"/>
      <c r="RQT77" s="119"/>
      <c r="RQU77" s="119"/>
      <c r="RQV77" s="119"/>
      <c r="RQW77" s="119"/>
      <c r="RQX77" s="119"/>
      <c r="RQY77" s="119"/>
      <c r="RQZ77" s="119"/>
      <c r="RRA77" s="119"/>
      <c r="RRB77" s="119"/>
      <c r="RRC77" s="119"/>
      <c r="RRD77" s="119"/>
      <c r="RRE77" s="119"/>
      <c r="RRF77" s="119"/>
      <c r="RRG77" s="119"/>
      <c r="RRH77" s="119"/>
      <c r="RRI77" s="119"/>
      <c r="RRJ77" s="119"/>
      <c r="RRK77" s="119"/>
      <c r="RRL77" s="119"/>
      <c r="RRM77" s="119"/>
      <c r="RRN77" s="119"/>
      <c r="RRO77" s="119"/>
      <c r="RRP77" s="119"/>
      <c r="RRQ77" s="119"/>
      <c r="RRR77" s="119"/>
      <c r="RRS77" s="119"/>
      <c r="RRT77" s="119"/>
      <c r="RRU77" s="119"/>
      <c r="RRV77" s="119"/>
      <c r="RRW77" s="119"/>
      <c r="RRX77" s="119"/>
      <c r="RRY77" s="119"/>
      <c r="RRZ77" s="119"/>
      <c r="RSA77" s="119"/>
      <c r="RSB77" s="119"/>
      <c r="RSC77" s="119"/>
      <c r="RSD77" s="119"/>
      <c r="RSE77" s="119"/>
      <c r="RSF77" s="119"/>
      <c r="RSG77" s="119"/>
      <c r="RSH77" s="119"/>
      <c r="RSI77" s="119"/>
      <c r="RSJ77" s="119"/>
      <c r="RSK77" s="119"/>
      <c r="RSL77" s="119"/>
      <c r="RSM77" s="119"/>
      <c r="RSN77" s="119"/>
      <c r="RSO77" s="119"/>
      <c r="RSP77" s="119"/>
      <c r="RSQ77" s="119"/>
      <c r="RSR77" s="119"/>
      <c r="RSS77" s="119"/>
      <c r="RST77" s="119"/>
      <c r="RSU77" s="119"/>
      <c r="RSV77" s="119"/>
      <c r="RSW77" s="119"/>
      <c r="RSX77" s="119"/>
      <c r="RSY77" s="119"/>
      <c r="RSZ77" s="119"/>
      <c r="RTA77" s="119"/>
      <c r="RTB77" s="119"/>
      <c r="RTC77" s="119"/>
      <c r="RTD77" s="119"/>
      <c r="RTE77" s="119"/>
      <c r="RTF77" s="119"/>
      <c r="RTG77" s="119"/>
      <c r="RTH77" s="119"/>
      <c r="RTI77" s="119"/>
      <c r="RTJ77" s="119"/>
      <c r="RTK77" s="119"/>
      <c r="RTL77" s="119"/>
      <c r="RTM77" s="119"/>
      <c r="RTN77" s="119"/>
      <c r="RTO77" s="119"/>
      <c r="RTP77" s="119"/>
      <c r="RTQ77" s="119"/>
      <c r="RTR77" s="119"/>
      <c r="RTS77" s="119"/>
      <c r="RTT77" s="119"/>
      <c r="RTU77" s="119"/>
      <c r="RTV77" s="119"/>
      <c r="RTW77" s="119"/>
      <c r="RTX77" s="119"/>
      <c r="RTY77" s="119"/>
      <c r="RTZ77" s="119"/>
      <c r="RUA77" s="119"/>
      <c r="RUB77" s="119"/>
      <c r="RUC77" s="119"/>
      <c r="RUD77" s="119"/>
      <c r="RUE77" s="119"/>
      <c r="RUF77" s="119"/>
      <c r="RUG77" s="119"/>
      <c r="RUH77" s="119"/>
      <c r="RUI77" s="119"/>
      <c r="RUJ77" s="119"/>
      <c r="RUK77" s="119"/>
      <c r="RUL77" s="119"/>
      <c r="RUM77" s="119"/>
      <c r="RUN77" s="119"/>
      <c r="RUO77" s="119"/>
      <c r="RUP77" s="119"/>
      <c r="RUQ77" s="119"/>
      <c r="RUR77" s="119"/>
      <c r="RUS77" s="119"/>
      <c r="RUT77" s="119"/>
      <c r="RUU77" s="119"/>
      <c r="RUV77" s="119"/>
      <c r="RUW77" s="119"/>
      <c r="RUX77" s="119"/>
      <c r="RUY77" s="119"/>
      <c r="RUZ77" s="119"/>
      <c r="RVA77" s="119"/>
      <c r="RVB77" s="119"/>
      <c r="RVC77" s="119"/>
      <c r="RVD77" s="119"/>
      <c r="RVE77" s="119"/>
      <c r="RVF77" s="119"/>
      <c r="RVG77" s="119"/>
      <c r="RVH77" s="119"/>
      <c r="RVI77" s="119"/>
      <c r="RVJ77" s="119"/>
      <c r="RVK77" s="119"/>
      <c r="RVL77" s="119"/>
      <c r="RVM77" s="119"/>
      <c r="RVN77" s="119"/>
      <c r="RVO77" s="119"/>
      <c r="RVP77" s="119"/>
      <c r="RVQ77" s="119"/>
      <c r="RVR77" s="119"/>
      <c r="RVS77" s="119"/>
      <c r="RVT77" s="119"/>
      <c r="RVU77" s="119"/>
      <c r="RVV77" s="119"/>
      <c r="RVW77" s="119"/>
      <c r="RVX77" s="119"/>
      <c r="RVY77" s="119"/>
      <c r="RVZ77" s="119"/>
      <c r="RWA77" s="119"/>
      <c r="RWB77" s="119"/>
      <c r="RWC77" s="119"/>
      <c r="RWD77" s="119"/>
      <c r="RWE77" s="119"/>
      <c r="RWF77" s="119"/>
      <c r="RWG77" s="119"/>
      <c r="RWH77" s="119"/>
      <c r="RWI77" s="119"/>
      <c r="RWJ77" s="119"/>
      <c r="RWK77" s="119"/>
      <c r="RWL77" s="119"/>
      <c r="RWM77" s="119"/>
      <c r="RWN77" s="119"/>
      <c r="RWO77" s="119"/>
      <c r="RWP77" s="119"/>
      <c r="RWQ77" s="119"/>
      <c r="RWR77" s="119"/>
      <c r="RWS77" s="119"/>
      <c r="RWT77" s="119"/>
      <c r="RWU77" s="119"/>
      <c r="RWV77" s="119"/>
      <c r="RWW77" s="119"/>
      <c r="RWX77" s="119"/>
      <c r="RWY77" s="119"/>
      <c r="RWZ77" s="119"/>
      <c r="RXA77" s="119"/>
      <c r="RXB77" s="119"/>
      <c r="RXC77" s="119"/>
      <c r="RXD77" s="119"/>
      <c r="RXE77" s="119"/>
      <c r="RXF77" s="119"/>
      <c r="RXG77" s="119"/>
      <c r="RXH77" s="119"/>
      <c r="RXI77" s="119"/>
      <c r="RXJ77" s="119"/>
      <c r="RXK77" s="119"/>
      <c r="RXL77" s="119"/>
      <c r="RXM77" s="119"/>
      <c r="RXN77" s="119"/>
      <c r="RXO77" s="119"/>
      <c r="RXP77" s="119"/>
      <c r="RXQ77" s="119"/>
      <c r="RXR77" s="119"/>
      <c r="RXS77" s="119"/>
      <c r="RXT77" s="119"/>
      <c r="RXU77" s="119"/>
      <c r="RXV77" s="119"/>
      <c r="RXW77" s="119"/>
      <c r="RXX77" s="119"/>
      <c r="RXY77" s="119"/>
      <c r="RXZ77" s="119"/>
      <c r="RYA77" s="119"/>
      <c r="RYB77" s="119"/>
      <c r="RYC77" s="119"/>
      <c r="RYD77" s="119"/>
      <c r="RYE77" s="119"/>
      <c r="RYF77" s="119"/>
      <c r="RYG77" s="119"/>
      <c r="RYH77" s="119"/>
      <c r="RYI77" s="119"/>
      <c r="RYJ77" s="119"/>
      <c r="RYK77" s="119"/>
      <c r="RYL77" s="119"/>
      <c r="RYM77" s="119"/>
      <c r="RYN77" s="119"/>
      <c r="RYO77" s="119"/>
      <c r="RYP77" s="119"/>
      <c r="RYQ77" s="119"/>
      <c r="RYR77" s="119"/>
      <c r="RYS77" s="119"/>
      <c r="RYT77" s="119"/>
      <c r="RYU77" s="119"/>
      <c r="RYV77" s="119"/>
      <c r="RYW77" s="119"/>
      <c r="RYX77" s="119"/>
      <c r="RYY77" s="119"/>
      <c r="RYZ77" s="119"/>
      <c r="RZA77" s="119"/>
      <c r="RZB77" s="119"/>
      <c r="RZC77" s="119"/>
      <c r="RZD77" s="119"/>
      <c r="RZE77" s="119"/>
      <c r="RZF77" s="119"/>
      <c r="RZG77" s="119"/>
      <c r="RZH77" s="119"/>
      <c r="RZI77" s="119"/>
      <c r="RZJ77" s="119"/>
      <c r="RZK77" s="119"/>
      <c r="RZL77" s="119"/>
      <c r="RZM77" s="119"/>
      <c r="RZN77" s="119"/>
      <c r="RZO77" s="119"/>
      <c r="RZP77" s="119"/>
      <c r="RZQ77" s="119"/>
      <c r="RZR77" s="119"/>
      <c r="RZS77" s="119"/>
      <c r="RZT77" s="119"/>
      <c r="RZU77" s="119"/>
      <c r="RZV77" s="119"/>
      <c r="RZW77" s="119"/>
      <c r="RZX77" s="119"/>
      <c r="RZY77" s="119"/>
      <c r="RZZ77" s="119"/>
      <c r="SAA77" s="119"/>
      <c r="SAB77" s="119"/>
      <c r="SAC77" s="119"/>
      <c r="SAD77" s="119"/>
      <c r="SAE77" s="119"/>
      <c r="SAF77" s="119"/>
      <c r="SAG77" s="119"/>
      <c r="SAH77" s="119"/>
      <c r="SAI77" s="119"/>
      <c r="SAJ77" s="119"/>
      <c r="SAK77" s="119"/>
      <c r="SAL77" s="119"/>
      <c r="SAM77" s="119"/>
      <c r="SAN77" s="119"/>
      <c r="SAO77" s="119"/>
      <c r="SAP77" s="119"/>
      <c r="SAQ77" s="119"/>
      <c r="SAR77" s="119"/>
      <c r="SAS77" s="119"/>
      <c r="SAT77" s="119"/>
      <c r="SAU77" s="119"/>
      <c r="SAV77" s="119"/>
      <c r="SAW77" s="119"/>
      <c r="SAX77" s="119"/>
      <c r="SAY77" s="119"/>
      <c r="SAZ77" s="119"/>
      <c r="SBA77" s="119"/>
      <c r="SBB77" s="119"/>
      <c r="SBC77" s="119"/>
      <c r="SBD77" s="119"/>
      <c r="SBE77" s="119"/>
      <c r="SBF77" s="119"/>
      <c r="SBG77" s="119"/>
      <c r="SBH77" s="119"/>
      <c r="SBI77" s="119"/>
      <c r="SBJ77" s="119"/>
      <c r="SBK77" s="119"/>
      <c r="SBL77" s="119"/>
      <c r="SBM77" s="119"/>
      <c r="SBN77" s="119"/>
      <c r="SBO77" s="119"/>
      <c r="SBP77" s="119"/>
      <c r="SBQ77" s="119"/>
      <c r="SBR77" s="119"/>
      <c r="SBS77" s="119"/>
      <c r="SBT77" s="119"/>
      <c r="SBU77" s="119"/>
      <c r="SBV77" s="119"/>
      <c r="SBW77" s="119"/>
      <c r="SBX77" s="119"/>
      <c r="SBY77" s="119"/>
      <c r="SBZ77" s="119"/>
      <c r="SCA77" s="119"/>
      <c r="SCB77" s="119"/>
      <c r="SCC77" s="119"/>
      <c r="SCD77" s="119"/>
      <c r="SCE77" s="119"/>
      <c r="SCF77" s="119"/>
      <c r="SCG77" s="119"/>
      <c r="SCH77" s="119"/>
      <c r="SCI77" s="119"/>
      <c r="SCJ77" s="119"/>
      <c r="SCK77" s="119"/>
      <c r="SCL77" s="119"/>
      <c r="SCM77" s="119"/>
      <c r="SCN77" s="119"/>
      <c r="SCO77" s="119"/>
      <c r="SCP77" s="119"/>
      <c r="SCQ77" s="119"/>
      <c r="SCR77" s="119"/>
      <c r="SCS77" s="119"/>
      <c r="SCT77" s="119"/>
      <c r="SCU77" s="119"/>
      <c r="SCV77" s="119"/>
      <c r="SCW77" s="119"/>
      <c r="SCX77" s="119"/>
      <c r="SCY77" s="119"/>
      <c r="SCZ77" s="119"/>
      <c r="SDA77" s="119"/>
      <c r="SDB77" s="119"/>
      <c r="SDC77" s="119"/>
      <c r="SDD77" s="119"/>
      <c r="SDE77" s="119"/>
      <c r="SDF77" s="119"/>
      <c r="SDG77" s="119"/>
      <c r="SDH77" s="119"/>
      <c r="SDI77" s="119"/>
      <c r="SDJ77" s="119"/>
      <c r="SDK77" s="119"/>
      <c r="SDL77" s="119"/>
      <c r="SDM77" s="119"/>
      <c r="SDN77" s="119"/>
      <c r="SDO77" s="119"/>
      <c r="SDP77" s="119"/>
      <c r="SDQ77" s="119"/>
      <c r="SDR77" s="119"/>
      <c r="SDS77" s="119"/>
      <c r="SDT77" s="119"/>
      <c r="SDU77" s="119"/>
      <c r="SDV77" s="119"/>
      <c r="SDW77" s="119"/>
      <c r="SDX77" s="119"/>
      <c r="SDY77" s="119"/>
      <c r="SDZ77" s="119"/>
      <c r="SEA77" s="119"/>
      <c r="SEB77" s="119"/>
      <c r="SEC77" s="119"/>
      <c r="SED77" s="119"/>
      <c r="SEE77" s="119"/>
      <c r="SEF77" s="119"/>
      <c r="SEG77" s="119"/>
      <c r="SEH77" s="119"/>
      <c r="SEI77" s="119"/>
      <c r="SEJ77" s="119"/>
      <c r="SEK77" s="119"/>
      <c r="SEL77" s="119"/>
      <c r="SEM77" s="119"/>
      <c r="SEN77" s="119"/>
      <c r="SEO77" s="119"/>
      <c r="SEP77" s="119"/>
      <c r="SEQ77" s="119"/>
      <c r="SER77" s="119"/>
      <c r="SES77" s="119"/>
      <c r="SET77" s="119"/>
      <c r="SEU77" s="119"/>
      <c r="SEV77" s="119"/>
      <c r="SEW77" s="119"/>
      <c r="SEX77" s="119"/>
      <c r="SEY77" s="119"/>
      <c r="SEZ77" s="119"/>
      <c r="SFA77" s="119"/>
      <c r="SFB77" s="119"/>
      <c r="SFC77" s="119"/>
      <c r="SFD77" s="119"/>
      <c r="SFE77" s="119"/>
      <c r="SFF77" s="119"/>
      <c r="SFG77" s="119"/>
      <c r="SFH77" s="119"/>
      <c r="SFI77" s="119"/>
      <c r="SFJ77" s="119"/>
      <c r="SFK77" s="119"/>
      <c r="SFL77" s="119"/>
      <c r="SFM77" s="119"/>
      <c r="SFN77" s="119"/>
      <c r="SFO77" s="119"/>
      <c r="SFP77" s="119"/>
      <c r="SFQ77" s="119"/>
      <c r="SFR77" s="119"/>
      <c r="SFS77" s="119"/>
      <c r="SFT77" s="119"/>
      <c r="SFU77" s="119"/>
      <c r="SFV77" s="119"/>
      <c r="SFW77" s="119"/>
      <c r="SFX77" s="119"/>
      <c r="SFY77" s="119"/>
      <c r="SFZ77" s="119"/>
      <c r="SGA77" s="119"/>
      <c r="SGB77" s="119"/>
      <c r="SGC77" s="119"/>
      <c r="SGD77" s="119"/>
      <c r="SGE77" s="119"/>
      <c r="SGF77" s="119"/>
      <c r="SGG77" s="119"/>
      <c r="SGH77" s="119"/>
      <c r="SGI77" s="119"/>
      <c r="SGJ77" s="119"/>
      <c r="SGK77" s="119"/>
      <c r="SGL77" s="119"/>
      <c r="SGM77" s="119"/>
      <c r="SGN77" s="119"/>
      <c r="SGO77" s="119"/>
      <c r="SGP77" s="119"/>
      <c r="SGQ77" s="119"/>
      <c r="SGR77" s="119"/>
      <c r="SGS77" s="119"/>
      <c r="SGT77" s="119"/>
      <c r="SGU77" s="119"/>
      <c r="SGV77" s="119"/>
      <c r="SGW77" s="119"/>
      <c r="SGX77" s="119"/>
      <c r="SGY77" s="119"/>
      <c r="SGZ77" s="119"/>
      <c r="SHA77" s="119"/>
      <c r="SHB77" s="119"/>
      <c r="SHC77" s="119"/>
      <c r="SHD77" s="119"/>
      <c r="SHE77" s="119"/>
      <c r="SHF77" s="119"/>
      <c r="SHG77" s="119"/>
      <c r="SHH77" s="119"/>
      <c r="SHI77" s="119"/>
      <c r="SHJ77" s="119"/>
      <c r="SHK77" s="119"/>
      <c r="SHL77" s="119"/>
      <c r="SHM77" s="119"/>
      <c r="SHN77" s="119"/>
      <c r="SHO77" s="119"/>
      <c r="SHP77" s="119"/>
      <c r="SHQ77" s="119"/>
      <c r="SHR77" s="119"/>
      <c r="SHS77" s="119"/>
      <c r="SHT77" s="119"/>
      <c r="SHU77" s="119"/>
      <c r="SHV77" s="119"/>
      <c r="SHW77" s="119"/>
      <c r="SHX77" s="119"/>
      <c r="SHY77" s="119"/>
      <c r="SHZ77" s="119"/>
      <c r="SIA77" s="119"/>
      <c r="SIB77" s="119"/>
      <c r="SIC77" s="119"/>
      <c r="SID77" s="119"/>
      <c r="SIE77" s="119"/>
      <c r="SIF77" s="119"/>
      <c r="SIG77" s="119"/>
      <c r="SIH77" s="119"/>
      <c r="SII77" s="119"/>
      <c r="SIJ77" s="119"/>
      <c r="SIK77" s="119"/>
      <c r="SIL77" s="119"/>
      <c r="SIM77" s="119"/>
      <c r="SIN77" s="119"/>
      <c r="SIO77" s="119"/>
      <c r="SIP77" s="119"/>
      <c r="SIQ77" s="119"/>
      <c r="SIR77" s="119"/>
      <c r="SIS77" s="119"/>
      <c r="SIT77" s="119"/>
      <c r="SIU77" s="119"/>
      <c r="SIV77" s="119"/>
      <c r="SIW77" s="119"/>
      <c r="SIX77" s="119"/>
      <c r="SIY77" s="119"/>
      <c r="SIZ77" s="119"/>
      <c r="SJA77" s="119"/>
      <c r="SJB77" s="119"/>
      <c r="SJC77" s="119"/>
      <c r="SJD77" s="119"/>
      <c r="SJE77" s="119"/>
      <c r="SJF77" s="119"/>
      <c r="SJG77" s="119"/>
      <c r="SJH77" s="119"/>
      <c r="SJI77" s="119"/>
      <c r="SJJ77" s="119"/>
      <c r="SJK77" s="119"/>
      <c r="SJL77" s="119"/>
      <c r="SJM77" s="119"/>
      <c r="SJN77" s="119"/>
      <c r="SJO77" s="119"/>
      <c r="SJP77" s="119"/>
      <c r="SJQ77" s="119"/>
      <c r="SJR77" s="119"/>
      <c r="SJS77" s="119"/>
      <c r="SJT77" s="119"/>
      <c r="SJU77" s="119"/>
      <c r="SJV77" s="119"/>
      <c r="SJW77" s="119"/>
      <c r="SJX77" s="119"/>
      <c r="SJY77" s="119"/>
      <c r="SJZ77" s="119"/>
      <c r="SKA77" s="119"/>
      <c r="SKB77" s="119"/>
      <c r="SKC77" s="119"/>
      <c r="SKD77" s="119"/>
      <c r="SKE77" s="119"/>
      <c r="SKF77" s="119"/>
      <c r="SKG77" s="119"/>
      <c r="SKH77" s="119"/>
      <c r="SKI77" s="119"/>
      <c r="SKJ77" s="119"/>
      <c r="SKK77" s="119"/>
      <c r="SKL77" s="119"/>
      <c r="SKM77" s="119"/>
      <c r="SKN77" s="119"/>
      <c r="SKO77" s="119"/>
      <c r="SKP77" s="119"/>
      <c r="SKQ77" s="119"/>
      <c r="SKR77" s="119"/>
      <c r="SKS77" s="119"/>
      <c r="SKT77" s="119"/>
      <c r="SKU77" s="119"/>
      <c r="SKV77" s="119"/>
      <c r="SKW77" s="119"/>
      <c r="SKX77" s="119"/>
      <c r="SKY77" s="119"/>
      <c r="SKZ77" s="119"/>
      <c r="SLA77" s="119"/>
      <c r="SLB77" s="119"/>
      <c r="SLC77" s="119"/>
      <c r="SLD77" s="119"/>
      <c r="SLE77" s="119"/>
      <c r="SLF77" s="119"/>
      <c r="SLG77" s="119"/>
      <c r="SLH77" s="119"/>
      <c r="SLI77" s="119"/>
      <c r="SLJ77" s="119"/>
      <c r="SLK77" s="119"/>
      <c r="SLL77" s="119"/>
      <c r="SLM77" s="119"/>
      <c r="SLN77" s="119"/>
      <c r="SLO77" s="119"/>
      <c r="SLP77" s="119"/>
      <c r="SLQ77" s="119"/>
      <c r="SLR77" s="119"/>
      <c r="SLS77" s="119"/>
      <c r="SLT77" s="119"/>
      <c r="SLU77" s="119"/>
      <c r="SLV77" s="119"/>
      <c r="SLW77" s="119"/>
      <c r="SLX77" s="119"/>
      <c r="SLY77" s="119"/>
      <c r="SLZ77" s="119"/>
      <c r="SMA77" s="119"/>
      <c r="SMB77" s="119"/>
      <c r="SMC77" s="119"/>
      <c r="SMD77" s="119"/>
      <c r="SME77" s="119"/>
      <c r="SMF77" s="119"/>
      <c r="SMG77" s="119"/>
      <c r="SMH77" s="119"/>
      <c r="SMI77" s="119"/>
      <c r="SMJ77" s="119"/>
      <c r="SMK77" s="119"/>
      <c r="SML77" s="119"/>
      <c r="SMM77" s="119"/>
      <c r="SMN77" s="119"/>
      <c r="SMO77" s="119"/>
      <c r="SMP77" s="119"/>
      <c r="SMQ77" s="119"/>
      <c r="SMR77" s="119"/>
      <c r="SMS77" s="119"/>
      <c r="SMT77" s="119"/>
      <c r="SMU77" s="119"/>
      <c r="SMV77" s="119"/>
      <c r="SMW77" s="119"/>
      <c r="SMX77" s="119"/>
      <c r="SMY77" s="119"/>
      <c r="SMZ77" s="119"/>
      <c r="SNA77" s="119"/>
      <c r="SNB77" s="119"/>
      <c r="SNC77" s="119"/>
      <c r="SND77" s="119"/>
      <c r="SNE77" s="119"/>
      <c r="SNF77" s="119"/>
      <c r="SNG77" s="119"/>
      <c r="SNH77" s="119"/>
      <c r="SNI77" s="119"/>
      <c r="SNJ77" s="119"/>
      <c r="SNK77" s="119"/>
      <c r="SNL77" s="119"/>
      <c r="SNM77" s="119"/>
      <c r="SNN77" s="119"/>
      <c r="SNO77" s="119"/>
      <c r="SNP77" s="119"/>
      <c r="SNQ77" s="119"/>
      <c r="SNR77" s="119"/>
      <c r="SNS77" s="119"/>
      <c r="SNT77" s="119"/>
      <c r="SNU77" s="119"/>
      <c r="SNV77" s="119"/>
      <c r="SNW77" s="119"/>
      <c r="SNX77" s="119"/>
      <c r="SNY77" s="119"/>
      <c r="SNZ77" s="119"/>
      <c r="SOA77" s="119"/>
      <c r="SOB77" s="119"/>
      <c r="SOC77" s="119"/>
      <c r="SOD77" s="119"/>
      <c r="SOE77" s="119"/>
      <c r="SOF77" s="119"/>
      <c r="SOG77" s="119"/>
      <c r="SOH77" s="119"/>
      <c r="SOI77" s="119"/>
      <c r="SOJ77" s="119"/>
      <c r="SOK77" s="119"/>
      <c r="SOL77" s="119"/>
      <c r="SOM77" s="119"/>
      <c r="SON77" s="119"/>
      <c r="SOO77" s="119"/>
      <c r="SOP77" s="119"/>
      <c r="SOQ77" s="119"/>
      <c r="SOR77" s="119"/>
      <c r="SOS77" s="119"/>
      <c r="SOT77" s="119"/>
      <c r="SOU77" s="119"/>
      <c r="SOV77" s="119"/>
      <c r="SOW77" s="119"/>
      <c r="SOX77" s="119"/>
      <c r="SOY77" s="119"/>
      <c r="SOZ77" s="119"/>
      <c r="SPA77" s="119"/>
      <c r="SPB77" s="119"/>
      <c r="SPC77" s="119"/>
      <c r="SPD77" s="119"/>
      <c r="SPE77" s="119"/>
      <c r="SPF77" s="119"/>
      <c r="SPG77" s="119"/>
      <c r="SPH77" s="119"/>
      <c r="SPI77" s="119"/>
      <c r="SPJ77" s="119"/>
      <c r="SPK77" s="119"/>
      <c r="SPL77" s="119"/>
      <c r="SPM77" s="119"/>
      <c r="SPN77" s="119"/>
      <c r="SPO77" s="119"/>
      <c r="SPP77" s="119"/>
      <c r="SPQ77" s="119"/>
      <c r="SPR77" s="119"/>
      <c r="SPS77" s="119"/>
      <c r="SPT77" s="119"/>
      <c r="SPU77" s="119"/>
      <c r="SPV77" s="119"/>
      <c r="SPW77" s="119"/>
      <c r="SPX77" s="119"/>
      <c r="SPY77" s="119"/>
      <c r="SPZ77" s="119"/>
      <c r="SQA77" s="119"/>
      <c r="SQB77" s="119"/>
      <c r="SQC77" s="119"/>
      <c r="SQD77" s="119"/>
      <c r="SQE77" s="119"/>
      <c r="SQF77" s="119"/>
      <c r="SQG77" s="119"/>
      <c r="SQH77" s="119"/>
      <c r="SQI77" s="119"/>
      <c r="SQJ77" s="119"/>
      <c r="SQK77" s="119"/>
      <c r="SQL77" s="119"/>
      <c r="SQM77" s="119"/>
      <c r="SQN77" s="119"/>
      <c r="SQO77" s="119"/>
      <c r="SQP77" s="119"/>
      <c r="SQQ77" s="119"/>
      <c r="SQR77" s="119"/>
      <c r="SQS77" s="119"/>
      <c r="SQT77" s="119"/>
      <c r="SQU77" s="119"/>
      <c r="SQV77" s="119"/>
      <c r="SQW77" s="119"/>
      <c r="SQX77" s="119"/>
      <c r="SQY77" s="119"/>
      <c r="SQZ77" s="119"/>
      <c r="SRA77" s="119"/>
      <c r="SRB77" s="119"/>
      <c r="SRC77" s="119"/>
      <c r="SRD77" s="119"/>
      <c r="SRE77" s="119"/>
      <c r="SRF77" s="119"/>
      <c r="SRG77" s="119"/>
      <c r="SRH77" s="119"/>
      <c r="SRI77" s="119"/>
      <c r="SRJ77" s="119"/>
      <c r="SRK77" s="119"/>
      <c r="SRL77" s="119"/>
      <c r="SRM77" s="119"/>
      <c r="SRN77" s="119"/>
      <c r="SRO77" s="119"/>
      <c r="SRP77" s="119"/>
      <c r="SRQ77" s="119"/>
      <c r="SRR77" s="119"/>
      <c r="SRS77" s="119"/>
      <c r="SRT77" s="119"/>
      <c r="SRU77" s="119"/>
      <c r="SRV77" s="119"/>
      <c r="SRW77" s="119"/>
      <c r="SRX77" s="119"/>
      <c r="SRY77" s="119"/>
      <c r="SRZ77" s="119"/>
      <c r="SSA77" s="119"/>
      <c r="SSB77" s="119"/>
      <c r="SSC77" s="119"/>
      <c r="SSD77" s="119"/>
      <c r="SSE77" s="119"/>
      <c r="SSF77" s="119"/>
      <c r="SSG77" s="119"/>
      <c r="SSH77" s="119"/>
      <c r="SSI77" s="119"/>
      <c r="SSJ77" s="119"/>
      <c r="SSK77" s="119"/>
      <c r="SSL77" s="119"/>
      <c r="SSM77" s="119"/>
      <c r="SSN77" s="119"/>
      <c r="SSO77" s="119"/>
      <c r="SSP77" s="119"/>
      <c r="SSQ77" s="119"/>
      <c r="SSR77" s="119"/>
      <c r="SSS77" s="119"/>
      <c r="SST77" s="119"/>
      <c r="SSU77" s="119"/>
      <c r="SSV77" s="119"/>
      <c r="SSW77" s="119"/>
      <c r="SSX77" s="119"/>
      <c r="SSY77" s="119"/>
      <c r="SSZ77" s="119"/>
      <c r="STA77" s="119"/>
      <c r="STB77" s="119"/>
      <c r="STC77" s="119"/>
      <c r="STD77" s="119"/>
      <c r="STE77" s="119"/>
      <c r="STF77" s="119"/>
      <c r="STG77" s="119"/>
      <c r="STH77" s="119"/>
      <c r="STI77" s="119"/>
      <c r="STJ77" s="119"/>
      <c r="STK77" s="119"/>
      <c r="STL77" s="119"/>
      <c r="STM77" s="119"/>
      <c r="STN77" s="119"/>
      <c r="STO77" s="119"/>
      <c r="STP77" s="119"/>
      <c r="STQ77" s="119"/>
      <c r="STR77" s="119"/>
      <c r="STS77" s="119"/>
      <c r="STT77" s="119"/>
      <c r="STU77" s="119"/>
      <c r="STV77" s="119"/>
      <c r="STW77" s="119"/>
      <c r="STX77" s="119"/>
      <c r="STY77" s="119"/>
      <c r="STZ77" s="119"/>
      <c r="SUA77" s="119"/>
      <c r="SUB77" s="119"/>
      <c r="SUC77" s="119"/>
      <c r="SUD77" s="119"/>
      <c r="SUE77" s="119"/>
      <c r="SUF77" s="119"/>
      <c r="SUG77" s="119"/>
      <c r="SUH77" s="119"/>
      <c r="SUI77" s="119"/>
      <c r="SUJ77" s="119"/>
      <c r="SUK77" s="119"/>
      <c r="SUL77" s="119"/>
      <c r="SUM77" s="119"/>
      <c r="SUN77" s="119"/>
      <c r="SUO77" s="119"/>
      <c r="SUP77" s="119"/>
      <c r="SUQ77" s="119"/>
      <c r="SUR77" s="119"/>
      <c r="SUS77" s="119"/>
      <c r="SUT77" s="119"/>
      <c r="SUU77" s="119"/>
      <c r="SUV77" s="119"/>
      <c r="SUW77" s="119"/>
      <c r="SUX77" s="119"/>
      <c r="SUY77" s="119"/>
      <c r="SUZ77" s="119"/>
      <c r="SVA77" s="119"/>
      <c r="SVB77" s="119"/>
      <c r="SVC77" s="119"/>
      <c r="SVD77" s="119"/>
      <c r="SVE77" s="119"/>
      <c r="SVF77" s="119"/>
      <c r="SVG77" s="119"/>
      <c r="SVH77" s="119"/>
      <c r="SVI77" s="119"/>
      <c r="SVJ77" s="119"/>
      <c r="SVK77" s="119"/>
      <c r="SVL77" s="119"/>
      <c r="SVM77" s="119"/>
      <c r="SVN77" s="119"/>
      <c r="SVO77" s="119"/>
      <c r="SVP77" s="119"/>
      <c r="SVQ77" s="119"/>
      <c r="SVR77" s="119"/>
      <c r="SVS77" s="119"/>
      <c r="SVT77" s="119"/>
      <c r="SVU77" s="119"/>
      <c r="SVV77" s="119"/>
      <c r="SVW77" s="119"/>
      <c r="SVX77" s="119"/>
      <c r="SVY77" s="119"/>
      <c r="SVZ77" s="119"/>
      <c r="SWA77" s="119"/>
      <c r="SWB77" s="119"/>
      <c r="SWC77" s="119"/>
      <c r="SWD77" s="119"/>
      <c r="SWE77" s="119"/>
      <c r="SWF77" s="119"/>
      <c r="SWG77" s="119"/>
      <c r="SWH77" s="119"/>
      <c r="SWI77" s="119"/>
      <c r="SWJ77" s="119"/>
      <c r="SWK77" s="119"/>
      <c r="SWL77" s="119"/>
      <c r="SWM77" s="119"/>
      <c r="SWN77" s="119"/>
      <c r="SWO77" s="119"/>
      <c r="SWP77" s="119"/>
      <c r="SWQ77" s="119"/>
      <c r="SWR77" s="119"/>
      <c r="SWS77" s="119"/>
      <c r="SWT77" s="119"/>
      <c r="SWU77" s="119"/>
      <c r="SWV77" s="119"/>
      <c r="SWW77" s="119"/>
      <c r="SWX77" s="119"/>
      <c r="SWY77" s="119"/>
      <c r="SWZ77" s="119"/>
      <c r="SXA77" s="119"/>
      <c r="SXB77" s="119"/>
      <c r="SXC77" s="119"/>
      <c r="SXD77" s="119"/>
      <c r="SXE77" s="119"/>
      <c r="SXF77" s="119"/>
      <c r="SXG77" s="119"/>
      <c r="SXH77" s="119"/>
      <c r="SXI77" s="119"/>
      <c r="SXJ77" s="119"/>
      <c r="SXK77" s="119"/>
      <c r="SXL77" s="119"/>
      <c r="SXM77" s="119"/>
      <c r="SXN77" s="119"/>
      <c r="SXO77" s="119"/>
      <c r="SXP77" s="119"/>
      <c r="SXQ77" s="119"/>
      <c r="SXR77" s="119"/>
      <c r="SXS77" s="119"/>
      <c r="SXT77" s="119"/>
      <c r="SXU77" s="119"/>
      <c r="SXV77" s="119"/>
      <c r="SXW77" s="119"/>
      <c r="SXX77" s="119"/>
      <c r="SXY77" s="119"/>
      <c r="SXZ77" s="119"/>
      <c r="SYA77" s="119"/>
      <c r="SYB77" s="119"/>
      <c r="SYC77" s="119"/>
      <c r="SYD77" s="119"/>
      <c r="SYE77" s="119"/>
      <c r="SYF77" s="119"/>
      <c r="SYG77" s="119"/>
      <c r="SYH77" s="119"/>
      <c r="SYI77" s="119"/>
      <c r="SYJ77" s="119"/>
      <c r="SYK77" s="119"/>
      <c r="SYL77" s="119"/>
      <c r="SYM77" s="119"/>
      <c r="SYN77" s="119"/>
      <c r="SYO77" s="119"/>
      <c r="SYP77" s="119"/>
      <c r="SYQ77" s="119"/>
      <c r="SYR77" s="119"/>
      <c r="SYS77" s="119"/>
      <c r="SYT77" s="119"/>
      <c r="SYU77" s="119"/>
      <c r="SYV77" s="119"/>
      <c r="SYW77" s="119"/>
      <c r="SYX77" s="119"/>
      <c r="SYY77" s="119"/>
      <c r="SYZ77" s="119"/>
      <c r="SZA77" s="119"/>
      <c r="SZB77" s="119"/>
      <c r="SZC77" s="119"/>
      <c r="SZD77" s="119"/>
      <c r="SZE77" s="119"/>
      <c r="SZF77" s="119"/>
      <c r="SZG77" s="119"/>
      <c r="SZH77" s="119"/>
      <c r="SZI77" s="119"/>
      <c r="SZJ77" s="119"/>
      <c r="SZK77" s="119"/>
      <c r="SZL77" s="119"/>
      <c r="SZM77" s="119"/>
      <c r="SZN77" s="119"/>
      <c r="SZO77" s="119"/>
      <c r="SZP77" s="119"/>
      <c r="SZQ77" s="119"/>
      <c r="SZR77" s="119"/>
      <c r="SZS77" s="119"/>
      <c r="SZT77" s="119"/>
      <c r="SZU77" s="119"/>
      <c r="SZV77" s="119"/>
      <c r="SZW77" s="119"/>
      <c r="SZX77" s="119"/>
      <c r="SZY77" s="119"/>
      <c r="SZZ77" s="119"/>
      <c r="TAA77" s="119"/>
      <c r="TAB77" s="119"/>
      <c r="TAC77" s="119"/>
      <c r="TAD77" s="119"/>
      <c r="TAE77" s="119"/>
      <c r="TAF77" s="119"/>
      <c r="TAG77" s="119"/>
      <c r="TAH77" s="119"/>
      <c r="TAI77" s="119"/>
      <c r="TAJ77" s="119"/>
      <c r="TAK77" s="119"/>
      <c r="TAL77" s="119"/>
      <c r="TAM77" s="119"/>
      <c r="TAN77" s="119"/>
      <c r="TAO77" s="119"/>
      <c r="TAP77" s="119"/>
      <c r="TAQ77" s="119"/>
      <c r="TAR77" s="119"/>
      <c r="TAS77" s="119"/>
      <c r="TAT77" s="119"/>
      <c r="TAU77" s="119"/>
      <c r="TAV77" s="119"/>
      <c r="TAW77" s="119"/>
      <c r="TAX77" s="119"/>
      <c r="TAY77" s="119"/>
      <c r="TAZ77" s="119"/>
      <c r="TBA77" s="119"/>
      <c r="TBB77" s="119"/>
      <c r="TBC77" s="119"/>
      <c r="TBD77" s="119"/>
      <c r="TBE77" s="119"/>
      <c r="TBF77" s="119"/>
      <c r="TBG77" s="119"/>
      <c r="TBH77" s="119"/>
      <c r="TBI77" s="119"/>
      <c r="TBJ77" s="119"/>
      <c r="TBK77" s="119"/>
      <c r="TBL77" s="119"/>
      <c r="TBM77" s="119"/>
      <c r="TBN77" s="119"/>
      <c r="TBO77" s="119"/>
      <c r="TBP77" s="119"/>
      <c r="TBQ77" s="119"/>
      <c r="TBR77" s="119"/>
      <c r="TBS77" s="119"/>
      <c r="TBT77" s="119"/>
      <c r="TBU77" s="119"/>
      <c r="TBV77" s="119"/>
      <c r="TBW77" s="119"/>
      <c r="TBX77" s="119"/>
      <c r="TBY77" s="119"/>
      <c r="TBZ77" s="119"/>
      <c r="TCA77" s="119"/>
      <c r="TCB77" s="119"/>
      <c r="TCC77" s="119"/>
      <c r="TCD77" s="119"/>
      <c r="TCE77" s="119"/>
      <c r="TCF77" s="119"/>
      <c r="TCG77" s="119"/>
      <c r="TCH77" s="119"/>
      <c r="TCI77" s="119"/>
      <c r="TCJ77" s="119"/>
      <c r="TCK77" s="119"/>
      <c r="TCL77" s="119"/>
      <c r="TCM77" s="119"/>
      <c r="TCN77" s="119"/>
      <c r="TCO77" s="119"/>
      <c r="TCP77" s="119"/>
      <c r="TCQ77" s="119"/>
      <c r="TCR77" s="119"/>
      <c r="TCS77" s="119"/>
      <c r="TCT77" s="119"/>
      <c r="TCU77" s="119"/>
      <c r="TCV77" s="119"/>
      <c r="TCW77" s="119"/>
      <c r="TCX77" s="119"/>
      <c r="TCY77" s="119"/>
      <c r="TCZ77" s="119"/>
      <c r="TDA77" s="119"/>
      <c r="TDB77" s="119"/>
      <c r="TDC77" s="119"/>
      <c r="TDD77" s="119"/>
      <c r="TDE77" s="119"/>
      <c r="TDF77" s="119"/>
      <c r="TDG77" s="119"/>
      <c r="TDH77" s="119"/>
      <c r="TDI77" s="119"/>
      <c r="TDJ77" s="119"/>
      <c r="TDK77" s="119"/>
      <c r="TDL77" s="119"/>
      <c r="TDM77" s="119"/>
      <c r="TDN77" s="119"/>
      <c r="TDO77" s="119"/>
      <c r="TDP77" s="119"/>
      <c r="TDQ77" s="119"/>
      <c r="TDR77" s="119"/>
      <c r="TDS77" s="119"/>
      <c r="TDT77" s="119"/>
      <c r="TDU77" s="119"/>
      <c r="TDV77" s="119"/>
      <c r="TDW77" s="119"/>
      <c r="TDX77" s="119"/>
      <c r="TDY77" s="119"/>
      <c r="TDZ77" s="119"/>
      <c r="TEA77" s="119"/>
      <c r="TEB77" s="119"/>
      <c r="TEC77" s="119"/>
      <c r="TED77" s="119"/>
      <c r="TEE77" s="119"/>
      <c r="TEF77" s="119"/>
      <c r="TEG77" s="119"/>
      <c r="TEH77" s="119"/>
      <c r="TEI77" s="119"/>
      <c r="TEJ77" s="119"/>
      <c r="TEK77" s="119"/>
      <c r="TEL77" s="119"/>
      <c r="TEM77" s="119"/>
      <c r="TEN77" s="119"/>
      <c r="TEO77" s="119"/>
      <c r="TEP77" s="119"/>
      <c r="TEQ77" s="119"/>
      <c r="TER77" s="119"/>
      <c r="TES77" s="119"/>
      <c r="TET77" s="119"/>
      <c r="TEU77" s="119"/>
      <c r="TEV77" s="119"/>
      <c r="TEW77" s="119"/>
      <c r="TEX77" s="119"/>
      <c r="TEY77" s="119"/>
      <c r="TEZ77" s="119"/>
      <c r="TFA77" s="119"/>
      <c r="TFB77" s="119"/>
      <c r="TFC77" s="119"/>
      <c r="TFD77" s="119"/>
      <c r="TFE77" s="119"/>
      <c r="TFF77" s="119"/>
      <c r="TFG77" s="119"/>
      <c r="TFH77" s="119"/>
      <c r="TFI77" s="119"/>
      <c r="TFJ77" s="119"/>
      <c r="TFK77" s="119"/>
      <c r="TFL77" s="119"/>
      <c r="TFM77" s="119"/>
      <c r="TFN77" s="119"/>
      <c r="TFO77" s="119"/>
      <c r="TFP77" s="119"/>
      <c r="TFQ77" s="119"/>
      <c r="TFR77" s="119"/>
      <c r="TFS77" s="119"/>
      <c r="TFT77" s="119"/>
      <c r="TFU77" s="119"/>
      <c r="TFV77" s="119"/>
      <c r="TFW77" s="119"/>
      <c r="TFX77" s="119"/>
      <c r="TFY77" s="119"/>
      <c r="TFZ77" s="119"/>
      <c r="TGA77" s="119"/>
      <c r="TGB77" s="119"/>
      <c r="TGC77" s="119"/>
      <c r="TGD77" s="119"/>
      <c r="TGE77" s="119"/>
      <c r="TGF77" s="119"/>
      <c r="TGG77" s="119"/>
      <c r="TGH77" s="119"/>
      <c r="TGI77" s="119"/>
      <c r="TGJ77" s="119"/>
      <c r="TGK77" s="119"/>
      <c r="TGL77" s="119"/>
      <c r="TGM77" s="119"/>
      <c r="TGN77" s="119"/>
      <c r="TGO77" s="119"/>
      <c r="TGP77" s="119"/>
      <c r="TGQ77" s="119"/>
      <c r="TGR77" s="119"/>
      <c r="TGS77" s="119"/>
      <c r="TGT77" s="119"/>
      <c r="TGU77" s="119"/>
      <c r="TGV77" s="119"/>
      <c r="TGW77" s="119"/>
      <c r="TGX77" s="119"/>
      <c r="TGY77" s="119"/>
      <c r="TGZ77" s="119"/>
      <c r="THA77" s="119"/>
      <c r="THB77" s="119"/>
      <c r="THC77" s="119"/>
      <c r="THD77" s="119"/>
      <c r="THE77" s="119"/>
      <c r="THF77" s="119"/>
      <c r="THG77" s="119"/>
      <c r="THH77" s="119"/>
      <c r="THI77" s="119"/>
      <c r="THJ77" s="119"/>
      <c r="THK77" s="119"/>
      <c r="THL77" s="119"/>
      <c r="THM77" s="119"/>
      <c r="THN77" s="119"/>
      <c r="THO77" s="119"/>
      <c r="THP77" s="119"/>
      <c r="THQ77" s="119"/>
      <c r="THR77" s="119"/>
      <c r="THS77" s="119"/>
      <c r="THT77" s="119"/>
      <c r="THU77" s="119"/>
      <c r="THV77" s="119"/>
      <c r="THW77" s="119"/>
      <c r="THX77" s="119"/>
      <c r="THY77" s="119"/>
      <c r="THZ77" s="119"/>
      <c r="TIA77" s="119"/>
      <c r="TIB77" s="119"/>
      <c r="TIC77" s="119"/>
      <c r="TID77" s="119"/>
      <c r="TIE77" s="119"/>
      <c r="TIF77" s="119"/>
      <c r="TIG77" s="119"/>
      <c r="TIH77" s="119"/>
      <c r="TII77" s="119"/>
      <c r="TIJ77" s="119"/>
      <c r="TIK77" s="119"/>
      <c r="TIL77" s="119"/>
      <c r="TIM77" s="119"/>
      <c r="TIN77" s="119"/>
      <c r="TIO77" s="119"/>
      <c r="TIP77" s="119"/>
      <c r="TIQ77" s="119"/>
      <c r="TIR77" s="119"/>
      <c r="TIS77" s="119"/>
      <c r="TIT77" s="119"/>
      <c r="TIU77" s="119"/>
      <c r="TIV77" s="119"/>
      <c r="TIW77" s="119"/>
      <c r="TIX77" s="119"/>
      <c r="TIY77" s="119"/>
      <c r="TIZ77" s="119"/>
      <c r="TJA77" s="119"/>
      <c r="TJB77" s="119"/>
      <c r="TJC77" s="119"/>
      <c r="TJD77" s="119"/>
      <c r="TJE77" s="119"/>
      <c r="TJF77" s="119"/>
      <c r="TJG77" s="119"/>
      <c r="TJH77" s="119"/>
      <c r="TJI77" s="119"/>
      <c r="TJJ77" s="119"/>
      <c r="TJK77" s="119"/>
      <c r="TJL77" s="119"/>
      <c r="TJM77" s="119"/>
      <c r="TJN77" s="119"/>
      <c r="TJO77" s="119"/>
      <c r="TJP77" s="119"/>
      <c r="TJQ77" s="119"/>
      <c r="TJR77" s="119"/>
      <c r="TJS77" s="119"/>
      <c r="TJT77" s="119"/>
      <c r="TJU77" s="119"/>
      <c r="TJV77" s="119"/>
      <c r="TJW77" s="119"/>
      <c r="TJX77" s="119"/>
      <c r="TJY77" s="119"/>
      <c r="TJZ77" s="119"/>
      <c r="TKA77" s="119"/>
      <c r="TKB77" s="119"/>
      <c r="TKC77" s="119"/>
      <c r="TKD77" s="119"/>
      <c r="TKE77" s="119"/>
      <c r="TKF77" s="119"/>
      <c r="TKG77" s="119"/>
      <c r="TKH77" s="119"/>
      <c r="TKI77" s="119"/>
      <c r="TKJ77" s="119"/>
      <c r="TKK77" s="119"/>
      <c r="TKL77" s="119"/>
      <c r="TKM77" s="119"/>
      <c r="TKN77" s="119"/>
      <c r="TKO77" s="119"/>
      <c r="TKP77" s="119"/>
      <c r="TKQ77" s="119"/>
      <c r="TKR77" s="119"/>
      <c r="TKS77" s="119"/>
      <c r="TKT77" s="119"/>
      <c r="TKU77" s="119"/>
      <c r="TKV77" s="119"/>
      <c r="TKW77" s="119"/>
      <c r="TKX77" s="119"/>
      <c r="TKY77" s="119"/>
      <c r="TKZ77" s="119"/>
      <c r="TLA77" s="119"/>
      <c r="TLB77" s="119"/>
      <c r="TLC77" s="119"/>
      <c r="TLD77" s="119"/>
      <c r="TLE77" s="119"/>
      <c r="TLF77" s="119"/>
      <c r="TLG77" s="119"/>
      <c r="TLH77" s="119"/>
      <c r="TLI77" s="119"/>
      <c r="TLJ77" s="119"/>
      <c r="TLK77" s="119"/>
      <c r="TLL77" s="119"/>
      <c r="TLM77" s="119"/>
      <c r="TLN77" s="119"/>
      <c r="TLO77" s="119"/>
      <c r="TLP77" s="119"/>
      <c r="TLQ77" s="119"/>
      <c r="TLR77" s="119"/>
      <c r="TLS77" s="119"/>
      <c r="TLT77" s="119"/>
      <c r="TLU77" s="119"/>
      <c r="TLV77" s="119"/>
      <c r="TLW77" s="119"/>
      <c r="TLX77" s="119"/>
      <c r="TLY77" s="119"/>
      <c r="TLZ77" s="119"/>
      <c r="TMA77" s="119"/>
      <c r="TMB77" s="119"/>
      <c r="TMC77" s="119"/>
      <c r="TMD77" s="119"/>
      <c r="TME77" s="119"/>
      <c r="TMF77" s="119"/>
      <c r="TMG77" s="119"/>
      <c r="TMH77" s="119"/>
      <c r="TMI77" s="119"/>
      <c r="TMJ77" s="119"/>
      <c r="TMK77" s="119"/>
      <c r="TML77" s="119"/>
      <c r="TMM77" s="119"/>
      <c r="TMN77" s="119"/>
      <c r="TMO77" s="119"/>
      <c r="TMP77" s="119"/>
      <c r="TMQ77" s="119"/>
      <c r="TMR77" s="119"/>
      <c r="TMS77" s="119"/>
      <c r="TMT77" s="119"/>
      <c r="TMU77" s="119"/>
      <c r="TMV77" s="119"/>
      <c r="TMW77" s="119"/>
      <c r="TMX77" s="119"/>
      <c r="TMY77" s="119"/>
      <c r="TMZ77" s="119"/>
      <c r="TNA77" s="119"/>
      <c r="TNB77" s="119"/>
      <c r="TNC77" s="119"/>
      <c r="TND77" s="119"/>
      <c r="TNE77" s="119"/>
      <c r="TNF77" s="119"/>
      <c r="TNG77" s="119"/>
      <c r="TNH77" s="119"/>
      <c r="TNI77" s="119"/>
      <c r="TNJ77" s="119"/>
      <c r="TNK77" s="119"/>
      <c r="TNL77" s="119"/>
      <c r="TNM77" s="119"/>
      <c r="TNN77" s="119"/>
      <c r="TNO77" s="119"/>
      <c r="TNP77" s="119"/>
      <c r="TNQ77" s="119"/>
      <c r="TNR77" s="119"/>
      <c r="TNS77" s="119"/>
      <c r="TNT77" s="119"/>
      <c r="TNU77" s="119"/>
      <c r="TNV77" s="119"/>
      <c r="TNW77" s="119"/>
      <c r="TNX77" s="119"/>
      <c r="TNY77" s="119"/>
      <c r="TNZ77" s="119"/>
      <c r="TOA77" s="119"/>
      <c r="TOB77" s="119"/>
      <c r="TOC77" s="119"/>
      <c r="TOD77" s="119"/>
      <c r="TOE77" s="119"/>
      <c r="TOF77" s="119"/>
      <c r="TOG77" s="119"/>
      <c r="TOH77" s="119"/>
      <c r="TOI77" s="119"/>
      <c r="TOJ77" s="119"/>
      <c r="TOK77" s="119"/>
      <c r="TOL77" s="119"/>
      <c r="TOM77" s="119"/>
      <c r="TON77" s="119"/>
      <c r="TOO77" s="119"/>
      <c r="TOP77" s="119"/>
      <c r="TOQ77" s="119"/>
      <c r="TOR77" s="119"/>
      <c r="TOS77" s="119"/>
      <c r="TOT77" s="119"/>
      <c r="TOU77" s="119"/>
      <c r="TOV77" s="119"/>
      <c r="TOW77" s="119"/>
      <c r="TOX77" s="119"/>
      <c r="TOY77" s="119"/>
      <c r="TOZ77" s="119"/>
      <c r="TPA77" s="119"/>
      <c r="TPB77" s="119"/>
      <c r="TPC77" s="119"/>
      <c r="TPD77" s="119"/>
      <c r="TPE77" s="119"/>
      <c r="TPF77" s="119"/>
      <c r="TPG77" s="119"/>
      <c r="TPH77" s="119"/>
      <c r="TPI77" s="119"/>
      <c r="TPJ77" s="119"/>
      <c r="TPK77" s="119"/>
      <c r="TPL77" s="119"/>
      <c r="TPM77" s="119"/>
      <c r="TPN77" s="119"/>
      <c r="TPO77" s="119"/>
      <c r="TPP77" s="119"/>
      <c r="TPQ77" s="119"/>
      <c r="TPR77" s="119"/>
      <c r="TPS77" s="119"/>
      <c r="TPT77" s="119"/>
      <c r="TPU77" s="119"/>
      <c r="TPV77" s="119"/>
      <c r="TPW77" s="119"/>
      <c r="TPX77" s="119"/>
      <c r="TPY77" s="119"/>
      <c r="TPZ77" s="119"/>
      <c r="TQA77" s="119"/>
      <c r="TQB77" s="119"/>
      <c r="TQC77" s="119"/>
      <c r="TQD77" s="119"/>
      <c r="TQE77" s="119"/>
      <c r="TQF77" s="119"/>
      <c r="TQG77" s="119"/>
      <c r="TQH77" s="119"/>
      <c r="TQI77" s="119"/>
      <c r="TQJ77" s="119"/>
      <c r="TQK77" s="119"/>
      <c r="TQL77" s="119"/>
      <c r="TQM77" s="119"/>
      <c r="TQN77" s="119"/>
      <c r="TQO77" s="119"/>
      <c r="TQP77" s="119"/>
      <c r="TQQ77" s="119"/>
      <c r="TQR77" s="119"/>
      <c r="TQS77" s="119"/>
      <c r="TQT77" s="119"/>
      <c r="TQU77" s="119"/>
      <c r="TQV77" s="119"/>
      <c r="TQW77" s="119"/>
      <c r="TQX77" s="119"/>
      <c r="TQY77" s="119"/>
      <c r="TQZ77" s="119"/>
      <c r="TRA77" s="119"/>
      <c r="TRB77" s="119"/>
      <c r="TRC77" s="119"/>
      <c r="TRD77" s="119"/>
      <c r="TRE77" s="119"/>
      <c r="TRF77" s="119"/>
      <c r="TRG77" s="119"/>
      <c r="TRH77" s="119"/>
      <c r="TRI77" s="119"/>
      <c r="TRJ77" s="119"/>
      <c r="TRK77" s="119"/>
      <c r="TRL77" s="119"/>
      <c r="TRM77" s="119"/>
      <c r="TRN77" s="119"/>
      <c r="TRO77" s="119"/>
      <c r="TRP77" s="119"/>
      <c r="TRQ77" s="119"/>
      <c r="TRR77" s="119"/>
      <c r="TRS77" s="119"/>
      <c r="TRT77" s="119"/>
      <c r="TRU77" s="119"/>
      <c r="TRV77" s="119"/>
      <c r="TRW77" s="119"/>
      <c r="TRX77" s="119"/>
      <c r="TRY77" s="119"/>
      <c r="TRZ77" s="119"/>
      <c r="TSA77" s="119"/>
      <c r="TSB77" s="119"/>
      <c r="TSC77" s="119"/>
      <c r="TSD77" s="119"/>
      <c r="TSE77" s="119"/>
      <c r="TSF77" s="119"/>
      <c r="TSG77" s="119"/>
      <c r="TSH77" s="119"/>
      <c r="TSI77" s="119"/>
      <c r="TSJ77" s="119"/>
      <c r="TSK77" s="119"/>
      <c r="TSL77" s="119"/>
      <c r="TSM77" s="119"/>
      <c r="TSN77" s="119"/>
      <c r="TSO77" s="119"/>
      <c r="TSP77" s="119"/>
      <c r="TSQ77" s="119"/>
      <c r="TSR77" s="119"/>
      <c r="TSS77" s="119"/>
      <c r="TST77" s="119"/>
      <c r="TSU77" s="119"/>
      <c r="TSV77" s="119"/>
      <c r="TSW77" s="119"/>
      <c r="TSX77" s="119"/>
      <c r="TSY77" s="119"/>
      <c r="TSZ77" s="119"/>
      <c r="TTA77" s="119"/>
      <c r="TTB77" s="119"/>
      <c r="TTC77" s="119"/>
      <c r="TTD77" s="119"/>
      <c r="TTE77" s="119"/>
      <c r="TTF77" s="119"/>
      <c r="TTG77" s="119"/>
      <c r="TTH77" s="119"/>
      <c r="TTI77" s="119"/>
      <c r="TTJ77" s="119"/>
      <c r="TTK77" s="119"/>
      <c r="TTL77" s="119"/>
      <c r="TTM77" s="119"/>
      <c r="TTN77" s="119"/>
      <c r="TTO77" s="119"/>
      <c r="TTP77" s="119"/>
      <c r="TTQ77" s="119"/>
      <c r="TTR77" s="119"/>
      <c r="TTS77" s="119"/>
      <c r="TTT77" s="119"/>
      <c r="TTU77" s="119"/>
      <c r="TTV77" s="119"/>
      <c r="TTW77" s="119"/>
      <c r="TTX77" s="119"/>
      <c r="TTY77" s="119"/>
      <c r="TTZ77" s="119"/>
      <c r="TUA77" s="119"/>
      <c r="TUB77" s="119"/>
      <c r="TUC77" s="119"/>
      <c r="TUD77" s="119"/>
      <c r="TUE77" s="119"/>
      <c r="TUF77" s="119"/>
      <c r="TUG77" s="119"/>
      <c r="TUH77" s="119"/>
      <c r="TUI77" s="119"/>
      <c r="TUJ77" s="119"/>
      <c r="TUK77" s="119"/>
      <c r="TUL77" s="119"/>
      <c r="TUM77" s="119"/>
      <c r="TUN77" s="119"/>
      <c r="TUO77" s="119"/>
      <c r="TUP77" s="119"/>
      <c r="TUQ77" s="119"/>
      <c r="TUR77" s="119"/>
      <c r="TUS77" s="119"/>
      <c r="TUT77" s="119"/>
      <c r="TUU77" s="119"/>
      <c r="TUV77" s="119"/>
      <c r="TUW77" s="119"/>
      <c r="TUX77" s="119"/>
      <c r="TUY77" s="119"/>
      <c r="TUZ77" s="119"/>
      <c r="TVA77" s="119"/>
      <c r="TVB77" s="119"/>
      <c r="TVC77" s="119"/>
      <c r="TVD77" s="119"/>
      <c r="TVE77" s="119"/>
      <c r="TVF77" s="119"/>
      <c r="TVG77" s="119"/>
      <c r="TVH77" s="119"/>
      <c r="TVI77" s="119"/>
      <c r="TVJ77" s="119"/>
      <c r="TVK77" s="119"/>
      <c r="TVL77" s="119"/>
      <c r="TVM77" s="119"/>
      <c r="TVN77" s="119"/>
      <c r="TVO77" s="119"/>
      <c r="TVP77" s="119"/>
      <c r="TVQ77" s="119"/>
      <c r="TVR77" s="119"/>
      <c r="TVS77" s="119"/>
      <c r="TVT77" s="119"/>
      <c r="TVU77" s="119"/>
      <c r="TVV77" s="119"/>
      <c r="TVW77" s="119"/>
      <c r="TVX77" s="119"/>
      <c r="TVY77" s="119"/>
      <c r="TVZ77" s="119"/>
      <c r="TWA77" s="119"/>
      <c r="TWB77" s="119"/>
      <c r="TWC77" s="119"/>
      <c r="TWD77" s="119"/>
      <c r="TWE77" s="119"/>
      <c r="TWF77" s="119"/>
      <c r="TWG77" s="119"/>
      <c r="TWH77" s="119"/>
      <c r="TWI77" s="119"/>
      <c r="TWJ77" s="119"/>
      <c r="TWK77" s="119"/>
      <c r="TWL77" s="119"/>
      <c r="TWM77" s="119"/>
      <c r="TWN77" s="119"/>
      <c r="TWO77" s="119"/>
      <c r="TWP77" s="119"/>
      <c r="TWQ77" s="119"/>
      <c r="TWR77" s="119"/>
      <c r="TWS77" s="119"/>
      <c r="TWT77" s="119"/>
      <c r="TWU77" s="119"/>
      <c r="TWV77" s="119"/>
      <c r="TWW77" s="119"/>
      <c r="TWX77" s="119"/>
      <c r="TWY77" s="119"/>
      <c r="TWZ77" s="119"/>
      <c r="TXA77" s="119"/>
      <c r="TXB77" s="119"/>
      <c r="TXC77" s="119"/>
      <c r="TXD77" s="119"/>
      <c r="TXE77" s="119"/>
      <c r="TXF77" s="119"/>
      <c r="TXG77" s="119"/>
      <c r="TXH77" s="119"/>
      <c r="TXI77" s="119"/>
      <c r="TXJ77" s="119"/>
      <c r="TXK77" s="119"/>
      <c r="TXL77" s="119"/>
      <c r="TXM77" s="119"/>
      <c r="TXN77" s="119"/>
      <c r="TXO77" s="119"/>
      <c r="TXP77" s="119"/>
      <c r="TXQ77" s="119"/>
      <c r="TXR77" s="119"/>
      <c r="TXS77" s="119"/>
      <c r="TXT77" s="119"/>
      <c r="TXU77" s="119"/>
      <c r="TXV77" s="119"/>
      <c r="TXW77" s="119"/>
      <c r="TXX77" s="119"/>
      <c r="TXY77" s="119"/>
      <c r="TXZ77" s="119"/>
      <c r="TYA77" s="119"/>
      <c r="TYB77" s="119"/>
      <c r="TYC77" s="119"/>
      <c r="TYD77" s="119"/>
      <c r="TYE77" s="119"/>
      <c r="TYF77" s="119"/>
      <c r="TYG77" s="119"/>
      <c r="TYH77" s="119"/>
      <c r="TYI77" s="119"/>
      <c r="TYJ77" s="119"/>
      <c r="TYK77" s="119"/>
      <c r="TYL77" s="119"/>
      <c r="TYM77" s="119"/>
      <c r="TYN77" s="119"/>
      <c r="TYO77" s="119"/>
      <c r="TYP77" s="119"/>
      <c r="TYQ77" s="119"/>
      <c r="TYR77" s="119"/>
      <c r="TYS77" s="119"/>
      <c r="TYT77" s="119"/>
      <c r="TYU77" s="119"/>
      <c r="TYV77" s="119"/>
      <c r="TYW77" s="119"/>
      <c r="TYX77" s="119"/>
      <c r="TYY77" s="119"/>
      <c r="TYZ77" s="119"/>
      <c r="TZA77" s="119"/>
      <c r="TZB77" s="119"/>
      <c r="TZC77" s="119"/>
      <c r="TZD77" s="119"/>
      <c r="TZE77" s="119"/>
      <c r="TZF77" s="119"/>
      <c r="TZG77" s="119"/>
      <c r="TZH77" s="119"/>
      <c r="TZI77" s="119"/>
      <c r="TZJ77" s="119"/>
      <c r="TZK77" s="119"/>
      <c r="TZL77" s="119"/>
      <c r="TZM77" s="119"/>
      <c r="TZN77" s="119"/>
      <c r="TZO77" s="119"/>
      <c r="TZP77" s="119"/>
      <c r="TZQ77" s="119"/>
      <c r="TZR77" s="119"/>
      <c r="TZS77" s="119"/>
      <c r="TZT77" s="119"/>
      <c r="TZU77" s="119"/>
      <c r="TZV77" s="119"/>
      <c r="TZW77" s="119"/>
      <c r="TZX77" s="119"/>
      <c r="TZY77" s="119"/>
      <c r="TZZ77" s="119"/>
      <c r="UAA77" s="119"/>
      <c r="UAB77" s="119"/>
      <c r="UAC77" s="119"/>
      <c r="UAD77" s="119"/>
      <c r="UAE77" s="119"/>
      <c r="UAF77" s="119"/>
      <c r="UAG77" s="119"/>
      <c r="UAH77" s="119"/>
      <c r="UAI77" s="119"/>
      <c r="UAJ77" s="119"/>
      <c r="UAK77" s="119"/>
      <c r="UAL77" s="119"/>
      <c r="UAM77" s="119"/>
      <c r="UAN77" s="119"/>
      <c r="UAO77" s="119"/>
      <c r="UAP77" s="119"/>
      <c r="UAQ77" s="119"/>
      <c r="UAR77" s="119"/>
      <c r="UAS77" s="119"/>
      <c r="UAT77" s="119"/>
      <c r="UAU77" s="119"/>
      <c r="UAV77" s="119"/>
      <c r="UAW77" s="119"/>
      <c r="UAX77" s="119"/>
      <c r="UAY77" s="119"/>
      <c r="UAZ77" s="119"/>
      <c r="UBA77" s="119"/>
      <c r="UBB77" s="119"/>
      <c r="UBC77" s="119"/>
      <c r="UBD77" s="119"/>
      <c r="UBE77" s="119"/>
      <c r="UBF77" s="119"/>
      <c r="UBG77" s="119"/>
      <c r="UBH77" s="119"/>
      <c r="UBI77" s="119"/>
      <c r="UBJ77" s="119"/>
      <c r="UBK77" s="119"/>
      <c r="UBL77" s="119"/>
      <c r="UBM77" s="119"/>
      <c r="UBN77" s="119"/>
      <c r="UBO77" s="119"/>
      <c r="UBP77" s="119"/>
      <c r="UBQ77" s="119"/>
      <c r="UBR77" s="119"/>
      <c r="UBS77" s="119"/>
      <c r="UBT77" s="119"/>
      <c r="UBU77" s="119"/>
      <c r="UBV77" s="119"/>
      <c r="UBW77" s="119"/>
      <c r="UBX77" s="119"/>
      <c r="UBY77" s="119"/>
      <c r="UBZ77" s="119"/>
      <c r="UCA77" s="119"/>
      <c r="UCB77" s="119"/>
      <c r="UCC77" s="119"/>
      <c r="UCD77" s="119"/>
      <c r="UCE77" s="119"/>
      <c r="UCF77" s="119"/>
      <c r="UCG77" s="119"/>
      <c r="UCH77" s="119"/>
      <c r="UCI77" s="119"/>
      <c r="UCJ77" s="119"/>
      <c r="UCK77" s="119"/>
      <c r="UCL77" s="119"/>
      <c r="UCM77" s="119"/>
      <c r="UCN77" s="119"/>
      <c r="UCO77" s="119"/>
      <c r="UCP77" s="119"/>
      <c r="UCQ77" s="119"/>
      <c r="UCR77" s="119"/>
      <c r="UCS77" s="119"/>
      <c r="UCT77" s="119"/>
      <c r="UCU77" s="119"/>
      <c r="UCV77" s="119"/>
      <c r="UCW77" s="119"/>
      <c r="UCX77" s="119"/>
      <c r="UCY77" s="119"/>
      <c r="UCZ77" s="119"/>
      <c r="UDA77" s="119"/>
      <c r="UDB77" s="119"/>
      <c r="UDC77" s="119"/>
      <c r="UDD77" s="119"/>
      <c r="UDE77" s="119"/>
      <c r="UDF77" s="119"/>
      <c r="UDG77" s="119"/>
      <c r="UDH77" s="119"/>
      <c r="UDI77" s="119"/>
      <c r="UDJ77" s="119"/>
      <c r="UDK77" s="119"/>
      <c r="UDL77" s="119"/>
      <c r="UDM77" s="119"/>
      <c r="UDN77" s="119"/>
      <c r="UDO77" s="119"/>
      <c r="UDP77" s="119"/>
      <c r="UDQ77" s="119"/>
      <c r="UDR77" s="119"/>
      <c r="UDS77" s="119"/>
      <c r="UDT77" s="119"/>
      <c r="UDU77" s="119"/>
      <c r="UDV77" s="119"/>
      <c r="UDW77" s="119"/>
      <c r="UDX77" s="119"/>
      <c r="UDY77" s="119"/>
      <c r="UDZ77" s="119"/>
      <c r="UEA77" s="119"/>
      <c r="UEB77" s="119"/>
      <c r="UEC77" s="119"/>
      <c r="UED77" s="119"/>
      <c r="UEE77" s="119"/>
      <c r="UEF77" s="119"/>
      <c r="UEG77" s="119"/>
      <c r="UEH77" s="119"/>
      <c r="UEI77" s="119"/>
      <c r="UEJ77" s="119"/>
      <c r="UEK77" s="119"/>
      <c r="UEL77" s="119"/>
      <c r="UEM77" s="119"/>
      <c r="UEN77" s="119"/>
      <c r="UEO77" s="119"/>
      <c r="UEP77" s="119"/>
      <c r="UEQ77" s="119"/>
      <c r="UER77" s="119"/>
      <c r="UES77" s="119"/>
      <c r="UET77" s="119"/>
      <c r="UEU77" s="119"/>
      <c r="UEV77" s="119"/>
      <c r="UEW77" s="119"/>
      <c r="UEX77" s="119"/>
      <c r="UEY77" s="119"/>
      <c r="UEZ77" s="119"/>
      <c r="UFA77" s="119"/>
      <c r="UFB77" s="119"/>
      <c r="UFC77" s="119"/>
      <c r="UFD77" s="119"/>
      <c r="UFE77" s="119"/>
      <c r="UFF77" s="119"/>
      <c r="UFG77" s="119"/>
      <c r="UFH77" s="119"/>
      <c r="UFI77" s="119"/>
      <c r="UFJ77" s="119"/>
      <c r="UFK77" s="119"/>
      <c r="UFL77" s="119"/>
      <c r="UFM77" s="119"/>
      <c r="UFN77" s="119"/>
      <c r="UFO77" s="119"/>
      <c r="UFP77" s="119"/>
      <c r="UFQ77" s="119"/>
      <c r="UFR77" s="119"/>
      <c r="UFS77" s="119"/>
      <c r="UFT77" s="119"/>
      <c r="UFU77" s="119"/>
      <c r="UFV77" s="119"/>
      <c r="UFW77" s="119"/>
      <c r="UFX77" s="119"/>
      <c r="UFY77" s="119"/>
      <c r="UFZ77" s="119"/>
      <c r="UGA77" s="119"/>
      <c r="UGB77" s="119"/>
      <c r="UGC77" s="119"/>
      <c r="UGD77" s="119"/>
      <c r="UGE77" s="119"/>
      <c r="UGF77" s="119"/>
      <c r="UGG77" s="119"/>
      <c r="UGH77" s="119"/>
      <c r="UGI77" s="119"/>
      <c r="UGJ77" s="119"/>
      <c r="UGK77" s="119"/>
      <c r="UGL77" s="119"/>
      <c r="UGM77" s="119"/>
      <c r="UGN77" s="119"/>
      <c r="UGO77" s="119"/>
      <c r="UGP77" s="119"/>
      <c r="UGQ77" s="119"/>
      <c r="UGR77" s="119"/>
      <c r="UGS77" s="119"/>
      <c r="UGT77" s="119"/>
      <c r="UGU77" s="119"/>
      <c r="UGV77" s="119"/>
      <c r="UGW77" s="119"/>
      <c r="UGX77" s="119"/>
      <c r="UGY77" s="119"/>
      <c r="UGZ77" s="119"/>
      <c r="UHA77" s="119"/>
      <c r="UHB77" s="119"/>
      <c r="UHC77" s="119"/>
      <c r="UHD77" s="119"/>
      <c r="UHE77" s="119"/>
      <c r="UHF77" s="119"/>
      <c r="UHG77" s="119"/>
      <c r="UHH77" s="119"/>
      <c r="UHI77" s="119"/>
      <c r="UHJ77" s="119"/>
      <c r="UHK77" s="119"/>
      <c r="UHL77" s="119"/>
      <c r="UHM77" s="119"/>
      <c r="UHN77" s="119"/>
      <c r="UHO77" s="119"/>
      <c r="UHP77" s="119"/>
      <c r="UHQ77" s="119"/>
      <c r="UHR77" s="119"/>
      <c r="UHS77" s="119"/>
      <c r="UHT77" s="119"/>
      <c r="UHU77" s="119"/>
      <c r="UHV77" s="119"/>
      <c r="UHW77" s="119"/>
      <c r="UHX77" s="119"/>
      <c r="UHY77" s="119"/>
      <c r="UHZ77" s="119"/>
      <c r="UIA77" s="119"/>
      <c r="UIB77" s="119"/>
      <c r="UIC77" s="119"/>
      <c r="UID77" s="119"/>
      <c r="UIE77" s="119"/>
      <c r="UIF77" s="119"/>
      <c r="UIG77" s="119"/>
      <c r="UIH77" s="119"/>
      <c r="UII77" s="119"/>
      <c r="UIJ77" s="119"/>
      <c r="UIK77" s="119"/>
      <c r="UIL77" s="119"/>
      <c r="UIM77" s="119"/>
      <c r="UIN77" s="119"/>
      <c r="UIO77" s="119"/>
      <c r="UIP77" s="119"/>
      <c r="UIQ77" s="119"/>
      <c r="UIR77" s="119"/>
      <c r="UIS77" s="119"/>
      <c r="UIT77" s="119"/>
      <c r="UIU77" s="119"/>
      <c r="UIV77" s="119"/>
      <c r="UIW77" s="119"/>
      <c r="UIX77" s="119"/>
      <c r="UIY77" s="119"/>
      <c r="UIZ77" s="119"/>
      <c r="UJA77" s="119"/>
      <c r="UJB77" s="119"/>
      <c r="UJC77" s="119"/>
      <c r="UJD77" s="119"/>
      <c r="UJE77" s="119"/>
      <c r="UJF77" s="119"/>
      <c r="UJG77" s="119"/>
      <c r="UJH77" s="119"/>
      <c r="UJI77" s="119"/>
      <c r="UJJ77" s="119"/>
      <c r="UJK77" s="119"/>
      <c r="UJL77" s="119"/>
      <c r="UJM77" s="119"/>
      <c r="UJN77" s="119"/>
      <c r="UJO77" s="119"/>
      <c r="UJP77" s="119"/>
      <c r="UJQ77" s="119"/>
      <c r="UJR77" s="119"/>
      <c r="UJS77" s="119"/>
      <c r="UJT77" s="119"/>
      <c r="UJU77" s="119"/>
      <c r="UJV77" s="119"/>
      <c r="UJW77" s="119"/>
      <c r="UJX77" s="119"/>
      <c r="UJY77" s="119"/>
      <c r="UJZ77" s="119"/>
      <c r="UKA77" s="119"/>
      <c r="UKB77" s="119"/>
      <c r="UKC77" s="119"/>
      <c r="UKD77" s="119"/>
      <c r="UKE77" s="119"/>
      <c r="UKF77" s="119"/>
      <c r="UKG77" s="119"/>
      <c r="UKH77" s="119"/>
      <c r="UKI77" s="119"/>
      <c r="UKJ77" s="119"/>
      <c r="UKK77" s="119"/>
      <c r="UKL77" s="119"/>
      <c r="UKM77" s="119"/>
      <c r="UKN77" s="119"/>
      <c r="UKO77" s="119"/>
      <c r="UKP77" s="119"/>
      <c r="UKQ77" s="119"/>
      <c r="UKR77" s="119"/>
      <c r="UKS77" s="119"/>
      <c r="UKT77" s="119"/>
      <c r="UKU77" s="119"/>
      <c r="UKV77" s="119"/>
      <c r="UKW77" s="119"/>
      <c r="UKX77" s="119"/>
      <c r="UKY77" s="119"/>
      <c r="UKZ77" s="119"/>
      <c r="ULA77" s="119"/>
      <c r="ULB77" s="119"/>
      <c r="ULC77" s="119"/>
      <c r="ULD77" s="119"/>
      <c r="ULE77" s="119"/>
      <c r="ULF77" s="119"/>
      <c r="ULG77" s="119"/>
      <c r="ULH77" s="119"/>
      <c r="ULI77" s="119"/>
      <c r="ULJ77" s="119"/>
      <c r="ULK77" s="119"/>
      <c r="ULL77" s="119"/>
      <c r="ULM77" s="119"/>
      <c r="ULN77" s="119"/>
      <c r="ULO77" s="119"/>
      <c r="ULP77" s="119"/>
      <c r="ULQ77" s="119"/>
      <c r="ULR77" s="119"/>
      <c r="ULS77" s="119"/>
      <c r="ULT77" s="119"/>
      <c r="ULU77" s="119"/>
      <c r="ULV77" s="119"/>
      <c r="ULW77" s="119"/>
      <c r="ULX77" s="119"/>
      <c r="ULY77" s="119"/>
      <c r="ULZ77" s="119"/>
      <c r="UMA77" s="119"/>
      <c r="UMB77" s="119"/>
      <c r="UMC77" s="119"/>
      <c r="UMD77" s="119"/>
      <c r="UME77" s="119"/>
      <c r="UMF77" s="119"/>
      <c r="UMG77" s="119"/>
      <c r="UMH77" s="119"/>
      <c r="UMI77" s="119"/>
      <c r="UMJ77" s="119"/>
      <c r="UMK77" s="119"/>
      <c r="UML77" s="119"/>
      <c r="UMM77" s="119"/>
      <c r="UMN77" s="119"/>
      <c r="UMO77" s="119"/>
      <c r="UMP77" s="119"/>
      <c r="UMQ77" s="119"/>
      <c r="UMR77" s="119"/>
      <c r="UMS77" s="119"/>
      <c r="UMT77" s="119"/>
      <c r="UMU77" s="119"/>
      <c r="UMV77" s="119"/>
      <c r="UMW77" s="119"/>
      <c r="UMX77" s="119"/>
      <c r="UMY77" s="119"/>
      <c r="UMZ77" s="119"/>
      <c r="UNA77" s="119"/>
      <c r="UNB77" s="119"/>
      <c r="UNC77" s="119"/>
      <c r="UND77" s="119"/>
      <c r="UNE77" s="119"/>
      <c r="UNF77" s="119"/>
      <c r="UNG77" s="119"/>
      <c r="UNH77" s="119"/>
      <c r="UNI77" s="119"/>
      <c r="UNJ77" s="119"/>
      <c r="UNK77" s="119"/>
      <c r="UNL77" s="119"/>
      <c r="UNM77" s="119"/>
      <c r="UNN77" s="119"/>
      <c r="UNO77" s="119"/>
      <c r="UNP77" s="119"/>
      <c r="UNQ77" s="119"/>
      <c r="UNR77" s="119"/>
      <c r="UNS77" s="119"/>
      <c r="UNT77" s="119"/>
      <c r="UNU77" s="119"/>
      <c r="UNV77" s="119"/>
      <c r="UNW77" s="119"/>
      <c r="UNX77" s="119"/>
      <c r="UNY77" s="119"/>
      <c r="UNZ77" s="119"/>
      <c r="UOA77" s="119"/>
      <c r="UOB77" s="119"/>
      <c r="UOC77" s="119"/>
      <c r="UOD77" s="119"/>
      <c r="UOE77" s="119"/>
      <c r="UOF77" s="119"/>
      <c r="UOG77" s="119"/>
      <c r="UOH77" s="119"/>
      <c r="UOI77" s="119"/>
      <c r="UOJ77" s="119"/>
      <c r="UOK77" s="119"/>
      <c r="UOL77" s="119"/>
      <c r="UOM77" s="119"/>
      <c r="UON77" s="119"/>
      <c r="UOO77" s="119"/>
      <c r="UOP77" s="119"/>
      <c r="UOQ77" s="119"/>
      <c r="UOR77" s="119"/>
      <c r="UOS77" s="119"/>
      <c r="UOT77" s="119"/>
      <c r="UOU77" s="119"/>
      <c r="UOV77" s="119"/>
      <c r="UOW77" s="119"/>
      <c r="UOX77" s="119"/>
      <c r="UOY77" s="119"/>
      <c r="UOZ77" s="119"/>
      <c r="UPA77" s="119"/>
      <c r="UPB77" s="119"/>
      <c r="UPC77" s="119"/>
      <c r="UPD77" s="119"/>
      <c r="UPE77" s="119"/>
      <c r="UPF77" s="119"/>
      <c r="UPG77" s="119"/>
      <c r="UPH77" s="119"/>
      <c r="UPI77" s="119"/>
      <c r="UPJ77" s="119"/>
      <c r="UPK77" s="119"/>
      <c r="UPL77" s="119"/>
      <c r="UPM77" s="119"/>
      <c r="UPN77" s="119"/>
      <c r="UPO77" s="119"/>
      <c r="UPP77" s="119"/>
      <c r="UPQ77" s="119"/>
      <c r="UPR77" s="119"/>
      <c r="UPS77" s="119"/>
      <c r="UPT77" s="119"/>
      <c r="UPU77" s="119"/>
      <c r="UPV77" s="119"/>
      <c r="UPW77" s="119"/>
      <c r="UPX77" s="119"/>
      <c r="UPY77" s="119"/>
      <c r="UPZ77" s="119"/>
      <c r="UQA77" s="119"/>
      <c r="UQB77" s="119"/>
      <c r="UQC77" s="119"/>
      <c r="UQD77" s="119"/>
      <c r="UQE77" s="119"/>
      <c r="UQF77" s="119"/>
      <c r="UQG77" s="119"/>
      <c r="UQH77" s="119"/>
      <c r="UQI77" s="119"/>
      <c r="UQJ77" s="119"/>
      <c r="UQK77" s="119"/>
      <c r="UQL77" s="119"/>
      <c r="UQM77" s="119"/>
      <c r="UQN77" s="119"/>
      <c r="UQO77" s="119"/>
      <c r="UQP77" s="119"/>
      <c r="UQQ77" s="119"/>
      <c r="UQR77" s="119"/>
      <c r="UQS77" s="119"/>
      <c r="UQT77" s="119"/>
      <c r="UQU77" s="119"/>
      <c r="UQV77" s="119"/>
      <c r="UQW77" s="119"/>
      <c r="UQX77" s="119"/>
      <c r="UQY77" s="119"/>
      <c r="UQZ77" s="119"/>
      <c r="URA77" s="119"/>
      <c r="URB77" s="119"/>
      <c r="URC77" s="119"/>
      <c r="URD77" s="119"/>
      <c r="URE77" s="119"/>
      <c r="URF77" s="119"/>
      <c r="URG77" s="119"/>
      <c r="URH77" s="119"/>
      <c r="URI77" s="119"/>
      <c r="URJ77" s="119"/>
      <c r="URK77" s="119"/>
      <c r="URL77" s="119"/>
      <c r="URM77" s="119"/>
      <c r="URN77" s="119"/>
      <c r="URO77" s="119"/>
      <c r="URP77" s="119"/>
      <c r="URQ77" s="119"/>
      <c r="URR77" s="119"/>
      <c r="URS77" s="119"/>
      <c r="URT77" s="119"/>
      <c r="URU77" s="119"/>
      <c r="URV77" s="119"/>
      <c r="URW77" s="119"/>
      <c r="URX77" s="119"/>
      <c r="URY77" s="119"/>
      <c r="URZ77" s="119"/>
      <c r="USA77" s="119"/>
      <c r="USB77" s="119"/>
      <c r="USC77" s="119"/>
      <c r="USD77" s="119"/>
      <c r="USE77" s="119"/>
      <c r="USF77" s="119"/>
      <c r="USG77" s="119"/>
      <c r="USH77" s="119"/>
      <c r="USI77" s="119"/>
      <c r="USJ77" s="119"/>
      <c r="USK77" s="119"/>
      <c r="USL77" s="119"/>
      <c r="USM77" s="119"/>
      <c r="USN77" s="119"/>
      <c r="USO77" s="119"/>
      <c r="USP77" s="119"/>
      <c r="USQ77" s="119"/>
      <c r="USR77" s="119"/>
      <c r="USS77" s="119"/>
      <c r="UST77" s="119"/>
      <c r="USU77" s="119"/>
      <c r="USV77" s="119"/>
      <c r="USW77" s="119"/>
      <c r="USX77" s="119"/>
      <c r="USY77" s="119"/>
      <c r="USZ77" s="119"/>
      <c r="UTA77" s="119"/>
      <c r="UTB77" s="119"/>
      <c r="UTC77" s="119"/>
      <c r="UTD77" s="119"/>
      <c r="UTE77" s="119"/>
      <c r="UTF77" s="119"/>
      <c r="UTG77" s="119"/>
      <c r="UTH77" s="119"/>
      <c r="UTI77" s="119"/>
      <c r="UTJ77" s="119"/>
      <c r="UTK77" s="119"/>
      <c r="UTL77" s="119"/>
      <c r="UTM77" s="119"/>
      <c r="UTN77" s="119"/>
      <c r="UTO77" s="119"/>
      <c r="UTP77" s="119"/>
      <c r="UTQ77" s="119"/>
      <c r="UTR77" s="119"/>
      <c r="UTS77" s="119"/>
      <c r="UTT77" s="119"/>
      <c r="UTU77" s="119"/>
      <c r="UTV77" s="119"/>
      <c r="UTW77" s="119"/>
      <c r="UTX77" s="119"/>
      <c r="UTY77" s="119"/>
      <c r="UTZ77" s="119"/>
      <c r="UUA77" s="119"/>
      <c r="UUB77" s="119"/>
      <c r="UUC77" s="119"/>
      <c r="UUD77" s="119"/>
      <c r="UUE77" s="119"/>
      <c r="UUF77" s="119"/>
      <c r="UUG77" s="119"/>
      <c r="UUH77" s="119"/>
      <c r="UUI77" s="119"/>
      <c r="UUJ77" s="119"/>
      <c r="UUK77" s="119"/>
      <c r="UUL77" s="119"/>
      <c r="UUM77" s="119"/>
      <c r="UUN77" s="119"/>
      <c r="UUO77" s="119"/>
      <c r="UUP77" s="119"/>
      <c r="UUQ77" s="119"/>
      <c r="UUR77" s="119"/>
      <c r="UUS77" s="119"/>
      <c r="UUT77" s="119"/>
      <c r="UUU77" s="119"/>
      <c r="UUV77" s="119"/>
      <c r="UUW77" s="119"/>
      <c r="UUX77" s="119"/>
      <c r="UUY77" s="119"/>
      <c r="UUZ77" s="119"/>
      <c r="UVA77" s="119"/>
      <c r="UVB77" s="119"/>
      <c r="UVC77" s="119"/>
      <c r="UVD77" s="119"/>
      <c r="UVE77" s="119"/>
      <c r="UVF77" s="119"/>
      <c r="UVG77" s="119"/>
      <c r="UVH77" s="119"/>
      <c r="UVI77" s="119"/>
      <c r="UVJ77" s="119"/>
      <c r="UVK77" s="119"/>
      <c r="UVL77" s="119"/>
      <c r="UVM77" s="119"/>
      <c r="UVN77" s="119"/>
      <c r="UVO77" s="119"/>
      <c r="UVP77" s="119"/>
      <c r="UVQ77" s="119"/>
      <c r="UVR77" s="119"/>
      <c r="UVS77" s="119"/>
      <c r="UVT77" s="119"/>
      <c r="UVU77" s="119"/>
      <c r="UVV77" s="119"/>
      <c r="UVW77" s="119"/>
      <c r="UVX77" s="119"/>
      <c r="UVY77" s="119"/>
      <c r="UVZ77" s="119"/>
      <c r="UWA77" s="119"/>
      <c r="UWB77" s="119"/>
      <c r="UWC77" s="119"/>
      <c r="UWD77" s="119"/>
      <c r="UWE77" s="119"/>
      <c r="UWF77" s="119"/>
      <c r="UWG77" s="119"/>
      <c r="UWH77" s="119"/>
      <c r="UWI77" s="119"/>
      <c r="UWJ77" s="119"/>
      <c r="UWK77" s="119"/>
      <c r="UWL77" s="119"/>
      <c r="UWM77" s="119"/>
      <c r="UWN77" s="119"/>
      <c r="UWO77" s="119"/>
      <c r="UWP77" s="119"/>
      <c r="UWQ77" s="119"/>
      <c r="UWR77" s="119"/>
      <c r="UWS77" s="119"/>
      <c r="UWT77" s="119"/>
      <c r="UWU77" s="119"/>
      <c r="UWV77" s="119"/>
      <c r="UWW77" s="119"/>
      <c r="UWX77" s="119"/>
      <c r="UWY77" s="119"/>
      <c r="UWZ77" s="119"/>
      <c r="UXA77" s="119"/>
      <c r="UXB77" s="119"/>
      <c r="UXC77" s="119"/>
      <c r="UXD77" s="119"/>
      <c r="UXE77" s="119"/>
      <c r="UXF77" s="119"/>
      <c r="UXG77" s="119"/>
      <c r="UXH77" s="119"/>
      <c r="UXI77" s="119"/>
      <c r="UXJ77" s="119"/>
      <c r="UXK77" s="119"/>
      <c r="UXL77" s="119"/>
      <c r="UXM77" s="119"/>
      <c r="UXN77" s="119"/>
      <c r="UXO77" s="119"/>
      <c r="UXP77" s="119"/>
      <c r="UXQ77" s="119"/>
      <c r="UXR77" s="119"/>
      <c r="UXS77" s="119"/>
      <c r="UXT77" s="119"/>
      <c r="UXU77" s="119"/>
      <c r="UXV77" s="119"/>
      <c r="UXW77" s="119"/>
      <c r="UXX77" s="119"/>
      <c r="UXY77" s="119"/>
      <c r="UXZ77" s="119"/>
      <c r="UYA77" s="119"/>
      <c r="UYB77" s="119"/>
      <c r="UYC77" s="119"/>
      <c r="UYD77" s="119"/>
      <c r="UYE77" s="119"/>
      <c r="UYF77" s="119"/>
      <c r="UYG77" s="119"/>
      <c r="UYH77" s="119"/>
      <c r="UYI77" s="119"/>
      <c r="UYJ77" s="119"/>
      <c r="UYK77" s="119"/>
      <c r="UYL77" s="119"/>
      <c r="UYM77" s="119"/>
      <c r="UYN77" s="119"/>
      <c r="UYO77" s="119"/>
      <c r="UYP77" s="119"/>
      <c r="UYQ77" s="119"/>
      <c r="UYR77" s="119"/>
      <c r="UYS77" s="119"/>
      <c r="UYT77" s="119"/>
      <c r="UYU77" s="119"/>
      <c r="UYV77" s="119"/>
      <c r="UYW77" s="119"/>
      <c r="UYX77" s="119"/>
      <c r="UYY77" s="119"/>
      <c r="UYZ77" s="119"/>
      <c r="UZA77" s="119"/>
      <c r="UZB77" s="119"/>
      <c r="UZC77" s="119"/>
      <c r="UZD77" s="119"/>
      <c r="UZE77" s="119"/>
      <c r="UZF77" s="119"/>
      <c r="UZG77" s="119"/>
      <c r="UZH77" s="119"/>
      <c r="UZI77" s="119"/>
      <c r="UZJ77" s="119"/>
      <c r="UZK77" s="119"/>
      <c r="UZL77" s="119"/>
      <c r="UZM77" s="119"/>
      <c r="UZN77" s="119"/>
      <c r="UZO77" s="119"/>
      <c r="UZP77" s="119"/>
      <c r="UZQ77" s="119"/>
      <c r="UZR77" s="119"/>
      <c r="UZS77" s="119"/>
      <c r="UZT77" s="119"/>
      <c r="UZU77" s="119"/>
      <c r="UZV77" s="119"/>
      <c r="UZW77" s="119"/>
      <c r="UZX77" s="119"/>
      <c r="UZY77" s="119"/>
      <c r="UZZ77" s="119"/>
      <c r="VAA77" s="119"/>
      <c r="VAB77" s="119"/>
      <c r="VAC77" s="119"/>
      <c r="VAD77" s="119"/>
      <c r="VAE77" s="119"/>
      <c r="VAF77" s="119"/>
      <c r="VAG77" s="119"/>
      <c r="VAH77" s="119"/>
      <c r="VAI77" s="119"/>
      <c r="VAJ77" s="119"/>
      <c r="VAK77" s="119"/>
      <c r="VAL77" s="119"/>
      <c r="VAM77" s="119"/>
      <c r="VAN77" s="119"/>
      <c r="VAO77" s="119"/>
      <c r="VAP77" s="119"/>
      <c r="VAQ77" s="119"/>
      <c r="VAR77" s="119"/>
      <c r="VAS77" s="119"/>
      <c r="VAT77" s="119"/>
      <c r="VAU77" s="119"/>
      <c r="VAV77" s="119"/>
      <c r="VAW77" s="119"/>
      <c r="VAX77" s="119"/>
      <c r="VAY77" s="119"/>
      <c r="VAZ77" s="119"/>
      <c r="VBA77" s="119"/>
      <c r="VBB77" s="119"/>
      <c r="VBC77" s="119"/>
      <c r="VBD77" s="119"/>
      <c r="VBE77" s="119"/>
      <c r="VBF77" s="119"/>
      <c r="VBG77" s="119"/>
      <c r="VBH77" s="119"/>
      <c r="VBI77" s="119"/>
      <c r="VBJ77" s="119"/>
      <c r="VBK77" s="119"/>
      <c r="VBL77" s="119"/>
      <c r="VBM77" s="119"/>
      <c r="VBN77" s="119"/>
      <c r="VBO77" s="119"/>
      <c r="VBP77" s="119"/>
      <c r="VBQ77" s="119"/>
      <c r="VBR77" s="119"/>
      <c r="VBS77" s="119"/>
      <c r="VBT77" s="119"/>
      <c r="VBU77" s="119"/>
      <c r="VBV77" s="119"/>
      <c r="VBW77" s="119"/>
      <c r="VBX77" s="119"/>
      <c r="VBY77" s="119"/>
      <c r="VBZ77" s="119"/>
      <c r="VCA77" s="119"/>
      <c r="VCB77" s="119"/>
      <c r="VCC77" s="119"/>
      <c r="VCD77" s="119"/>
      <c r="VCE77" s="119"/>
      <c r="VCF77" s="119"/>
      <c r="VCG77" s="119"/>
      <c r="VCH77" s="119"/>
      <c r="VCI77" s="119"/>
      <c r="VCJ77" s="119"/>
      <c r="VCK77" s="119"/>
      <c r="VCL77" s="119"/>
      <c r="VCM77" s="119"/>
      <c r="VCN77" s="119"/>
      <c r="VCO77" s="119"/>
      <c r="VCP77" s="119"/>
      <c r="VCQ77" s="119"/>
      <c r="VCR77" s="119"/>
      <c r="VCS77" s="119"/>
      <c r="VCT77" s="119"/>
      <c r="VCU77" s="119"/>
      <c r="VCV77" s="119"/>
      <c r="VCW77" s="119"/>
      <c r="VCX77" s="119"/>
      <c r="VCY77" s="119"/>
      <c r="VCZ77" s="119"/>
      <c r="VDA77" s="119"/>
      <c r="VDB77" s="119"/>
      <c r="VDC77" s="119"/>
      <c r="VDD77" s="119"/>
      <c r="VDE77" s="119"/>
      <c r="VDF77" s="119"/>
      <c r="VDG77" s="119"/>
      <c r="VDH77" s="119"/>
      <c r="VDI77" s="119"/>
      <c r="VDJ77" s="119"/>
      <c r="VDK77" s="119"/>
      <c r="VDL77" s="119"/>
      <c r="VDM77" s="119"/>
      <c r="VDN77" s="119"/>
      <c r="VDO77" s="119"/>
      <c r="VDP77" s="119"/>
      <c r="VDQ77" s="119"/>
      <c r="VDR77" s="119"/>
      <c r="VDS77" s="119"/>
      <c r="VDT77" s="119"/>
      <c r="VDU77" s="119"/>
      <c r="VDV77" s="119"/>
      <c r="VDW77" s="119"/>
      <c r="VDX77" s="119"/>
      <c r="VDY77" s="119"/>
      <c r="VDZ77" s="119"/>
      <c r="VEA77" s="119"/>
      <c r="VEB77" s="119"/>
      <c r="VEC77" s="119"/>
      <c r="VED77" s="119"/>
      <c r="VEE77" s="119"/>
      <c r="VEF77" s="119"/>
      <c r="VEG77" s="119"/>
      <c r="VEH77" s="119"/>
      <c r="VEI77" s="119"/>
      <c r="VEJ77" s="119"/>
      <c r="VEK77" s="119"/>
      <c r="VEL77" s="119"/>
      <c r="VEM77" s="119"/>
      <c r="VEN77" s="119"/>
      <c r="VEO77" s="119"/>
      <c r="VEP77" s="119"/>
      <c r="VEQ77" s="119"/>
      <c r="VER77" s="119"/>
      <c r="VES77" s="119"/>
      <c r="VET77" s="119"/>
      <c r="VEU77" s="119"/>
      <c r="VEV77" s="119"/>
      <c r="VEW77" s="119"/>
      <c r="VEX77" s="119"/>
      <c r="VEY77" s="119"/>
      <c r="VEZ77" s="119"/>
      <c r="VFA77" s="119"/>
      <c r="VFB77" s="119"/>
      <c r="VFC77" s="119"/>
      <c r="VFD77" s="119"/>
      <c r="VFE77" s="119"/>
      <c r="VFF77" s="119"/>
      <c r="VFG77" s="119"/>
      <c r="VFH77" s="119"/>
      <c r="VFI77" s="119"/>
      <c r="VFJ77" s="119"/>
      <c r="VFK77" s="119"/>
      <c r="VFL77" s="119"/>
      <c r="VFM77" s="119"/>
      <c r="VFN77" s="119"/>
      <c r="VFO77" s="119"/>
      <c r="VFP77" s="119"/>
      <c r="VFQ77" s="119"/>
      <c r="VFR77" s="119"/>
      <c r="VFS77" s="119"/>
      <c r="VFT77" s="119"/>
      <c r="VFU77" s="119"/>
      <c r="VFV77" s="119"/>
      <c r="VFW77" s="119"/>
      <c r="VFX77" s="119"/>
      <c r="VFY77" s="119"/>
      <c r="VFZ77" s="119"/>
      <c r="VGA77" s="119"/>
      <c r="VGB77" s="119"/>
      <c r="VGC77" s="119"/>
      <c r="VGD77" s="119"/>
      <c r="VGE77" s="119"/>
      <c r="VGF77" s="119"/>
      <c r="VGG77" s="119"/>
      <c r="VGH77" s="119"/>
      <c r="VGI77" s="119"/>
      <c r="VGJ77" s="119"/>
      <c r="VGK77" s="119"/>
      <c r="VGL77" s="119"/>
      <c r="VGM77" s="119"/>
      <c r="VGN77" s="119"/>
      <c r="VGO77" s="119"/>
      <c r="VGP77" s="119"/>
      <c r="VGQ77" s="119"/>
      <c r="VGR77" s="119"/>
      <c r="VGS77" s="119"/>
      <c r="VGT77" s="119"/>
      <c r="VGU77" s="119"/>
      <c r="VGV77" s="119"/>
      <c r="VGW77" s="119"/>
      <c r="VGX77" s="119"/>
      <c r="VGY77" s="119"/>
      <c r="VGZ77" s="119"/>
      <c r="VHA77" s="119"/>
      <c r="VHB77" s="119"/>
      <c r="VHC77" s="119"/>
      <c r="VHD77" s="119"/>
      <c r="VHE77" s="119"/>
      <c r="VHF77" s="119"/>
      <c r="VHG77" s="119"/>
      <c r="VHH77" s="119"/>
      <c r="VHI77" s="119"/>
      <c r="VHJ77" s="119"/>
      <c r="VHK77" s="119"/>
      <c r="VHL77" s="119"/>
      <c r="VHM77" s="119"/>
      <c r="VHN77" s="119"/>
      <c r="VHO77" s="119"/>
      <c r="VHP77" s="119"/>
      <c r="VHQ77" s="119"/>
      <c r="VHR77" s="119"/>
      <c r="VHS77" s="119"/>
      <c r="VHT77" s="119"/>
      <c r="VHU77" s="119"/>
      <c r="VHV77" s="119"/>
      <c r="VHW77" s="119"/>
      <c r="VHX77" s="119"/>
      <c r="VHY77" s="119"/>
      <c r="VHZ77" s="119"/>
      <c r="VIA77" s="119"/>
      <c r="VIB77" s="119"/>
      <c r="VIC77" s="119"/>
      <c r="VID77" s="119"/>
      <c r="VIE77" s="119"/>
      <c r="VIF77" s="119"/>
      <c r="VIG77" s="119"/>
      <c r="VIH77" s="119"/>
      <c r="VII77" s="119"/>
      <c r="VIJ77" s="119"/>
      <c r="VIK77" s="119"/>
      <c r="VIL77" s="119"/>
      <c r="VIM77" s="119"/>
      <c r="VIN77" s="119"/>
      <c r="VIO77" s="119"/>
      <c r="VIP77" s="119"/>
      <c r="VIQ77" s="119"/>
      <c r="VIR77" s="119"/>
      <c r="VIS77" s="119"/>
      <c r="VIT77" s="119"/>
      <c r="VIU77" s="119"/>
      <c r="VIV77" s="119"/>
      <c r="VIW77" s="119"/>
      <c r="VIX77" s="119"/>
      <c r="VIY77" s="119"/>
      <c r="VIZ77" s="119"/>
      <c r="VJA77" s="119"/>
      <c r="VJB77" s="119"/>
      <c r="VJC77" s="119"/>
      <c r="VJD77" s="119"/>
      <c r="VJE77" s="119"/>
      <c r="VJF77" s="119"/>
      <c r="VJG77" s="119"/>
      <c r="VJH77" s="119"/>
      <c r="VJI77" s="119"/>
      <c r="VJJ77" s="119"/>
      <c r="VJK77" s="119"/>
      <c r="VJL77" s="119"/>
      <c r="VJM77" s="119"/>
      <c r="VJN77" s="119"/>
      <c r="VJO77" s="119"/>
      <c r="VJP77" s="119"/>
      <c r="VJQ77" s="119"/>
      <c r="VJR77" s="119"/>
      <c r="VJS77" s="119"/>
      <c r="VJT77" s="119"/>
      <c r="VJU77" s="119"/>
      <c r="VJV77" s="119"/>
      <c r="VJW77" s="119"/>
      <c r="VJX77" s="119"/>
      <c r="VJY77" s="119"/>
      <c r="VJZ77" s="119"/>
      <c r="VKA77" s="119"/>
      <c r="VKB77" s="119"/>
      <c r="VKC77" s="119"/>
      <c r="VKD77" s="119"/>
      <c r="VKE77" s="119"/>
      <c r="VKF77" s="119"/>
      <c r="VKG77" s="119"/>
      <c r="VKH77" s="119"/>
      <c r="VKI77" s="119"/>
      <c r="VKJ77" s="119"/>
      <c r="VKK77" s="119"/>
      <c r="VKL77" s="119"/>
      <c r="VKM77" s="119"/>
      <c r="VKN77" s="119"/>
      <c r="VKO77" s="119"/>
      <c r="VKP77" s="119"/>
      <c r="VKQ77" s="119"/>
      <c r="VKR77" s="119"/>
      <c r="VKS77" s="119"/>
      <c r="VKT77" s="119"/>
      <c r="VKU77" s="119"/>
      <c r="VKV77" s="119"/>
      <c r="VKW77" s="119"/>
      <c r="VKX77" s="119"/>
      <c r="VKY77" s="119"/>
      <c r="VKZ77" s="119"/>
      <c r="VLA77" s="119"/>
      <c r="VLB77" s="119"/>
      <c r="VLC77" s="119"/>
      <c r="VLD77" s="119"/>
      <c r="VLE77" s="119"/>
      <c r="VLF77" s="119"/>
      <c r="VLG77" s="119"/>
      <c r="VLH77" s="119"/>
      <c r="VLI77" s="119"/>
      <c r="VLJ77" s="119"/>
      <c r="VLK77" s="119"/>
      <c r="VLL77" s="119"/>
      <c r="VLM77" s="119"/>
      <c r="VLN77" s="119"/>
      <c r="VLO77" s="119"/>
      <c r="VLP77" s="119"/>
      <c r="VLQ77" s="119"/>
      <c r="VLR77" s="119"/>
      <c r="VLS77" s="119"/>
      <c r="VLT77" s="119"/>
      <c r="VLU77" s="119"/>
      <c r="VLV77" s="119"/>
      <c r="VLW77" s="119"/>
      <c r="VLX77" s="119"/>
      <c r="VLY77" s="119"/>
      <c r="VLZ77" s="119"/>
      <c r="VMA77" s="119"/>
      <c r="VMB77" s="119"/>
      <c r="VMC77" s="119"/>
      <c r="VMD77" s="119"/>
      <c r="VME77" s="119"/>
      <c r="VMF77" s="119"/>
      <c r="VMG77" s="119"/>
      <c r="VMH77" s="119"/>
      <c r="VMI77" s="119"/>
      <c r="VMJ77" s="119"/>
      <c r="VMK77" s="119"/>
      <c r="VML77" s="119"/>
      <c r="VMM77" s="119"/>
      <c r="VMN77" s="119"/>
      <c r="VMO77" s="119"/>
      <c r="VMP77" s="119"/>
      <c r="VMQ77" s="119"/>
      <c r="VMR77" s="119"/>
      <c r="VMS77" s="119"/>
      <c r="VMT77" s="119"/>
      <c r="VMU77" s="119"/>
      <c r="VMV77" s="119"/>
      <c r="VMW77" s="119"/>
      <c r="VMX77" s="119"/>
      <c r="VMY77" s="119"/>
      <c r="VMZ77" s="119"/>
      <c r="VNA77" s="119"/>
      <c r="VNB77" s="119"/>
      <c r="VNC77" s="119"/>
      <c r="VND77" s="119"/>
      <c r="VNE77" s="119"/>
      <c r="VNF77" s="119"/>
      <c r="VNG77" s="119"/>
      <c r="VNH77" s="119"/>
      <c r="VNI77" s="119"/>
      <c r="VNJ77" s="119"/>
      <c r="VNK77" s="119"/>
      <c r="VNL77" s="119"/>
      <c r="VNM77" s="119"/>
      <c r="VNN77" s="119"/>
      <c r="VNO77" s="119"/>
      <c r="VNP77" s="119"/>
      <c r="VNQ77" s="119"/>
      <c r="VNR77" s="119"/>
      <c r="VNS77" s="119"/>
      <c r="VNT77" s="119"/>
      <c r="VNU77" s="119"/>
      <c r="VNV77" s="119"/>
      <c r="VNW77" s="119"/>
      <c r="VNX77" s="119"/>
      <c r="VNY77" s="119"/>
      <c r="VNZ77" s="119"/>
      <c r="VOA77" s="119"/>
      <c r="VOB77" s="119"/>
      <c r="VOC77" s="119"/>
      <c r="VOD77" s="119"/>
      <c r="VOE77" s="119"/>
      <c r="VOF77" s="119"/>
      <c r="VOG77" s="119"/>
      <c r="VOH77" s="119"/>
      <c r="VOI77" s="119"/>
      <c r="VOJ77" s="119"/>
      <c r="VOK77" s="119"/>
      <c r="VOL77" s="119"/>
      <c r="VOM77" s="119"/>
      <c r="VON77" s="119"/>
      <c r="VOO77" s="119"/>
      <c r="VOP77" s="119"/>
      <c r="VOQ77" s="119"/>
      <c r="VOR77" s="119"/>
      <c r="VOS77" s="119"/>
      <c r="VOT77" s="119"/>
      <c r="VOU77" s="119"/>
      <c r="VOV77" s="119"/>
      <c r="VOW77" s="119"/>
      <c r="VOX77" s="119"/>
      <c r="VOY77" s="119"/>
      <c r="VOZ77" s="119"/>
      <c r="VPA77" s="119"/>
      <c r="VPB77" s="119"/>
      <c r="VPC77" s="119"/>
      <c r="VPD77" s="119"/>
      <c r="VPE77" s="119"/>
      <c r="VPF77" s="119"/>
      <c r="VPG77" s="119"/>
      <c r="VPH77" s="119"/>
      <c r="VPI77" s="119"/>
      <c r="VPJ77" s="119"/>
      <c r="VPK77" s="119"/>
      <c r="VPL77" s="119"/>
      <c r="VPM77" s="119"/>
      <c r="VPN77" s="119"/>
      <c r="VPO77" s="119"/>
      <c r="VPP77" s="119"/>
      <c r="VPQ77" s="119"/>
      <c r="VPR77" s="119"/>
      <c r="VPS77" s="119"/>
      <c r="VPT77" s="119"/>
      <c r="VPU77" s="119"/>
      <c r="VPV77" s="119"/>
      <c r="VPW77" s="119"/>
      <c r="VPX77" s="119"/>
      <c r="VPY77" s="119"/>
      <c r="VPZ77" s="119"/>
      <c r="VQA77" s="119"/>
      <c r="VQB77" s="119"/>
      <c r="VQC77" s="119"/>
      <c r="VQD77" s="119"/>
      <c r="VQE77" s="119"/>
      <c r="VQF77" s="119"/>
      <c r="VQG77" s="119"/>
      <c r="VQH77" s="119"/>
      <c r="VQI77" s="119"/>
      <c r="VQJ77" s="119"/>
      <c r="VQK77" s="119"/>
      <c r="VQL77" s="119"/>
      <c r="VQM77" s="119"/>
      <c r="VQN77" s="119"/>
      <c r="VQO77" s="119"/>
      <c r="VQP77" s="119"/>
      <c r="VQQ77" s="119"/>
      <c r="VQR77" s="119"/>
      <c r="VQS77" s="119"/>
      <c r="VQT77" s="119"/>
      <c r="VQU77" s="119"/>
      <c r="VQV77" s="119"/>
      <c r="VQW77" s="119"/>
      <c r="VQX77" s="119"/>
      <c r="VQY77" s="119"/>
      <c r="VQZ77" s="119"/>
      <c r="VRA77" s="119"/>
      <c r="VRB77" s="119"/>
      <c r="VRC77" s="119"/>
      <c r="VRD77" s="119"/>
      <c r="VRE77" s="119"/>
      <c r="VRF77" s="119"/>
      <c r="VRG77" s="119"/>
      <c r="VRH77" s="119"/>
      <c r="VRI77" s="119"/>
      <c r="VRJ77" s="119"/>
      <c r="VRK77" s="119"/>
      <c r="VRL77" s="119"/>
      <c r="VRM77" s="119"/>
      <c r="VRN77" s="119"/>
      <c r="VRO77" s="119"/>
      <c r="VRP77" s="119"/>
      <c r="VRQ77" s="119"/>
      <c r="VRR77" s="119"/>
      <c r="VRS77" s="119"/>
      <c r="VRT77" s="119"/>
      <c r="VRU77" s="119"/>
      <c r="VRV77" s="119"/>
      <c r="VRW77" s="119"/>
      <c r="VRX77" s="119"/>
      <c r="VRY77" s="119"/>
      <c r="VRZ77" s="119"/>
      <c r="VSA77" s="119"/>
      <c r="VSB77" s="119"/>
      <c r="VSC77" s="119"/>
      <c r="VSD77" s="119"/>
      <c r="VSE77" s="119"/>
      <c r="VSF77" s="119"/>
      <c r="VSG77" s="119"/>
      <c r="VSH77" s="119"/>
      <c r="VSI77" s="119"/>
      <c r="VSJ77" s="119"/>
      <c r="VSK77" s="119"/>
      <c r="VSL77" s="119"/>
      <c r="VSM77" s="119"/>
      <c r="VSN77" s="119"/>
      <c r="VSO77" s="119"/>
      <c r="VSP77" s="119"/>
      <c r="VSQ77" s="119"/>
      <c r="VSR77" s="119"/>
      <c r="VSS77" s="119"/>
      <c r="VST77" s="119"/>
      <c r="VSU77" s="119"/>
      <c r="VSV77" s="119"/>
      <c r="VSW77" s="119"/>
      <c r="VSX77" s="119"/>
      <c r="VSY77" s="119"/>
      <c r="VSZ77" s="119"/>
      <c r="VTA77" s="119"/>
      <c r="VTB77" s="119"/>
      <c r="VTC77" s="119"/>
      <c r="VTD77" s="119"/>
      <c r="VTE77" s="119"/>
      <c r="VTF77" s="119"/>
      <c r="VTG77" s="119"/>
      <c r="VTH77" s="119"/>
      <c r="VTI77" s="119"/>
      <c r="VTJ77" s="119"/>
      <c r="VTK77" s="119"/>
      <c r="VTL77" s="119"/>
      <c r="VTM77" s="119"/>
      <c r="VTN77" s="119"/>
      <c r="VTO77" s="119"/>
      <c r="VTP77" s="119"/>
      <c r="VTQ77" s="119"/>
      <c r="VTR77" s="119"/>
      <c r="VTS77" s="119"/>
      <c r="VTT77" s="119"/>
      <c r="VTU77" s="119"/>
      <c r="VTV77" s="119"/>
      <c r="VTW77" s="119"/>
      <c r="VTX77" s="119"/>
      <c r="VTY77" s="119"/>
      <c r="VTZ77" s="119"/>
      <c r="VUA77" s="119"/>
      <c r="VUB77" s="119"/>
      <c r="VUC77" s="119"/>
      <c r="VUD77" s="119"/>
      <c r="VUE77" s="119"/>
      <c r="VUF77" s="119"/>
      <c r="VUG77" s="119"/>
      <c r="VUH77" s="119"/>
      <c r="VUI77" s="119"/>
      <c r="VUJ77" s="119"/>
      <c r="VUK77" s="119"/>
      <c r="VUL77" s="119"/>
      <c r="VUM77" s="119"/>
      <c r="VUN77" s="119"/>
      <c r="VUO77" s="119"/>
      <c r="VUP77" s="119"/>
      <c r="VUQ77" s="119"/>
      <c r="VUR77" s="119"/>
      <c r="VUS77" s="119"/>
      <c r="VUT77" s="119"/>
      <c r="VUU77" s="119"/>
      <c r="VUV77" s="119"/>
      <c r="VUW77" s="119"/>
      <c r="VUX77" s="119"/>
      <c r="VUY77" s="119"/>
      <c r="VUZ77" s="119"/>
      <c r="VVA77" s="119"/>
      <c r="VVB77" s="119"/>
      <c r="VVC77" s="119"/>
      <c r="VVD77" s="119"/>
      <c r="VVE77" s="119"/>
      <c r="VVF77" s="119"/>
      <c r="VVG77" s="119"/>
      <c r="VVH77" s="119"/>
      <c r="VVI77" s="119"/>
      <c r="VVJ77" s="119"/>
      <c r="VVK77" s="119"/>
      <c r="VVL77" s="119"/>
      <c r="VVM77" s="119"/>
      <c r="VVN77" s="119"/>
      <c r="VVO77" s="119"/>
      <c r="VVP77" s="119"/>
      <c r="VVQ77" s="119"/>
      <c r="VVR77" s="119"/>
      <c r="VVS77" s="119"/>
      <c r="VVT77" s="119"/>
      <c r="VVU77" s="119"/>
      <c r="VVV77" s="119"/>
      <c r="VVW77" s="119"/>
      <c r="VVX77" s="119"/>
      <c r="VVY77" s="119"/>
      <c r="VVZ77" s="119"/>
      <c r="VWA77" s="119"/>
      <c r="VWB77" s="119"/>
      <c r="VWC77" s="119"/>
      <c r="VWD77" s="119"/>
      <c r="VWE77" s="119"/>
      <c r="VWF77" s="119"/>
      <c r="VWG77" s="119"/>
      <c r="VWH77" s="119"/>
      <c r="VWI77" s="119"/>
      <c r="VWJ77" s="119"/>
      <c r="VWK77" s="119"/>
      <c r="VWL77" s="119"/>
      <c r="VWM77" s="119"/>
      <c r="VWN77" s="119"/>
      <c r="VWO77" s="119"/>
      <c r="VWP77" s="119"/>
      <c r="VWQ77" s="119"/>
      <c r="VWR77" s="119"/>
      <c r="VWS77" s="119"/>
      <c r="VWT77" s="119"/>
      <c r="VWU77" s="119"/>
      <c r="VWV77" s="119"/>
      <c r="VWW77" s="119"/>
      <c r="VWX77" s="119"/>
      <c r="VWY77" s="119"/>
      <c r="VWZ77" s="119"/>
      <c r="VXA77" s="119"/>
      <c r="VXB77" s="119"/>
      <c r="VXC77" s="119"/>
      <c r="VXD77" s="119"/>
      <c r="VXE77" s="119"/>
      <c r="VXF77" s="119"/>
      <c r="VXG77" s="119"/>
      <c r="VXH77" s="119"/>
      <c r="VXI77" s="119"/>
      <c r="VXJ77" s="119"/>
      <c r="VXK77" s="119"/>
      <c r="VXL77" s="119"/>
      <c r="VXM77" s="119"/>
      <c r="VXN77" s="119"/>
      <c r="VXO77" s="119"/>
      <c r="VXP77" s="119"/>
      <c r="VXQ77" s="119"/>
      <c r="VXR77" s="119"/>
      <c r="VXS77" s="119"/>
      <c r="VXT77" s="119"/>
      <c r="VXU77" s="119"/>
      <c r="VXV77" s="119"/>
      <c r="VXW77" s="119"/>
      <c r="VXX77" s="119"/>
      <c r="VXY77" s="119"/>
      <c r="VXZ77" s="119"/>
      <c r="VYA77" s="119"/>
      <c r="VYB77" s="119"/>
      <c r="VYC77" s="119"/>
      <c r="VYD77" s="119"/>
      <c r="VYE77" s="119"/>
      <c r="VYF77" s="119"/>
      <c r="VYG77" s="119"/>
      <c r="VYH77" s="119"/>
      <c r="VYI77" s="119"/>
      <c r="VYJ77" s="119"/>
      <c r="VYK77" s="119"/>
      <c r="VYL77" s="119"/>
      <c r="VYM77" s="119"/>
      <c r="VYN77" s="119"/>
      <c r="VYO77" s="119"/>
      <c r="VYP77" s="119"/>
      <c r="VYQ77" s="119"/>
      <c r="VYR77" s="119"/>
      <c r="VYS77" s="119"/>
      <c r="VYT77" s="119"/>
      <c r="VYU77" s="119"/>
      <c r="VYV77" s="119"/>
      <c r="VYW77" s="119"/>
      <c r="VYX77" s="119"/>
      <c r="VYY77" s="119"/>
      <c r="VYZ77" s="119"/>
      <c r="VZA77" s="119"/>
      <c r="VZB77" s="119"/>
      <c r="VZC77" s="119"/>
      <c r="VZD77" s="119"/>
      <c r="VZE77" s="119"/>
      <c r="VZF77" s="119"/>
      <c r="VZG77" s="119"/>
      <c r="VZH77" s="119"/>
      <c r="VZI77" s="119"/>
      <c r="VZJ77" s="119"/>
      <c r="VZK77" s="119"/>
      <c r="VZL77" s="119"/>
      <c r="VZM77" s="119"/>
      <c r="VZN77" s="119"/>
      <c r="VZO77" s="119"/>
      <c r="VZP77" s="119"/>
      <c r="VZQ77" s="119"/>
      <c r="VZR77" s="119"/>
      <c r="VZS77" s="119"/>
      <c r="VZT77" s="119"/>
      <c r="VZU77" s="119"/>
      <c r="VZV77" s="119"/>
      <c r="VZW77" s="119"/>
      <c r="VZX77" s="119"/>
      <c r="VZY77" s="119"/>
      <c r="VZZ77" s="119"/>
      <c r="WAA77" s="119"/>
      <c r="WAB77" s="119"/>
      <c r="WAC77" s="119"/>
      <c r="WAD77" s="119"/>
      <c r="WAE77" s="119"/>
      <c r="WAF77" s="119"/>
      <c r="WAG77" s="119"/>
      <c r="WAH77" s="119"/>
      <c r="WAI77" s="119"/>
      <c r="WAJ77" s="119"/>
      <c r="WAK77" s="119"/>
      <c r="WAL77" s="119"/>
      <c r="WAM77" s="119"/>
      <c r="WAN77" s="119"/>
      <c r="WAO77" s="119"/>
      <c r="WAP77" s="119"/>
      <c r="WAQ77" s="119"/>
      <c r="WAR77" s="119"/>
      <c r="WAS77" s="119"/>
      <c r="WAT77" s="119"/>
      <c r="WAU77" s="119"/>
      <c r="WAV77" s="119"/>
      <c r="WAW77" s="119"/>
      <c r="WAX77" s="119"/>
      <c r="WAY77" s="119"/>
      <c r="WAZ77" s="119"/>
      <c r="WBA77" s="119"/>
      <c r="WBB77" s="119"/>
      <c r="WBC77" s="119"/>
      <c r="WBD77" s="119"/>
      <c r="WBE77" s="119"/>
      <c r="WBF77" s="119"/>
      <c r="WBG77" s="119"/>
      <c r="WBH77" s="119"/>
      <c r="WBI77" s="119"/>
      <c r="WBJ77" s="119"/>
      <c r="WBK77" s="119"/>
      <c r="WBL77" s="119"/>
      <c r="WBM77" s="119"/>
      <c r="WBN77" s="119"/>
      <c r="WBO77" s="119"/>
      <c r="WBP77" s="119"/>
      <c r="WBQ77" s="119"/>
      <c r="WBR77" s="119"/>
      <c r="WBS77" s="119"/>
      <c r="WBT77" s="119"/>
      <c r="WBU77" s="119"/>
      <c r="WBV77" s="119"/>
      <c r="WBW77" s="119"/>
      <c r="WBX77" s="119"/>
      <c r="WBY77" s="119"/>
      <c r="WBZ77" s="119"/>
      <c r="WCA77" s="119"/>
      <c r="WCB77" s="119"/>
      <c r="WCC77" s="119"/>
      <c r="WCD77" s="119"/>
      <c r="WCE77" s="119"/>
      <c r="WCF77" s="119"/>
      <c r="WCG77" s="119"/>
      <c r="WCH77" s="119"/>
      <c r="WCI77" s="119"/>
      <c r="WCJ77" s="119"/>
      <c r="WCK77" s="119"/>
      <c r="WCL77" s="119"/>
      <c r="WCM77" s="119"/>
      <c r="WCN77" s="119"/>
      <c r="WCO77" s="119"/>
      <c r="WCP77" s="119"/>
      <c r="WCQ77" s="119"/>
      <c r="WCR77" s="119"/>
      <c r="WCS77" s="119"/>
      <c r="WCT77" s="119"/>
      <c r="WCU77" s="119"/>
      <c r="WCV77" s="119"/>
      <c r="WCW77" s="119"/>
      <c r="WCX77" s="119"/>
      <c r="WCY77" s="119"/>
      <c r="WCZ77" s="119"/>
      <c r="WDA77" s="119"/>
      <c r="WDB77" s="119"/>
      <c r="WDC77" s="119"/>
      <c r="WDD77" s="119"/>
      <c r="WDE77" s="119"/>
      <c r="WDF77" s="119"/>
      <c r="WDG77" s="119"/>
      <c r="WDH77" s="119"/>
      <c r="WDI77" s="119"/>
      <c r="WDJ77" s="119"/>
      <c r="WDK77" s="119"/>
      <c r="WDL77" s="119"/>
      <c r="WDM77" s="119"/>
      <c r="WDN77" s="119"/>
      <c r="WDO77" s="119"/>
      <c r="WDP77" s="119"/>
      <c r="WDQ77" s="119"/>
      <c r="WDR77" s="119"/>
      <c r="WDS77" s="119"/>
      <c r="WDT77" s="119"/>
      <c r="WDU77" s="119"/>
      <c r="WDV77" s="119"/>
      <c r="WDW77" s="119"/>
      <c r="WDX77" s="119"/>
      <c r="WDY77" s="119"/>
      <c r="WDZ77" s="119"/>
      <c r="WEA77" s="119"/>
      <c r="WEB77" s="119"/>
      <c r="WEC77" s="119"/>
      <c r="WED77" s="119"/>
      <c r="WEE77" s="119"/>
      <c r="WEF77" s="119"/>
      <c r="WEG77" s="119"/>
      <c r="WEH77" s="119"/>
      <c r="WEI77" s="119"/>
      <c r="WEJ77" s="119"/>
      <c r="WEK77" s="119"/>
      <c r="WEL77" s="119"/>
      <c r="WEM77" s="119"/>
      <c r="WEN77" s="119"/>
      <c r="WEO77" s="119"/>
      <c r="WEP77" s="119"/>
      <c r="WEQ77" s="119"/>
      <c r="WER77" s="119"/>
      <c r="WES77" s="119"/>
      <c r="WET77" s="119"/>
      <c r="WEU77" s="119"/>
      <c r="WEV77" s="119"/>
      <c r="WEW77" s="119"/>
      <c r="WEX77" s="119"/>
      <c r="WEY77" s="119"/>
      <c r="WEZ77" s="119"/>
      <c r="WFA77" s="119"/>
      <c r="WFB77" s="119"/>
      <c r="WFC77" s="119"/>
      <c r="WFD77" s="119"/>
      <c r="WFE77" s="119"/>
      <c r="WFF77" s="119"/>
      <c r="WFG77" s="119"/>
      <c r="WFH77" s="119"/>
      <c r="WFI77" s="119"/>
      <c r="WFJ77" s="119"/>
      <c r="WFK77" s="119"/>
      <c r="WFL77" s="119"/>
      <c r="WFM77" s="119"/>
      <c r="WFN77" s="119"/>
      <c r="WFO77" s="119"/>
      <c r="WFP77" s="119"/>
      <c r="WFQ77" s="119"/>
      <c r="WFR77" s="119"/>
      <c r="WFS77" s="119"/>
      <c r="WFT77" s="119"/>
      <c r="WFU77" s="119"/>
      <c r="WFV77" s="119"/>
      <c r="WFW77" s="119"/>
      <c r="WFX77" s="119"/>
      <c r="WFY77" s="119"/>
      <c r="WFZ77" s="119"/>
      <c r="WGA77" s="119"/>
      <c r="WGB77" s="119"/>
      <c r="WGC77" s="119"/>
      <c r="WGD77" s="119"/>
      <c r="WGE77" s="119"/>
      <c r="WGF77" s="119"/>
      <c r="WGG77" s="119"/>
      <c r="WGH77" s="119"/>
      <c r="WGI77" s="119"/>
      <c r="WGJ77" s="119"/>
      <c r="WGK77" s="119"/>
      <c r="WGL77" s="119"/>
      <c r="WGM77" s="119"/>
      <c r="WGN77" s="119"/>
      <c r="WGO77" s="119"/>
      <c r="WGP77" s="119"/>
      <c r="WGQ77" s="119"/>
      <c r="WGR77" s="119"/>
      <c r="WGS77" s="119"/>
      <c r="WGT77" s="119"/>
      <c r="WGU77" s="119"/>
      <c r="WGV77" s="119"/>
      <c r="WGW77" s="119"/>
      <c r="WGX77" s="119"/>
      <c r="WGY77" s="119"/>
      <c r="WGZ77" s="119"/>
      <c r="WHA77" s="119"/>
      <c r="WHB77" s="119"/>
      <c r="WHC77" s="119"/>
      <c r="WHD77" s="119"/>
      <c r="WHE77" s="119"/>
      <c r="WHF77" s="119"/>
      <c r="WHG77" s="119"/>
      <c r="WHH77" s="119"/>
      <c r="WHI77" s="119"/>
      <c r="WHJ77" s="119"/>
      <c r="WHK77" s="119"/>
      <c r="WHL77" s="119"/>
      <c r="WHM77" s="119"/>
      <c r="WHN77" s="119"/>
      <c r="WHO77" s="119"/>
      <c r="WHP77" s="119"/>
      <c r="WHQ77" s="119"/>
      <c r="WHR77" s="119"/>
      <c r="WHS77" s="119"/>
      <c r="WHT77" s="119"/>
      <c r="WHU77" s="119"/>
      <c r="WHV77" s="119"/>
      <c r="WHW77" s="119"/>
      <c r="WHX77" s="119"/>
      <c r="WHY77" s="119"/>
      <c r="WHZ77" s="119"/>
      <c r="WIA77" s="119"/>
      <c r="WIB77" s="119"/>
      <c r="WIC77" s="119"/>
      <c r="WID77" s="119"/>
      <c r="WIE77" s="119"/>
      <c r="WIF77" s="119"/>
      <c r="WIG77" s="119"/>
      <c r="WIH77" s="119"/>
      <c r="WII77" s="119"/>
      <c r="WIJ77" s="119"/>
      <c r="WIK77" s="119"/>
      <c r="WIL77" s="119"/>
      <c r="WIM77" s="119"/>
      <c r="WIN77" s="119"/>
      <c r="WIO77" s="119"/>
      <c r="WIP77" s="119"/>
      <c r="WIQ77" s="119"/>
      <c r="WIR77" s="119"/>
      <c r="WIS77" s="119"/>
      <c r="WIT77" s="119"/>
      <c r="WIU77" s="119"/>
      <c r="WIV77" s="119"/>
      <c r="WIW77" s="119"/>
      <c r="WIX77" s="119"/>
      <c r="WIY77" s="119"/>
      <c r="WIZ77" s="119"/>
      <c r="WJA77" s="119"/>
      <c r="WJB77" s="119"/>
      <c r="WJC77" s="119"/>
      <c r="WJD77" s="119"/>
      <c r="WJE77" s="119"/>
      <c r="WJF77" s="119"/>
      <c r="WJG77" s="119"/>
      <c r="WJH77" s="119"/>
      <c r="WJI77" s="119"/>
      <c r="WJJ77" s="119"/>
      <c r="WJK77" s="119"/>
      <c r="WJL77" s="119"/>
      <c r="WJM77" s="119"/>
      <c r="WJN77" s="119"/>
      <c r="WJO77" s="119"/>
      <c r="WJP77" s="119"/>
      <c r="WJQ77" s="119"/>
      <c r="WJR77" s="119"/>
      <c r="WJS77" s="119"/>
      <c r="WJT77" s="119"/>
      <c r="WJU77" s="119"/>
      <c r="WJV77" s="119"/>
      <c r="WJW77" s="119"/>
      <c r="WJX77" s="119"/>
      <c r="WJY77" s="119"/>
      <c r="WJZ77" s="119"/>
      <c r="WKA77" s="119"/>
      <c r="WKB77" s="119"/>
      <c r="WKC77" s="119"/>
      <c r="WKD77" s="119"/>
      <c r="WKE77" s="119"/>
      <c r="WKF77" s="119"/>
      <c r="WKG77" s="119"/>
      <c r="WKH77" s="119"/>
      <c r="WKI77" s="119"/>
      <c r="WKJ77" s="119"/>
      <c r="WKK77" s="119"/>
      <c r="WKL77" s="119"/>
      <c r="WKM77" s="119"/>
      <c r="WKN77" s="119"/>
      <c r="WKO77" s="119"/>
      <c r="WKP77" s="119"/>
      <c r="WKQ77" s="119"/>
      <c r="WKR77" s="119"/>
      <c r="WKS77" s="119"/>
      <c r="WKT77" s="119"/>
      <c r="WKU77" s="119"/>
      <c r="WKV77" s="119"/>
      <c r="WKW77" s="119"/>
      <c r="WKX77" s="119"/>
      <c r="WKY77" s="119"/>
      <c r="WKZ77" s="119"/>
      <c r="WLA77" s="119"/>
      <c r="WLB77" s="119"/>
      <c r="WLC77" s="119"/>
      <c r="WLD77" s="119"/>
      <c r="WLE77" s="119"/>
      <c r="WLF77" s="119"/>
      <c r="WLG77" s="119"/>
      <c r="WLH77" s="119"/>
      <c r="WLI77" s="119"/>
      <c r="WLJ77" s="119"/>
      <c r="WLK77" s="119"/>
      <c r="WLL77" s="119"/>
      <c r="WLM77" s="119"/>
      <c r="WLN77" s="119"/>
      <c r="WLO77" s="119"/>
      <c r="WLP77" s="119"/>
      <c r="WLQ77" s="119"/>
      <c r="WLR77" s="119"/>
      <c r="WLS77" s="119"/>
      <c r="WLT77" s="119"/>
      <c r="WLU77" s="119"/>
      <c r="WLV77" s="119"/>
      <c r="WLW77" s="119"/>
      <c r="WLX77" s="119"/>
      <c r="WLY77" s="119"/>
      <c r="WLZ77" s="119"/>
      <c r="WMA77" s="119"/>
      <c r="WMB77" s="119"/>
      <c r="WMC77" s="119"/>
      <c r="WMD77" s="119"/>
      <c r="WME77" s="119"/>
      <c r="WMF77" s="119"/>
      <c r="WMG77" s="119"/>
      <c r="WMH77" s="119"/>
      <c r="WMI77" s="119"/>
      <c r="WMJ77" s="119"/>
      <c r="WMK77" s="119"/>
      <c r="WML77" s="119"/>
      <c r="WMM77" s="119"/>
      <c r="WMN77" s="119"/>
      <c r="WMO77" s="119"/>
      <c r="WMP77" s="119"/>
      <c r="WMQ77" s="119"/>
      <c r="WMR77" s="119"/>
      <c r="WMS77" s="119"/>
      <c r="WMT77" s="119"/>
      <c r="WMU77" s="119"/>
      <c r="WMV77" s="119"/>
      <c r="WMW77" s="119"/>
      <c r="WMX77" s="119"/>
      <c r="WMY77" s="119"/>
      <c r="WMZ77" s="119"/>
      <c r="WNA77" s="119"/>
      <c r="WNB77" s="119"/>
      <c r="WNC77" s="119"/>
      <c r="WND77" s="119"/>
      <c r="WNE77" s="119"/>
      <c r="WNF77" s="119"/>
      <c r="WNG77" s="119"/>
      <c r="WNH77" s="119"/>
      <c r="WNI77" s="119"/>
      <c r="WNJ77" s="119"/>
      <c r="WNK77" s="119"/>
      <c r="WNL77" s="119"/>
      <c r="WNM77" s="119"/>
      <c r="WNN77" s="119"/>
      <c r="WNO77" s="119"/>
      <c r="WNP77" s="119"/>
      <c r="WNQ77" s="119"/>
      <c r="WNR77" s="119"/>
      <c r="WNS77" s="119"/>
      <c r="WNT77" s="119"/>
      <c r="WNU77" s="119"/>
      <c r="WNV77" s="119"/>
      <c r="WNW77" s="119"/>
      <c r="WNX77" s="119"/>
      <c r="WNY77" s="119"/>
      <c r="WNZ77" s="119"/>
      <c r="WOA77" s="119"/>
      <c r="WOB77" s="119"/>
      <c r="WOC77" s="119"/>
      <c r="WOD77" s="119"/>
      <c r="WOE77" s="119"/>
      <c r="WOF77" s="119"/>
      <c r="WOG77" s="119"/>
      <c r="WOH77" s="119"/>
      <c r="WOI77" s="119"/>
      <c r="WOJ77" s="119"/>
      <c r="WOK77" s="119"/>
      <c r="WOL77" s="119"/>
      <c r="WOM77" s="119"/>
      <c r="WON77" s="119"/>
      <c r="WOO77" s="119"/>
      <c r="WOP77" s="119"/>
      <c r="WOQ77" s="119"/>
      <c r="WOR77" s="119"/>
      <c r="WOS77" s="119"/>
      <c r="WOT77" s="119"/>
      <c r="WOU77" s="119"/>
      <c r="WOV77" s="119"/>
      <c r="WOW77" s="119"/>
      <c r="WOX77" s="119"/>
      <c r="WOY77" s="119"/>
      <c r="WOZ77" s="119"/>
      <c r="WPA77" s="119"/>
      <c r="WPB77" s="119"/>
      <c r="WPC77" s="119"/>
      <c r="WPD77" s="119"/>
      <c r="WPE77" s="119"/>
      <c r="WPF77" s="119"/>
      <c r="WPG77" s="119"/>
      <c r="WPH77" s="119"/>
      <c r="WPI77" s="119"/>
      <c r="WPJ77" s="119"/>
      <c r="WPK77" s="119"/>
      <c r="WPL77" s="119"/>
      <c r="WPM77" s="119"/>
      <c r="WPN77" s="119"/>
      <c r="WPO77" s="119"/>
      <c r="WPP77" s="119"/>
      <c r="WPQ77" s="119"/>
      <c r="WPR77" s="119"/>
      <c r="WPS77" s="119"/>
      <c r="WPT77" s="119"/>
      <c r="WPU77" s="119"/>
      <c r="WPV77" s="119"/>
      <c r="WPW77" s="119"/>
      <c r="WPX77" s="119"/>
      <c r="WPY77" s="119"/>
      <c r="WPZ77" s="119"/>
      <c r="WQA77" s="119"/>
      <c r="WQB77" s="119"/>
      <c r="WQC77" s="119"/>
      <c r="WQD77" s="119"/>
      <c r="WQE77" s="119"/>
      <c r="WQF77" s="119"/>
      <c r="WQG77" s="119"/>
      <c r="WQH77" s="119"/>
      <c r="WQI77" s="119"/>
      <c r="WQJ77" s="119"/>
      <c r="WQK77" s="119"/>
      <c r="WQL77" s="119"/>
      <c r="WQM77" s="119"/>
      <c r="WQN77" s="119"/>
      <c r="WQO77" s="119"/>
      <c r="WQP77" s="119"/>
      <c r="WQQ77" s="119"/>
      <c r="WQR77" s="119"/>
      <c r="WQS77" s="119"/>
      <c r="WQT77" s="119"/>
      <c r="WQU77" s="119"/>
      <c r="WQV77" s="119"/>
      <c r="WQW77" s="119"/>
      <c r="WQX77" s="119"/>
      <c r="WQY77" s="119"/>
      <c r="WQZ77" s="119"/>
      <c r="WRA77" s="119"/>
      <c r="WRB77" s="119"/>
      <c r="WRC77" s="119"/>
      <c r="WRD77" s="119"/>
      <c r="WRE77" s="119"/>
      <c r="WRF77" s="119"/>
      <c r="WRG77" s="119"/>
      <c r="WRH77" s="119"/>
      <c r="WRI77" s="119"/>
      <c r="WRJ77" s="119"/>
      <c r="WRK77" s="119"/>
      <c r="WRL77" s="119"/>
      <c r="WRM77" s="119"/>
      <c r="WRN77" s="119"/>
      <c r="WRO77" s="119"/>
      <c r="WRP77" s="119"/>
      <c r="WRQ77" s="119"/>
      <c r="WRR77" s="119"/>
      <c r="WRS77" s="119"/>
      <c r="WRT77" s="119"/>
      <c r="WRU77" s="119"/>
      <c r="WRV77" s="119"/>
      <c r="WRW77" s="119"/>
      <c r="WRX77" s="119"/>
      <c r="WRY77" s="119"/>
      <c r="WRZ77" s="119"/>
      <c r="WSA77" s="119"/>
      <c r="WSB77" s="119"/>
      <c r="WSC77" s="119"/>
      <c r="WSD77" s="119"/>
      <c r="WSE77" s="119"/>
      <c r="WSF77" s="119"/>
      <c r="WSG77" s="119"/>
      <c r="WSH77" s="119"/>
      <c r="WSI77" s="119"/>
      <c r="WSJ77" s="119"/>
      <c r="WSK77" s="119"/>
      <c r="WSL77" s="119"/>
      <c r="WSM77" s="119"/>
      <c r="WSN77" s="119"/>
      <c r="WSO77" s="119"/>
      <c r="WSP77" s="119"/>
      <c r="WSQ77" s="119"/>
      <c r="WSR77" s="119"/>
      <c r="WSS77" s="119"/>
      <c r="WST77" s="119"/>
      <c r="WSU77" s="119"/>
      <c r="WSV77" s="119"/>
      <c r="WSW77" s="119"/>
      <c r="WSX77" s="119"/>
      <c r="WSY77" s="119"/>
      <c r="WSZ77" s="119"/>
      <c r="WTA77" s="119"/>
      <c r="WTB77" s="119"/>
      <c r="WTC77" s="119"/>
      <c r="WTD77" s="119"/>
      <c r="WTE77" s="119"/>
      <c r="WTF77" s="119"/>
      <c r="WTG77" s="119"/>
      <c r="WTH77" s="119"/>
      <c r="WTI77" s="119"/>
      <c r="WTJ77" s="119"/>
      <c r="WTK77" s="119"/>
      <c r="WTL77" s="119"/>
      <c r="WTM77" s="119"/>
      <c r="WTN77" s="119"/>
      <c r="WTO77" s="119"/>
      <c r="WTP77" s="119"/>
      <c r="WTQ77" s="119"/>
      <c r="WTR77" s="119"/>
      <c r="WTS77" s="119"/>
      <c r="WTT77" s="119"/>
      <c r="WTU77" s="119"/>
      <c r="WTV77" s="119"/>
      <c r="WTW77" s="119"/>
      <c r="WTX77" s="119"/>
      <c r="WTY77" s="119"/>
      <c r="WTZ77" s="119"/>
      <c r="WUA77" s="119"/>
      <c r="WUB77" s="119"/>
      <c r="WUC77" s="119"/>
      <c r="WUD77" s="119"/>
      <c r="WUE77" s="119"/>
      <c r="WUF77" s="119"/>
      <c r="WUG77" s="119"/>
      <c r="WUH77" s="119"/>
      <c r="WUI77" s="119"/>
      <c r="WUJ77" s="119"/>
      <c r="WUK77" s="119"/>
      <c r="WUL77" s="119"/>
      <c r="WUM77" s="119"/>
      <c r="WUN77" s="119"/>
      <c r="WUO77" s="119"/>
      <c r="WUP77" s="119"/>
      <c r="WUQ77" s="119"/>
      <c r="WUR77" s="119"/>
      <c r="WUS77" s="119"/>
      <c r="WUT77" s="119"/>
      <c r="WUU77" s="119"/>
      <c r="WUV77" s="119"/>
      <c r="WUW77" s="119"/>
      <c r="WUX77" s="119"/>
      <c r="WUY77" s="119"/>
      <c r="WUZ77" s="119"/>
      <c r="WVA77" s="119"/>
      <c r="WVB77" s="119"/>
      <c r="WVC77" s="119"/>
      <c r="WVD77" s="119"/>
      <c r="WVE77" s="119"/>
      <c r="WVF77" s="119"/>
      <c r="WVG77" s="119"/>
      <c r="WVH77" s="119"/>
      <c r="WVI77" s="119"/>
      <c r="WVJ77" s="119"/>
      <c r="WVK77" s="119"/>
      <c r="WVL77" s="119"/>
      <c r="WVM77" s="119"/>
      <c r="WVN77" s="119"/>
      <c r="WVO77" s="119"/>
      <c r="WVP77" s="119"/>
      <c r="WVQ77" s="119"/>
      <c r="WVR77" s="119"/>
      <c r="WVS77" s="119"/>
      <c r="WVT77" s="119"/>
      <c r="WVU77" s="119"/>
      <c r="WVV77" s="119"/>
      <c r="WVW77" s="119"/>
      <c r="WVX77" s="119"/>
      <c r="WVY77" s="119"/>
      <c r="WVZ77" s="119"/>
      <c r="WWA77" s="119"/>
      <c r="WWB77" s="119"/>
      <c r="WWC77" s="119"/>
      <c r="WWD77" s="119"/>
      <c r="WWE77" s="119"/>
      <c r="WWF77" s="119"/>
      <c r="WWG77" s="119"/>
      <c r="WWH77" s="119"/>
      <c r="WWI77" s="119"/>
      <c r="WWJ77" s="119"/>
      <c r="WWK77" s="119"/>
      <c r="WWL77" s="119"/>
      <c r="WWM77" s="119"/>
      <c r="WWN77" s="119"/>
      <c r="WWO77" s="119"/>
      <c r="WWP77" s="119"/>
      <c r="WWQ77" s="119"/>
      <c r="WWR77" s="119"/>
      <c r="WWS77" s="119"/>
      <c r="WWT77" s="119"/>
      <c r="WWU77" s="119"/>
      <c r="WWV77" s="119"/>
      <c r="WWW77" s="119"/>
      <c r="WWX77" s="119"/>
      <c r="WWY77" s="119"/>
      <c r="WWZ77" s="119"/>
      <c r="WXA77" s="119"/>
      <c r="WXB77" s="119"/>
      <c r="WXC77" s="119"/>
      <c r="WXD77" s="119"/>
      <c r="WXE77" s="119"/>
      <c r="WXF77" s="119"/>
      <c r="WXG77" s="119"/>
      <c r="WXH77" s="119"/>
      <c r="WXI77" s="119"/>
      <c r="WXJ77" s="119"/>
      <c r="WXK77" s="119"/>
      <c r="WXL77" s="119"/>
      <c r="WXM77" s="119"/>
      <c r="WXN77" s="119"/>
      <c r="WXO77" s="119"/>
      <c r="WXP77" s="119"/>
      <c r="WXQ77" s="119"/>
      <c r="WXR77" s="119"/>
      <c r="WXS77" s="119"/>
      <c r="WXT77" s="119"/>
      <c r="WXU77" s="119"/>
      <c r="WXV77" s="119"/>
      <c r="WXW77" s="119"/>
      <c r="WXX77" s="119"/>
      <c r="WXY77" s="119"/>
      <c r="WXZ77" s="119"/>
      <c r="WYA77" s="119"/>
      <c r="WYB77" s="119"/>
      <c r="WYC77" s="119"/>
      <c r="WYD77" s="119"/>
      <c r="WYE77" s="119"/>
      <c r="WYF77" s="119"/>
      <c r="WYG77" s="119"/>
      <c r="WYH77" s="119"/>
      <c r="WYI77" s="119"/>
      <c r="WYJ77" s="119"/>
      <c r="WYK77" s="119"/>
      <c r="WYL77" s="119"/>
      <c r="WYM77" s="119"/>
      <c r="WYN77" s="119"/>
      <c r="WYO77" s="119"/>
      <c r="WYP77" s="119"/>
      <c r="WYQ77" s="119"/>
      <c r="WYR77" s="119"/>
      <c r="WYS77" s="119"/>
      <c r="WYT77" s="119"/>
      <c r="WYU77" s="119"/>
      <c r="WYV77" s="119"/>
      <c r="WYW77" s="119"/>
      <c r="WYX77" s="119"/>
      <c r="WYY77" s="119"/>
      <c r="WYZ77" s="119"/>
      <c r="WZA77" s="119"/>
      <c r="WZB77" s="119"/>
      <c r="WZC77" s="119"/>
      <c r="WZD77" s="119"/>
      <c r="WZE77" s="119"/>
      <c r="WZF77" s="119"/>
      <c r="WZG77" s="119"/>
      <c r="WZH77" s="119"/>
      <c r="WZI77" s="119"/>
      <c r="WZJ77" s="119"/>
      <c r="WZK77" s="119"/>
      <c r="WZL77" s="119"/>
      <c r="WZM77" s="119"/>
      <c r="WZN77" s="119"/>
      <c r="WZO77" s="119"/>
      <c r="WZP77" s="119"/>
      <c r="WZQ77" s="119"/>
      <c r="WZR77" s="119"/>
      <c r="WZS77" s="119"/>
      <c r="WZT77" s="119"/>
      <c r="WZU77" s="119"/>
      <c r="WZV77" s="119"/>
      <c r="WZW77" s="119"/>
      <c r="WZX77" s="119"/>
      <c r="WZY77" s="119"/>
      <c r="WZZ77" s="119"/>
      <c r="XAA77" s="119"/>
      <c r="XAB77" s="119"/>
      <c r="XAC77" s="119"/>
      <c r="XAD77" s="119"/>
      <c r="XAE77" s="119"/>
      <c r="XAF77" s="119"/>
      <c r="XAG77" s="119"/>
      <c r="XAH77" s="119"/>
      <c r="XAI77" s="119"/>
      <c r="XAJ77" s="119"/>
      <c r="XAK77" s="119"/>
      <c r="XAL77" s="119"/>
      <c r="XAM77" s="119"/>
      <c r="XAN77" s="119"/>
      <c r="XAO77" s="119"/>
      <c r="XAP77" s="119"/>
      <c r="XAQ77" s="119"/>
      <c r="XAR77" s="119"/>
      <c r="XAS77" s="119"/>
      <c r="XAT77" s="119"/>
      <c r="XAU77" s="119"/>
      <c r="XAV77" s="119"/>
      <c r="XAW77" s="119"/>
      <c r="XAX77" s="119"/>
      <c r="XAY77" s="119"/>
      <c r="XAZ77" s="119"/>
      <c r="XBA77" s="119"/>
      <c r="XBB77" s="119"/>
      <c r="XBC77" s="119"/>
      <c r="XBD77" s="119"/>
      <c r="XBE77" s="119"/>
      <c r="XBF77" s="119"/>
      <c r="XBG77" s="119"/>
      <c r="XBH77" s="119"/>
      <c r="XBI77" s="119"/>
      <c r="XBJ77" s="119"/>
      <c r="XBK77" s="119"/>
      <c r="XBL77" s="119"/>
      <c r="XBM77" s="119"/>
      <c r="XBN77" s="119"/>
      <c r="XBO77" s="119"/>
      <c r="XBP77" s="119"/>
      <c r="XBQ77" s="119"/>
      <c r="XBR77" s="119"/>
      <c r="XBS77" s="119"/>
      <c r="XBT77" s="119"/>
      <c r="XBU77" s="119"/>
      <c r="XBV77" s="119"/>
      <c r="XBW77" s="119"/>
      <c r="XBX77" s="119"/>
      <c r="XBY77" s="119"/>
      <c r="XBZ77" s="119"/>
      <c r="XCA77" s="119"/>
      <c r="XCB77" s="119"/>
      <c r="XCC77" s="119"/>
      <c r="XCD77" s="119"/>
      <c r="XCE77" s="119"/>
      <c r="XCF77" s="119"/>
      <c r="XCG77" s="119"/>
      <c r="XCH77" s="119"/>
      <c r="XCI77" s="119"/>
      <c r="XCJ77" s="119"/>
      <c r="XCK77" s="119"/>
      <c r="XCL77" s="119"/>
      <c r="XCM77" s="119"/>
      <c r="XCN77" s="119"/>
      <c r="XCO77" s="119"/>
      <c r="XCP77" s="119"/>
      <c r="XCQ77" s="119"/>
      <c r="XCR77" s="119"/>
      <c r="XCS77" s="119"/>
      <c r="XCT77" s="119"/>
      <c r="XCU77" s="119"/>
      <c r="XCV77" s="119"/>
      <c r="XCW77" s="119"/>
      <c r="XCX77" s="119"/>
      <c r="XCY77" s="119"/>
      <c r="XCZ77" s="119"/>
      <c r="XDA77" s="119"/>
      <c r="XDB77" s="119"/>
      <c r="XDC77" s="119"/>
      <c r="XDD77" s="119"/>
      <c r="XDE77" s="119"/>
      <c r="XDF77" s="119"/>
      <c r="XDG77" s="119"/>
      <c r="XDH77" s="119"/>
      <c r="XDI77" s="119"/>
      <c r="XDJ77" s="119"/>
      <c r="XDK77" s="119"/>
      <c r="XDL77" s="119"/>
      <c r="XDM77" s="119"/>
      <c r="XDN77" s="119"/>
      <c r="XDO77" s="119"/>
      <c r="XDP77" s="119"/>
      <c r="XDQ77" s="119"/>
      <c r="XDR77" s="119"/>
      <c r="XDS77" s="119"/>
      <c r="XDT77" s="119"/>
      <c r="XDU77" s="119"/>
      <c r="XDV77" s="119"/>
      <c r="XDW77" s="119"/>
      <c r="XDX77" s="119"/>
      <c r="XDY77" s="119"/>
      <c r="XDZ77" s="119"/>
      <c r="XEA77" s="119"/>
      <c r="XEB77" s="119"/>
      <c r="XEC77" s="119"/>
      <c r="XED77" s="119"/>
      <c r="XEE77" s="119"/>
      <c r="XEF77" s="119"/>
      <c r="XEG77" s="119"/>
      <c r="XEH77" s="119"/>
      <c r="XEI77" s="119"/>
      <c r="XEJ77" s="119"/>
      <c r="XEK77" s="119"/>
      <c r="XEL77" s="119"/>
      <c r="XEM77" s="119"/>
      <c r="XEN77" s="119"/>
      <c r="XEO77" s="119"/>
      <c r="XEP77" s="119"/>
      <c r="XEQ77" s="119"/>
      <c r="XER77" s="119"/>
      <c r="XES77" s="119"/>
      <c r="XET77" s="119"/>
      <c r="XEU77" s="119"/>
      <c r="XEV77" s="119"/>
      <c r="XEW77" s="119"/>
      <c r="XEX77" s="119"/>
      <c r="XEY77" s="119"/>
      <c r="XEZ77" s="119"/>
      <c r="XFA77" s="119"/>
      <c r="XFB77" s="119"/>
      <c r="XFC77" s="119"/>
      <c r="XFD77" s="119"/>
    </row>
    <row r="78" spans="1:16384" x14ac:dyDescent="0.25">
      <c r="A78" s="141"/>
      <c r="B78" s="230" t="s">
        <v>28</v>
      </c>
      <c r="C78" s="230"/>
      <c r="D78" s="230"/>
      <c r="E78" s="230"/>
      <c r="F78" s="230"/>
      <c r="G78" s="230"/>
      <c r="H78" s="230"/>
      <c r="I78" s="235"/>
      <c r="J78" s="235"/>
      <c r="K78" s="235"/>
      <c r="L78" s="235"/>
      <c r="M78" s="152"/>
      <c r="N78" s="232" t="s">
        <v>16</v>
      </c>
      <c r="O78" s="232"/>
      <c r="P78" s="232"/>
      <c r="Q78" s="153"/>
      <c r="R78" s="154">
        <v>500</v>
      </c>
      <c r="S78" s="152" t="s">
        <v>103</v>
      </c>
      <c r="T78" s="156"/>
    </row>
    <row r="79" spans="1:16384" x14ac:dyDescent="0.25">
      <c r="A79" s="141"/>
      <c r="B79" s="230" t="s">
        <v>29</v>
      </c>
      <c r="C79" s="230"/>
      <c r="D79" s="230"/>
      <c r="E79" s="230"/>
      <c r="F79" s="230"/>
      <c r="G79" s="230"/>
      <c r="H79" s="230"/>
      <c r="I79" s="231"/>
      <c r="J79" s="231"/>
      <c r="K79" s="231"/>
      <c r="L79" s="231"/>
      <c r="M79" s="152"/>
      <c r="N79" s="232" t="s">
        <v>32</v>
      </c>
      <c r="O79" s="232"/>
      <c r="P79" s="232"/>
      <c r="Q79" s="152" t="s">
        <v>102</v>
      </c>
      <c r="R79" s="154"/>
      <c r="S79" s="152"/>
      <c r="T79" s="141"/>
    </row>
    <row r="80" spans="1:16384" x14ac:dyDescent="0.25">
      <c r="A80" s="141"/>
      <c r="B80" s="230" t="s">
        <v>51</v>
      </c>
      <c r="C80" s="230"/>
      <c r="D80" s="230"/>
      <c r="E80" s="230"/>
      <c r="F80" s="230"/>
      <c r="G80" s="230"/>
      <c r="H80" s="230"/>
      <c r="I80" s="231"/>
      <c r="J80" s="231"/>
      <c r="K80" s="231"/>
      <c r="L80" s="231"/>
      <c r="M80" s="152"/>
      <c r="N80" s="232" t="s">
        <v>33</v>
      </c>
      <c r="O80" s="232"/>
      <c r="P80" s="232"/>
      <c r="Q80" s="152" t="s">
        <v>140</v>
      </c>
      <c r="R80" s="154">
        <v>1000</v>
      </c>
      <c r="S80" s="152" t="s">
        <v>103</v>
      </c>
      <c r="T80" s="141"/>
    </row>
    <row r="81" spans="1:20" x14ac:dyDescent="0.25">
      <c r="A81" s="233"/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</row>
    <row r="82" spans="1:20" x14ac:dyDescent="0.25">
      <c r="A82" s="233"/>
      <c r="B82" s="233"/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</row>
    <row r="83" spans="1:20" x14ac:dyDescent="0.25">
      <c r="A83" s="234" t="s">
        <v>206</v>
      </c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</row>
    <row r="84" spans="1:20" x14ac:dyDescent="0.25">
      <c r="A84" s="233"/>
      <c r="B84" s="233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</row>
    <row r="85" spans="1:20" x14ac:dyDescent="0.25">
      <c r="A85" s="228" t="s">
        <v>194</v>
      </c>
      <c r="B85" s="228"/>
      <c r="C85" s="228"/>
      <c r="D85" s="223" t="s">
        <v>209</v>
      </c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</row>
    <row r="86" spans="1:20" x14ac:dyDescent="0.25">
      <c r="A86" s="228" t="s">
        <v>195</v>
      </c>
      <c r="B86" s="228"/>
      <c r="C86" s="228"/>
      <c r="D86" s="223" t="s">
        <v>209</v>
      </c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</row>
    <row r="87" spans="1:20" x14ac:dyDescent="0.25">
      <c r="A87" s="228" t="s">
        <v>196</v>
      </c>
      <c r="B87" s="228"/>
      <c r="C87" s="228"/>
      <c r="D87" s="223" t="s">
        <v>209</v>
      </c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</row>
    <row r="88" spans="1:20" x14ac:dyDescent="0.25">
      <c r="A88" s="228" t="s">
        <v>131</v>
      </c>
      <c r="B88" s="228"/>
      <c r="C88" s="228"/>
      <c r="D88" s="223" t="s">
        <v>209</v>
      </c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</row>
    <row r="89" spans="1:20" x14ac:dyDescent="0.25">
      <c r="A89" s="228" t="s">
        <v>147</v>
      </c>
      <c r="B89" s="228"/>
      <c r="C89" s="228"/>
      <c r="D89" s="223" t="s">
        <v>209</v>
      </c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</row>
    <row r="90" spans="1:20" x14ac:dyDescent="0.25">
      <c r="A90" s="228" t="s">
        <v>149</v>
      </c>
      <c r="B90" s="228"/>
      <c r="C90" s="228"/>
      <c r="D90" s="223" t="s">
        <v>209</v>
      </c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</row>
    <row r="91" spans="1:20" x14ac:dyDescent="0.25">
      <c r="A91" s="228" t="s">
        <v>150</v>
      </c>
      <c r="B91" s="228"/>
      <c r="C91" s="228"/>
      <c r="D91" s="223" t="s">
        <v>209</v>
      </c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</row>
    <row r="92" spans="1:20" x14ac:dyDescent="0.25">
      <c r="A92" s="228" t="s">
        <v>135</v>
      </c>
      <c r="B92" s="228"/>
      <c r="C92" s="228"/>
      <c r="D92" s="223" t="s">
        <v>209</v>
      </c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</row>
    <row r="93" spans="1:20" x14ac:dyDescent="0.25">
      <c r="A93" s="228" t="s">
        <v>151</v>
      </c>
      <c r="B93" s="228"/>
      <c r="C93" s="228"/>
      <c r="D93" s="224" t="s">
        <v>152</v>
      </c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</row>
    <row r="94" spans="1:20" ht="30.75" customHeight="1" x14ac:dyDescent="0.25">
      <c r="A94" s="229" t="s">
        <v>189</v>
      </c>
      <c r="B94" s="229"/>
      <c r="C94" s="229"/>
      <c r="D94" s="223" t="s">
        <v>188</v>
      </c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</row>
    <row r="95" spans="1:20" x14ac:dyDescent="0.25">
      <c r="A95" s="228" t="s">
        <v>165</v>
      </c>
      <c r="B95" s="228"/>
      <c r="C95" s="228"/>
      <c r="D95" s="223" t="s">
        <v>187</v>
      </c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</row>
    <row r="96" spans="1:20" x14ac:dyDescent="0.25">
      <c r="A96" s="228" t="s">
        <v>166</v>
      </c>
      <c r="B96" s="228"/>
      <c r="C96" s="228"/>
      <c r="D96" s="226" t="s">
        <v>197</v>
      </c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</row>
    <row r="97" spans="1:20" x14ac:dyDescent="0.25">
      <c r="A97" s="228" t="s">
        <v>167</v>
      </c>
      <c r="B97" s="228"/>
      <c r="C97" s="228"/>
      <c r="D97" s="223" t="s">
        <v>186</v>
      </c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</row>
    <row r="98" spans="1:20" x14ac:dyDescent="0.25">
      <c r="A98" s="225" t="s">
        <v>168</v>
      </c>
      <c r="B98" s="225"/>
      <c r="C98" s="225"/>
      <c r="D98" s="223" t="s">
        <v>178</v>
      </c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</row>
    <row r="99" spans="1:20" x14ac:dyDescent="0.25">
      <c r="A99" s="225" t="s">
        <v>169</v>
      </c>
      <c r="B99" s="225"/>
      <c r="C99" s="225"/>
      <c r="D99" s="223" t="s">
        <v>180</v>
      </c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</row>
    <row r="100" spans="1:20" x14ac:dyDescent="0.25">
      <c r="A100" s="225" t="s">
        <v>170</v>
      </c>
      <c r="B100" s="225"/>
      <c r="C100" s="225"/>
      <c r="D100" s="223" t="s">
        <v>179</v>
      </c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</row>
    <row r="101" spans="1:20" x14ac:dyDescent="0.25">
      <c r="A101" s="225" t="s">
        <v>171</v>
      </c>
      <c r="B101" s="225"/>
      <c r="C101" s="225"/>
      <c r="D101" s="223" t="s">
        <v>181</v>
      </c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</row>
    <row r="102" spans="1:20" x14ac:dyDescent="0.25">
      <c r="A102" s="225" t="s">
        <v>172</v>
      </c>
      <c r="B102" s="225"/>
      <c r="C102" s="225"/>
      <c r="D102" s="226" t="s">
        <v>198</v>
      </c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</row>
    <row r="103" spans="1:20" x14ac:dyDescent="0.25">
      <c r="A103" s="225" t="s">
        <v>173</v>
      </c>
      <c r="B103" s="225"/>
      <c r="C103" s="225"/>
      <c r="D103" s="226" t="s">
        <v>199</v>
      </c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</row>
    <row r="104" spans="1:20" x14ac:dyDescent="0.25">
      <c r="A104" s="225" t="s">
        <v>174</v>
      </c>
      <c r="B104" s="225"/>
      <c r="C104" s="225"/>
      <c r="D104" s="223" t="s">
        <v>182</v>
      </c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</row>
    <row r="105" spans="1:20" x14ac:dyDescent="0.25">
      <c r="A105" s="225" t="s">
        <v>175</v>
      </c>
      <c r="B105" s="225"/>
      <c r="C105" s="225"/>
      <c r="D105" s="223" t="s">
        <v>183</v>
      </c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</row>
    <row r="106" spans="1:20" x14ac:dyDescent="0.25">
      <c r="A106" s="225" t="s">
        <v>176</v>
      </c>
      <c r="B106" s="225"/>
      <c r="C106" s="225"/>
      <c r="D106" s="227" t="s">
        <v>200</v>
      </c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</row>
    <row r="107" spans="1:20" x14ac:dyDescent="0.25">
      <c r="A107" s="225" t="s">
        <v>177</v>
      </c>
      <c r="B107" s="225"/>
      <c r="C107" s="225"/>
      <c r="D107" s="223" t="s">
        <v>184</v>
      </c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</row>
    <row r="108" spans="1:20" x14ac:dyDescent="0.25">
      <c r="A108" s="225" t="s">
        <v>153</v>
      </c>
      <c r="B108" s="225"/>
      <c r="C108" s="225"/>
      <c r="D108" s="223" t="s">
        <v>185</v>
      </c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</row>
    <row r="109" spans="1:20" x14ac:dyDescent="0.25">
      <c r="A109" s="225"/>
      <c r="B109" s="225"/>
      <c r="C109" s="225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</row>
    <row r="110" spans="1:20" x14ac:dyDescent="0.25">
      <c r="A110" s="218" t="s">
        <v>146</v>
      </c>
      <c r="B110" s="21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</row>
    <row r="111" spans="1:20" x14ac:dyDescent="0.25">
      <c r="A111" s="219"/>
      <c r="B111" s="219"/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</row>
    <row r="112" spans="1:20" ht="20.25" x14ac:dyDescent="0.25">
      <c r="A112" s="157"/>
      <c r="B112" s="158" t="s">
        <v>210</v>
      </c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60" t="s">
        <v>211</v>
      </c>
    </row>
    <row r="113" spans="1:20" ht="20.25" x14ac:dyDescent="0.25">
      <c r="A113" s="162"/>
      <c r="B113" s="139" t="str">
        <f>'Report 3 GLs (576 A)'!B2</f>
        <v>Version 5.5.23.2</v>
      </c>
      <c r="C113" s="163"/>
      <c r="D113" s="163"/>
      <c r="E113" s="163"/>
      <c r="F113" s="163"/>
      <c r="G113" s="164"/>
      <c r="H113" s="164"/>
      <c r="I113" s="164"/>
      <c r="J113" s="165"/>
      <c r="K113" s="166"/>
      <c r="L113" s="166"/>
      <c r="M113" s="166"/>
      <c r="N113" s="166"/>
      <c r="O113" s="166"/>
      <c r="P113" s="166"/>
      <c r="Q113" s="166"/>
      <c r="R113" s="165"/>
      <c r="S113" s="167" t="str">
        <f>'Report 3 GLs (576 A)'!$J$2</f>
        <v>June 30, 2023</v>
      </c>
    </row>
    <row r="114" spans="1:20" ht="14.25" customHeight="1" x14ac:dyDescent="0.25">
      <c r="A114" s="162"/>
      <c r="B114" s="164"/>
      <c r="C114" s="166"/>
      <c r="D114" s="166"/>
      <c r="E114" s="166"/>
      <c r="F114" s="166"/>
      <c r="G114" s="166"/>
      <c r="H114" s="166"/>
      <c r="I114" s="166"/>
      <c r="J114" s="168"/>
      <c r="K114" s="169" t="s">
        <v>98</v>
      </c>
      <c r="L114" s="168"/>
      <c r="M114" s="170"/>
      <c r="N114" s="170"/>
      <c r="O114" s="170"/>
      <c r="P114" s="171"/>
      <c r="Q114" s="171"/>
      <c r="R114" s="171"/>
      <c r="S114" s="172"/>
    </row>
    <row r="115" spans="1:20" x14ac:dyDescent="0.25">
      <c r="A115" s="162"/>
      <c r="B115" s="173" t="s">
        <v>56</v>
      </c>
      <c r="C115" s="174" t="s">
        <v>57</v>
      </c>
      <c r="D115" s="174"/>
      <c r="E115" s="174"/>
      <c r="F115" s="174"/>
      <c r="G115" s="174"/>
      <c r="H115" s="174"/>
      <c r="I115" s="175"/>
      <c r="J115" s="176" t="s">
        <v>54</v>
      </c>
      <c r="K115" s="174"/>
      <c r="L115" s="177"/>
      <c r="M115" s="174" t="s">
        <v>55</v>
      </c>
      <c r="N115" s="174"/>
      <c r="O115" s="174"/>
      <c r="P115" s="174"/>
      <c r="Q115" s="174"/>
      <c r="R115" s="174"/>
      <c r="S115" s="175"/>
    </row>
    <row r="116" spans="1:20" ht="15.75" x14ac:dyDescent="0.25">
      <c r="A116" s="178"/>
      <c r="B116" s="179" t="s">
        <v>140</v>
      </c>
      <c r="C116" s="180" t="s">
        <v>141</v>
      </c>
      <c r="D116" s="180"/>
      <c r="E116" s="180"/>
      <c r="F116" s="180"/>
      <c r="G116" s="180"/>
      <c r="H116" s="180"/>
      <c r="I116" s="181"/>
      <c r="J116" s="182" t="s">
        <v>105</v>
      </c>
      <c r="K116" s="183"/>
      <c r="L116" s="184"/>
      <c r="M116" s="180" t="s">
        <v>139</v>
      </c>
      <c r="N116" s="180"/>
      <c r="O116" s="180"/>
      <c r="P116" s="180"/>
      <c r="Q116" s="180"/>
      <c r="R116" s="180"/>
      <c r="S116" s="181"/>
    </row>
    <row r="117" spans="1:20" x14ac:dyDescent="0.25">
      <c r="A117" s="162"/>
      <c r="B117" s="176" t="s">
        <v>13</v>
      </c>
      <c r="C117" s="174"/>
      <c r="D117" s="174"/>
      <c r="E117" s="174"/>
      <c r="F117" s="174"/>
      <c r="G117" s="174"/>
      <c r="H117" s="174"/>
      <c r="I117" s="175"/>
      <c r="J117" s="176" t="s">
        <v>11</v>
      </c>
      <c r="K117" s="174"/>
      <c r="L117" s="175"/>
      <c r="M117" s="185" t="s">
        <v>12</v>
      </c>
      <c r="N117" s="186"/>
      <c r="O117" s="187"/>
      <c r="P117" s="187"/>
      <c r="Q117" s="187"/>
      <c r="R117" s="187"/>
      <c r="S117" s="188"/>
    </row>
    <row r="118" spans="1:20" ht="15.75" x14ac:dyDescent="0.25">
      <c r="A118" s="162"/>
      <c r="B118" s="182" t="s">
        <v>161</v>
      </c>
      <c r="C118" s="180"/>
      <c r="D118" s="180"/>
      <c r="E118" s="180"/>
      <c r="F118" s="180"/>
      <c r="G118" s="180"/>
      <c r="H118" s="180"/>
      <c r="I118" s="181"/>
      <c r="J118" s="182" t="s">
        <v>162</v>
      </c>
      <c r="K118" s="180"/>
      <c r="L118" s="180"/>
      <c r="M118" s="220" t="s">
        <v>163</v>
      </c>
      <c r="N118" s="221"/>
      <c r="O118" s="221"/>
      <c r="P118" s="221"/>
      <c r="Q118" s="221"/>
      <c r="R118" s="221"/>
      <c r="S118" s="222"/>
    </row>
    <row r="119" spans="1:20" ht="15.75" x14ac:dyDescent="0.25">
      <c r="A119" s="162"/>
      <c r="B119" s="189"/>
      <c r="C119" s="21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1"/>
      <c r="N119" s="192"/>
      <c r="O119" s="192"/>
      <c r="P119" s="192"/>
      <c r="Q119" s="189" t="s">
        <v>82</v>
      </c>
      <c r="R119" s="155" t="b">
        <v>1</v>
      </c>
      <c r="S119" s="193"/>
    </row>
    <row r="120" spans="1:20" ht="28.5" x14ac:dyDescent="0.25">
      <c r="A120" s="162"/>
      <c r="B120" s="194" t="s">
        <v>37</v>
      </c>
      <c r="C120" s="195"/>
      <c r="D120" s="196"/>
      <c r="E120" s="197" t="s">
        <v>38</v>
      </c>
      <c r="F120" s="197" t="s">
        <v>39</v>
      </c>
      <c r="G120" s="198" t="s">
        <v>50</v>
      </c>
      <c r="H120" s="197" t="s">
        <v>40</v>
      </c>
      <c r="I120" s="197" t="s">
        <v>41</v>
      </c>
      <c r="J120" s="197" t="s">
        <v>42</v>
      </c>
      <c r="K120" s="197" t="s">
        <v>43</v>
      </c>
      <c r="L120" s="197" t="s">
        <v>44</v>
      </c>
      <c r="M120" s="197" t="s">
        <v>45</v>
      </c>
      <c r="N120" s="198" t="s">
        <v>49</v>
      </c>
      <c r="O120" s="197" t="s">
        <v>46</v>
      </c>
      <c r="P120" s="196" t="s">
        <v>47</v>
      </c>
      <c r="Q120" s="198" t="s">
        <v>48</v>
      </c>
      <c r="R120" s="197" t="s">
        <v>1</v>
      </c>
      <c r="S120" s="196" t="s">
        <v>53</v>
      </c>
      <c r="T120" s="199" t="s">
        <v>124</v>
      </c>
    </row>
    <row r="121" spans="1:20" x14ac:dyDescent="0.25">
      <c r="A121" s="200">
        <v>1</v>
      </c>
      <c r="B121" s="201"/>
      <c r="C121" s="202"/>
      <c r="D121" s="203"/>
      <c r="E121" s="204">
        <f>RIGHT(S113,4)-1</f>
        <v>2022</v>
      </c>
      <c r="F121" s="203"/>
      <c r="G121" s="204" t="s">
        <v>100</v>
      </c>
      <c r="H121" s="204"/>
      <c r="I121" s="204" t="s">
        <v>158</v>
      </c>
      <c r="J121" s="205"/>
      <c r="K121" s="205"/>
      <c r="L121" s="205"/>
      <c r="M121" s="206" t="s">
        <v>99</v>
      </c>
      <c r="N121" s="206"/>
      <c r="O121" s="206"/>
      <c r="P121" s="206"/>
      <c r="Q121" s="206"/>
      <c r="R121" s="207">
        <v>500</v>
      </c>
      <c r="S121" s="208" t="s">
        <v>99</v>
      </c>
    </row>
    <row r="122" spans="1:20" x14ac:dyDescent="0.25">
      <c r="A122" s="200">
        <v>2</v>
      </c>
      <c r="B122" s="201"/>
      <c r="C122" s="202"/>
      <c r="D122" s="203"/>
      <c r="E122" s="204">
        <f>RIGHT(S113,4)-1</f>
        <v>2022</v>
      </c>
      <c r="F122" s="203"/>
      <c r="G122" s="204"/>
      <c r="H122" s="204"/>
      <c r="I122" s="204"/>
      <c r="J122" s="205"/>
      <c r="K122" s="205"/>
      <c r="L122" s="205"/>
      <c r="M122" s="206" t="s">
        <v>101</v>
      </c>
      <c r="N122" s="206"/>
      <c r="O122" s="206"/>
      <c r="P122" s="206" t="s">
        <v>159</v>
      </c>
      <c r="Q122" s="206" t="s">
        <v>160</v>
      </c>
      <c r="R122" s="207">
        <v>500</v>
      </c>
      <c r="S122" s="208" t="s">
        <v>103</v>
      </c>
    </row>
    <row r="123" spans="1:20" x14ac:dyDescent="0.25">
      <c r="A123" s="219"/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</row>
    <row r="124" spans="1:20" x14ac:dyDescent="0.25">
      <c r="A124" s="219"/>
      <c r="B124" s="219"/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</row>
    <row r="125" spans="1:20" ht="15" customHeight="1" x14ac:dyDescent="0.25">
      <c r="A125" s="218" t="s">
        <v>142</v>
      </c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</row>
    <row r="126" spans="1:20" x14ac:dyDescent="0.25">
      <c r="A126" s="219"/>
      <c r="B126" s="219"/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</row>
    <row r="127" spans="1:20" ht="20.25" x14ac:dyDescent="0.25">
      <c r="A127" s="157"/>
      <c r="B127" s="158" t="s">
        <v>210</v>
      </c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60" t="s">
        <v>211</v>
      </c>
    </row>
    <row r="128" spans="1:20" ht="20.25" x14ac:dyDescent="0.25">
      <c r="A128" s="162"/>
      <c r="B128" s="139" t="str">
        <f>'Report 3 GLs (576 A)'!$B$2</f>
        <v>Version 5.5.23.2</v>
      </c>
      <c r="C128" s="163"/>
      <c r="D128" s="163"/>
      <c r="E128" s="163"/>
      <c r="F128" s="163"/>
      <c r="G128" s="164"/>
      <c r="H128" s="164"/>
      <c r="I128" s="164"/>
      <c r="J128" s="165"/>
      <c r="K128" s="166"/>
      <c r="L128" s="166"/>
      <c r="M128" s="166"/>
      <c r="N128" s="166"/>
      <c r="O128" s="166"/>
      <c r="P128" s="166"/>
      <c r="Q128" s="166"/>
      <c r="R128" s="165"/>
      <c r="S128" s="167" t="str">
        <f>'Report 3 GLs (576 A)'!$J$2</f>
        <v>June 30, 2023</v>
      </c>
    </row>
    <row r="129" spans="1:20" ht="14.25" customHeight="1" x14ac:dyDescent="0.25">
      <c r="A129" s="162"/>
      <c r="B129" s="164"/>
      <c r="C129" s="166"/>
      <c r="D129" s="166"/>
      <c r="E129" s="166"/>
      <c r="F129" s="166"/>
      <c r="G129" s="166"/>
      <c r="H129" s="166"/>
      <c r="I129" s="166"/>
      <c r="J129" s="168"/>
      <c r="K129" s="169" t="s">
        <v>98</v>
      </c>
      <c r="L129" s="168"/>
      <c r="M129" s="170"/>
      <c r="N129" s="170"/>
      <c r="O129" s="170"/>
      <c r="P129" s="171"/>
      <c r="Q129" s="171"/>
      <c r="R129" s="171"/>
      <c r="S129" s="172"/>
    </row>
    <row r="130" spans="1:20" x14ac:dyDescent="0.25">
      <c r="A130" s="162"/>
      <c r="B130" s="173" t="s">
        <v>56</v>
      </c>
      <c r="C130" s="174" t="s">
        <v>57</v>
      </c>
      <c r="D130" s="174"/>
      <c r="E130" s="174"/>
      <c r="F130" s="174"/>
      <c r="G130" s="174"/>
      <c r="H130" s="174"/>
      <c r="I130" s="175"/>
      <c r="J130" s="176" t="s">
        <v>54</v>
      </c>
      <c r="K130" s="174"/>
      <c r="L130" s="177"/>
      <c r="M130" s="174" t="s">
        <v>55</v>
      </c>
      <c r="N130" s="174"/>
      <c r="O130" s="174"/>
      <c r="P130" s="174"/>
      <c r="Q130" s="174"/>
      <c r="R130" s="174"/>
      <c r="S130" s="175"/>
    </row>
    <row r="131" spans="1:20" ht="15.75" x14ac:dyDescent="0.25">
      <c r="A131" s="178"/>
      <c r="B131" s="179" t="s">
        <v>140</v>
      </c>
      <c r="C131" s="180" t="s">
        <v>141</v>
      </c>
      <c r="D131" s="180"/>
      <c r="E131" s="180"/>
      <c r="F131" s="180"/>
      <c r="G131" s="180"/>
      <c r="H131" s="180"/>
      <c r="I131" s="181"/>
      <c r="J131" s="182" t="s">
        <v>105</v>
      </c>
      <c r="K131" s="183"/>
      <c r="L131" s="184"/>
      <c r="M131" s="180" t="s">
        <v>139</v>
      </c>
      <c r="N131" s="180"/>
      <c r="O131" s="180"/>
      <c r="P131" s="180"/>
      <c r="Q131" s="180"/>
      <c r="R131" s="180"/>
      <c r="S131" s="181"/>
    </row>
    <row r="132" spans="1:20" x14ac:dyDescent="0.25">
      <c r="A132" s="162"/>
      <c r="B132" s="176" t="s">
        <v>13</v>
      </c>
      <c r="C132" s="174"/>
      <c r="D132" s="174"/>
      <c r="E132" s="174"/>
      <c r="F132" s="174"/>
      <c r="G132" s="174"/>
      <c r="H132" s="174"/>
      <c r="I132" s="175"/>
      <c r="J132" s="176" t="s">
        <v>11</v>
      </c>
      <c r="K132" s="174"/>
      <c r="L132" s="175"/>
      <c r="M132" s="185" t="s">
        <v>12</v>
      </c>
      <c r="N132" s="186"/>
      <c r="O132" s="187"/>
      <c r="P132" s="187"/>
      <c r="Q132" s="187"/>
      <c r="R132" s="187"/>
      <c r="S132" s="188"/>
    </row>
    <row r="133" spans="1:20" ht="15.75" x14ac:dyDescent="0.25">
      <c r="A133" s="162"/>
      <c r="B133" s="182" t="s">
        <v>161</v>
      </c>
      <c r="C133" s="180"/>
      <c r="D133" s="180"/>
      <c r="E133" s="180"/>
      <c r="F133" s="180"/>
      <c r="G133" s="180"/>
      <c r="H133" s="180"/>
      <c r="I133" s="181"/>
      <c r="J133" s="182" t="s">
        <v>162</v>
      </c>
      <c r="K133" s="180"/>
      <c r="L133" s="180"/>
      <c r="M133" s="220" t="s">
        <v>163</v>
      </c>
      <c r="N133" s="221"/>
      <c r="O133" s="221"/>
      <c r="P133" s="221"/>
      <c r="Q133" s="221"/>
      <c r="R133" s="221"/>
      <c r="S133" s="222"/>
    </row>
    <row r="134" spans="1:20" ht="15.75" x14ac:dyDescent="0.25">
      <c r="A134" s="162"/>
      <c r="B134" s="189"/>
      <c r="C134" s="21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1"/>
      <c r="N134" s="192"/>
      <c r="O134" s="192"/>
      <c r="P134" s="192"/>
      <c r="Q134" s="189" t="s">
        <v>82</v>
      </c>
      <c r="R134" s="155" t="b">
        <v>1</v>
      </c>
      <c r="S134" s="193"/>
    </row>
    <row r="135" spans="1:20" ht="28.5" x14ac:dyDescent="0.25">
      <c r="A135" s="162"/>
      <c r="B135" s="194" t="s">
        <v>37</v>
      </c>
      <c r="C135" s="195"/>
      <c r="D135" s="196"/>
      <c r="E135" s="197" t="s">
        <v>38</v>
      </c>
      <c r="F135" s="197" t="s">
        <v>39</v>
      </c>
      <c r="G135" s="198" t="s">
        <v>50</v>
      </c>
      <c r="H135" s="197" t="s">
        <v>40</v>
      </c>
      <c r="I135" s="197" t="s">
        <v>41</v>
      </c>
      <c r="J135" s="197" t="s">
        <v>42</v>
      </c>
      <c r="K135" s="197" t="s">
        <v>43</v>
      </c>
      <c r="L135" s="197" t="s">
        <v>44</v>
      </c>
      <c r="M135" s="197" t="s">
        <v>45</v>
      </c>
      <c r="N135" s="198" t="s">
        <v>49</v>
      </c>
      <c r="O135" s="197" t="s">
        <v>46</v>
      </c>
      <c r="P135" s="196" t="s">
        <v>47</v>
      </c>
      <c r="Q135" s="198" t="s">
        <v>48</v>
      </c>
      <c r="R135" s="197" t="s">
        <v>1</v>
      </c>
      <c r="S135" s="196" t="s">
        <v>53</v>
      </c>
      <c r="T135" s="199" t="s">
        <v>124</v>
      </c>
    </row>
    <row r="136" spans="1:20" x14ac:dyDescent="0.25">
      <c r="A136" s="200">
        <v>1</v>
      </c>
      <c r="B136" s="201"/>
      <c r="C136" s="202"/>
      <c r="D136" s="203"/>
      <c r="E136" s="204">
        <f>RIGHT(S113,4)-1</f>
        <v>2022</v>
      </c>
      <c r="F136" s="203"/>
      <c r="G136" s="204" t="s">
        <v>100</v>
      </c>
      <c r="H136" s="204"/>
      <c r="I136" s="204" t="s">
        <v>158</v>
      </c>
      <c r="J136" s="205"/>
      <c r="K136" s="205"/>
      <c r="L136" s="205"/>
      <c r="M136" s="206"/>
      <c r="N136" s="206"/>
      <c r="O136" s="206"/>
      <c r="P136" s="206"/>
      <c r="Q136" s="206"/>
      <c r="R136" s="207">
        <v>500</v>
      </c>
      <c r="S136" s="208" t="s">
        <v>99</v>
      </c>
      <c r="T136" s="156" t="s">
        <v>222</v>
      </c>
    </row>
    <row r="137" spans="1:20" x14ac:dyDescent="0.25">
      <c r="A137" s="200">
        <v>2</v>
      </c>
      <c r="B137" s="201"/>
      <c r="C137" s="202"/>
      <c r="D137" s="203"/>
      <c r="E137" s="204">
        <f>RIGHT(S113,4)-1</f>
        <v>2022</v>
      </c>
      <c r="F137" s="203"/>
      <c r="G137" s="204"/>
      <c r="H137" s="204"/>
      <c r="I137" s="204"/>
      <c r="J137" s="205"/>
      <c r="K137" s="205"/>
      <c r="L137" s="205"/>
      <c r="M137" s="206" t="s">
        <v>101</v>
      </c>
      <c r="N137" s="206"/>
      <c r="O137" s="206"/>
      <c r="P137" s="206" t="s">
        <v>159</v>
      </c>
      <c r="Q137" s="206" t="s">
        <v>160</v>
      </c>
      <c r="R137" s="207">
        <v>500</v>
      </c>
      <c r="S137" s="208"/>
      <c r="T137" s="156" t="s">
        <v>224</v>
      </c>
    </row>
    <row r="138" spans="1:20" x14ac:dyDescent="0.25">
      <c r="A138" s="219"/>
      <c r="B138" s="219"/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</row>
    <row r="139" spans="1:20" x14ac:dyDescent="0.25">
      <c r="A139" s="234" t="s">
        <v>144</v>
      </c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34"/>
    </row>
    <row r="140" spans="1:20" x14ac:dyDescent="0.25">
      <c r="A140" s="225" t="s">
        <v>145</v>
      </c>
      <c r="B140" s="225"/>
      <c r="C140" s="225"/>
      <c r="D140" s="254" t="s">
        <v>205</v>
      </c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</row>
    <row r="141" spans="1:20" x14ac:dyDescent="0.25">
      <c r="A141" s="239"/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</row>
    <row r="142" spans="1:20" x14ac:dyDescent="0.25">
      <c r="A142" s="218" t="s">
        <v>146</v>
      </c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</row>
    <row r="143" spans="1:20" x14ac:dyDescent="0.25">
      <c r="A143" s="239"/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</row>
    <row r="144" spans="1:20" ht="21" x14ac:dyDescent="0.35">
      <c r="A144" s="258" t="s">
        <v>145</v>
      </c>
      <c r="B144" s="258"/>
      <c r="C144" s="258"/>
      <c r="D144" s="258"/>
      <c r="E144" s="258"/>
      <c r="F144" s="258"/>
      <c r="G144" s="258"/>
      <c r="H144" s="258"/>
      <c r="I144" s="258"/>
      <c r="J144" s="258"/>
      <c r="K144" s="258"/>
      <c r="L144" s="258"/>
      <c r="M144" s="258"/>
      <c r="N144" s="258"/>
      <c r="O144" s="258"/>
      <c r="P144" s="258"/>
      <c r="Q144" s="258"/>
      <c r="R144" s="258"/>
      <c r="S144" s="258"/>
      <c r="T144" s="258"/>
    </row>
    <row r="145" spans="1:20" x14ac:dyDescent="0.25">
      <c r="A145" s="259" t="str">
        <f>E136&amp; "-001-10-D abnormal accruals is due to (Reason Here)."</f>
        <v>2022-001-10-D abnormal accruals is due to (Reason Here).</v>
      </c>
      <c r="B145" s="260"/>
      <c r="C145" s="260"/>
      <c r="D145" s="260"/>
      <c r="E145" s="260"/>
      <c r="F145" s="260"/>
      <c r="G145" s="260"/>
      <c r="H145" s="260"/>
      <c r="I145" s="260"/>
      <c r="J145" s="260"/>
      <c r="K145" s="260"/>
      <c r="L145" s="260"/>
      <c r="M145" s="260"/>
      <c r="N145" s="260"/>
      <c r="O145" s="260"/>
      <c r="P145" s="260"/>
      <c r="Q145" s="260"/>
      <c r="R145" s="260"/>
      <c r="S145" s="260"/>
      <c r="T145" s="260"/>
    </row>
    <row r="146" spans="1:20" x14ac:dyDescent="0.25">
      <c r="A146" s="219"/>
      <c r="B146" s="219"/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</row>
    <row r="147" spans="1:20" x14ac:dyDescent="0.25">
      <c r="A147" s="257" t="s">
        <v>214</v>
      </c>
      <c r="B147" s="257"/>
      <c r="C147" s="257"/>
      <c r="D147" s="257"/>
      <c r="E147" s="257"/>
      <c r="F147" s="257"/>
      <c r="G147" s="257"/>
      <c r="H147" s="257"/>
      <c r="I147" s="257"/>
      <c r="J147" s="257"/>
      <c r="K147" s="257"/>
      <c r="L147" s="257"/>
      <c r="M147" s="257"/>
      <c r="N147" s="257"/>
      <c r="O147" s="257"/>
      <c r="P147" s="257"/>
      <c r="Q147" s="257"/>
      <c r="R147" s="257"/>
      <c r="S147" s="257"/>
      <c r="T147" s="257"/>
    </row>
  </sheetData>
  <sheetProtection algorithmName="SHA-512" hashValue="U3X6RXOeqlbwHySKL/yfIqAPBZrOvtZ2jU7E9Ooc1RVEtsvXuGiK17slo90ac1r1KZbdEqHpe/oIJbs2EKugSQ==" saltValue="Jr5dT03KHMnX030e/fenlQ==" spinCount="100000" sheet="1" objects="1" scenarios="1"/>
  <mergeCells count="250">
    <mergeCell ref="B34:H34"/>
    <mergeCell ref="I34:L34"/>
    <mergeCell ref="B43:H43"/>
    <mergeCell ref="A147:T147"/>
    <mergeCell ref="A146:T146"/>
    <mergeCell ref="A124:T124"/>
    <mergeCell ref="A126:T126"/>
    <mergeCell ref="A140:C140"/>
    <mergeCell ref="D140:T140"/>
    <mergeCell ref="A141:T141"/>
    <mergeCell ref="A144:T144"/>
    <mergeCell ref="A145:T145"/>
    <mergeCell ref="A143:T143"/>
    <mergeCell ref="A139:T139"/>
    <mergeCell ref="A138:T138"/>
    <mergeCell ref="A142:T142"/>
    <mergeCell ref="N50:P50"/>
    <mergeCell ref="N51:P51"/>
    <mergeCell ref="N52:P52"/>
    <mergeCell ref="M33:S33"/>
    <mergeCell ref="I33:L33"/>
    <mergeCell ref="B33:H33"/>
    <mergeCell ref="I35:L35"/>
    <mergeCell ref="B35:H35"/>
    <mergeCell ref="B37:H37"/>
    <mergeCell ref="B38:H38"/>
    <mergeCell ref="N44:P44"/>
    <mergeCell ref="N45:P45"/>
    <mergeCell ref="N46:P46"/>
    <mergeCell ref="N47:P47"/>
    <mergeCell ref="N48:P48"/>
    <mergeCell ref="N49:P49"/>
    <mergeCell ref="N38:P38"/>
    <mergeCell ref="N39:P39"/>
    <mergeCell ref="N40:P40"/>
    <mergeCell ref="M34:S34"/>
    <mergeCell ref="B50:H50"/>
    <mergeCell ref="B51:H51"/>
    <mergeCell ref="B52:H52"/>
    <mergeCell ref="B36:H36"/>
    <mergeCell ref="N41:P41"/>
    <mergeCell ref="N42:P42"/>
    <mergeCell ref="N43:P43"/>
    <mergeCell ref="I46:L46"/>
    <mergeCell ref="I47:L47"/>
    <mergeCell ref="I48:L48"/>
    <mergeCell ref="I49:L49"/>
    <mergeCell ref="B40:H40"/>
    <mergeCell ref="B41:H41"/>
    <mergeCell ref="B42:H42"/>
    <mergeCell ref="B44:H44"/>
    <mergeCell ref="B45:H45"/>
    <mergeCell ref="B46:H46"/>
    <mergeCell ref="B47:H47"/>
    <mergeCell ref="B48:H48"/>
    <mergeCell ref="I51:L51"/>
    <mergeCell ref="I52:L52"/>
    <mergeCell ref="J30:N30"/>
    <mergeCell ref="N36:Q36"/>
    <mergeCell ref="I36:L36"/>
    <mergeCell ref="I50:L50"/>
    <mergeCell ref="I37:L37"/>
    <mergeCell ref="I38:L38"/>
    <mergeCell ref="I39:L39"/>
    <mergeCell ref="I40:L40"/>
    <mergeCell ref="M32:S32"/>
    <mergeCell ref="M31:S31"/>
    <mergeCell ref="J31:L31"/>
    <mergeCell ref="J32:L32"/>
    <mergeCell ref="C32:I32"/>
    <mergeCell ref="C31:I31"/>
    <mergeCell ref="I41:L41"/>
    <mergeCell ref="I42:L42"/>
    <mergeCell ref="I43:L43"/>
    <mergeCell ref="I44:L44"/>
    <mergeCell ref="I45:L45"/>
    <mergeCell ref="N37:P37"/>
    <mergeCell ref="B49:H49"/>
    <mergeCell ref="B39:H39"/>
    <mergeCell ref="D24:T24"/>
    <mergeCell ref="A26:T26"/>
    <mergeCell ref="R29:S29"/>
    <mergeCell ref="D20:T20"/>
    <mergeCell ref="D21:T21"/>
    <mergeCell ref="D22:T22"/>
    <mergeCell ref="D23:T23"/>
    <mergeCell ref="A24:C24"/>
    <mergeCell ref="A22:C22"/>
    <mergeCell ref="A20:C20"/>
    <mergeCell ref="A25:T25"/>
    <mergeCell ref="A27:T27"/>
    <mergeCell ref="D16:T16"/>
    <mergeCell ref="D17:T17"/>
    <mergeCell ref="D18:T18"/>
    <mergeCell ref="D19:T19"/>
    <mergeCell ref="A23:C23"/>
    <mergeCell ref="A3:T3"/>
    <mergeCell ref="A4:T4"/>
    <mergeCell ref="A5:T5"/>
    <mergeCell ref="A10:T10"/>
    <mergeCell ref="A9:T9"/>
    <mergeCell ref="A11:T11"/>
    <mergeCell ref="D12:T12"/>
    <mergeCell ref="D13:T13"/>
    <mergeCell ref="D14:T14"/>
    <mergeCell ref="A16:C16"/>
    <mergeCell ref="A17:C17"/>
    <mergeCell ref="A18:C18"/>
    <mergeCell ref="A19:C19"/>
    <mergeCell ref="A21:C21"/>
    <mergeCell ref="A15:C15"/>
    <mergeCell ref="A7:T7"/>
    <mergeCell ref="A6:T6"/>
    <mergeCell ref="A8:T8"/>
    <mergeCell ref="A1:T1"/>
    <mergeCell ref="A2:T2"/>
    <mergeCell ref="A12:C12"/>
    <mergeCell ref="A13:C13"/>
    <mergeCell ref="A14:C14"/>
    <mergeCell ref="M118:S118"/>
    <mergeCell ref="R57:S57"/>
    <mergeCell ref="J58:N58"/>
    <mergeCell ref="C59:I59"/>
    <mergeCell ref="J59:L59"/>
    <mergeCell ref="M59:S59"/>
    <mergeCell ref="C60:I60"/>
    <mergeCell ref="J60:L60"/>
    <mergeCell ref="M60:S60"/>
    <mergeCell ref="B61:H61"/>
    <mergeCell ref="I61:L61"/>
    <mergeCell ref="M61:S61"/>
    <mergeCell ref="B62:H62"/>
    <mergeCell ref="I62:L62"/>
    <mergeCell ref="M62:S62"/>
    <mergeCell ref="B63:H63"/>
    <mergeCell ref="I63:L63"/>
    <mergeCell ref="D15:T15"/>
    <mergeCell ref="B64:H64"/>
    <mergeCell ref="I64:L64"/>
    <mergeCell ref="N64:Q64"/>
    <mergeCell ref="B65:H65"/>
    <mergeCell ref="I65:L65"/>
    <mergeCell ref="N65:P65"/>
    <mergeCell ref="B66:H66"/>
    <mergeCell ref="I66:L66"/>
    <mergeCell ref="N66:P66"/>
    <mergeCell ref="B67:H67"/>
    <mergeCell ref="I67:L67"/>
    <mergeCell ref="N67:P67"/>
    <mergeCell ref="I72:L72"/>
    <mergeCell ref="N72:P72"/>
    <mergeCell ref="B73:H73"/>
    <mergeCell ref="I73:L73"/>
    <mergeCell ref="N73:P73"/>
    <mergeCell ref="B68:H68"/>
    <mergeCell ref="I68:L68"/>
    <mergeCell ref="N68:P68"/>
    <mergeCell ref="B69:H69"/>
    <mergeCell ref="I69:L69"/>
    <mergeCell ref="N69:P69"/>
    <mergeCell ref="B70:H70"/>
    <mergeCell ref="I70:L70"/>
    <mergeCell ref="N70:P70"/>
    <mergeCell ref="B74:H74"/>
    <mergeCell ref="I74:L74"/>
    <mergeCell ref="N74:P74"/>
    <mergeCell ref="B75:H75"/>
    <mergeCell ref="I75:L75"/>
    <mergeCell ref="N75:P75"/>
    <mergeCell ref="A53:T53"/>
    <mergeCell ref="A55:T55"/>
    <mergeCell ref="D85:T85"/>
    <mergeCell ref="A85:C85"/>
    <mergeCell ref="A54:T54"/>
    <mergeCell ref="B76:H76"/>
    <mergeCell ref="I76:L76"/>
    <mergeCell ref="N76:P76"/>
    <mergeCell ref="B77:H77"/>
    <mergeCell ref="I77:L77"/>
    <mergeCell ref="N77:P77"/>
    <mergeCell ref="B78:H78"/>
    <mergeCell ref="I78:L78"/>
    <mergeCell ref="N78:P78"/>
    <mergeCell ref="B71:H71"/>
    <mergeCell ref="I71:L71"/>
    <mergeCell ref="N71:P71"/>
    <mergeCell ref="B72:H72"/>
    <mergeCell ref="I79:L79"/>
    <mergeCell ref="N79:P79"/>
    <mergeCell ref="B80:H80"/>
    <mergeCell ref="I80:L80"/>
    <mergeCell ref="N80:P80"/>
    <mergeCell ref="A81:T81"/>
    <mergeCell ref="A82:T82"/>
    <mergeCell ref="A84:T84"/>
    <mergeCell ref="A83:T83"/>
    <mergeCell ref="A95:C95"/>
    <mergeCell ref="A96:C96"/>
    <mergeCell ref="A97:C97"/>
    <mergeCell ref="A98:C98"/>
    <mergeCell ref="A86:C86"/>
    <mergeCell ref="A87:C87"/>
    <mergeCell ref="A88:C88"/>
    <mergeCell ref="A89:C89"/>
    <mergeCell ref="B79:H79"/>
    <mergeCell ref="A99:C99"/>
    <mergeCell ref="A100:C100"/>
    <mergeCell ref="A101:C101"/>
    <mergeCell ref="A109:C109"/>
    <mergeCell ref="D86:T86"/>
    <mergeCell ref="D87:T87"/>
    <mergeCell ref="D88:T88"/>
    <mergeCell ref="D89:T89"/>
    <mergeCell ref="D90:T90"/>
    <mergeCell ref="D91:T91"/>
    <mergeCell ref="D92:T92"/>
    <mergeCell ref="D93:T93"/>
    <mergeCell ref="D94:T94"/>
    <mergeCell ref="D95:T95"/>
    <mergeCell ref="D96:T96"/>
    <mergeCell ref="D108:T108"/>
    <mergeCell ref="D98:T98"/>
    <mergeCell ref="D99:T99"/>
    <mergeCell ref="D97:T97"/>
    <mergeCell ref="A90:C90"/>
    <mergeCell ref="A91:C91"/>
    <mergeCell ref="A92:C92"/>
    <mergeCell ref="A93:C93"/>
    <mergeCell ref="A94:C94"/>
    <mergeCell ref="A125:T125"/>
    <mergeCell ref="A110:T110"/>
    <mergeCell ref="A111:T111"/>
    <mergeCell ref="A123:T123"/>
    <mergeCell ref="M133:S133"/>
    <mergeCell ref="D100:T100"/>
    <mergeCell ref="D101:T101"/>
    <mergeCell ref="D109:T109"/>
    <mergeCell ref="A102:C102"/>
    <mergeCell ref="D102:T102"/>
    <mergeCell ref="A103:C103"/>
    <mergeCell ref="D103:T103"/>
    <mergeCell ref="A104:C104"/>
    <mergeCell ref="D104:T104"/>
    <mergeCell ref="A105:C105"/>
    <mergeCell ref="D105:T105"/>
    <mergeCell ref="A106:C106"/>
    <mergeCell ref="D106:T106"/>
    <mergeCell ref="A107:C107"/>
    <mergeCell ref="D107:T107"/>
    <mergeCell ref="A108:C108"/>
  </mergeCells>
  <conditionalFormatting sqref="R35">
    <cfRule type="cellIs" dxfId="18" priority="25" operator="equal">
      <formula>FALSE</formula>
    </cfRule>
    <cfRule type="cellIs" dxfId="17" priority="26" operator="equal">
      <formula>TRUE</formula>
    </cfRule>
  </conditionalFormatting>
  <conditionalFormatting sqref="R119">
    <cfRule type="cellIs" dxfId="16" priority="19" operator="equal">
      <formula>FALSE</formula>
    </cfRule>
    <cfRule type="cellIs" dxfId="15" priority="20" operator="equal">
      <formula>TRUE</formula>
    </cfRule>
  </conditionalFormatting>
  <conditionalFormatting sqref="T65">
    <cfRule type="cellIs" dxfId="14" priority="14" operator="notEqual">
      <formula>""</formula>
    </cfRule>
  </conditionalFormatting>
  <conditionalFormatting sqref="T73">
    <cfRule type="cellIs" dxfId="13" priority="8" operator="notEqual">
      <formula>""</formula>
    </cfRule>
  </conditionalFormatting>
  <conditionalFormatting sqref="T76">
    <cfRule type="cellIs" dxfId="12" priority="12" operator="notEqual">
      <formula>""</formula>
    </cfRule>
  </conditionalFormatting>
  <conditionalFormatting sqref="R63">
    <cfRule type="cellIs" dxfId="11" priority="9" operator="equal">
      <formula>FALSE</formula>
    </cfRule>
    <cfRule type="cellIs" dxfId="10" priority="10" operator="equal">
      <formula>TRUE</formula>
    </cfRule>
  </conditionalFormatting>
  <conditionalFormatting sqref="R134">
    <cfRule type="cellIs" dxfId="9" priority="4" operator="equal">
      <formula>FALSE</formula>
    </cfRule>
    <cfRule type="cellIs" dxfId="8" priority="5" operator="equal">
      <formula>TRUE</formula>
    </cfRule>
  </conditionalFormatting>
  <conditionalFormatting sqref="T136:T137">
    <cfRule type="cellIs" dxfId="7" priority="2" operator="notEqual">
      <formula>""</formula>
    </cfRule>
  </conditionalFormatting>
  <conditionalFormatting sqref="T78">
    <cfRule type="cellIs" dxfId="6" priority="1" operator="notEqual">
      <formula>""</formula>
    </cfRule>
  </conditionalFormatting>
  <hyperlinks>
    <hyperlink ref="A147" r:id="rId1" display="https://sco.ca.gov/Files-ARD/BudLeg/Procedure_Manual.pdf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23" r:id="rId5" name="Check Box 11">
              <controlPr defaultSize="0" autoFill="0" autoLine="0" autoPict="0" altText="Check this box if this Report 1 is a revision.">
                <anchor moveWithCells="1">
                  <from>
                    <xdr:col>13</xdr:col>
                    <xdr:colOff>342900</xdr:colOff>
                    <xdr:row>28</xdr:row>
                    <xdr:rowOff>200025</xdr:rowOff>
                  </from>
                  <to>
                    <xdr:col>13</xdr:col>
                    <xdr:colOff>600075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6" name="Check Box 17">
              <controlPr defaultSize="0" autoFill="0" autoLine="0" autoPict="0" altText="Check this box if this Report 1 is a revision.">
                <anchor moveWithCells="1">
                  <from>
                    <xdr:col>13</xdr:col>
                    <xdr:colOff>381000</xdr:colOff>
                    <xdr:row>112</xdr:row>
                    <xdr:rowOff>209550</xdr:rowOff>
                  </from>
                  <to>
                    <xdr:col>14</xdr:col>
                    <xdr:colOff>9525</xdr:colOff>
                    <xdr:row>114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7" name="Check Box 27">
              <controlPr defaultSize="0" autoFill="0" autoLine="0" autoPict="0" altText="Check this box if this Report 1 is a revision.">
                <anchor moveWithCells="1">
                  <from>
                    <xdr:col>13</xdr:col>
                    <xdr:colOff>342900</xdr:colOff>
                    <xdr:row>56</xdr:row>
                    <xdr:rowOff>200025</xdr:rowOff>
                  </from>
                  <to>
                    <xdr:col>13</xdr:col>
                    <xdr:colOff>600075</xdr:colOff>
                    <xdr:row>58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8" name="Check Box 43">
              <controlPr defaultSize="0" autoFill="0" autoLine="0" autoPict="0" altText="Check this box if this Report 1 is a revision.">
                <anchor moveWithCells="1">
                  <from>
                    <xdr:col>13</xdr:col>
                    <xdr:colOff>381000</xdr:colOff>
                    <xdr:row>127</xdr:row>
                    <xdr:rowOff>209550</xdr:rowOff>
                  </from>
                  <to>
                    <xdr:col>14</xdr:col>
                    <xdr:colOff>9525</xdr:colOff>
                    <xdr:row>129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00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5" sqref="B5"/>
    </sheetView>
  </sheetViews>
  <sheetFormatPr defaultColWidth="9.140625" defaultRowHeight="12.75" x14ac:dyDescent="0.2"/>
  <cols>
    <col min="1" max="1" width="2.7109375" style="1" customWidth="1"/>
    <col min="2" max="3" width="17.85546875" style="1" customWidth="1"/>
    <col min="4" max="4" width="16.140625" style="1" customWidth="1"/>
    <col min="5" max="5" width="10.28515625" style="1" customWidth="1"/>
    <col min="6" max="6" width="22" style="1" customWidth="1"/>
    <col min="7" max="7" width="3" style="1" customWidth="1"/>
    <col min="8" max="8" width="7.5703125" style="1" customWidth="1"/>
    <col min="9" max="9" width="11.42578125" style="1" customWidth="1"/>
    <col min="10" max="10" width="22" style="1" customWidth="1"/>
    <col min="11" max="11" width="3" style="1" customWidth="1"/>
    <col min="12" max="12" width="2.7109375" style="1" customWidth="1"/>
    <col min="13" max="13" width="92.85546875" style="1" customWidth="1"/>
    <col min="14" max="14" width="19.5703125" style="1" hidden="1" customWidth="1"/>
    <col min="15" max="16" width="23.140625" style="1" hidden="1" customWidth="1"/>
    <col min="17" max="18" width="12.42578125" style="1" hidden="1" customWidth="1"/>
    <col min="19" max="19" width="20.7109375" style="1" hidden="1" customWidth="1"/>
    <col min="20" max="20" width="17" style="1" hidden="1" customWidth="1"/>
    <col min="21" max="21" width="19.42578125" style="1" hidden="1" customWidth="1"/>
    <col min="22" max="22" width="27.85546875" style="1" hidden="1" customWidth="1"/>
    <col min="23" max="23" width="19.5703125" style="1" hidden="1" customWidth="1"/>
    <col min="24" max="24" width="19" style="1" hidden="1" customWidth="1"/>
    <col min="25" max="25" width="14.5703125" style="1" hidden="1" customWidth="1"/>
    <col min="26" max="26" width="16" style="1" hidden="1" customWidth="1"/>
    <col min="27" max="27" width="43" style="1" hidden="1" customWidth="1"/>
    <col min="28" max="28" width="33.42578125" style="1" hidden="1" customWidth="1"/>
    <col min="29" max="29" width="25" style="1" hidden="1" customWidth="1"/>
    <col min="30" max="30" width="28.5703125" style="1" hidden="1" customWidth="1"/>
    <col min="31" max="31" width="27.140625" style="1" hidden="1" customWidth="1"/>
    <col min="32" max="32" width="15" style="1" hidden="1" customWidth="1"/>
    <col min="33" max="33" width="37.140625" style="1" hidden="1" customWidth="1"/>
    <col min="34" max="34" width="44.85546875" style="1" hidden="1" customWidth="1"/>
    <col min="35" max="35" width="19" style="1" hidden="1" customWidth="1"/>
    <col min="36" max="36" width="16.5703125" style="1" hidden="1" customWidth="1"/>
    <col min="37" max="16384" width="9.140625" style="1"/>
  </cols>
  <sheetData>
    <row r="1" spans="1:36" s="42" customFormat="1" ht="20.25" x14ac:dyDescent="0.2">
      <c r="A1" s="5"/>
      <c r="B1" s="105" t="s">
        <v>201</v>
      </c>
      <c r="C1" s="40"/>
      <c r="D1" s="40"/>
      <c r="E1" s="40"/>
      <c r="G1" s="41"/>
      <c r="H1" s="41"/>
      <c r="I1" s="41"/>
      <c r="J1" s="41"/>
      <c r="K1" s="50" t="str">
        <f>IF(Rpt3AgencyInfo!H2=FALSE,"   Adjustments to Controller's Accounts","Revision of Adjustments to Controller's Accounts")</f>
        <v xml:space="preserve">   Adjustments to Controller's Accounts</v>
      </c>
      <c r="L1" s="4"/>
    </row>
    <row r="2" spans="1:36" ht="12.75" customHeight="1" x14ac:dyDescent="0.2">
      <c r="A2" s="2"/>
      <c r="B2" s="35" t="s">
        <v>225</v>
      </c>
      <c r="C2" s="35"/>
      <c r="D2" s="35"/>
      <c r="E2" s="35"/>
      <c r="F2" s="32"/>
      <c r="G2" s="32"/>
      <c r="H2" s="32"/>
      <c r="I2" s="32"/>
      <c r="J2" s="266" t="s">
        <v>125</v>
      </c>
      <c r="K2" s="266"/>
      <c r="L2" s="3"/>
    </row>
    <row r="3" spans="1:36" ht="14.25" x14ac:dyDescent="0.2">
      <c r="A3" s="2"/>
      <c r="C3" s="35"/>
      <c r="D3" s="35"/>
      <c r="E3" s="35"/>
      <c r="F3" s="106"/>
      <c r="G3" s="107" t="s">
        <v>98</v>
      </c>
      <c r="H3" s="108"/>
      <c r="I3" s="34"/>
      <c r="J3" s="34"/>
      <c r="L3" s="3"/>
    </row>
    <row r="4" spans="1:36" x14ac:dyDescent="0.2">
      <c r="A4" s="2"/>
      <c r="B4" s="51" t="s">
        <v>56</v>
      </c>
      <c r="C4" s="52" t="s">
        <v>57</v>
      </c>
      <c r="D4" s="53"/>
      <c r="E4" s="54"/>
      <c r="F4" s="51" t="s">
        <v>54</v>
      </c>
      <c r="G4" s="52" t="s">
        <v>55</v>
      </c>
      <c r="H4" s="53"/>
      <c r="I4" s="53"/>
      <c r="J4" s="53"/>
      <c r="K4" s="54"/>
      <c r="L4" s="3"/>
    </row>
    <row r="5" spans="1:36" s="28" customFormat="1" ht="24" customHeight="1" x14ac:dyDescent="0.2">
      <c r="A5" s="26"/>
      <c r="B5" s="78"/>
      <c r="C5" s="263"/>
      <c r="D5" s="264"/>
      <c r="E5" s="265"/>
      <c r="F5" s="78"/>
      <c r="G5" s="263"/>
      <c r="H5" s="264"/>
      <c r="I5" s="264"/>
      <c r="J5" s="264"/>
      <c r="K5" s="265"/>
      <c r="L5" s="27"/>
    </row>
    <row r="6" spans="1:36" ht="12.75" customHeight="1" x14ac:dyDescent="0.2">
      <c r="A6" s="2"/>
      <c r="B6" s="52" t="s">
        <v>13</v>
      </c>
      <c r="C6" s="53"/>
      <c r="D6" s="53"/>
      <c r="E6" s="54"/>
      <c r="F6" s="51" t="s">
        <v>11</v>
      </c>
      <c r="G6" s="52" t="s">
        <v>12</v>
      </c>
      <c r="H6" s="53"/>
      <c r="I6" s="53"/>
      <c r="J6" s="53"/>
      <c r="K6" s="54"/>
      <c r="L6" s="3"/>
    </row>
    <row r="7" spans="1:36" s="8" customFormat="1" ht="24" customHeight="1" x14ac:dyDescent="0.2">
      <c r="A7" s="6"/>
      <c r="B7" s="267"/>
      <c r="C7" s="268"/>
      <c r="D7" s="268"/>
      <c r="E7" s="269"/>
      <c r="F7" s="127"/>
      <c r="G7" s="270"/>
      <c r="H7" s="264"/>
      <c r="I7" s="264"/>
      <c r="J7" s="264"/>
      <c r="K7" s="265"/>
      <c r="L7" s="7"/>
    </row>
    <row r="8" spans="1:36" s="8" customFormat="1" ht="18" customHeight="1" x14ac:dyDescent="0.2">
      <c r="A8" s="6"/>
      <c r="B8" s="271"/>
      <c r="C8" s="272"/>
      <c r="D8" s="272"/>
      <c r="E8" s="273"/>
      <c r="F8" s="217"/>
      <c r="G8" s="75"/>
      <c r="H8" s="77"/>
      <c r="I8" s="74" t="s">
        <v>82</v>
      </c>
      <c r="J8" s="75" t="b">
        <f>(SUMIF(K:K,"D",J:J)+SUMIF('Report 3 Detail (576 B)'!S:S,"D",'Report 3 Detail (576 B)'!R:R))=SUMIF(K:K,"C",J:J)+SUMIF('Report 3 Detail (576 B)'!S:S,"C",'Report 3 Detail (576 B)'!R:R)</f>
        <v>1</v>
      </c>
      <c r="K8" s="75"/>
      <c r="L8" s="7"/>
      <c r="N8" s="1" t="b">
        <f>((SUMIFS($J:$J,$H:$H,"1749")) + (SUMIFS($J:$J,$H:$H,"1750"))) =(SUMIFS($J:$J,$H:$H,"5330",I:I,""))</f>
        <v>1</v>
      </c>
      <c r="O8" s="8" t="b">
        <f>SUMIFS($J:$J,$H:$H,"1730",$I:$I,"9729")=SUMIFS($J:$J,$H:$H,"5330",$I:$I,"9729")</f>
        <v>1</v>
      </c>
      <c r="P8" t="b">
        <f>(SUMIFS($J:$J,$H:$H,"1730",$I:$I,"0602")=SUMIFS($J:$J,$H:$H,"5330",$I:$I,"0602"))</f>
        <v>1</v>
      </c>
      <c r="Q8" t="b">
        <f>(SUMIFS($J:$J,$H:$H,"2500"))=(SUMIFS($J:$J,$H:$H,"4050"))</f>
        <v>1</v>
      </c>
      <c r="R8" t="b">
        <f>(SUMIFS($J:$J,$H:$H,"2170"))=(SUMIFS($J:$J,$H:$H,"5370"))</f>
        <v>1</v>
      </c>
    </row>
    <row r="9" spans="1:36" ht="29.25" customHeight="1" thickBot="1" x14ac:dyDescent="0.3">
      <c r="A9" s="2"/>
      <c r="B9" s="277" t="s">
        <v>0</v>
      </c>
      <c r="C9" s="278"/>
      <c r="D9" s="278"/>
      <c r="E9" s="279"/>
      <c r="F9" s="216"/>
      <c r="G9" s="125"/>
      <c r="H9" s="261" t="s">
        <v>58</v>
      </c>
      <c r="I9" s="262"/>
      <c r="J9" s="126" t="s">
        <v>1</v>
      </c>
      <c r="K9" s="125" t="s">
        <v>52</v>
      </c>
      <c r="L9" s="3"/>
      <c r="M9" s="129" t="s">
        <v>124</v>
      </c>
      <c r="N9" s="115" t="s">
        <v>106</v>
      </c>
      <c r="O9" s="115" t="s">
        <v>107</v>
      </c>
      <c r="P9" s="115" t="s">
        <v>108</v>
      </c>
      <c r="Q9" s="115" t="s">
        <v>109</v>
      </c>
      <c r="R9" s="115" t="s">
        <v>110</v>
      </c>
      <c r="S9" s="115" t="s">
        <v>111</v>
      </c>
      <c r="T9" s="115" t="s">
        <v>112</v>
      </c>
      <c r="U9" s="115" t="s">
        <v>113</v>
      </c>
      <c r="V9" s="115" t="s">
        <v>114</v>
      </c>
      <c r="W9" s="115" t="s">
        <v>115</v>
      </c>
      <c r="X9" s="115" t="s">
        <v>116</v>
      </c>
      <c r="Y9" s="115" t="s">
        <v>117</v>
      </c>
      <c r="Z9" s="115" t="s">
        <v>118</v>
      </c>
      <c r="AA9" s="115" t="s">
        <v>119</v>
      </c>
      <c r="AB9" s="115" t="s">
        <v>120</v>
      </c>
      <c r="AC9" s="115" t="s">
        <v>121</v>
      </c>
      <c r="AD9" s="115" t="s">
        <v>122</v>
      </c>
      <c r="AE9" s="115" t="s">
        <v>123</v>
      </c>
      <c r="AF9" s="115" t="s">
        <v>190</v>
      </c>
      <c r="AG9" s="115" t="s">
        <v>191</v>
      </c>
      <c r="AH9" s="115" t="s">
        <v>216</v>
      </c>
      <c r="AI9" s="115" t="s">
        <v>220</v>
      </c>
      <c r="AJ9" s="115" t="s">
        <v>221</v>
      </c>
    </row>
    <row r="10" spans="1:36" s="10" customFormat="1" ht="22.5" customHeight="1" x14ac:dyDescent="0.2">
      <c r="A10" s="92">
        <v>1</v>
      </c>
      <c r="B10" s="274" t="s">
        <v>17</v>
      </c>
      <c r="C10" s="275"/>
      <c r="D10" s="275"/>
      <c r="E10" s="276"/>
      <c r="F10" s="214"/>
      <c r="G10" s="215"/>
      <c r="H10" s="123" t="s">
        <v>2</v>
      </c>
      <c r="I10" s="124"/>
      <c r="J10" s="121"/>
      <c r="K10" s="122"/>
      <c r="L10" s="9"/>
      <c r="M10" s="10" t="str">
        <f>IF(ISERROR(N10),"",N10)&amp; IF(ISERROR(O10),"",O10)&amp; IF(ISERROR(P10),"",P10)&amp; IF(ISERROR(Q10),"",Q10)&amp; IF(ISERROR(R10),"",R10)&amp; IF(ISERROR(S10),"",S10)&amp; IF(ISERROR(T10),"",T10)&amp; IF(ISERROR(U10),"",U10)&amp; IF(ISERROR(V10),"",V10)&amp; IF(ISERROR(W10),"",W10)&amp; IF(ISERROR(X10),"",X10)&amp; IF(ISERROR(Y10),"",Y10)&amp; IF(ISERROR(Z10),"",Z10)&amp; IF(ISERROR(AA10),"",AA10)&amp; IF(ISERROR(AB10),"",AB10)&amp; IF(ISERROR(AC10),"",AC10)&amp; IF(ISERROR(AD10),"",AD10)&amp; IF(ISERROR(AE10),"",AE10)&amp; IF(ISERROR(AF10),"",AF10)&amp; IF(ISERROR(AG10),"",AG10)&amp; IF(ISERROR(AH10),"",AH10)&amp; IF(ISERROR(AI10),"",AI10)&amp; IF(ISERROR(AJ10),"",AJ10)</f>
        <v/>
      </c>
      <c r="N10" s="10" t="str">
        <f>IF(AND(VLOOKUP(ROW()-9,A:K,8,0) &lt;&gt; "1749",VLOOKUP(ROW()-9,A:K,8,0) &lt;&gt;"1750",VLOOKUP(ROW()-9,A:K,8,0) &amp;VLOOKUP(ROW()-9,A:K,9,0)&lt;&gt;"5330"),"",IF($N$8=TRUE,"","GL 1749/1750 must have an offset account GL 5330. "))</f>
        <v/>
      </c>
      <c r="O10" s="10" t="str">
        <f t="shared" ref="O10:O73" si="0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10" s="10" t="str">
        <f t="shared" ref="P10:P73" si="1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10" s="10" t="str">
        <f t="shared" ref="Q10:Q73" si="2">IF(AND(VLOOKUP(ROW()-9,A:K,8,0) &lt;&gt; "2500",VLOOKUP(ROW()-9,A:K,8,0) &lt;&gt;"4050"),"",IF($Q$8=TRUE,"","The sum of GL 2500 must equal the sum of GL 4050. "))</f>
        <v/>
      </c>
      <c r="R10" s="1" t="str">
        <f t="shared" ref="R10:R73" si="3">IF(AND(VLOOKUP(ROW()-9,A:K,8,0) &lt;&gt; "2170",VLOOKUP(ROW()-9,A:K,8,0) &lt;&gt;"5370"),"",IF($R$8=TRUE,"","The sum of GL 2170 must equal the sum of GL 5370. "))</f>
        <v/>
      </c>
      <c r="S10" s="1" t="str">
        <f t="shared" ref="S10:S73" si="4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10" s="1" t="str">
        <f t="shared" ref="T10:T73" si="5">IF(OR(VLOOKUP(ROW()-9,A:K,8,0)="3400",VLOOKUP(ROW()-9,A:K,8,0)="3500"),"GL 3400 and 3500 are not allowed. Must use lowest level. ","")</f>
        <v/>
      </c>
      <c r="U10" s="1" t="str">
        <f t="shared" ref="U10:U73" si="6">IF(AND(VLOOKUP(ROW()-9,A:K,8,0)="2125",VLOOKUP(ROW()-9,A:K,10,0)&gt;0),"GL 2125 must equal 0. ","")</f>
        <v/>
      </c>
      <c r="V10" t="str">
        <f t="shared" ref="V10:V73" si="7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10" s="10" t="str">
        <f t="shared" ref="W10:W73" si="8">IF(AND(OR(VLOOKUP(ROW()-9,A:K,8,0)="1390",VLOOKUP(ROW()-9,A:K,8,0)="1600"),VLOOKUP(ROW()-9,A:K,11,0)="D"),"GL " &amp; VLOOKUP(ROW()-9,A:K,8,0) &amp; " must be a credit value. ","")</f>
        <v/>
      </c>
      <c r="X10" s="10" t="str">
        <f t="shared" ref="X10:X73" si="9">IF(VLOOKUP(ROW()-9,A:K,10,0)&lt;0,"Amount must be a positive value. ","")</f>
        <v/>
      </c>
      <c r="Y10" s="10" t="str">
        <f t="shared" ref="Y10:Y73" si="10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10" s="10" t="str">
        <f t="shared" ref="Z10:Z73" si="11">IF(AND(OR(VLOOKUP(ROW()-9,A:K,8,0)="1410",VLOOKUP(ROW()-9,A:K,8,0)="1420",VLOOKUP(ROW()-9,A:K,8,0)="3114",VLOOKUP(ROW()-9,A:K,8,0)="3115"),VLOOKUP(ROW()-9,A:K,10,0)&gt;0),IF(LEN(VLOOKUP(ROW()-9,A:K,9,0))=4,"","4 digit subsidiary required. "),"")</f>
        <v/>
      </c>
      <c r="AA10" s="10" t="str">
        <f t="shared" ref="AA10:AA73" si="12">IF(ISERROR(ROUND(VLOOKUP(ROW()-9,A:K,10,0),2)=VLOOKUP(ROW()-9,A:K,10,0)),"",IF(ROUND(VLOOKUP(ROW()-9,A:K,10,0),2)=VLOOKUP(ROW()-9,A:K,10,0),"","Decimal place is larger than 2 digits. "))</f>
        <v/>
      </c>
      <c r="AB10" s="10" t="str">
        <f t="shared" ref="AB10:AB73" si="13">IF(VLOOKUP(ROW()-9,A:K,10,0) = "","", IF(ISNUMBER(VLOOKUP(ROW()-9,A:K,10,0))=TRUE,"","Amount must be a numeric value. "))</f>
        <v/>
      </c>
      <c r="AC10" s="10" t="str">
        <f>IF(AND(VLOOKUP(ROW()-9,A:K,10,0)="",VLOOKUP(ROW()-9,A:K,6,0)=""),"",IF(VLOOKUP(ROW()-9,A:K,10,0)&gt;=VLOOKUP(ROW()-9,A:K,6,0),"","Encumbrance amount must be equal to or less than the accrual amount. "))</f>
        <v/>
      </c>
      <c r="AD10" s="10" t="str">
        <f>IF(OR(AND(VLOOKUP(ROW()-9,A:K,10,0)&gt;0,VLOOKUP(ROW()-9,A:K,11,0)=""),AND(VLOOKUP(ROW()-9,A:K,6,0)&gt;0,VLOOKUP(ROW()-9,A:K,7,0)="")),"For every amount, the D/C column must have a D or C. ", "")</f>
        <v/>
      </c>
      <c r="AE10" s="10" t="str">
        <f t="shared" ref="AE10:AE73" si="14">IF(OR(VLOOKUP(ROW()-9,A:K,8,0) &amp; VLOOKUP(ROW()-9,A:K,9,0)="17300512",VLOOKUP(ROW()-9,A:K,8,0) &amp; VLOOKUP(ROW()-9,A:K,9,0)="17300666"),"GL 1730.0512 and 1730.0666 must not be on report 1. ","")</f>
        <v/>
      </c>
      <c r="AF10" s="10" t="str">
        <f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10" s="10" t="str">
        <f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10" s="10" t="str">
        <f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10" s="10" t="str">
        <f t="shared" ref="AI10" si="15">IF(AND(OR(VLOOKUP(ROW()-9,A:K,8,0)="1410",VLOOKUP(ROW()-9,A:K,8,0)="3114"),VLOOKUP(ROW()-9,A:K,10,0)&gt;0),IF(VLOOKUP(ROW()-9,A:K,9,0)=$F$5,"Subsidiary must be another fund number.  ",""),"")</f>
        <v/>
      </c>
      <c r="AJ10" s="10" t="str">
        <f>IF(AND(OR(VLOOKUP(ROW()-9,A:K,8,0)="1420",VLOOKUP(ROW()-9,A:K,8,0)="3115"),VLOOKUP(ROW()-9,A:K,10,0)&gt;0),IF(VLOOKUP(ROW()-9,A:K,9,0)=$F$5,"Subsidiary must be agency number. ",""),"")</f>
        <v/>
      </c>
    </row>
    <row r="11" spans="1:36" s="10" customFormat="1" ht="22.5" customHeight="1" x14ac:dyDescent="0.2">
      <c r="A11" s="92">
        <v>2</v>
      </c>
      <c r="B11" s="280" t="s">
        <v>18</v>
      </c>
      <c r="C11" s="281"/>
      <c r="D11" s="281"/>
      <c r="E11" s="282"/>
      <c r="F11" s="211"/>
      <c r="G11" s="209"/>
      <c r="H11" s="20" t="s">
        <v>3</v>
      </c>
      <c r="I11" s="21"/>
      <c r="J11" s="79"/>
      <c r="K11" s="80"/>
      <c r="L11" s="9"/>
      <c r="M11" s="10" t="str">
        <f t="shared" ref="M11:M74" si="16">IF(ISERROR(N11),"",N11)&amp; IF(ISERROR(O11),"",O11)&amp; IF(ISERROR(P11),"",P11)&amp; IF(ISERROR(Q11),"",Q11)&amp; IF(ISERROR(R11),"",R11)&amp; IF(ISERROR(S11),"",S11)&amp; IF(ISERROR(T11),"",T11)&amp; IF(ISERROR(U11),"",U11)&amp; IF(ISERROR(V11),"",V11)&amp; IF(ISERROR(W11),"",W11)&amp; IF(ISERROR(X11),"",X11)&amp; IF(ISERROR(Y11),"",Y11)&amp; IF(ISERROR(Z11),"",Z11)&amp; IF(ISERROR(AA11),"",AA11)&amp; IF(ISERROR(AB11),"",AB11)&amp; IF(ISERROR(AC11),"",AC11)&amp; IF(ISERROR(AD11),"",AD11)&amp; IF(ISERROR(AE11),"",AE11)&amp; IF(ISERROR(AF11),"",AF11)&amp; IF(ISERROR(AG11),"",AG11)&amp; IF(ISERROR(AH11),"",AH11)&amp; IF(ISERROR(AI11),"",AI11)&amp; IF(ISERROR(AJ11),"",AJ11)</f>
        <v/>
      </c>
      <c r="N11" s="10" t="str">
        <f t="shared" ref="N11:N74" si="17">IF(AND(VLOOKUP(ROW()-9,A:K,8,0) &lt;&gt; "1749",VLOOKUP(ROW()-9,A:K,8,0) &lt;&gt;"1750",VLOOKUP(ROW()-9,A:K,8,0) &amp;VLOOKUP(ROW()-9,A:K,9,0)&lt;&gt;"5330"),"",IF($N$8=TRUE,"","GL 1749/1750 must have an offset account GL 5330. "))</f>
        <v/>
      </c>
      <c r="O11" s="10" t="str">
        <f t="shared" si="0"/>
        <v/>
      </c>
      <c r="P11" s="10" t="str">
        <f t="shared" si="1"/>
        <v/>
      </c>
      <c r="Q11" s="10" t="str">
        <f t="shared" si="2"/>
        <v/>
      </c>
      <c r="R11" s="1" t="str">
        <f t="shared" si="3"/>
        <v/>
      </c>
      <c r="S11" s="1" t="str">
        <f t="shared" si="4"/>
        <v/>
      </c>
      <c r="T11" s="1" t="str">
        <f t="shared" si="5"/>
        <v/>
      </c>
      <c r="U11" s="1" t="str">
        <f t="shared" si="6"/>
        <v/>
      </c>
      <c r="V11" t="str">
        <f t="shared" si="7"/>
        <v/>
      </c>
      <c r="W11" s="10" t="str">
        <f t="shared" si="8"/>
        <v/>
      </c>
      <c r="X11" s="10" t="str">
        <f t="shared" si="9"/>
        <v/>
      </c>
      <c r="Y11" s="10" t="str">
        <f t="shared" si="10"/>
        <v/>
      </c>
      <c r="Z11" s="10" t="str">
        <f t="shared" si="11"/>
        <v/>
      </c>
      <c r="AA11" s="10" t="str">
        <f t="shared" si="12"/>
        <v/>
      </c>
      <c r="AB11" s="10" t="str">
        <f t="shared" si="13"/>
        <v/>
      </c>
      <c r="AC11" s="10" t="str">
        <f t="shared" ref="AC11:AC74" si="18">IF(AND(VLOOKUP(ROW()-9,A:K,10,0)="",VLOOKUP(ROW()-9,A:K,6,0)=""),"",IF(VLOOKUP(ROW()-9,A:K,10,0)&gt;=VLOOKUP(ROW()-9,A:K,6,0),"","Encumbrance amount must be equal to or less than the accrual amount. "))</f>
        <v/>
      </c>
      <c r="AD11" s="10" t="str">
        <f t="shared" ref="AD11:AD74" si="19">IF(OR(AND(VLOOKUP(ROW()-9,A:K,10,0)&gt;0,VLOOKUP(ROW()-9,A:K,11,0)=""),AND(VLOOKUP(ROW()-9,A:K,6,0)&gt;0,VLOOKUP(ROW()-9,A:K,7,0)="")),"For every amount, the D/C column must have a D or C. ", "")</f>
        <v/>
      </c>
      <c r="AE11" s="10" t="str">
        <f t="shared" si="14"/>
        <v/>
      </c>
      <c r="AF11" s="10" t="str">
        <f t="shared" ref="AF11:AF74" si="20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11" s="10" t="str">
        <f t="shared" ref="AG11:AG74" si="21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11" s="10" t="str">
        <f t="shared" ref="AH11:AH74" si="22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11" s="10" t="str">
        <f t="shared" ref="AI11:AI74" si="23">IF(AND(OR(VLOOKUP(ROW()-9,A:K,8,0)="1410",VLOOKUP(ROW()-9,A:K,8,0)="3114"),VLOOKUP(ROW()-9,A:K,10,0)&gt;0),IF(VLOOKUP(ROW()-9,A:K,9,0)=$F$5,"Subsidiary must be another fund number.  ",""),"")</f>
        <v/>
      </c>
      <c r="AJ11" s="10" t="str">
        <f t="shared" ref="AJ11:AJ74" si="24">IF(AND(OR(VLOOKUP(ROW()-9,A:K,8,0)="1420",VLOOKUP(ROW()-9,A:K,8,0)="3115"),VLOOKUP(ROW()-9,A:K,10,0)&gt;0),IF(VLOOKUP(ROW()-9,A:K,9,0)=$F$5,"Subsidiary must be agency number. ",""),"")</f>
        <v/>
      </c>
    </row>
    <row r="12" spans="1:36" s="10" customFormat="1" ht="22.5" customHeight="1" x14ac:dyDescent="0.2">
      <c r="A12" s="92">
        <v>3</v>
      </c>
      <c r="B12" s="280" t="s">
        <v>19</v>
      </c>
      <c r="C12" s="281"/>
      <c r="D12" s="281"/>
      <c r="E12" s="282"/>
      <c r="F12" s="211"/>
      <c r="G12" s="209"/>
      <c r="H12" s="20" t="s">
        <v>4</v>
      </c>
      <c r="I12" s="21"/>
      <c r="J12" s="79"/>
      <c r="K12" s="80"/>
      <c r="L12" s="9"/>
      <c r="M12" s="10" t="str">
        <f t="shared" si="16"/>
        <v/>
      </c>
      <c r="N12" s="10" t="str">
        <f t="shared" si="17"/>
        <v/>
      </c>
      <c r="O12" s="10" t="str">
        <f t="shared" si="0"/>
        <v/>
      </c>
      <c r="P12" s="10" t="str">
        <f t="shared" si="1"/>
        <v/>
      </c>
      <c r="Q12" s="10" t="str">
        <f t="shared" si="2"/>
        <v/>
      </c>
      <c r="R12" s="1" t="str">
        <f t="shared" si="3"/>
        <v/>
      </c>
      <c r="S12" s="1" t="str">
        <f t="shared" si="4"/>
        <v/>
      </c>
      <c r="T12" s="1" t="str">
        <f t="shared" si="5"/>
        <v/>
      </c>
      <c r="U12" s="1" t="str">
        <f t="shared" si="6"/>
        <v/>
      </c>
      <c r="V12" t="str">
        <f t="shared" si="7"/>
        <v/>
      </c>
      <c r="W12" s="10" t="str">
        <f t="shared" si="8"/>
        <v/>
      </c>
      <c r="X12" s="10" t="str">
        <f t="shared" si="9"/>
        <v/>
      </c>
      <c r="Y12" s="10" t="str">
        <f t="shared" si="10"/>
        <v/>
      </c>
      <c r="Z12" s="10" t="str">
        <f t="shared" si="11"/>
        <v/>
      </c>
      <c r="AA12" s="10" t="str">
        <f t="shared" si="12"/>
        <v/>
      </c>
      <c r="AB12" s="10" t="str">
        <f t="shared" si="13"/>
        <v/>
      </c>
      <c r="AC12" s="10" t="str">
        <f t="shared" si="18"/>
        <v/>
      </c>
      <c r="AD12" s="10" t="str">
        <f t="shared" si="19"/>
        <v/>
      </c>
      <c r="AE12" s="10" t="str">
        <f t="shared" si="14"/>
        <v/>
      </c>
      <c r="AF12" s="10" t="str">
        <f t="shared" si="20"/>
        <v/>
      </c>
      <c r="AG12" s="10" t="str">
        <f t="shared" si="21"/>
        <v/>
      </c>
      <c r="AH12" s="10" t="str">
        <f t="shared" si="22"/>
        <v/>
      </c>
      <c r="AI12" s="10" t="str">
        <f t="shared" si="23"/>
        <v/>
      </c>
      <c r="AJ12" s="10" t="str">
        <f t="shared" si="24"/>
        <v/>
      </c>
    </row>
    <row r="13" spans="1:36" s="10" customFormat="1" ht="22.5" customHeight="1" x14ac:dyDescent="0.2">
      <c r="A13" s="92">
        <v>4</v>
      </c>
      <c r="B13" s="280" t="s">
        <v>20</v>
      </c>
      <c r="C13" s="281"/>
      <c r="D13" s="281"/>
      <c r="E13" s="282"/>
      <c r="F13" s="211"/>
      <c r="G13" s="209"/>
      <c r="H13" s="20" t="s">
        <v>5</v>
      </c>
      <c r="I13" s="21"/>
      <c r="J13" s="79"/>
      <c r="K13" s="80"/>
      <c r="L13" s="9"/>
      <c r="M13" s="10" t="str">
        <f t="shared" si="16"/>
        <v/>
      </c>
      <c r="N13" s="10" t="str">
        <f t="shared" si="17"/>
        <v/>
      </c>
      <c r="O13" s="10" t="str">
        <f t="shared" si="0"/>
        <v/>
      </c>
      <c r="P13" s="10" t="str">
        <f t="shared" si="1"/>
        <v/>
      </c>
      <c r="Q13" s="10" t="str">
        <f t="shared" si="2"/>
        <v/>
      </c>
      <c r="R13" s="1" t="str">
        <f t="shared" si="3"/>
        <v/>
      </c>
      <c r="S13" s="1" t="str">
        <f t="shared" si="4"/>
        <v/>
      </c>
      <c r="T13" s="1" t="str">
        <f t="shared" si="5"/>
        <v/>
      </c>
      <c r="U13" s="1" t="str">
        <f t="shared" si="6"/>
        <v/>
      </c>
      <c r="V13" t="str">
        <f t="shared" si="7"/>
        <v/>
      </c>
      <c r="W13" s="10" t="str">
        <f t="shared" si="8"/>
        <v/>
      </c>
      <c r="X13" s="10" t="str">
        <f t="shared" si="9"/>
        <v/>
      </c>
      <c r="Y13" s="10" t="str">
        <f t="shared" si="10"/>
        <v/>
      </c>
      <c r="Z13" s="10" t="str">
        <f t="shared" si="11"/>
        <v/>
      </c>
      <c r="AA13" s="10" t="str">
        <f t="shared" si="12"/>
        <v/>
      </c>
      <c r="AB13" s="10" t="str">
        <f t="shared" si="13"/>
        <v/>
      </c>
      <c r="AC13" s="10" t="str">
        <f t="shared" si="18"/>
        <v/>
      </c>
      <c r="AD13" s="10" t="str">
        <f t="shared" si="19"/>
        <v/>
      </c>
      <c r="AE13" s="10" t="str">
        <f t="shared" si="14"/>
        <v/>
      </c>
      <c r="AF13" s="10" t="str">
        <f t="shared" si="20"/>
        <v/>
      </c>
      <c r="AG13" s="10" t="str">
        <f t="shared" si="21"/>
        <v/>
      </c>
      <c r="AH13" s="10" t="str">
        <f t="shared" si="22"/>
        <v/>
      </c>
      <c r="AI13" s="10" t="str">
        <f t="shared" si="23"/>
        <v/>
      </c>
      <c r="AJ13" s="10" t="str">
        <f t="shared" si="24"/>
        <v/>
      </c>
    </row>
    <row r="14" spans="1:36" s="10" customFormat="1" ht="22.5" customHeight="1" x14ac:dyDescent="0.2">
      <c r="A14" s="92">
        <v>5</v>
      </c>
      <c r="B14" s="280" t="s">
        <v>21</v>
      </c>
      <c r="C14" s="281"/>
      <c r="D14" s="281"/>
      <c r="E14" s="282"/>
      <c r="F14" s="211"/>
      <c r="G14" s="209"/>
      <c r="H14" s="20" t="s">
        <v>6</v>
      </c>
      <c r="I14" s="21"/>
      <c r="J14" s="79"/>
      <c r="K14" s="80"/>
      <c r="L14" s="9"/>
      <c r="M14" s="10" t="str">
        <f t="shared" si="16"/>
        <v/>
      </c>
      <c r="N14" s="10" t="str">
        <f t="shared" si="17"/>
        <v/>
      </c>
      <c r="O14" s="10" t="str">
        <f t="shared" si="0"/>
        <v/>
      </c>
      <c r="P14" s="10" t="str">
        <f t="shared" si="1"/>
        <v/>
      </c>
      <c r="Q14" s="10" t="str">
        <f t="shared" si="2"/>
        <v/>
      </c>
      <c r="R14" s="1" t="str">
        <f t="shared" si="3"/>
        <v/>
      </c>
      <c r="S14" s="1" t="str">
        <f t="shared" si="4"/>
        <v/>
      </c>
      <c r="T14" s="1" t="str">
        <f t="shared" si="5"/>
        <v/>
      </c>
      <c r="U14" s="1" t="str">
        <f t="shared" si="6"/>
        <v/>
      </c>
      <c r="V14" t="str">
        <f t="shared" si="7"/>
        <v/>
      </c>
      <c r="W14" s="10" t="str">
        <f t="shared" si="8"/>
        <v/>
      </c>
      <c r="X14" s="10" t="str">
        <f t="shared" si="9"/>
        <v/>
      </c>
      <c r="Y14" s="10" t="str">
        <f t="shared" si="10"/>
        <v/>
      </c>
      <c r="Z14" s="10" t="str">
        <f t="shared" si="11"/>
        <v/>
      </c>
      <c r="AA14" s="10" t="str">
        <f t="shared" si="12"/>
        <v/>
      </c>
      <c r="AB14" s="10" t="str">
        <f t="shared" si="13"/>
        <v/>
      </c>
      <c r="AC14" s="10" t="str">
        <f t="shared" si="18"/>
        <v/>
      </c>
      <c r="AD14" s="10" t="str">
        <f t="shared" si="19"/>
        <v/>
      </c>
      <c r="AE14" s="10" t="str">
        <f t="shared" si="14"/>
        <v/>
      </c>
      <c r="AF14" s="10" t="str">
        <f t="shared" si="20"/>
        <v/>
      </c>
      <c r="AG14" s="10" t="str">
        <f t="shared" si="21"/>
        <v/>
      </c>
      <c r="AH14" s="10" t="str">
        <f t="shared" si="22"/>
        <v/>
      </c>
      <c r="AI14" s="10" t="str">
        <f t="shared" si="23"/>
        <v/>
      </c>
      <c r="AJ14" s="10" t="str">
        <f t="shared" si="24"/>
        <v/>
      </c>
    </row>
    <row r="15" spans="1:36" s="10" customFormat="1" ht="22.5" customHeight="1" x14ac:dyDescent="0.2">
      <c r="A15" s="92">
        <v>6</v>
      </c>
      <c r="B15" s="280" t="s">
        <v>22</v>
      </c>
      <c r="C15" s="281"/>
      <c r="D15" s="281"/>
      <c r="E15" s="282"/>
      <c r="F15" s="211"/>
      <c r="G15" s="209"/>
      <c r="H15" s="20" t="s">
        <v>7</v>
      </c>
      <c r="I15" s="21"/>
      <c r="J15" s="79"/>
      <c r="K15" s="80"/>
      <c r="L15" s="9"/>
      <c r="M15" s="10" t="str">
        <f t="shared" si="16"/>
        <v/>
      </c>
      <c r="N15" s="10" t="str">
        <f t="shared" si="17"/>
        <v/>
      </c>
      <c r="O15" s="10" t="str">
        <f t="shared" si="0"/>
        <v/>
      </c>
      <c r="P15" s="10" t="str">
        <f t="shared" si="1"/>
        <v/>
      </c>
      <c r="Q15" s="10" t="str">
        <f t="shared" si="2"/>
        <v/>
      </c>
      <c r="R15" s="1" t="str">
        <f t="shared" si="3"/>
        <v/>
      </c>
      <c r="S15" s="1" t="str">
        <f t="shared" si="4"/>
        <v/>
      </c>
      <c r="T15" s="1" t="str">
        <f t="shared" si="5"/>
        <v/>
      </c>
      <c r="U15" s="1" t="str">
        <f t="shared" si="6"/>
        <v/>
      </c>
      <c r="V15" t="str">
        <f t="shared" si="7"/>
        <v/>
      </c>
      <c r="W15" s="10" t="str">
        <f t="shared" si="8"/>
        <v/>
      </c>
      <c r="X15" s="10" t="str">
        <f t="shared" si="9"/>
        <v/>
      </c>
      <c r="Y15" s="10" t="str">
        <f t="shared" si="10"/>
        <v/>
      </c>
      <c r="Z15" s="10" t="str">
        <f t="shared" si="11"/>
        <v/>
      </c>
      <c r="AA15" s="10" t="str">
        <f t="shared" si="12"/>
        <v/>
      </c>
      <c r="AB15" s="10" t="str">
        <f t="shared" si="13"/>
        <v/>
      </c>
      <c r="AC15" s="10" t="str">
        <f t="shared" si="18"/>
        <v/>
      </c>
      <c r="AD15" s="10" t="str">
        <f t="shared" si="19"/>
        <v/>
      </c>
      <c r="AE15" s="10" t="str">
        <f t="shared" si="14"/>
        <v/>
      </c>
      <c r="AF15" s="10" t="str">
        <f t="shared" si="20"/>
        <v/>
      </c>
      <c r="AG15" s="10" t="str">
        <f t="shared" si="21"/>
        <v/>
      </c>
      <c r="AH15" s="10" t="str">
        <f t="shared" si="22"/>
        <v/>
      </c>
      <c r="AI15" s="10" t="str">
        <f t="shared" si="23"/>
        <v/>
      </c>
      <c r="AJ15" s="10" t="str">
        <f t="shared" si="24"/>
        <v/>
      </c>
    </row>
    <row r="16" spans="1:36" s="10" customFormat="1" ht="22.5" customHeight="1" x14ac:dyDescent="0.2">
      <c r="A16" s="92">
        <v>7</v>
      </c>
      <c r="B16" s="280" t="s">
        <v>86</v>
      </c>
      <c r="C16" s="281"/>
      <c r="D16" s="281"/>
      <c r="E16" s="282"/>
      <c r="F16" s="211"/>
      <c r="G16" s="209"/>
      <c r="H16" s="20" t="s">
        <v>83</v>
      </c>
      <c r="I16" s="21"/>
      <c r="J16" s="79"/>
      <c r="K16" s="80"/>
      <c r="L16" s="9"/>
      <c r="M16" s="10" t="str">
        <f t="shared" si="16"/>
        <v/>
      </c>
      <c r="N16" s="10" t="str">
        <f t="shared" si="17"/>
        <v/>
      </c>
      <c r="O16" s="10" t="str">
        <f t="shared" si="0"/>
        <v/>
      </c>
      <c r="P16" s="10" t="str">
        <f t="shared" si="1"/>
        <v/>
      </c>
      <c r="Q16" s="10" t="str">
        <f t="shared" si="2"/>
        <v/>
      </c>
      <c r="R16" s="1" t="str">
        <f t="shared" si="3"/>
        <v/>
      </c>
      <c r="S16" s="1" t="str">
        <f t="shared" si="4"/>
        <v/>
      </c>
      <c r="T16" s="1" t="str">
        <f t="shared" si="5"/>
        <v/>
      </c>
      <c r="U16" s="1" t="str">
        <f t="shared" si="6"/>
        <v/>
      </c>
      <c r="V16" t="str">
        <f t="shared" si="7"/>
        <v/>
      </c>
      <c r="W16" s="10" t="str">
        <f t="shared" si="8"/>
        <v/>
      </c>
      <c r="X16" s="10" t="str">
        <f t="shared" si="9"/>
        <v/>
      </c>
      <c r="Y16" s="10" t="str">
        <f t="shared" si="10"/>
        <v/>
      </c>
      <c r="Z16" s="10" t="str">
        <f t="shared" si="11"/>
        <v/>
      </c>
      <c r="AA16" s="10" t="str">
        <f t="shared" si="12"/>
        <v/>
      </c>
      <c r="AB16" s="10" t="str">
        <f t="shared" si="13"/>
        <v/>
      </c>
      <c r="AC16" s="10" t="str">
        <f t="shared" si="18"/>
        <v/>
      </c>
      <c r="AD16" s="10" t="str">
        <f t="shared" si="19"/>
        <v/>
      </c>
      <c r="AE16" s="10" t="str">
        <f t="shared" si="14"/>
        <v/>
      </c>
      <c r="AF16" s="10" t="str">
        <f t="shared" si="20"/>
        <v/>
      </c>
      <c r="AG16" s="10" t="str">
        <f t="shared" si="21"/>
        <v/>
      </c>
      <c r="AH16" s="10" t="str">
        <f t="shared" si="22"/>
        <v/>
      </c>
      <c r="AI16" s="10" t="str">
        <f t="shared" si="23"/>
        <v/>
      </c>
      <c r="AJ16" s="10" t="str">
        <f t="shared" si="24"/>
        <v/>
      </c>
    </row>
    <row r="17" spans="1:36" s="10" customFormat="1" ht="22.5" customHeight="1" x14ac:dyDescent="0.2">
      <c r="A17" s="92">
        <v>8</v>
      </c>
      <c r="B17" s="280" t="s">
        <v>23</v>
      </c>
      <c r="C17" s="281"/>
      <c r="D17" s="281"/>
      <c r="E17" s="282"/>
      <c r="F17" s="211"/>
      <c r="G17" s="209"/>
      <c r="H17" s="20" t="s">
        <v>8</v>
      </c>
      <c r="I17" s="21"/>
      <c r="J17" s="79"/>
      <c r="K17" s="80"/>
      <c r="L17" s="9"/>
      <c r="M17" s="10" t="str">
        <f t="shared" si="16"/>
        <v/>
      </c>
      <c r="N17" s="10" t="str">
        <f t="shared" si="17"/>
        <v/>
      </c>
      <c r="O17" s="10" t="str">
        <f t="shared" si="0"/>
        <v/>
      </c>
      <c r="P17" s="10" t="str">
        <f t="shared" si="1"/>
        <v/>
      </c>
      <c r="Q17" s="10" t="str">
        <f t="shared" si="2"/>
        <v/>
      </c>
      <c r="R17" s="1" t="str">
        <f t="shared" si="3"/>
        <v/>
      </c>
      <c r="S17" s="1" t="str">
        <f t="shared" si="4"/>
        <v/>
      </c>
      <c r="T17" s="1" t="str">
        <f t="shared" si="5"/>
        <v/>
      </c>
      <c r="U17" s="1" t="str">
        <f t="shared" si="6"/>
        <v/>
      </c>
      <c r="V17" t="str">
        <f t="shared" si="7"/>
        <v/>
      </c>
      <c r="W17" s="10" t="str">
        <f t="shared" si="8"/>
        <v/>
      </c>
      <c r="X17" s="10" t="str">
        <f t="shared" si="9"/>
        <v/>
      </c>
      <c r="Y17" s="10" t="str">
        <f t="shared" si="10"/>
        <v/>
      </c>
      <c r="Z17" s="10" t="str">
        <f t="shared" si="11"/>
        <v/>
      </c>
      <c r="AA17" s="10" t="str">
        <f t="shared" si="12"/>
        <v/>
      </c>
      <c r="AB17" s="10" t="str">
        <f t="shared" si="13"/>
        <v/>
      </c>
      <c r="AC17" s="10" t="str">
        <f t="shared" si="18"/>
        <v/>
      </c>
      <c r="AD17" s="10" t="str">
        <f t="shared" si="19"/>
        <v/>
      </c>
      <c r="AE17" s="10" t="str">
        <f t="shared" si="14"/>
        <v/>
      </c>
      <c r="AF17" s="10" t="str">
        <f t="shared" si="20"/>
        <v/>
      </c>
      <c r="AG17" s="10" t="str">
        <f t="shared" si="21"/>
        <v/>
      </c>
      <c r="AH17" s="10" t="str">
        <f t="shared" si="22"/>
        <v/>
      </c>
      <c r="AI17" s="10" t="str">
        <f t="shared" si="23"/>
        <v/>
      </c>
      <c r="AJ17" s="10" t="str">
        <f t="shared" si="24"/>
        <v/>
      </c>
    </row>
    <row r="18" spans="1:36" s="10" customFormat="1" ht="22.5" customHeight="1" x14ac:dyDescent="0.2">
      <c r="A18" s="92">
        <v>9</v>
      </c>
      <c r="B18" s="280" t="s">
        <v>85</v>
      </c>
      <c r="C18" s="281"/>
      <c r="D18" s="281"/>
      <c r="E18" s="282"/>
      <c r="F18" s="211"/>
      <c r="G18" s="209"/>
      <c r="H18" s="20" t="s">
        <v>84</v>
      </c>
      <c r="I18" s="21"/>
      <c r="J18" s="79"/>
      <c r="K18" s="80"/>
      <c r="L18" s="9"/>
      <c r="M18" s="10" t="str">
        <f t="shared" si="16"/>
        <v/>
      </c>
      <c r="N18" s="10" t="str">
        <f t="shared" si="17"/>
        <v/>
      </c>
      <c r="O18" s="10" t="str">
        <f t="shared" si="0"/>
        <v/>
      </c>
      <c r="P18" s="10" t="str">
        <f t="shared" si="1"/>
        <v/>
      </c>
      <c r="Q18" s="10" t="str">
        <f t="shared" si="2"/>
        <v/>
      </c>
      <c r="R18" s="1" t="str">
        <f t="shared" si="3"/>
        <v/>
      </c>
      <c r="S18" s="1" t="str">
        <f t="shared" si="4"/>
        <v/>
      </c>
      <c r="T18" s="1" t="str">
        <f t="shared" si="5"/>
        <v/>
      </c>
      <c r="U18" s="1" t="str">
        <f t="shared" si="6"/>
        <v/>
      </c>
      <c r="V18" t="str">
        <f t="shared" si="7"/>
        <v/>
      </c>
      <c r="W18" s="10" t="str">
        <f t="shared" si="8"/>
        <v/>
      </c>
      <c r="X18" s="10" t="str">
        <f t="shared" si="9"/>
        <v/>
      </c>
      <c r="Y18" s="10" t="str">
        <f t="shared" si="10"/>
        <v/>
      </c>
      <c r="Z18" s="10" t="str">
        <f t="shared" si="11"/>
        <v/>
      </c>
      <c r="AA18" s="10" t="str">
        <f t="shared" si="12"/>
        <v/>
      </c>
      <c r="AB18" s="10" t="str">
        <f t="shared" si="13"/>
        <v/>
      </c>
      <c r="AC18" s="10" t="str">
        <f t="shared" si="18"/>
        <v/>
      </c>
      <c r="AD18" s="10" t="str">
        <f t="shared" si="19"/>
        <v/>
      </c>
      <c r="AE18" s="10" t="str">
        <f t="shared" si="14"/>
        <v/>
      </c>
      <c r="AF18" s="10" t="str">
        <f t="shared" si="20"/>
        <v/>
      </c>
      <c r="AG18" s="10" t="str">
        <f t="shared" si="21"/>
        <v/>
      </c>
      <c r="AH18" s="10" t="str">
        <f t="shared" si="22"/>
        <v/>
      </c>
      <c r="AI18" s="10" t="str">
        <f t="shared" si="23"/>
        <v/>
      </c>
      <c r="AJ18" s="10" t="str">
        <f t="shared" si="24"/>
        <v/>
      </c>
    </row>
    <row r="19" spans="1:36" s="10" customFormat="1" ht="22.5" customHeight="1" x14ac:dyDescent="0.2">
      <c r="A19" s="92">
        <v>10</v>
      </c>
      <c r="B19" s="280" t="s">
        <v>24</v>
      </c>
      <c r="C19" s="281"/>
      <c r="D19" s="281"/>
      <c r="E19" s="282"/>
      <c r="F19" s="211"/>
      <c r="G19" s="209"/>
      <c r="H19" s="20" t="s">
        <v>9</v>
      </c>
      <c r="I19" s="80"/>
      <c r="J19" s="79"/>
      <c r="K19" s="80"/>
      <c r="L19" s="9"/>
      <c r="M19" s="10" t="str">
        <f t="shared" si="16"/>
        <v/>
      </c>
      <c r="N19" s="10" t="str">
        <f t="shared" si="17"/>
        <v/>
      </c>
      <c r="O19" s="10" t="str">
        <f t="shared" si="0"/>
        <v/>
      </c>
      <c r="P19" s="10" t="str">
        <f t="shared" si="1"/>
        <v/>
      </c>
      <c r="Q19" s="10" t="str">
        <f t="shared" si="2"/>
        <v/>
      </c>
      <c r="R19" s="1" t="str">
        <f t="shared" si="3"/>
        <v/>
      </c>
      <c r="S19" s="1" t="str">
        <f t="shared" si="4"/>
        <v/>
      </c>
      <c r="T19" s="1" t="str">
        <f t="shared" si="5"/>
        <v/>
      </c>
      <c r="U19" s="1" t="str">
        <f t="shared" si="6"/>
        <v/>
      </c>
      <c r="V19" t="str">
        <f t="shared" si="7"/>
        <v/>
      </c>
      <c r="W19" s="10" t="str">
        <f t="shared" si="8"/>
        <v/>
      </c>
      <c r="X19" s="10" t="str">
        <f t="shared" si="9"/>
        <v/>
      </c>
      <c r="Y19" s="10" t="str">
        <f t="shared" si="10"/>
        <v/>
      </c>
      <c r="Z19" s="10" t="str">
        <f t="shared" si="11"/>
        <v/>
      </c>
      <c r="AA19" s="10" t="str">
        <f t="shared" si="12"/>
        <v/>
      </c>
      <c r="AB19" s="10" t="str">
        <f t="shared" si="13"/>
        <v/>
      </c>
      <c r="AC19" s="10" t="str">
        <f t="shared" si="18"/>
        <v/>
      </c>
      <c r="AD19" s="10" t="str">
        <f t="shared" si="19"/>
        <v/>
      </c>
      <c r="AE19" s="10" t="str">
        <f t="shared" si="14"/>
        <v/>
      </c>
      <c r="AF19" s="10" t="str">
        <f t="shared" si="20"/>
        <v/>
      </c>
      <c r="AG19" s="10" t="str">
        <f t="shared" si="21"/>
        <v/>
      </c>
      <c r="AH19" s="10" t="str">
        <f t="shared" si="22"/>
        <v/>
      </c>
      <c r="AI19" s="10" t="str">
        <f t="shared" si="23"/>
        <v/>
      </c>
      <c r="AJ19" s="10" t="str">
        <f t="shared" si="24"/>
        <v/>
      </c>
    </row>
    <row r="20" spans="1:36" s="10" customFormat="1" ht="22.5" customHeight="1" x14ac:dyDescent="0.2">
      <c r="A20" s="92">
        <v>11</v>
      </c>
      <c r="B20" s="280" t="s">
        <v>25</v>
      </c>
      <c r="C20" s="281"/>
      <c r="D20" s="281"/>
      <c r="E20" s="282"/>
      <c r="F20" s="211"/>
      <c r="G20" s="209"/>
      <c r="H20" s="20" t="s">
        <v>10</v>
      </c>
      <c r="I20" s="80"/>
      <c r="J20" s="79"/>
      <c r="K20" s="80"/>
      <c r="L20" s="9"/>
      <c r="M20" s="10" t="str">
        <f t="shared" si="16"/>
        <v/>
      </c>
      <c r="N20" s="10" t="str">
        <f t="shared" si="17"/>
        <v/>
      </c>
      <c r="O20" s="10" t="str">
        <f t="shared" si="0"/>
        <v/>
      </c>
      <c r="P20" s="10" t="str">
        <f t="shared" si="1"/>
        <v/>
      </c>
      <c r="Q20" s="10" t="str">
        <f t="shared" si="2"/>
        <v/>
      </c>
      <c r="R20" s="1" t="str">
        <f t="shared" si="3"/>
        <v/>
      </c>
      <c r="S20" s="1" t="str">
        <f t="shared" si="4"/>
        <v/>
      </c>
      <c r="T20" s="1" t="str">
        <f t="shared" si="5"/>
        <v/>
      </c>
      <c r="U20" s="1" t="str">
        <f t="shared" si="6"/>
        <v/>
      </c>
      <c r="V20" t="str">
        <f t="shared" si="7"/>
        <v/>
      </c>
      <c r="W20" s="10" t="str">
        <f t="shared" si="8"/>
        <v/>
      </c>
      <c r="X20" s="10" t="str">
        <f t="shared" si="9"/>
        <v/>
      </c>
      <c r="Y20" s="10" t="str">
        <f t="shared" si="10"/>
        <v/>
      </c>
      <c r="Z20" s="10" t="str">
        <f t="shared" si="11"/>
        <v/>
      </c>
      <c r="AA20" s="10" t="str">
        <f t="shared" si="12"/>
        <v/>
      </c>
      <c r="AB20" s="10" t="str">
        <f t="shared" si="13"/>
        <v/>
      </c>
      <c r="AC20" s="10" t="str">
        <f t="shared" si="18"/>
        <v/>
      </c>
      <c r="AD20" s="10" t="str">
        <f t="shared" si="19"/>
        <v/>
      </c>
      <c r="AE20" s="10" t="str">
        <f t="shared" si="14"/>
        <v/>
      </c>
      <c r="AF20" s="10" t="str">
        <f t="shared" si="20"/>
        <v/>
      </c>
      <c r="AG20" s="10" t="str">
        <f t="shared" si="21"/>
        <v/>
      </c>
      <c r="AH20" s="10" t="str">
        <f t="shared" si="22"/>
        <v/>
      </c>
      <c r="AI20" s="10" t="str">
        <f t="shared" si="23"/>
        <v/>
      </c>
      <c r="AJ20" s="10" t="str">
        <f t="shared" si="24"/>
        <v/>
      </c>
    </row>
    <row r="21" spans="1:36" s="10" customFormat="1" ht="22.5" customHeight="1" x14ac:dyDescent="0.2">
      <c r="A21" s="92">
        <v>12</v>
      </c>
      <c r="B21" s="280" t="s">
        <v>26</v>
      </c>
      <c r="C21" s="281"/>
      <c r="D21" s="281"/>
      <c r="E21" s="282"/>
      <c r="F21" s="211"/>
      <c r="G21" s="209"/>
      <c r="H21" s="20" t="s">
        <v>14</v>
      </c>
      <c r="I21" s="80"/>
      <c r="J21" s="79"/>
      <c r="K21" s="80"/>
      <c r="L21" s="9"/>
      <c r="M21" s="10" t="str">
        <f t="shared" si="16"/>
        <v/>
      </c>
      <c r="N21" s="10" t="str">
        <f t="shared" si="17"/>
        <v/>
      </c>
      <c r="O21" s="10" t="str">
        <f t="shared" si="0"/>
        <v/>
      </c>
      <c r="P21" s="10" t="str">
        <f t="shared" si="1"/>
        <v/>
      </c>
      <c r="Q21" s="10" t="str">
        <f t="shared" si="2"/>
        <v/>
      </c>
      <c r="R21" s="1" t="str">
        <f t="shared" si="3"/>
        <v/>
      </c>
      <c r="S21" s="1" t="str">
        <f t="shared" si="4"/>
        <v/>
      </c>
      <c r="T21" s="1" t="str">
        <f t="shared" si="5"/>
        <v/>
      </c>
      <c r="U21" s="1" t="str">
        <f t="shared" si="6"/>
        <v/>
      </c>
      <c r="V21" t="str">
        <f t="shared" si="7"/>
        <v/>
      </c>
      <c r="W21" s="10" t="str">
        <f t="shared" si="8"/>
        <v/>
      </c>
      <c r="X21" s="10" t="str">
        <f t="shared" si="9"/>
        <v/>
      </c>
      <c r="Y21" s="10" t="str">
        <f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21" s="10" t="str">
        <f t="shared" si="11"/>
        <v/>
      </c>
      <c r="AA21" s="10" t="str">
        <f t="shared" si="12"/>
        <v/>
      </c>
      <c r="AB21" s="10" t="str">
        <f t="shared" si="13"/>
        <v/>
      </c>
      <c r="AC21" s="10" t="str">
        <f t="shared" si="18"/>
        <v/>
      </c>
      <c r="AD21" s="10" t="str">
        <f t="shared" si="19"/>
        <v/>
      </c>
      <c r="AE21" s="10" t="str">
        <f t="shared" si="14"/>
        <v/>
      </c>
      <c r="AF21" s="10" t="str">
        <f t="shared" si="20"/>
        <v/>
      </c>
      <c r="AG21" s="10" t="str">
        <f t="shared" si="21"/>
        <v/>
      </c>
      <c r="AH21" s="10" t="str">
        <f t="shared" si="22"/>
        <v/>
      </c>
      <c r="AI21" s="10" t="str">
        <f t="shared" si="23"/>
        <v/>
      </c>
      <c r="AJ21" s="10" t="str">
        <f t="shared" si="24"/>
        <v/>
      </c>
    </row>
    <row r="22" spans="1:36" ht="22.5" customHeight="1" x14ac:dyDescent="0.2">
      <c r="A22" s="92">
        <v>13</v>
      </c>
      <c r="B22" s="280" t="s">
        <v>27</v>
      </c>
      <c r="C22" s="281"/>
      <c r="D22" s="281"/>
      <c r="E22" s="282"/>
      <c r="F22" s="211"/>
      <c r="G22" s="209"/>
      <c r="H22" s="20" t="s">
        <v>15</v>
      </c>
      <c r="I22" s="21"/>
      <c r="J22" s="79"/>
      <c r="K22" s="80"/>
      <c r="L22" s="9"/>
      <c r="M22" s="10" t="str">
        <f t="shared" si="16"/>
        <v/>
      </c>
      <c r="N22" s="10" t="str">
        <f t="shared" si="17"/>
        <v/>
      </c>
      <c r="O22" s="10" t="str">
        <f t="shared" si="0"/>
        <v/>
      </c>
      <c r="P22" s="10" t="str">
        <f t="shared" si="1"/>
        <v/>
      </c>
      <c r="Q22" s="10" t="str">
        <f t="shared" si="2"/>
        <v/>
      </c>
      <c r="R22" s="1" t="str">
        <f t="shared" si="3"/>
        <v/>
      </c>
      <c r="S22" s="1" t="str">
        <f t="shared" si="4"/>
        <v/>
      </c>
      <c r="T22" s="1" t="str">
        <f t="shared" si="5"/>
        <v/>
      </c>
      <c r="U22" s="1" t="str">
        <f t="shared" si="6"/>
        <v/>
      </c>
      <c r="V22" t="str">
        <f t="shared" si="7"/>
        <v/>
      </c>
      <c r="W22" s="10" t="str">
        <f t="shared" si="8"/>
        <v/>
      </c>
      <c r="X22" s="10" t="str">
        <f t="shared" si="9"/>
        <v/>
      </c>
      <c r="Y22" s="10" t="str">
        <f t="shared" si="10"/>
        <v/>
      </c>
      <c r="Z22" s="10" t="str">
        <f t="shared" si="11"/>
        <v/>
      </c>
      <c r="AA22" s="10" t="str">
        <f t="shared" si="12"/>
        <v/>
      </c>
      <c r="AB22" s="10" t="str">
        <f t="shared" si="13"/>
        <v/>
      </c>
      <c r="AC22" s="10" t="str">
        <f t="shared" si="18"/>
        <v/>
      </c>
      <c r="AD22" s="10" t="str">
        <f t="shared" si="19"/>
        <v/>
      </c>
      <c r="AE22" s="10" t="str">
        <f t="shared" si="14"/>
        <v/>
      </c>
      <c r="AF22" s="10" t="str">
        <f t="shared" si="20"/>
        <v/>
      </c>
      <c r="AG22" s="10" t="str">
        <f t="shared" si="21"/>
        <v/>
      </c>
      <c r="AH22" s="10" t="str">
        <f t="shared" si="22"/>
        <v/>
      </c>
      <c r="AI22" s="10" t="str">
        <f t="shared" si="23"/>
        <v/>
      </c>
      <c r="AJ22" s="10" t="str">
        <f t="shared" si="24"/>
        <v/>
      </c>
    </row>
    <row r="23" spans="1:36" ht="22.5" customHeight="1" x14ac:dyDescent="0.2">
      <c r="A23" s="92">
        <v>14</v>
      </c>
      <c r="B23" s="280" t="s">
        <v>28</v>
      </c>
      <c r="C23" s="281"/>
      <c r="D23" s="281"/>
      <c r="E23" s="282"/>
      <c r="F23" s="211"/>
      <c r="G23" s="209"/>
      <c r="H23" s="20" t="s">
        <v>16</v>
      </c>
      <c r="I23" s="21"/>
      <c r="J23" s="79"/>
      <c r="K23" s="80"/>
      <c r="L23" s="3"/>
      <c r="M23" s="10" t="str">
        <f t="shared" si="16"/>
        <v/>
      </c>
      <c r="N23" s="10" t="str">
        <f t="shared" si="17"/>
        <v/>
      </c>
      <c r="O23" s="10" t="str">
        <f t="shared" si="0"/>
        <v/>
      </c>
      <c r="P23" s="10" t="str">
        <f t="shared" si="1"/>
        <v/>
      </c>
      <c r="Q23" s="10" t="str">
        <f t="shared" si="2"/>
        <v/>
      </c>
      <c r="R23" s="1" t="str">
        <f t="shared" si="3"/>
        <v/>
      </c>
      <c r="S23" s="1" t="str">
        <f t="shared" si="4"/>
        <v/>
      </c>
      <c r="T23" s="1" t="str">
        <f t="shared" si="5"/>
        <v/>
      </c>
      <c r="U23" s="1" t="str">
        <f t="shared" si="6"/>
        <v/>
      </c>
      <c r="V23" t="str">
        <f t="shared" si="7"/>
        <v/>
      </c>
      <c r="W23" s="10" t="str">
        <f t="shared" si="8"/>
        <v/>
      </c>
      <c r="X23" s="10" t="str">
        <f t="shared" si="9"/>
        <v/>
      </c>
      <c r="Y23" s="10" t="str">
        <f t="shared" si="10"/>
        <v/>
      </c>
      <c r="Z23" s="10" t="str">
        <f t="shared" si="11"/>
        <v/>
      </c>
      <c r="AA23" s="10" t="str">
        <f t="shared" si="12"/>
        <v/>
      </c>
      <c r="AB23" s="10" t="str">
        <f t="shared" si="13"/>
        <v/>
      </c>
      <c r="AC23" s="10" t="str">
        <f t="shared" si="18"/>
        <v/>
      </c>
      <c r="AD23" s="10" t="str">
        <f t="shared" si="19"/>
        <v/>
      </c>
      <c r="AE23" s="10" t="str">
        <f t="shared" si="14"/>
        <v/>
      </c>
      <c r="AF23" s="10" t="str">
        <f t="shared" si="20"/>
        <v/>
      </c>
      <c r="AG23" s="10" t="str">
        <f t="shared" si="21"/>
        <v/>
      </c>
      <c r="AH23" s="10" t="str">
        <f t="shared" si="22"/>
        <v/>
      </c>
      <c r="AI23" s="10" t="str">
        <f t="shared" si="23"/>
        <v/>
      </c>
      <c r="AJ23" s="10" t="str">
        <f t="shared" si="24"/>
        <v/>
      </c>
    </row>
    <row r="24" spans="1:36" ht="22.5" customHeight="1" x14ac:dyDescent="0.2">
      <c r="A24" s="92">
        <v>15</v>
      </c>
      <c r="B24" s="280" t="s">
        <v>29</v>
      </c>
      <c r="C24" s="281"/>
      <c r="D24" s="281"/>
      <c r="E24" s="282"/>
      <c r="F24" s="211"/>
      <c r="G24" s="209"/>
      <c r="H24" s="20" t="s">
        <v>32</v>
      </c>
      <c r="I24" s="80"/>
      <c r="J24" s="79"/>
      <c r="K24" s="80"/>
      <c r="L24" s="3"/>
      <c r="M24" s="10" t="str">
        <f t="shared" si="16"/>
        <v/>
      </c>
      <c r="N24" s="10" t="str">
        <f t="shared" si="17"/>
        <v/>
      </c>
      <c r="O24" s="10" t="str">
        <f t="shared" si="0"/>
        <v/>
      </c>
      <c r="P24" s="10" t="str">
        <f t="shared" si="1"/>
        <v/>
      </c>
      <c r="Q24" s="10" t="str">
        <f t="shared" si="2"/>
        <v/>
      </c>
      <c r="R24" s="1" t="str">
        <f t="shared" si="3"/>
        <v/>
      </c>
      <c r="S24" s="1" t="str">
        <f t="shared" si="4"/>
        <v/>
      </c>
      <c r="T24" s="1" t="str">
        <f t="shared" si="5"/>
        <v/>
      </c>
      <c r="U24" s="1" t="str">
        <f t="shared" si="6"/>
        <v/>
      </c>
      <c r="V24" t="str">
        <f t="shared" si="7"/>
        <v/>
      </c>
      <c r="W24" s="10" t="str">
        <f t="shared" si="8"/>
        <v/>
      </c>
      <c r="X24" s="10" t="str">
        <f t="shared" si="9"/>
        <v/>
      </c>
      <c r="Y24" s="10" t="str">
        <f t="shared" si="10"/>
        <v/>
      </c>
      <c r="Z24" s="10" t="str">
        <f t="shared" si="11"/>
        <v/>
      </c>
      <c r="AA24" s="10" t="str">
        <f t="shared" si="12"/>
        <v/>
      </c>
      <c r="AB24" s="10" t="str">
        <f t="shared" si="13"/>
        <v/>
      </c>
      <c r="AC24" s="10" t="str">
        <f t="shared" si="18"/>
        <v/>
      </c>
      <c r="AD24" s="10" t="str">
        <f t="shared" si="19"/>
        <v/>
      </c>
      <c r="AE24" s="10" t="str">
        <f t="shared" si="14"/>
        <v/>
      </c>
      <c r="AF24" s="10" t="str">
        <f t="shared" si="20"/>
        <v/>
      </c>
      <c r="AG24" s="10" t="str">
        <f t="shared" si="21"/>
        <v/>
      </c>
      <c r="AH24" s="10" t="str">
        <f t="shared" si="22"/>
        <v/>
      </c>
      <c r="AI24" s="10" t="str">
        <f t="shared" si="23"/>
        <v/>
      </c>
      <c r="AJ24" s="10" t="str">
        <f t="shared" si="24"/>
        <v/>
      </c>
    </row>
    <row r="25" spans="1:36" ht="22.5" customHeight="1" x14ac:dyDescent="0.2">
      <c r="A25" s="92">
        <v>16</v>
      </c>
      <c r="B25" s="280" t="s">
        <v>51</v>
      </c>
      <c r="C25" s="281"/>
      <c r="D25" s="281"/>
      <c r="E25" s="282"/>
      <c r="F25" s="211"/>
      <c r="G25" s="209"/>
      <c r="H25" s="20" t="s">
        <v>33</v>
      </c>
      <c r="I25" s="80"/>
      <c r="J25" s="79"/>
      <c r="K25" s="80"/>
      <c r="L25" s="3"/>
      <c r="M25" s="10" t="str">
        <f t="shared" si="16"/>
        <v/>
      </c>
      <c r="N25" s="10" t="str">
        <f t="shared" si="17"/>
        <v/>
      </c>
      <c r="O25" s="10" t="str">
        <f t="shared" si="0"/>
        <v/>
      </c>
      <c r="P25" s="10" t="str">
        <f t="shared" si="1"/>
        <v/>
      </c>
      <c r="Q25" s="10" t="str">
        <f t="shared" si="2"/>
        <v/>
      </c>
      <c r="R25" s="1" t="str">
        <f t="shared" si="3"/>
        <v/>
      </c>
      <c r="S25" s="1" t="str">
        <f t="shared" si="4"/>
        <v/>
      </c>
      <c r="T25" s="1" t="str">
        <f t="shared" si="5"/>
        <v/>
      </c>
      <c r="U25" s="1" t="str">
        <f t="shared" si="6"/>
        <v/>
      </c>
      <c r="V25" t="str">
        <f t="shared" si="7"/>
        <v/>
      </c>
      <c r="W25" s="10" t="str">
        <f t="shared" si="8"/>
        <v/>
      </c>
      <c r="X25" s="10" t="str">
        <f t="shared" si="9"/>
        <v/>
      </c>
      <c r="Y25" s="10" t="str">
        <f t="shared" si="10"/>
        <v/>
      </c>
      <c r="Z25" s="10" t="str">
        <f t="shared" si="11"/>
        <v/>
      </c>
      <c r="AA25" s="10" t="str">
        <f t="shared" si="12"/>
        <v/>
      </c>
      <c r="AB25" s="10" t="str">
        <f t="shared" si="13"/>
        <v/>
      </c>
      <c r="AC25" s="10" t="str">
        <f t="shared" si="18"/>
        <v/>
      </c>
      <c r="AD25" s="10" t="str">
        <f t="shared" si="19"/>
        <v/>
      </c>
      <c r="AE25" s="10" t="str">
        <f t="shared" si="14"/>
        <v/>
      </c>
      <c r="AF25" s="10" t="str">
        <f t="shared" si="20"/>
        <v/>
      </c>
      <c r="AG25" s="10" t="str">
        <f t="shared" si="21"/>
        <v/>
      </c>
      <c r="AH25" s="10" t="str">
        <f t="shared" si="22"/>
        <v/>
      </c>
      <c r="AI25" s="10" t="str">
        <f t="shared" si="23"/>
        <v/>
      </c>
      <c r="AJ25" s="10" t="str">
        <f t="shared" si="24"/>
        <v/>
      </c>
    </row>
    <row r="26" spans="1:36" ht="22.5" customHeight="1" x14ac:dyDescent="0.2">
      <c r="A26" s="92">
        <v>17</v>
      </c>
      <c r="B26" s="280" t="s">
        <v>30</v>
      </c>
      <c r="C26" s="281"/>
      <c r="D26" s="281"/>
      <c r="E26" s="282"/>
      <c r="F26" s="211"/>
      <c r="G26" s="209"/>
      <c r="H26" s="20" t="s">
        <v>34</v>
      </c>
      <c r="I26" s="21"/>
      <c r="J26" s="79"/>
      <c r="K26" s="80"/>
      <c r="L26" s="3"/>
      <c r="M26" s="10" t="str">
        <f t="shared" si="16"/>
        <v/>
      </c>
      <c r="N26" s="10" t="str">
        <f t="shared" si="17"/>
        <v/>
      </c>
      <c r="O26" s="10" t="str">
        <f t="shared" si="0"/>
        <v/>
      </c>
      <c r="P26" s="10" t="str">
        <f t="shared" si="1"/>
        <v/>
      </c>
      <c r="Q26" s="10" t="str">
        <f t="shared" si="2"/>
        <v/>
      </c>
      <c r="R26" s="1" t="str">
        <f t="shared" si="3"/>
        <v/>
      </c>
      <c r="S26" s="1" t="str">
        <f t="shared" si="4"/>
        <v/>
      </c>
      <c r="T26" s="1" t="str">
        <f t="shared" si="5"/>
        <v/>
      </c>
      <c r="U26" s="1" t="str">
        <f t="shared" si="6"/>
        <v/>
      </c>
      <c r="V26" t="str">
        <f t="shared" si="7"/>
        <v/>
      </c>
      <c r="W26" s="10" t="str">
        <f t="shared" si="8"/>
        <v/>
      </c>
      <c r="X26" s="10" t="str">
        <f t="shared" si="9"/>
        <v/>
      </c>
      <c r="Y26" s="10" t="str">
        <f t="shared" si="10"/>
        <v/>
      </c>
      <c r="Z26" s="10" t="str">
        <f t="shared" si="11"/>
        <v/>
      </c>
      <c r="AA26" s="10" t="str">
        <f t="shared" si="12"/>
        <v/>
      </c>
      <c r="AB26" s="10" t="str">
        <f t="shared" si="13"/>
        <v/>
      </c>
      <c r="AC26" s="10" t="str">
        <f t="shared" si="18"/>
        <v/>
      </c>
      <c r="AD26" s="10" t="str">
        <f t="shared" si="19"/>
        <v/>
      </c>
      <c r="AE26" s="10" t="str">
        <f t="shared" si="14"/>
        <v/>
      </c>
      <c r="AF26" s="10" t="str">
        <f t="shared" si="20"/>
        <v/>
      </c>
      <c r="AG26" s="10" t="str">
        <f t="shared" si="21"/>
        <v/>
      </c>
      <c r="AH26" s="10" t="str">
        <f t="shared" si="22"/>
        <v/>
      </c>
      <c r="AI26" s="10" t="str">
        <f t="shared" si="23"/>
        <v/>
      </c>
      <c r="AJ26" s="10" t="str">
        <f t="shared" si="24"/>
        <v/>
      </c>
    </row>
    <row r="27" spans="1:36" ht="22.5" customHeight="1" x14ac:dyDescent="0.2">
      <c r="A27" s="92">
        <v>18</v>
      </c>
      <c r="B27" s="280" t="s">
        <v>89</v>
      </c>
      <c r="C27" s="281"/>
      <c r="D27" s="281"/>
      <c r="E27" s="282"/>
      <c r="F27" s="211"/>
      <c r="G27" s="209"/>
      <c r="H27" s="20" t="s">
        <v>87</v>
      </c>
      <c r="I27" s="21"/>
      <c r="J27" s="79"/>
      <c r="K27" s="80"/>
      <c r="L27" s="3"/>
      <c r="M27" s="10" t="str">
        <f t="shared" si="16"/>
        <v/>
      </c>
      <c r="N27" s="10" t="str">
        <f t="shared" si="17"/>
        <v/>
      </c>
      <c r="O27" s="10" t="str">
        <f t="shared" si="0"/>
        <v/>
      </c>
      <c r="P27" s="10" t="str">
        <f t="shared" si="1"/>
        <v/>
      </c>
      <c r="Q27" s="10" t="str">
        <f t="shared" si="2"/>
        <v/>
      </c>
      <c r="R27" s="1" t="str">
        <f t="shared" si="3"/>
        <v/>
      </c>
      <c r="S27" s="1" t="str">
        <f t="shared" si="4"/>
        <v/>
      </c>
      <c r="T27" s="1" t="str">
        <f t="shared" si="5"/>
        <v/>
      </c>
      <c r="U27" s="1" t="str">
        <f t="shared" si="6"/>
        <v/>
      </c>
      <c r="V27" t="str">
        <f t="shared" si="7"/>
        <v/>
      </c>
      <c r="W27" s="10" t="str">
        <f t="shared" si="8"/>
        <v/>
      </c>
      <c r="X27" s="10" t="str">
        <f t="shared" si="9"/>
        <v/>
      </c>
      <c r="Y27" s="10" t="str">
        <f t="shared" si="10"/>
        <v/>
      </c>
      <c r="Z27" s="10" t="str">
        <f t="shared" si="11"/>
        <v/>
      </c>
      <c r="AA27" s="10" t="str">
        <f t="shared" si="12"/>
        <v/>
      </c>
      <c r="AB27" s="10" t="str">
        <f t="shared" si="13"/>
        <v/>
      </c>
      <c r="AC27" s="10" t="str">
        <f t="shared" si="18"/>
        <v/>
      </c>
      <c r="AD27" s="10" t="str">
        <f t="shared" si="19"/>
        <v/>
      </c>
      <c r="AE27" s="10" t="str">
        <f t="shared" si="14"/>
        <v/>
      </c>
      <c r="AF27" s="10" t="str">
        <f t="shared" si="20"/>
        <v/>
      </c>
      <c r="AG27" s="10" t="str">
        <f t="shared" si="21"/>
        <v/>
      </c>
      <c r="AH27" s="10" t="str">
        <f t="shared" si="22"/>
        <v/>
      </c>
      <c r="AI27" s="10" t="str">
        <f t="shared" si="23"/>
        <v/>
      </c>
      <c r="AJ27" s="10" t="str">
        <f t="shared" si="24"/>
        <v/>
      </c>
    </row>
    <row r="28" spans="1:36" ht="22.5" customHeight="1" x14ac:dyDescent="0.2">
      <c r="A28" s="92">
        <v>19</v>
      </c>
      <c r="B28" s="280" t="s">
        <v>90</v>
      </c>
      <c r="C28" s="281"/>
      <c r="D28" s="281"/>
      <c r="E28" s="282"/>
      <c r="F28" s="211"/>
      <c r="G28" s="209"/>
      <c r="H28" s="20" t="s">
        <v>88</v>
      </c>
      <c r="I28" s="21"/>
      <c r="J28" s="79"/>
      <c r="K28" s="80"/>
      <c r="L28" s="3"/>
      <c r="M28" s="10" t="str">
        <f t="shared" si="16"/>
        <v/>
      </c>
      <c r="N28" s="10" t="str">
        <f t="shared" si="17"/>
        <v/>
      </c>
      <c r="O28" s="10" t="str">
        <f t="shared" si="0"/>
        <v/>
      </c>
      <c r="P28" s="10" t="str">
        <f t="shared" si="1"/>
        <v/>
      </c>
      <c r="Q28" s="10" t="str">
        <f t="shared" si="2"/>
        <v/>
      </c>
      <c r="R28" s="1" t="str">
        <f t="shared" si="3"/>
        <v/>
      </c>
      <c r="S28" s="1" t="str">
        <f t="shared" si="4"/>
        <v/>
      </c>
      <c r="T28" s="1" t="str">
        <f t="shared" si="5"/>
        <v/>
      </c>
      <c r="U28" s="1" t="str">
        <f t="shared" si="6"/>
        <v/>
      </c>
      <c r="V28" t="str">
        <f t="shared" si="7"/>
        <v/>
      </c>
      <c r="W28" s="10" t="str">
        <f t="shared" si="8"/>
        <v/>
      </c>
      <c r="X28" s="10" t="str">
        <f t="shared" si="9"/>
        <v/>
      </c>
      <c r="Y28" s="10" t="str">
        <f t="shared" si="10"/>
        <v/>
      </c>
      <c r="Z28" s="10" t="str">
        <f t="shared" si="11"/>
        <v/>
      </c>
      <c r="AA28" s="10" t="str">
        <f t="shared" si="12"/>
        <v/>
      </c>
      <c r="AB28" s="10" t="str">
        <f t="shared" si="13"/>
        <v/>
      </c>
      <c r="AC28" s="10" t="str">
        <f t="shared" si="18"/>
        <v/>
      </c>
      <c r="AD28" s="10" t="str">
        <f t="shared" si="19"/>
        <v/>
      </c>
      <c r="AE28" s="10" t="str">
        <f t="shared" si="14"/>
        <v/>
      </c>
      <c r="AF28" s="10" t="str">
        <f t="shared" si="20"/>
        <v/>
      </c>
      <c r="AG28" s="10" t="str">
        <f t="shared" si="21"/>
        <v/>
      </c>
      <c r="AH28" s="10" t="str">
        <f t="shared" si="22"/>
        <v/>
      </c>
      <c r="AI28" s="10" t="str">
        <f t="shared" si="23"/>
        <v/>
      </c>
      <c r="AJ28" s="10" t="str">
        <f t="shared" si="24"/>
        <v/>
      </c>
    </row>
    <row r="29" spans="1:36" ht="22.5" customHeight="1" x14ac:dyDescent="0.2">
      <c r="A29" s="92">
        <v>20</v>
      </c>
      <c r="B29" s="280" t="s">
        <v>31</v>
      </c>
      <c r="C29" s="281"/>
      <c r="D29" s="281"/>
      <c r="E29" s="282"/>
      <c r="F29" s="211"/>
      <c r="G29" s="209"/>
      <c r="H29" s="20" t="s">
        <v>35</v>
      </c>
      <c r="I29" s="21"/>
      <c r="J29" s="79"/>
      <c r="K29" s="80"/>
      <c r="L29" s="3"/>
      <c r="M29" s="10" t="str">
        <f t="shared" si="16"/>
        <v/>
      </c>
      <c r="N29" s="10" t="str">
        <f t="shared" si="17"/>
        <v/>
      </c>
      <c r="O29" s="10" t="str">
        <f t="shared" si="0"/>
        <v/>
      </c>
      <c r="P29" s="10" t="str">
        <f t="shared" si="1"/>
        <v/>
      </c>
      <c r="Q29" s="10" t="str">
        <f t="shared" si="2"/>
        <v/>
      </c>
      <c r="R29" s="1" t="str">
        <f t="shared" si="3"/>
        <v/>
      </c>
      <c r="S29" s="1" t="str">
        <f t="shared" si="4"/>
        <v/>
      </c>
      <c r="T29" s="1" t="str">
        <f t="shared" si="5"/>
        <v/>
      </c>
      <c r="U29" s="1" t="str">
        <f t="shared" si="6"/>
        <v/>
      </c>
      <c r="V29" t="str">
        <f t="shared" si="7"/>
        <v/>
      </c>
      <c r="W29" s="10" t="str">
        <f t="shared" si="8"/>
        <v/>
      </c>
      <c r="X29" s="10" t="str">
        <f t="shared" si="9"/>
        <v/>
      </c>
      <c r="Y29" s="10" t="str">
        <f t="shared" si="10"/>
        <v/>
      </c>
      <c r="Z29" s="10" t="str">
        <f t="shared" si="11"/>
        <v/>
      </c>
      <c r="AA29" s="10" t="str">
        <f t="shared" si="12"/>
        <v/>
      </c>
      <c r="AB29" s="10" t="str">
        <f t="shared" si="13"/>
        <v/>
      </c>
      <c r="AC29" s="10" t="str">
        <f t="shared" si="18"/>
        <v/>
      </c>
      <c r="AD29" s="10" t="str">
        <f t="shared" si="19"/>
        <v/>
      </c>
      <c r="AE29" s="10" t="str">
        <f t="shared" si="14"/>
        <v/>
      </c>
      <c r="AF29" s="10" t="str">
        <f t="shared" si="20"/>
        <v/>
      </c>
      <c r="AG29" s="10" t="str">
        <f t="shared" si="21"/>
        <v/>
      </c>
      <c r="AH29" s="10" t="str">
        <f t="shared" si="22"/>
        <v/>
      </c>
      <c r="AI29" s="10" t="str">
        <f t="shared" si="23"/>
        <v/>
      </c>
      <c r="AJ29" s="10" t="str">
        <f t="shared" si="24"/>
        <v/>
      </c>
    </row>
    <row r="30" spans="1:36" ht="22.5" customHeight="1" x14ac:dyDescent="0.2">
      <c r="A30" s="92">
        <v>21</v>
      </c>
      <c r="B30" s="280" t="s">
        <v>91</v>
      </c>
      <c r="C30" s="281"/>
      <c r="D30" s="281"/>
      <c r="E30" s="282"/>
      <c r="F30" s="211"/>
      <c r="G30" s="209"/>
      <c r="H30" s="20" t="s">
        <v>92</v>
      </c>
      <c r="I30" s="21"/>
      <c r="J30" s="79"/>
      <c r="K30" s="80"/>
      <c r="L30" s="3"/>
      <c r="M30" s="10" t="str">
        <f t="shared" si="16"/>
        <v/>
      </c>
      <c r="N30" s="10" t="str">
        <f t="shared" si="17"/>
        <v/>
      </c>
      <c r="O30" s="10" t="str">
        <f t="shared" si="0"/>
        <v/>
      </c>
      <c r="P30" s="10" t="str">
        <f t="shared" si="1"/>
        <v/>
      </c>
      <c r="Q30" s="10" t="str">
        <f t="shared" si="2"/>
        <v/>
      </c>
      <c r="R30" s="1" t="str">
        <f t="shared" si="3"/>
        <v/>
      </c>
      <c r="S30" s="1" t="str">
        <f t="shared" si="4"/>
        <v/>
      </c>
      <c r="T30" s="1" t="str">
        <f t="shared" si="5"/>
        <v/>
      </c>
      <c r="U30" s="1" t="str">
        <f t="shared" si="6"/>
        <v/>
      </c>
      <c r="V30" t="str">
        <f t="shared" si="7"/>
        <v/>
      </c>
      <c r="W30" s="10" t="str">
        <f t="shared" si="8"/>
        <v/>
      </c>
      <c r="X30" s="10" t="str">
        <f t="shared" si="9"/>
        <v/>
      </c>
      <c r="Y30" s="10" t="str">
        <f t="shared" si="10"/>
        <v/>
      </c>
      <c r="Z30" s="10" t="str">
        <f t="shared" si="11"/>
        <v/>
      </c>
      <c r="AA30" s="10" t="str">
        <f t="shared" si="12"/>
        <v/>
      </c>
      <c r="AB30" s="10" t="str">
        <f t="shared" si="13"/>
        <v/>
      </c>
      <c r="AC30" s="10" t="str">
        <f t="shared" si="18"/>
        <v/>
      </c>
      <c r="AD30" s="10" t="str">
        <f t="shared" si="19"/>
        <v/>
      </c>
      <c r="AE30" s="10" t="str">
        <f t="shared" si="14"/>
        <v/>
      </c>
      <c r="AF30" s="10" t="str">
        <f t="shared" si="20"/>
        <v/>
      </c>
      <c r="AG30" s="10" t="str">
        <f t="shared" si="21"/>
        <v/>
      </c>
      <c r="AH30" s="10" t="str">
        <f t="shared" si="22"/>
        <v/>
      </c>
      <c r="AI30" s="10" t="str">
        <f t="shared" si="23"/>
        <v/>
      </c>
      <c r="AJ30" s="10" t="str">
        <f t="shared" si="24"/>
        <v/>
      </c>
    </row>
    <row r="31" spans="1:36" ht="22.5" customHeight="1" x14ac:dyDescent="0.2">
      <c r="A31" s="92">
        <v>22</v>
      </c>
      <c r="B31" s="280" t="s">
        <v>93</v>
      </c>
      <c r="C31" s="281"/>
      <c r="D31" s="281"/>
      <c r="E31" s="282"/>
      <c r="F31" s="211"/>
      <c r="G31" s="209"/>
      <c r="H31" s="20" t="s">
        <v>94</v>
      </c>
      <c r="I31" s="20" t="s">
        <v>36</v>
      </c>
      <c r="J31" s="79"/>
      <c r="K31" s="80"/>
      <c r="L31" s="3"/>
      <c r="M31" s="10" t="str">
        <f t="shared" si="16"/>
        <v/>
      </c>
      <c r="N31" s="10" t="str">
        <f t="shared" si="17"/>
        <v/>
      </c>
      <c r="O31" s="10" t="str">
        <f t="shared" si="0"/>
        <v/>
      </c>
      <c r="P31" s="10" t="str">
        <f t="shared" si="1"/>
        <v/>
      </c>
      <c r="Q31" s="10" t="str">
        <f t="shared" si="2"/>
        <v/>
      </c>
      <c r="R31" s="1" t="str">
        <f t="shared" si="3"/>
        <v/>
      </c>
      <c r="S31" s="1" t="str">
        <f t="shared" si="4"/>
        <v/>
      </c>
      <c r="T31" s="1" t="str">
        <f t="shared" si="5"/>
        <v/>
      </c>
      <c r="U31" s="1" t="str">
        <f t="shared" si="6"/>
        <v/>
      </c>
      <c r="V31" t="str">
        <f t="shared" si="7"/>
        <v/>
      </c>
      <c r="W31" s="10" t="str">
        <f t="shared" si="8"/>
        <v/>
      </c>
      <c r="X31" s="10" t="str">
        <f t="shared" si="9"/>
        <v/>
      </c>
      <c r="Y31" s="10" t="str">
        <f t="shared" si="10"/>
        <v/>
      </c>
      <c r="Z31" s="10" t="str">
        <f t="shared" si="11"/>
        <v/>
      </c>
      <c r="AA31" s="10" t="str">
        <f t="shared" si="12"/>
        <v/>
      </c>
      <c r="AB31" s="10" t="str">
        <f t="shared" si="13"/>
        <v/>
      </c>
      <c r="AC31" s="10" t="str">
        <f t="shared" si="18"/>
        <v/>
      </c>
      <c r="AD31" s="10" t="str">
        <f t="shared" si="19"/>
        <v/>
      </c>
      <c r="AE31" s="10" t="str">
        <f t="shared" si="14"/>
        <v/>
      </c>
      <c r="AF31" s="10" t="str">
        <f t="shared" si="20"/>
        <v/>
      </c>
      <c r="AG31" s="10" t="str">
        <f t="shared" si="21"/>
        <v/>
      </c>
      <c r="AH31" s="10" t="str">
        <f t="shared" si="22"/>
        <v/>
      </c>
      <c r="AI31" s="10" t="str">
        <f t="shared" si="23"/>
        <v/>
      </c>
      <c r="AJ31" s="10" t="str">
        <f t="shared" si="24"/>
        <v/>
      </c>
    </row>
    <row r="32" spans="1:36" ht="22.5" customHeight="1" x14ac:dyDescent="0.2">
      <c r="A32" s="92">
        <v>23</v>
      </c>
      <c r="B32" s="280" t="s">
        <v>95</v>
      </c>
      <c r="C32" s="281"/>
      <c r="D32" s="281"/>
      <c r="E32" s="282"/>
      <c r="F32" s="211"/>
      <c r="G32" s="209"/>
      <c r="H32" s="20" t="s">
        <v>96</v>
      </c>
      <c r="I32" s="20" t="s">
        <v>36</v>
      </c>
      <c r="J32" s="79"/>
      <c r="K32" s="80"/>
      <c r="L32" s="3"/>
      <c r="M32" s="10" t="str">
        <f t="shared" si="16"/>
        <v/>
      </c>
      <c r="N32" s="10" t="str">
        <f t="shared" si="17"/>
        <v/>
      </c>
      <c r="O32" s="10" t="str">
        <f t="shared" si="0"/>
        <v/>
      </c>
      <c r="P32" s="10" t="str">
        <f t="shared" si="1"/>
        <v/>
      </c>
      <c r="Q32" s="10" t="str">
        <f t="shared" si="2"/>
        <v/>
      </c>
      <c r="R32" s="1" t="str">
        <f t="shared" si="3"/>
        <v/>
      </c>
      <c r="S32" s="1" t="str">
        <f t="shared" si="4"/>
        <v/>
      </c>
      <c r="T32" s="1" t="str">
        <f t="shared" si="5"/>
        <v/>
      </c>
      <c r="U32" s="1" t="str">
        <f t="shared" si="6"/>
        <v/>
      </c>
      <c r="V32" t="str">
        <f t="shared" si="7"/>
        <v/>
      </c>
      <c r="W32" s="10" t="str">
        <f t="shared" si="8"/>
        <v/>
      </c>
      <c r="X32" s="10" t="str">
        <f t="shared" si="9"/>
        <v/>
      </c>
      <c r="Y32" s="10" t="str">
        <f t="shared" si="10"/>
        <v/>
      </c>
      <c r="Z32" s="10" t="str">
        <f t="shared" si="11"/>
        <v/>
      </c>
      <c r="AA32" s="10" t="str">
        <f t="shared" si="12"/>
        <v/>
      </c>
      <c r="AB32" s="10" t="str">
        <f t="shared" si="13"/>
        <v/>
      </c>
      <c r="AC32" s="10" t="str">
        <f t="shared" si="18"/>
        <v/>
      </c>
      <c r="AD32" s="10" t="str">
        <f t="shared" si="19"/>
        <v/>
      </c>
      <c r="AE32" s="10" t="str">
        <f t="shared" si="14"/>
        <v/>
      </c>
      <c r="AF32" s="10" t="str">
        <f t="shared" si="20"/>
        <v/>
      </c>
      <c r="AG32" s="10" t="str">
        <f t="shared" si="21"/>
        <v/>
      </c>
      <c r="AH32" s="10" t="str">
        <f t="shared" si="22"/>
        <v/>
      </c>
      <c r="AI32" s="10" t="str">
        <f t="shared" si="23"/>
        <v/>
      </c>
      <c r="AJ32" s="10" t="str">
        <f t="shared" si="24"/>
        <v/>
      </c>
    </row>
    <row r="33" spans="1:36" ht="22.5" customHeight="1" x14ac:dyDescent="0.2">
      <c r="A33" s="92">
        <v>24</v>
      </c>
      <c r="B33" s="280"/>
      <c r="C33" s="281"/>
      <c r="D33" s="281"/>
      <c r="E33" s="282"/>
      <c r="F33" s="211"/>
      <c r="G33" s="209"/>
      <c r="H33" s="116"/>
      <c r="I33" s="101"/>
      <c r="J33" s="79"/>
      <c r="K33" s="80"/>
      <c r="L33" s="3"/>
      <c r="M33" s="10" t="str">
        <f t="shared" si="16"/>
        <v/>
      </c>
      <c r="N33" s="10" t="str">
        <f t="shared" si="17"/>
        <v/>
      </c>
      <c r="O33" s="10" t="str">
        <f t="shared" si="0"/>
        <v/>
      </c>
      <c r="P33" s="10" t="str">
        <f t="shared" si="1"/>
        <v/>
      </c>
      <c r="Q33" s="10" t="str">
        <f t="shared" si="2"/>
        <v/>
      </c>
      <c r="R33" s="1" t="str">
        <f t="shared" si="3"/>
        <v/>
      </c>
      <c r="S33" s="1" t="str">
        <f t="shared" si="4"/>
        <v/>
      </c>
      <c r="T33" s="1" t="str">
        <f t="shared" si="5"/>
        <v/>
      </c>
      <c r="U33" s="1" t="str">
        <f t="shared" si="6"/>
        <v/>
      </c>
      <c r="V33" t="str">
        <f t="shared" si="7"/>
        <v/>
      </c>
      <c r="W33" s="10" t="str">
        <f t="shared" si="8"/>
        <v/>
      </c>
      <c r="X33" s="10" t="str">
        <f t="shared" si="9"/>
        <v/>
      </c>
      <c r="Y33" s="10" t="str">
        <f t="shared" si="10"/>
        <v/>
      </c>
      <c r="Z33" s="10" t="str">
        <f t="shared" si="11"/>
        <v/>
      </c>
      <c r="AA33" s="10" t="str">
        <f t="shared" si="12"/>
        <v/>
      </c>
      <c r="AB33" s="10" t="str">
        <f t="shared" si="13"/>
        <v/>
      </c>
      <c r="AC33" s="10" t="str">
        <f t="shared" si="18"/>
        <v/>
      </c>
      <c r="AD33" s="10" t="str">
        <f t="shared" si="19"/>
        <v/>
      </c>
      <c r="AE33" s="10" t="str">
        <f t="shared" si="14"/>
        <v/>
      </c>
      <c r="AF33" s="10" t="str">
        <f t="shared" si="20"/>
        <v/>
      </c>
      <c r="AG33" s="10" t="str">
        <f t="shared" si="21"/>
        <v/>
      </c>
      <c r="AH33" s="10" t="str">
        <f t="shared" si="22"/>
        <v/>
      </c>
      <c r="AI33" s="10" t="str">
        <f t="shared" si="23"/>
        <v/>
      </c>
      <c r="AJ33" s="10" t="str">
        <f t="shared" si="24"/>
        <v/>
      </c>
    </row>
    <row r="34" spans="1:36" ht="22.5" customHeight="1" x14ac:dyDescent="0.2">
      <c r="A34" s="92">
        <v>25</v>
      </c>
      <c r="B34" s="98"/>
      <c r="C34" s="99"/>
      <c r="D34" s="99"/>
      <c r="E34" s="100"/>
      <c r="F34" s="211"/>
      <c r="G34" s="209"/>
      <c r="H34" s="116"/>
      <c r="I34" s="101"/>
      <c r="J34" s="79"/>
      <c r="K34" s="80"/>
      <c r="L34" s="3"/>
      <c r="M34" s="10" t="str">
        <f t="shared" si="16"/>
        <v/>
      </c>
      <c r="N34" s="10" t="str">
        <f t="shared" si="17"/>
        <v/>
      </c>
      <c r="O34" s="10" t="str">
        <f t="shared" si="0"/>
        <v/>
      </c>
      <c r="P34" s="10" t="str">
        <f t="shared" si="1"/>
        <v/>
      </c>
      <c r="Q34" s="10" t="str">
        <f t="shared" si="2"/>
        <v/>
      </c>
      <c r="R34" s="1" t="str">
        <f t="shared" si="3"/>
        <v/>
      </c>
      <c r="S34" s="1" t="str">
        <f t="shared" si="4"/>
        <v/>
      </c>
      <c r="T34" s="1" t="str">
        <f t="shared" si="5"/>
        <v/>
      </c>
      <c r="U34" s="1" t="str">
        <f t="shared" si="6"/>
        <v/>
      </c>
      <c r="V34" t="str">
        <f t="shared" si="7"/>
        <v/>
      </c>
      <c r="W34" s="10" t="str">
        <f t="shared" si="8"/>
        <v/>
      </c>
      <c r="X34" s="10" t="str">
        <f t="shared" si="9"/>
        <v/>
      </c>
      <c r="Y34" s="10" t="str">
        <f t="shared" si="10"/>
        <v/>
      </c>
      <c r="Z34" s="10" t="str">
        <f t="shared" si="11"/>
        <v/>
      </c>
      <c r="AA34" s="10" t="str">
        <f t="shared" si="12"/>
        <v/>
      </c>
      <c r="AB34" s="10" t="str">
        <f t="shared" si="13"/>
        <v/>
      </c>
      <c r="AC34" s="10" t="str">
        <f t="shared" si="18"/>
        <v/>
      </c>
      <c r="AD34" s="10" t="str">
        <f t="shared" si="19"/>
        <v/>
      </c>
      <c r="AE34" s="10" t="str">
        <f t="shared" si="14"/>
        <v/>
      </c>
      <c r="AF34" s="10" t="str">
        <f t="shared" si="20"/>
        <v/>
      </c>
      <c r="AG34" s="10" t="str">
        <f t="shared" si="21"/>
        <v/>
      </c>
      <c r="AH34" s="10" t="str">
        <f t="shared" si="22"/>
        <v/>
      </c>
      <c r="AI34" s="10" t="str">
        <f t="shared" si="23"/>
        <v/>
      </c>
      <c r="AJ34" s="10" t="str">
        <f t="shared" si="24"/>
        <v/>
      </c>
    </row>
    <row r="35" spans="1:36" ht="22.5" customHeight="1" x14ac:dyDescent="0.2">
      <c r="A35" s="92">
        <v>26</v>
      </c>
      <c r="B35" s="98"/>
      <c r="C35" s="99"/>
      <c r="D35" s="99"/>
      <c r="E35" s="100"/>
      <c r="F35" s="211"/>
      <c r="G35" s="209"/>
      <c r="H35" s="116"/>
      <c r="I35" s="101"/>
      <c r="J35" s="79"/>
      <c r="K35" s="80"/>
      <c r="L35" s="3"/>
      <c r="M35" s="10" t="str">
        <f t="shared" si="16"/>
        <v/>
      </c>
      <c r="N35" s="10" t="str">
        <f t="shared" si="17"/>
        <v/>
      </c>
      <c r="O35" s="10" t="str">
        <f t="shared" si="0"/>
        <v/>
      </c>
      <c r="P35" s="10" t="str">
        <f t="shared" si="1"/>
        <v/>
      </c>
      <c r="Q35" s="10" t="str">
        <f t="shared" si="2"/>
        <v/>
      </c>
      <c r="R35" s="1" t="str">
        <f t="shared" si="3"/>
        <v/>
      </c>
      <c r="S35" s="1" t="str">
        <f t="shared" si="4"/>
        <v/>
      </c>
      <c r="T35" s="1" t="str">
        <f t="shared" si="5"/>
        <v/>
      </c>
      <c r="U35" s="1" t="str">
        <f t="shared" si="6"/>
        <v/>
      </c>
      <c r="V35" t="str">
        <f t="shared" si="7"/>
        <v/>
      </c>
      <c r="W35" s="10" t="str">
        <f t="shared" si="8"/>
        <v/>
      </c>
      <c r="X35" s="10" t="str">
        <f t="shared" si="9"/>
        <v/>
      </c>
      <c r="Y35" s="10" t="str">
        <f t="shared" si="10"/>
        <v/>
      </c>
      <c r="Z35" s="10" t="str">
        <f t="shared" si="11"/>
        <v/>
      </c>
      <c r="AA35" s="10" t="str">
        <f t="shared" si="12"/>
        <v/>
      </c>
      <c r="AB35" s="10" t="str">
        <f t="shared" si="13"/>
        <v/>
      </c>
      <c r="AC35" s="10" t="str">
        <f t="shared" si="18"/>
        <v/>
      </c>
      <c r="AD35" s="10" t="str">
        <f t="shared" si="19"/>
        <v/>
      </c>
      <c r="AE35" s="10" t="str">
        <f t="shared" si="14"/>
        <v/>
      </c>
      <c r="AF35" s="10" t="str">
        <f t="shared" si="20"/>
        <v/>
      </c>
      <c r="AG35" s="10" t="str">
        <f t="shared" si="21"/>
        <v/>
      </c>
      <c r="AH35" s="10" t="str">
        <f t="shared" si="22"/>
        <v/>
      </c>
      <c r="AI35" s="10" t="str">
        <f t="shared" si="23"/>
        <v/>
      </c>
      <c r="AJ35" s="10" t="str">
        <f t="shared" si="24"/>
        <v/>
      </c>
    </row>
    <row r="36" spans="1:36" ht="22.5" customHeight="1" x14ac:dyDescent="0.2">
      <c r="A36" s="92">
        <v>27</v>
      </c>
      <c r="B36" s="98"/>
      <c r="C36" s="99"/>
      <c r="D36" s="99"/>
      <c r="E36" s="100"/>
      <c r="F36" s="211"/>
      <c r="G36" s="209"/>
      <c r="H36" s="116"/>
      <c r="I36" s="101"/>
      <c r="J36" s="79"/>
      <c r="K36" s="80"/>
      <c r="L36" s="3"/>
      <c r="M36" s="10" t="str">
        <f t="shared" si="16"/>
        <v/>
      </c>
      <c r="N36" s="10" t="str">
        <f t="shared" si="17"/>
        <v/>
      </c>
      <c r="O36" s="10" t="str">
        <f t="shared" si="0"/>
        <v/>
      </c>
      <c r="P36" s="10" t="str">
        <f t="shared" si="1"/>
        <v/>
      </c>
      <c r="Q36" s="10" t="str">
        <f t="shared" si="2"/>
        <v/>
      </c>
      <c r="R36" s="1" t="str">
        <f t="shared" si="3"/>
        <v/>
      </c>
      <c r="S36" s="1" t="str">
        <f t="shared" si="4"/>
        <v/>
      </c>
      <c r="T36" s="1" t="str">
        <f t="shared" si="5"/>
        <v/>
      </c>
      <c r="U36" s="1" t="str">
        <f t="shared" si="6"/>
        <v/>
      </c>
      <c r="V36" t="str">
        <f t="shared" si="7"/>
        <v/>
      </c>
      <c r="W36" s="10" t="str">
        <f t="shared" si="8"/>
        <v/>
      </c>
      <c r="X36" s="10" t="str">
        <f t="shared" si="9"/>
        <v/>
      </c>
      <c r="Y36" s="10" t="str">
        <f t="shared" si="10"/>
        <v/>
      </c>
      <c r="Z36" s="10" t="str">
        <f t="shared" si="11"/>
        <v/>
      </c>
      <c r="AA36" s="10" t="str">
        <f t="shared" si="12"/>
        <v/>
      </c>
      <c r="AB36" s="10" t="str">
        <f t="shared" si="13"/>
        <v/>
      </c>
      <c r="AC36" s="10" t="str">
        <f t="shared" si="18"/>
        <v/>
      </c>
      <c r="AD36" s="10" t="str">
        <f t="shared" si="19"/>
        <v/>
      </c>
      <c r="AE36" s="10" t="str">
        <f t="shared" si="14"/>
        <v/>
      </c>
      <c r="AF36" s="10" t="str">
        <f t="shared" si="20"/>
        <v/>
      </c>
      <c r="AG36" s="10" t="str">
        <f t="shared" si="21"/>
        <v/>
      </c>
      <c r="AH36" s="10" t="str">
        <f t="shared" si="22"/>
        <v/>
      </c>
      <c r="AI36" s="10" t="str">
        <f t="shared" si="23"/>
        <v/>
      </c>
      <c r="AJ36" s="10" t="str">
        <f t="shared" si="24"/>
        <v/>
      </c>
    </row>
    <row r="37" spans="1:36" ht="22.5" customHeight="1" x14ac:dyDescent="0.2">
      <c r="A37" s="92">
        <v>28</v>
      </c>
      <c r="B37" s="98"/>
      <c r="C37" s="99"/>
      <c r="D37" s="99"/>
      <c r="E37" s="100"/>
      <c r="F37" s="211"/>
      <c r="G37" s="209"/>
      <c r="H37" s="116"/>
      <c r="I37" s="101"/>
      <c r="J37" s="79"/>
      <c r="K37" s="80"/>
      <c r="L37" s="3"/>
      <c r="M37" s="10" t="str">
        <f t="shared" si="16"/>
        <v/>
      </c>
      <c r="N37" s="10" t="str">
        <f t="shared" si="17"/>
        <v/>
      </c>
      <c r="O37" s="10" t="str">
        <f t="shared" si="0"/>
        <v/>
      </c>
      <c r="P37" s="10" t="str">
        <f t="shared" si="1"/>
        <v/>
      </c>
      <c r="Q37" s="10" t="str">
        <f t="shared" si="2"/>
        <v/>
      </c>
      <c r="R37" s="1" t="str">
        <f t="shared" si="3"/>
        <v/>
      </c>
      <c r="S37" s="1" t="str">
        <f t="shared" si="4"/>
        <v/>
      </c>
      <c r="T37" s="1" t="str">
        <f t="shared" si="5"/>
        <v/>
      </c>
      <c r="U37" s="1" t="str">
        <f t="shared" si="6"/>
        <v/>
      </c>
      <c r="V37" t="str">
        <f t="shared" si="7"/>
        <v/>
      </c>
      <c r="W37" s="10" t="str">
        <f t="shared" si="8"/>
        <v/>
      </c>
      <c r="X37" s="10" t="str">
        <f t="shared" si="9"/>
        <v/>
      </c>
      <c r="Y37" s="10" t="str">
        <f t="shared" si="10"/>
        <v/>
      </c>
      <c r="Z37" s="10" t="str">
        <f t="shared" si="11"/>
        <v/>
      </c>
      <c r="AA37" s="10" t="str">
        <f t="shared" si="12"/>
        <v/>
      </c>
      <c r="AB37" s="10" t="str">
        <f t="shared" si="13"/>
        <v/>
      </c>
      <c r="AC37" s="10" t="str">
        <f t="shared" si="18"/>
        <v/>
      </c>
      <c r="AD37" s="10" t="str">
        <f t="shared" si="19"/>
        <v/>
      </c>
      <c r="AE37" s="10" t="str">
        <f t="shared" si="14"/>
        <v/>
      </c>
      <c r="AF37" s="10" t="str">
        <f t="shared" si="20"/>
        <v/>
      </c>
      <c r="AG37" s="10" t="str">
        <f t="shared" si="21"/>
        <v/>
      </c>
      <c r="AH37" s="10" t="str">
        <f t="shared" si="22"/>
        <v/>
      </c>
      <c r="AI37" s="10" t="str">
        <f t="shared" si="23"/>
        <v/>
      </c>
      <c r="AJ37" s="10" t="str">
        <f t="shared" si="24"/>
        <v/>
      </c>
    </row>
    <row r="38" spans="1:36" ht="22.5" customHeight="1" x14ac:dyDescent="0.2">
      <c r="A38" s="92">
        <v>29</v>
      </c>
      <c r="B38" s="98"/>
      <c r="C38" s="99"/>
      <c r="D38" s="99"/>
      <c r="E38" s="100"/>
      <c r="F38" s="211"/>
      <c r="G38" s="209"/>
      <c r="H38" s="116"/>
      <c r="I38" s="101"/>
      <c r="J38" s="79"/>
      <c r="K38" s="80"/>
      <c r="L38" s="3"/>
      <c r="M38" s="10" t="str">
        <f t="shared" si="16"/>
        <v/>
      </c>
      <c r="N38" s="10" t="str">
        <f t="shared" si="17"/>
        <v/>
      </c>
      <c r="O38" s="10" t="str">
        <f t="shared" si="0"/>
        <v/>
      </c>
      <c r="P38" s="10" t="str">
        <f t="shared" si="1"/>
        <v/>
      </c>
      <c r="Q38" s="10" t="str">
        <f t="shared" si="2"/>
        <v/>
      </c>
      <c r="R38" s="1" t="str">
        <f t="shared" si="3"/>
        <v/>
      </c>
      <c r="S38" s="1" t="str">
        <f t="shared" si="4"/>
        <v/>
      </c>
      <c r="T38" s="1" t="str">
        <f t="shared" si="5"/>
        <v/>
      </c>
      <c r="U38" s="1" t="str">
        <f t="shared" si="6"/>
        <v/>
      </c>
      <c r="V38" t="str">
        <f t="shared" si="7"/>
        <v/>
      </c>
      <c r="W38" s="10" t="str">
        <f t="shared" si="8"/>
        <v/>
      </c>
      <c r="X38" s="10" t="str">
        <f t="shared" si="9"/>
        <v/>
      </c>
      <c r="Y38" s="10" t="str">
        <f t="shared" si="10"/>
        <v/>
      </c>
      <c r="Z38" s="10" t="str">
        <f t="shared" si="11"/>
        <v/>
      </c>
      <c r="AA38" s="10" t="str">
        <f t="shared" si="12"/>
        <v/>
      </c>
      <c r="AB38" s="10" t="str">
        <f t="shared" si="13"/>
        <v/>
      </c>
      <c r="AC38" s="10" t="str">
        <f t="shared" si="18"/>
        <v/>
      </c>
      <c r="AD38" s="10" t="str">
        <f t="shared" si="19"/>
        <v/>
      </c>
      <c r="AE38" s="10" t="str">
        <f t="shared" si="14"/>
        <v/>
      </c>
      <c r="AF38" s="10" t="str">
        <f t="shared" si="20"/>
        <v/>
      </c>
      <c r="AG38" s="10" t="str">
        <f t="shared" si="21"/>
        <v/>
      </c>
      <c r="AH38" s="10" t="str">
        <f t="shared" si="22"/>
        <v/>
      </c>
      <c r="AI38" s="10" t="str">
        <f t="shared" si="23"/>
        <v/>
      </c>
      <c r="AJ38" s="10" t="str">
        <f t="shared" si="24"/>
        <v/>
      </c>
    </row>
    <row r="39" spans="1:36" ht="22.5" customHeight="1" x14ac:dyDescent="0.2">
      <c r="A39" s="92">
        <v>30</v>
      </c>
      <c r="B39" s="98"/>
      <c r="C39" s="99"/>
      <c r="D39" s="99"/>
      <c r="E39" s="100"/>
      <c r="F39" s="211"/>
      <c r="G39" s="209"/>
      <c r="H39" s="116"/>
      <c r="I39" s="101"/>
      <c r="J39" s="79"/>
      <c r="K39" s="80"/>
      <c r="L39" s="3"/>
      <c r="M39" s="10" t="str">
        <f t="shared" si="16"/>
        <v/>
      </c>
      <c r="N39" s="10" t="str">
        <f t="shared" si="17"/>
        <v/>
      </c>
      <c r="O39" s="10" t="str">
        <f t="shared" si="0"/>
        <v/>
      </c>
      <c r="P39" s="10" t="str">
        <f t="shared" si="1"/>
        <v/>
      </c>
      <c r="Q39" s="10" t="str">
        <f t="shared" si="2"/>
        <v/>
      </c>
      <c r="R39" s="1" t="str">
        <f t="shared" si="3"/>
        <v/>
      </c>
      <c r="S39" s="1" t="str">
        <f t="shared" si="4"/>
        <v/>
      </c>
      <c r="T39" s="1" t="str">
        <f t="shared" si="5"/>
        <v/>
      </c>
      <c r="U39" s="1" t="str">
        <f t="shared" si="6"/>
        <v/>
      </c>
      <c r="V39" t="str">
        <f t="shared" si="7"/>
        <v/>
      </c>
      <c r="W39" s="10" t="str">
        <f t="shared" si="8"/>
        <v/>
      </c>
      <c r="X39" s="10" t="str">
        <f t="shared" si="9"/>
        <v/>
      </c>
      <c r="Y39" s="10" t="str">
        <f t="shared" si="10"/>
        <v/>
      </c>
      <c r="Z39" s="10" t="str">
        <f t="shared" si="11"/>
        <v/>
      </c>
      <c r="AA39" s="10" t="str">
        <f t="shared" si="12"/>
        <v/>
      </c>
      <c r="AB39" s="10" t="str">
        <f t="shared" si="13"/>
        <v/>
      </c>
      <c r="AC39" s="10" t="str">
        <f t="shared" si="18"/>
        <v/>
      </c>
      <c r="AD39" s="10" t="str">
        <f t="shared" si="19"/>
        <v/>
      </c>
      <c r="AE39" s="10" t="str">
        <f t="shared" si="14"/>
        <v/>
      </c>
      <c r="AF39" s="10" t="str">
        <f t="shared" si="20"/>
        <v/>
      </c>
      <c r="AG39" s="10" t="str">
        <f t="shared" si="21"/>
        <v/>
      </c>
      <c r="AH39" s="10" t="str">
        <f t="shared" si="22"/>
        <v/>
      </c>
      <c r="AI39" s="10" t="str">
        <f t="shared" si="23"/>
        <v/>
      </c>
      <c r="AJ39" s="10" t="str">
        <f t="shared" si="24"/>
        <v/>
      </c>
    </row>
    <row r="40" spans="1:36" ht="22.5" customHeight="1" x14ac:dyDescent="0.2">
      <c r="A40" s="92">
        <v>31</v>
      </c>
      <c r="B40" s="98"/>
      <c r="C40" s="99"/>
      <c r="D40" s="99"/>
      <c r="E40" s="100"/>
      <c r="F40" s="211"/>
      <c r="G40" s="209"/>
      <c r="H40" s="116"/>
      <c r="I40" s="101"/>
      <c r="J40" s="79"/>
      <c r="K40" s="80"/>
      <c r="L40" s="3"/>
      <c r="M40" s="10" t="str">
        <f t="shared" si="16"/>
        <v/>
      </c>
      <c r="N40" s="10" t="str">
        <f t="shared" si="17"/>
        <v/>
      </c>
      <c r="O40" s="10" t="str">
        <f t="shared" si="0"/>
        <v/>
      </c>
      <c r="P40" s="10" t="str">
        <f t="shared" si="1"/>
        <v/>
      </c>
      <c r="Q40" s="10" t="str">
        <f t="shared" si="2"/>
        <v/>
      </c>
      <c r="R40" s="1" t="str">
        <f t="shared" si="3"/>
        <v/>
      </c>
      <c r="S40" s="1" t="str">
        <f t="shared" si="4"/>
        <v/>
      </c>
      <c r="T40" s="1" t="str">
        <f t="shared" si="5"/>
        <v/>
      </c>
      <c r="U40" s="1" t="str">
        <f t="shared" si="6"/>
        <v/>
      </c>
      <c r="V40" t="str">
        <f t="shared" si="7"/>
        <v/>
      </c>
      <c r="W40" s="10" t="str">
        <f t="shared" si="8"/>
        <v/>
      </c>
      <c r="X40" s="10" t="str">
        <f t="shared" si="9"/>
        <v/>
      </c>
      <c r="Y40" s="10" t="str">
        <f t="shared" si="10"/>
        <v/>
      </c>
      <c r="Z40" s="10" t="str">
        <f t="shared" si="11"/>
        <v/>
      </c>
      <c r="AA40" s="10" t="str">
        <f t="shared" si="12"/>
        <v/>
      </c>
      <c r="AB40" s="10" t="str">
        <f t="shared" si="13"/>
        <v/>
      </c>
      <c r="AC40" s="10" t="str">
        <f t="shared" si="18"/>
        <v/>
      </c>
      <c r="AD40" s="10" t="str">
        <f t="shared" si="19"/>
        <v/>
      </c>
      <c r="AE40" s="10" t="str">
        <f t="shared" si="14"/>
        <v/>
      </c>
      <c r="AF40" s="10" t="str">
        <f t="shared" si="20"/>
        <v/>
      </c>
      <c r="AG40" s="10" t="str">
        <f t="shared" si="21"/>
        <v/>
      </c>
      <c r="AH40" s="10" t="str">
        <f t="shared" si="22"/>
        <v/>
      </c>
      <c r="AI40" s="10" t="str">
        <f t="shared" si="23"/>
        <v/>
      </c>
      <c r="AJ40" s="10" t="str">
        <f t="shared" si="24"/>
        <v/>
      </c>
    </row>
    <row r="41" spans="1:36" ht="22.5" customHeight="1" x14ac:dyDescent="0.2">
      <c r="A41" s="92">
        <v>32</v>
      </c>
      <c r="B41" s="112"/>
      <c r="C41" s="99"/>
      <c r="D41" s="99"/>
      <c r="E41" s="100"/>
      <c r="F41" s="211"/>
      <c r="G41" s="209"/>
      <c r="H41" s="80"/>
      <c r="I41" s="80"/>
      <c r="J41" s="79"/>
      <c r="K41" s="80"/>
      <c r="L41" s="3"/>
      <c r="M41" s="10" t="str">
        <f t="shared" si="16"/>
        <v/>
      </c>
      <c r="N41" s="10" t="str">
        <f t="shared" si="17"/>
        <v/>
      </c>
      <c r="O41" s="10" t="str">
        <f t="shared" si="0"/>
        <v/>
      </c>
      <c r="P41" s="10" t="str">
        <f t="shared" si="1"/>
        <v/>
      </c>
      <c r="Q41" s="10" t="str">
        <f t="shared" si="2"/>
        <v/>
      </c>
      <c r="R41" s="1" t="str">
        <f t="shared" si="3"/>
        <v/>
      </c>
      <c r="S41" s="1" t="str">
        <f t="shared" si="4"/>
        <v/>
      </c>
      <c r="T41" s="1" t="str">
        <f t="shared" si="5"/>
        <v/>
      </c>
      <c r="U41" s="1" t="str">
        <f t="shared" si="6"/>
        <v/>
      </c>
      <c r="V41" t="str">
        <f t="shared" si="7"/>
        <v/>
      </c>
      <c r="W41" s="10" t="str">
        <f t="shared" si="8"/>
        <v/>
      </c>
      <c r="X41" s="10" t="str">
        <f t="shared" si="9"/>
        <v/>
      </c>
      <c r="Y41" s="10" t="str">
        <f t="shared" si="10"/>
        <v/>
      </c>
      <c r="Z41" s="10" t="str">
        <f t="shared" si="11"/>
        <v/>
      </c>
      <c r="AA41" s="10" t="str">
        <f t="shared" si="12"/>
        <v/>
      </c>
      <c r="AB41" s="10" t="str">
        <f t="shared" si="13"/>
        <v/>
      </c>
      <c r="AC41" s="10" t="str">
        <f t="shared" si="18"/>
        <v/>
      </c>
      <c r="AD41" s="10" t="str">
        <f t="shared" si="19"/>
        <v/>
      </c>
      <c r="AE41" s="10" t="str">
        <f t="shared" si="14"/>
        <v/>
      </c>
      <c r="AF41" s="10" t="str">
        <f t="shared" si="20"/>
        <v/>
      </c>
      <c r="AG41" s="10" t="str">
        <f t="shared" si="21"/>
        <v/>
      </c>
      <c r="AH41" s="10" t="str">
        <f t="shared" si="22"/>
        <v/>
      </c>
      <c r="AI41" s="10" t="str">
        <f t="shared" si="23"/>
        <v/>
      </c>
      <c r="AJ41" s="10" t="str">
        <f t="shared" si="24"/>
        <v/>
      </c>
    </row>
    <row r="42" spans="1:36" ht="22.5" customHeight="1" x14ac:dyDescent="0.2">
      <c r="A42" s="92">
        <v>33</v>
      </c>
      <c r="B42" s="112"/>
      <c r="C42" s="99"/>
      <c r="D42" s="99"/>
      <c r="E42" s="100"/>
      <c r="F42" s="211"/>
      <c r="G42" s="209"/>
      <c r="H42" s="80"/>
      <c r="I42" s="80"/>
      <c r="J42" s="79"/>
      <c r="K42" s="80"/>
      <c r="L42" s="3"/>
      <c r="M42" s="10" t="str">
        <f t="shared" si="16"/>
        <v/>
      </c>
      <c r="N42" s="10" t="str">
        <f t="shared" si="17"/>
        <v/>
      </c>
      <c r="O42" s="10" t="str">
        <f t="shared" si="0"/>
        <v/>
      </c>
      <c r="P42" s="10" t="str">
        <f t="shared" si="1"/>
        <v/>
      </c>
      <c r="Q42" s="10" t="str">
        <f t="shared" si="2"/>
        <v/>
      </c>
      <c r="R42" s="1" t="str">
        <f t="shared" si="3"/>
        <v/>
      </c>
      <c r="S42" s="1" t="str">
        <f t="shared" si="4"/>
        <v/>
      </c>
      <c r="T42" s="1" t="str">
        <f t="shared" si="5"/>
        <v/>
      </c>
      <c r="U42" s="1" t="str">
        <f t="shared" si="6"/>
        <v/>
      </c>
      <c r="V42" t="str">
        <f t="shared" si="7"/>
        <v/>
      </c>
      <c r="W42" s="10" t="str">
        <f t="shared" si="8"/>
        <v/>
      </c>
      <c r="X42" s="10" t="str">
        <f t="shared" si="9"/>
        <v/>
      </c>
      <c r="Y42" s="10" t="str">
        <f t="shared" si="10"/>
        <v/>
      </c>
      <c r="Z42" s="10" t="str">
        <f t="shared" si="11"/>
        <v/>
      </c>
      <c r="AA42" s="10" t="str">
        <f t="shared" si="12"/>
        <v/>
      </c>
      <c r="AB42" s="10" t="str">
        <f t="shared" si="13"/>
        <v/>
      </c>
      <c r="AC42" s="10" t="str">
        <f t="shared" si="18"/>
        <v/>
      </c>
      <c r="AD42" s="10" t="str">
        <f t="shared" si="19"/>
        <v/>
      </c>
      <c r="AE42" s="10" t="str">
        <f t="shared" si="14"/>
        <v/>
      </c>
      <c r="AF42" s="10" t="str">
        <f t="shared" si="20"/>
        <v/>
      </c>
      <c r="AG42" s="10" t="str">
        <f t="shared" si="21"/>
        <v/>
      </c>
      <c r="AH42" s="10" t="str">
        <f t="shared" si="22"/>
        <v/>
      </c>
      <c r="AI42" s="10" t="str">
        <f t="shared" si="23"/>
        <v/>
      </c>
      <c r="AJ42" s="10" t="str">
        <f t="shared" si="24"/>
        <v/>
      </c>
    </row>
    <row r="43" spans="1:36" ht="22.5" customHeight="1" x14ac:dyDescent="0.2">
      <c r="A43" s="92">
        <v>34</v>
      </c>
      <c r="B43" s="112"/>
      <c r="C43" s="99"/>
      <c r="D43" s="99"/>
      <c r="E43" s="100"/>
      <c r="F43" s="213"/>
      <c r="G43" s="209"/>
      <c r="H43" s="80"/>
      <c r="I43" s="80"/>
      <c r="J43" s="79"/>
      <c r="K43" s="80"/>
      <c r="L43" s="3"/>
      <c r="M43" s="10" t="str">
        <f t="shared" si="16"/>
        <v/>
      </c>
      <c r="N43" s="10" t="str">
        <f t="shared" si="17"/>
        <v/>
      </c>
      <c r="O43" s="10" t="str">
        <f t="shared" si="0"/>
        <v/>
      </c>
      <c r="P43" s="10" t="str">
        <f t="shared" si="1"/>
        <v/>
      </c>
      <c r="Q43" s="10" t="str">
        <f t="shared" si="2"/>
        <v/>
      </c>
      <c r="R43" s="1" t="str">
        <f t="shared" si="3"/>
        <v/>
      </c>
      <c r="S43" s="1" t="str">
        <f t="shared" si="4"/>
        <v/>
      </c>
      <c r="T43" s="1" t="str">
        <f t="shared" si="5"/>
        <v/>
      </c>
      <c r="U43" s="1" t="str">
        <f t="shared" si="6"/>
        <v/>
      </c>
      <c r="V43" t="str">
        <f t="shared" si="7"/>
        <v/>
      </c>
      <c r="W43" s="10" t="str">
        <f t="shared" si="8"/>
        <v/>
      </c>
      <c r="X43" s="10" t="str">
        <f t="shared" si="9"/>
        <v/>
      </c>
      <c r="Y43" s="10" t="str">
        <f t="shared" si="10"/>
        <v/>
      </c>
      <c r="Z43" s="10" t="str">
        <f t="shared" si="11"/>
        <v/>
      </c>
      <c r="AA43" s="10" t="str">
        <f t="shared" si="12"/>
        <v/>
      </c>
      <c r="AB43" s="10" t="str">
        <f t="shared" si="13"/>
        <v/>
      </c>
      <c r="AC43" s="10" t="str">
        <f t="shared" si="18"/>
        <v/>
      </c>
      <c r="AD43" s="10" t="str">
        <f t="shared" si="19"/>
        <v/>
      </c>
      <c r="AE43" s="10" t="str">
        <f t="shared" si="14"/>
        <v/>
      </c>
      <c r="AF43" s="10" t="str">
        <f t="shared" si="20"/>
        <v/>
      </c>
      <c r="AG43" s="10" t="str">
        <f t="shared" si="21"/>
        <v/>
      </c>
      <c r="AH43" s="10" t="str">
        <f t="shared" si="22"/>
        <v/>
      </c>
      <c r="AI43" s="10" t="str">
        <f t="shared" si="23"/>
        <v/>
      </c>
      <c r="AJ43" s="10" t="str">
        <f t="shared" si="24"/>
        <v/>
      </c>
    </row>
    <row r="44" spans="1:36" ht="22.5" customHeight="1" x14ac:dyDescent="0.2">
      <c r="A44" s="92">
        <v>35</v>
      </c>
      <c r="B44" s="112"/>
      <c r="C44" s="99"/>
      <c r="D44" s="99"/>
      <c r="E44" s="100"/>
      <c r="F44" s="211"/>
      <c r="G44" s="209"/>
      <c r="H44" s="80"/>
      <c r="I44" s="80"/>
      <c r="J44" s="79"/>
      <c r="K44" s="80"/>
      <c r="L44" s="3"/>
      <c r="M44" s="10" t="str">
        <f t="shared" si="16"/>
        <v/>
      </c>
      <c r="N44" s="10" t="str">
        <f t="shared" si="17"/>
        <v/>
      </c>
      <c r="O44" s="10" t="str">
        <f t="shared" si="0"/>
        <v/>
      </c>
      <c r="P44" s="10" t="str">
        <f t="shared" si="1"/>
        <v/>
      </c>
      <c r="Q44" s="10" t="str">
        <f t="shared" si="2"/>
        <v/>
      </c>
      <c r="R44" s="1" t="str">
        <f t="shared" si="3"/>
        <v/>
      </c>
      <c r="S44" s="1" t="str">
        <f t="shared" si="4"/>
        <v/>
      </c>
      <c r="T44" s="1" t="str">
        <f t="shared" si="5"/>
        <v/>
      </c>
      <c r="U44" s="1" t="str">
        <f t="shared" si="6"/>
        <v/>
      </c>
      <c r="V44" t="str">
        <f t="shared" si="7"/>
        <v/>
      </c>
      <c r="W44" s="10" t="str">
        <f t="shared" si="8"/>
        <v/>
      </c>
      <c r="X44" s="10" t="str">
        <f t="shared" si="9"/>
        <v/>
      </c>
      <c r="Y44" s="10" t="str">
        <f t="shared" si="10"/>
        <v/>
      </c>
      <c r="Z44" s="10" t="str">
        <f t="shared" si="11"/>
        <v/>
      </c>
      <c r="AA44" s="10" t="str">
        <f t="shared" si="12"/>
        <v/>
      </c>
      <c r="AB44" s="10" t="str">
        <f t="shared" si="13"/>
        <v/>
      </c>
      <c r="AC44" s="10" t="str">
        <f t="shared" si="18"/>
        <v/>
      </c>
      <c r="AD44" s="10" t="str">
        <f t="shared" si="19"/>
        <v/>
      </c>
      <c r="AE44" s="10" t="str">
        <f t="shared" si="14"/>
        <v/>
      </c>
      <c r="AF44" s="10" t="str">
        <f t="shared" si="20"/>
        <v/>
      </c>
      <c r="AG44" s="10" t="str">
        <f t="shared" si="21"/>
        <v/>
      </c>
      <c r="AH44" s="10" t="str">
        <f t="shared" si="22"/>
        <v/>
      </c>
      <c r="AI44" s="10" t="str">
        <f t="shared" si="23"/>
        <v/>
      </c>
      <c r="AJ44" s="10" t="str">
        <f t="shared" si="24"/>
        <v/>
      </c>
    </row>
    <row r="45" spans="1:36" ht="22.5" customHeight="1" x14ac:dyDescent="0.2">
      <c r="A45" s="92">
        <v>36</v>
      </c>
      <c r="B45" s="112"/>
      <c r="C45" s="99"/>
      <c r="D45" s="99"/>
      <c r="E45" s="100"/>
      <c r="F45" s="211"/>
      <c r="G45" s="209"/>
      <c r="H45" s="80"/>
      <c r="I45" s="80"/>
      <c r="J45" s="79"/>
      <c r="K45" s="80"/>
      <c r="L45" s="3"/>
      <c r="M45" s="10" t="str">
        <f t="shared" si="16"/>
        <v/>
      </c>
      <c r="N45" s="10" t="str">
        <f t="shared" si="17"/>
        <v/>
      </c>
      <c r="O45" s="10" t="str">
        <f t="shared" si="0"/>
        <v/>
      </c>
      <c r="P45" s="10" t="str">
        <f t="shared" si="1"/>
        <v/>
      </c>
      <c r="Q45" s="10" t="str">
        <f t="shared" si="2"/>
        <v/>
      </c>
      <c r="R45" s="1" t="str">
        <f t="shared" si="3"/>
        <v/>
      </c>
      <c r="S45" s="1" t="str">
        <f t="shared" si="4"/>
        <v/>
      </c>
      <c r="T45" s="1" t="str">
        <f t="shared" si="5"/>
        <v/>
      </c>
      <c r="U45" s="1" t="str">
        <f t="shared" si="6"/>
        <v/>
      </c>
      <c r="V45" t="str">
        <f t="shared" si="7"/>
        <v/>
      </c>
      <c r="W45" s="10" t="str">
        <f t="shared" si="8"/>
        <v/>
      </c>
      <c r="X45" s="10" t="str">
        <f t="shared" si="9"/>
        <v/>
      </c>
      <c r="Y45" s="10" t="str">
        <f t="shared" si="10"/>
        <v/>
      </c>
      <c r="Z45" s="10" t="str">
        <f t="shared" si="11"/>
        <v/>
      </c>
      <c r="AA45" s="10" t="str">
        <f t="shared" si="12"/>
        <v/>
      </c>
      <c r="AB45" s="10" t="str">
        <f t="shared" si="13"/>
        <v/>
      </c>
      <c r="AC45" s="10" t="str">
        <f t="shared" si="18"/>
        <v/>
      </c>
      <c r="AD45" s="10" t="str">
        <f t="shared" si="19"/>
        <v/>
      </c>
      <c r="AE45" s="10" t="str">
        <f t="shared" si="14"/>
        <v/>
      </c>
      <c r="AF45" s="10" t="str">
        <f t="shared" si="20"/>
        <v/>
      </c>
      <c r="AG45" s="10" t="str">
        <f t="shared" si="21"/>
        <v/>
      </c>
      <c r="AH45" s="10" t="str">
        <f t="shared" si="22"/>
        <v/>
      </c>
      <c r="AI45" s="10" t="str">
        <f t="shared" si="23"/>
        <v/>
      </c>
      <c r="AJ45" s="10" t="str">
        <f t="shared" si="24"/>
        <v/>
      </c>
    </row>
    <row r="46" spans="1:36" ht="22.5" customHeight="1" x14ac:dyDescent="0.2">
      <c r="A46" s="92">
        <v>37</v>
      </c>
      <c r="B46" s="112"/>
      <c r="C46" s="99"/>
      <c r="D46" s="99"/>
      <c r="E46" s="100"/>
      <c r="F46" s="211"/>
      <c r="G46" s="209"/>
      <c r="H46" s="80"/>
      <c r="I46" s="80"/>
      <c r="J46" s="79"/>
      <c r="K46" s="80"/>
      <c r="L46" s="3"/>
      <c r="M46" s="10" t="str">
        <f t="shared" si="16"/>
        <v/>
      </c>
      <c r="N46" s="10" t="str">
        <f t="shared" si="17"/>
        <v/>
      </c>
      <c r="O46" s="10" t="str">
        <f t="shared" si="0"/>
        <v/>
      </c>
      <c r="P46" s="10" t="str">
        <f t="shared" si="1"/>
        <v/>
      </c>
      <c r="Q46" s="10" t="str">
        <f t="shared" si="2"/>
        <v/>
      </c>
      <c r="R46" s="1" t="str">
        <f t="shared" si="3"/>
        <v/>
      </c>
      <c r="S46" s="1" t="str">
        <f t="shared" si="4"/>
        <v/>
      </c>
      <c r="T46" s="1" t="str">
        <f t="shared" si="5"/>
        <v/>
      </c>
      <c r="U46" s="1" t="str">
        <f t="shared" si="6"/>
        <v/>
      </c>
      <c r="V46" t="str">
        <f t="shared" si="7"/>
        <v/>
      </c>
      <c r="W46" s="10" t="str">
        <f t="shared" si="8"/>
        <v/>
      </c>
      <c r="X46" s="10" t="str">
        <f t="shared" si="9"/>
        <v/>
      </c>
      <c r="Y46" s="10" t="str">
        <f t="shared" si="10"/>
        <v/>
      </c>
      <c r="Z46" s="10" t="str">
        <f t="shared" si="11"/>
        <v/>
      </c>
      <c r="AA46" s="10" t="str">
        <f t="shared" si="12"/>
        <v/>
      </c>
      <c r="AB46" s="10" t="str">
        <f t="shared" si="13"/>
        <v/>
      </c>
      <c r="AC46" s="10" t="str">
        <f t="shared" si="18"/>
        <v/>
      </c>
      <c r="AD46" s="10" t="str">
        <f t="shared" si="19"/>
        <v/>
      </c>
      <c r="AE46" s="10" t="str">
        <f t="shared" si="14"/>
        <v/>
      </c>
      <c r="AF46" s="10" t="str">
        <f t="shared" si="20"/>
        <v/>
      </c>
      <c r="AG46" s="10" t="str">
        <f t="shared" si="21"/>
        <v/>
      </c>
      <c r="AH46" s="10" t="str">
        <f t="shared" si="22"/>
        <v/>
      </c>
      <c r="AI46" s="10" t="str">
        <f t="shared" si="23"/>
        <v/>
      </c>
      <c r="AJ46" s="10" t="str">
        <f t="shared" si="24"/>
        <v/>
      </c>
    </row>
    <row r="47" spans="1:36" ht="22.5" customHeight="1" x14ac:dyDescent="0.2">
      <c r="A47" s="92">
        <v>38</v>
      </c>
      <c r="B47" s="112"/>
      <c r="C47" s="99"/>
      <c r="D47" s="99"/>
      <c r="E47" s="100"/>
      <c r="F47" s="211"/>
      <c r="G47" s="209"/>
      <c r="H47" s="80"/>
      <c r="I47" s="80"/>
      <c r="J47" s="79"/>
      <c r="K47" s="80"/>
      <c r="L47" s="3"/>
      <c r="M47" s="10" t="str">
        <f t="shared" si="16"/>
        <v/>
      </c>
      <c r="N47" s="10" t="str">
        <f t="shared" si="17"/>
        <v/>
      </c>
      <c r="O47" s="10" t="str">
        <f t="shared" si="0"/>
        <v/>
      </c>
      <c r="P47" s="10" t="str">
        <f t="shared" si="1"/>
        <v/>
      </c>
      <c r="Q47" s="10" t="str">
        <f t="shared" si="2"/>
        <v/>
      </c>
      <c r="R47" s="1" t="str">
        <f t="shared" si="3"/>
        <v/>
      </c>
      <c r="S47" s="1" t="str">
        <f t="shared" si="4"/>
        <v/>
      </c>
      <c r="T47" s="1" t="str">
        <f t="shared" si="5"/>
        <v/>
      </c>
      <c r="U47" s="1" t="str">
        <f t="shared" si="6"/>
        <v/>
      </c>
      <c r="V47" t="str">
        <f t="shared" si="7"/>
        <v/>
      </c>
      <c r="W47" s="10" t="str">
        <f t="shared" si="8"/>
        <v/>
      </c>
      <c r="X47" s="10" t="str">
        <f t="shared" si="9"/>
        <v/>
      </c>
      <c r="Y47" s="10" t="str">
        <f t="shared" si="10"/>
        <v/>
      </c>
      <c r="Z47" s="10" t="str">
        <f t="shared" si="11"/>
        <v/>
      </c>
      <c r="AA47" s="10" t="str">
        <f t="shared" si="12"/>
        <v/>
      </c>
      <c r="AB47" s="10" t="str">
        <f t="shared" si="13"/>
        <v/>
      </c>
      <c r="AC47" s="10" t="str">
        <f t="shared" si="18"/>
        <v/>
      </c>
      <c r="AD47" s="10" t="str">
        <f t="shared" si="19"/>
        <v/>
      </c>
      <c r="AE47" s="10" t="str">
        <f t="shared" si="14"/>
        <v/>
      </c>
      <c r="AF47" s="10" t="str">
        <f t="shared" si="20"/>
        <v/>
      </c>
      <c r="AG47" s="10" t="str">
        <f t="shared" si="21"/>
        <v/>
      </c>
      <c r="AH47" s="10" t="str">
        <f t="shared" si="22"/>
        <v/>
      </c>
      <c r="AI47" s="10" t="str">
        <f t="shared" si="23"/>
        <v/>
      </c>
      <c r="AJ47" s="10" t="str">
        <f t="shared" si="24"/>
        <v/>
      </c>
    </row>
    <row r="48" spans="1:36" ht="22.5" customHeight="1" x14ac:dyDescent="0.2">
      <c r="A48" s="92">
        <v>39</v>
      </c>
      <c r="B48" s="112"/>
      <c r="C48" s="99"/>
      <c r="D48" s="99"/>
      <c r="E48" s="100"/>
      <c r="F48" s="211"/>
      <c r="G48" s="209"/>
      <c r="H48" s="80"/>
      <c r="I48" s="80"/>
      <c r="J48" s="79"/>
      <c r="K48" s="80"/>
      <c r="L48" s="3"/>
      <c r="M48" s="10" t="str">
        <f t="shared" si="16"/>
        <v/>
      </c>
      <c r="N48" s="10" t="str">
        <f t="shared" si="17"/>
        <v/>
      </c>
      <c r="O48" s="10" t="str">
        <f t="shared" si="0"/>
        <v/>
      </c>
      <c r="P48" s="10" t="str">
        <f t="shared" si="1"/>
        <v/>
      </c>
      <c r="Q48" s="10" t="str">
        <f t="shared" si="2"/>
        <v/>
      </c>
      <c r="R48" s="1" t="str">
        <f t="shared" si="3"/>
        <v/>
      </c>
      <c r="S48" s="1" t="str">
        <f t="shared" si="4"/>
        <v/>
      </c>
      <c r="T48" s="1" t="str">
        <f t="shared" si="5"/>
        <v/>
      </c>
      <c r="U48" s="1" t="str">
        <f t="shared" si="6"/>
        <v/>
      </c>
      <c r="V48" t="str">
        <f t="shared" si="7"/>
        <v/>
      </c>
      <c r="W48" s="10" t="str">
        <f t="shared" si="8"/>
        <v/>
      </c>
      <c r="X48" s="10" t="str">
        <f t="shared" si="9"/>
        <v/>
      </c>
      <c r="Y48" s="10" t="str">
        <f t="shared" si="10"/>
        <v/>
      </c>
      <c r="Z48" s="10" t="str">
        <f t="shared" si="11"/>
        <v/>
      </c>
      <c r="AA48" s="10" t="str">
        <f t="shared" si="12"/>
        <v/>
      </c>
      <c r="AB48" s="10" t="str">
        <f t="shared" si="13"/>
        <v/>
      </c>
      <c r="AC48" s="10" t="str">
        <f t="shared" si="18"/>
        <v/>
      </c>
      <c r="AD48" s="10" t="str">
        <f t="shared" si="19"/>
        <v/>
      </c>
      <c r="AE48" s="10" t="str">
        <f t="shared" si="14"/>
        <v/>
      </c>
      <c r="AF48" s="10" t="str">
        <f t="shared" si="20"/>
        <v/>
      </c>
      <c r="AG48" s="10" t="str">
        <f t="shared" si="21"/>
        <v/>
      </c>
      <c r="AH48" s="10" t="str">
        <f t="shared" si="22"/>
        <v/>
      </c>
      <c r="AI48" s="10" t="str">
        <f t="shared" si="23"/>
        <v/>
      </c>
      <c r="AJ48" s="10" t="str">
        <f t="shared" si="24"/>
        <v/>
      </c>
    </row>
    <row r="49" spans="1:36" ht="22.5" customHeight="1" x14ac:dyDescent="0.2">
      <c r="A49" s="92">
        <v>40</v>
      </c>
      <c r="B49" s="112"/>
      <c r="C49" s="99"/>
      <c r="D49" s="99"/>
      <c r="E49" s="100"/>
      <c r="F49" s="211"/>
      <c r="G49" s="209"/>
      <c r="H49" s="80"/>
      <c r="I49" s="80"/>
      <c r="J49" s="79"/>
      <c r="K49" s="80"/>
      <c r="L49" s="3"/>
      <c r="M49" s="10" t="str">
        <f t="shared" si="16"/>
        <v/>
      </c>
      <c r="N49" s="10" t="str">
        <f t="shared" si="17"/>
        <v/>
      </c>
      <c r="O49" s="10" t="str">
        <f t="shared" si="0"/>
        <v/>
      </c>
      <c r="P49" s="10" t="str">
        <f t="shared" si="1"/>
        <v/>
      </c>
      <c r="Q49" s="10" t="str">
        <f t="shared" si="2"/>
        <v/>
      </c>
      <c r="R49" s="1" t="str">
        <f t="shared" si="3"/>
        <v/>
      </c>
      <c r="S49" s="1" t="str">
        <f t="shared" si="4"/>
        <v/>
      </c>
      <c r="T49" s="1" t="str">
        <f t="shared" si="5"/>
        <v/>
      </c>
      <c r="U49" s="1" t="str">
        <f t="shared" si="6"/>
        <v/>
      </c>
      <c r="V49" t="str">
        <f t="shared" si="7"/>
        <v/>
      </c>
      <c r="W49" s="10" t="str">
        <f t="shared" si="8"/>
        <v/>
      </c>
      <c r="X49" s="10" t="str">
        <f t="shared" si="9"/>
        <v/>
      </c>
      <c r="Y49" s="10" t="str">
        <f t="shared" si="10"/>
        <v/>
      </c>
      <c r="Z49" s="10" t="str">
        <f t="shared" si="11"/>
        <v/>
      </c>
      <c r="AA49" s="10" t="str">
        <f t="shared" si="12"/>
        <v/>
      </c>
      <c r="AB49" s="10" t="str">
        <f t="shared" si="13"/>
        <v/>
      </c>
      <c r="AC49" s="10" t="str">
        <f t="shared" si="18"/>
        <v/>
      </c>
      <c r="AD49" s="10" t="str">
        <f t="shared" si="19"/>
        <v/>
      </c>
      <c r="AE49" s="10" t="str">
        <f t="shared" si="14"/>
        <v/>
      </c>
      <c r="AF49" s="10" t="str">
        <f t="shared" si="20"/>
        <v/>
      </c>
      <c r="AG49" s="10" t="str">
        <f t="shared" si="21"/>
        <v/>
      </c>
      <c r="AH49" s="10" t="str">
        <f t="shared" si="22"/>
        <v/>
      </c>
      <c r="AI49" s="10" t="str">
        <f t="shared" si="23"/>
        <v/>
      </c>
      <c r="AJ49" s="10" t="str">
        <f t="shared" si="24"/>
        <v/>
      </c>
    </row>
    <row r="50" spans="1:36" ht="22.5" customHeight="1" x14ac:dyDescent="0.2">
      <c r="A50" s="92">
        <v>41</v>
      </c>
      <c r="B50" s="112"/>
      <c r="C50" s="99"/>
      <c r="D50" s="99"/>
      <c r="E50" s="100"/>
      <c r="F50" s="211"/>
      <c r="G50" s="209"/>
      <c r="H50" s="80"/>
      <c r="I50" s="80"/>
      <c r="J50" s="79"/>
      <c r="K50" s="80"/>
      <c r="L50" s="3"/>
      <c r="M50" s="10" t="str">
        <f t="shared" si="16"/>
        <v/>
      </c>
      <c r="N50" s="10" t="str">
        <f t="shared" si="17"/>
        <v/>
      </c>
      <c r="O50" s="10" t="str">
        <f t="shared" si="0"/>
        <v/>
      </c>
      <c r="P50" s="10" t="str">
        <f t="shared" si="1"/>
        <v/>
      </c>
      <c r="Q50" s="10" t="str">
        <f t="shared" si="2"/>
        <v/>
      </c>
      <c r="R50" s="1" t="str">
        <f t="shared" si="3"/>
        <v/>
      </c>
      <c r="S50" s="1" t="str">
        <f t="shared" si="4"/>
        <v/>
      </c>
      <c r="T50" s="1" t="str">
        <f t="shared" si="5"/>
        <v/>
      </c>
      <c r="U50" s="1" t="str">
        <f t="shared" si="6"/>
        <v/>
      </c>
      <c r="V50" t="str">
        <f t="shared" si="7"/>
        <v/>
      </c>
      <c r="W50" s="10" t="str">
        <f t="shared" si="8"/>
        <v/>
      </c>
      <c r="X50" s="10" t="str">
        <f t="shared" si="9"/>
        <v/>
      </c>
      <c r="Y50" s="10" t="str">
        <f t="shared" si="10"/>
        <v/>
      </c>
      <c r="Z50" s="10" t="str">
        <f t="shared" si="11"/>
        <v/>
      </c>
      <c r="AA50" s="10" t="str">
        <f t="shared" si="12"/>
        <v/>
      </c>
      <c r="AB50" s="10" t="str">
        <f t="shared" si="13"/>
        <v/>
      </c>
      <c r="AC50" s="10" t="str">
        <f t="shared" si="18"/>
        <v/>
      </c>
      <c r="AD50" s="10" t="str">
        <f t="shared" si="19"/>
        <v/>
      </c>
      <c r="AE50" s="10" t="str">
        <f t="shared" si="14"/>
        <v/>
      </c>
      <c r="AF50" s="10" t="str">
        <f t="shared" si="20"/>
        <v/>
      </c>
      <c r="AG50" s="10" t="str">
        <f t="shared" si="21"/>
        <v/>
      </c>
      <c r="AH50" s="10" t="str">
        <f t="shared" si="22"/>
        <v/>
      </c>
      <c r="AI50" s="10" t="str">
        <f t="shared" si="23"/>
        <v/>
      </c>
      <c r="AJ50" s="10" t="str">
        <f t="shared" si="24"/>
        <v/>
      </c>
    </row>
    <row r="51" spans="1:36" ht="22.5" customHeight="1" x14ac:dyDescent="0.2">
      <c r="A51" s="92">
        <v>42</v>
      </c>
      <c r="B51" s="112"/>
      <c r="C51" s="99"/>
      <c r="D51" s="99"/>
      <c r="E51" s="100"/>
      <c r="F51" s="211"/>
      <c r="G51" s="209"/>
      <c r="H51" s="80"/>
      <c r="I51" s="80"/>
      <c r="J51" s="79"/>
      <c r="K51" s="80"/>
      <c r="L51" s="3"/>
      <c r="M51" s="10" t="str">
        <f t="shared" si="16"/>
        <v/>
      </c>
      <c r="N51" s="10" t="str">
        <f t="shared" si="17"/>
        <v/>
      </c>
      <c r="O51" s="10" t="str">
        <f t="shared" si="0"/>
        <v/>
      </c>
      <c r="P51" s="10" t="str">
        <f t="shared" si="1"/>
        <v/>
      </c>
      <c r="Q51" s="10" t="str">
        <f t="shared" si="2"/>
        <v/>
      </c>
      <c r="R51" s="1" t="str">
        <f t="shared" si="3"/>
        <v/>
      </c>
      <c r="S51" s="1" t="str">
        <f t="shared" si="4"/>
        <v/>
      </c>
      <c r="T51" s="1" t="str">
        <f t="shared" si="5"/>
        <v/>
      </c>
      <c r="U51" s="1" t="str">
        <f t="shared" si="6"/>
        <v/>
      </c>
      <c r="V51" t="str">
        <f t="shared" si="7"/>
        <v/>
      </c>
      <c r="W51" s="10" t="str">
        <f t="shared" si="8"/>
        <v/>
      </c>
      <c r="X51" s="10" t="str">
        <f t="shared" si="9"/>
        <v/>
      </c>
      <c r="Y51" s="10" t="str">
        <f t="shared" si="10"/>
        <v/>
      </c>
      <c r="Z51" s="10" t="str">
        <f t="shared" si="11"/>
        <v/>
      </c>
      <c r="AA51" s="10" t="str">
        <f t="shared" si="12"/>
        <v/>
      </c>
      <c r="AB51" s="10" t="str">
        <f t="shared" si="13"/>
        <v/>
      </c>
      <c r="AC51" s="10" t="str">
        <f t="shared" si="18"/>
        <v/>
      </c>
      <c r="AD51" s="10" t="str">
        <f t="shared" si="19"/>
        <v/>
      </c>
      <c r="AE51" s="10" t="str">
        <f t="shared" si="14"/>
        <v/>
      </c>
      <c r="AF51" s="10" t="str">
        <f t="shared" si="20"/>
        <v/>
      </c>
      <c r="AG51" s="10" t="str">
        <f t="shared" si="21"/>
        <v/>
      </c>
      <c r="AH51" s="10" t="str">
        <f t="shared" si="22"/>
        <v/>
      </c>
      <c r="AI51" s="10" t="str">
        <f t="shared" si="23"/>
        <v/>
      </c>
      <c r="AJ51" s="10" t="str">
        <f t="shared" si="24"/>
        <v/>
      </c>
    </row>
    <row r="52" spans="1:36" ht="22.5" customHeight="1" x14ac:dyDescent="0.2">
      <c r="A52" s="92">
        <v>43</v>
      </c>
      <c r="B52" s="112"/>
      <c r="C52" s="99"/>
      <c r="D52" s="99"/>
      <c r="E52" s="100"/>
      <c r="F52" s="211"/>
      <c r="G52" s="209"/>
      <c r="H52" s="80"/>
      <c r="I52" s="80"/>
      <c r="J52" s="79"/>
      <c r="K52" s="80"/>
      <c r="L52" s="3"/>
      <c r="M52" s="10" t="str">
        <f t="shared" si="16"/>
        <v/>
      </c>
      <c r="N52" s="10" t="str">
        <f t="shared" si="17"/>
        <v/>
      </c>
      <c r="O52" s="10" t="str">
        <f t="shared" si="0"/>
        <v/>
      </c>
      <c r="P52" s="10" t="str">
        <f t="shared" si="1"/>
        <v/>
      </c>
      <c r="Q52" s="10" t="str">
        <f t="shared" si="2"/>
        <v/>
      </c>
      <c r="R52" s="1" t="str">
        <f t="shared" si="3"/>
        <v/>
      </c>
      <c r="S52" s="1" t="str">
        <f t="shared" si="4"/>
        <v/>
      </c>
      <c r="T52" s="1" t="str">
        <f t="shared" si="5"/>
        <v/>
      </c>
      <c r="U52" s="1" t="str">
        <f t="shared" si="6"/>
        <v/>
      </c>
      <c r="V52" t="str">
        <f t="shared" si="7"/>
        <v/>
      </c>
      <c r="W52" s="10" t="str">
        <f t="shared" si="8"/>
        <v/>
      </c>
      <c r="X52" s="10" t="str">
        <f t="shared" si="9"/>
        <v/>
      </c>
      <c r="Y52" s="10" t="str">
        <f t="shared" si="10"/>
        <v/>
      </c>
      <c r="Z52" s="10" t="str">
        <f t="shared" si="11"/>
        <v/>
      </c>
      <c r="AA52" s="10" t="str">
        <f t="shared" si="12"/>
        <v/>
      </c>
      <c r="AB52" s="10" t="str">
        <f t="shared" si="13"/>
        <v/>
      </c>
      <c r="AC52" s="10" t="str">
        <f t="shared" si="18"/>
        <v/>
      </c>
      <c r="AD52" s="10" t="str">
        <f t="shared" si="19"/>
        <v/>
      </c>
      <c r="AE52" s="10" t="str">
        <f t="shared" si="14"/>
        <v/>
      </c>
      <c r="AF52" s="10" t="str">
        <f t="shared" si="20"/>
        <v/>
      </c>
      <c r="AG52" s="10" t="str">
        <f t="shared" si="21"/>
        <v/>
      </c>
      <c r="AH52" s="10" t="str">
        <f t="shared" si="22"/>
        <v/>
      </c>
      <c r="AI52" s="10" t="str">
        <f t="shared" si="23"/>
        <v/>
      </c>
      <c r="AJ52" s="10" t="str">
        <f t="shared" si="24"/>
        <v/>
      </c>
    </row>
    <row r="53" spans="1:36" ht="22.5" customHeight="1" x14ac:dyDescent="0.2">
      <c r="A53" s="92">
        <v>44</v>
      </c>
      <c r="B53" s="112"/>
      <c r="C53" s="99"/>
      <c r="D53" s="99"/>
      <c r="E53" s="100"/>
      <c r="F53" s="211"/>
      <c r="G53" s="209"/>
      <c r="H53" s="80"/>
      <c r="I53" s="80"/>
      <c r="J53" s="79"/>
      <c r="K53" s="80"/>
      <c r="L53" s="3"/>
      <c r="M53" s="10" t="str">
        <f t="shared" si="16"/>
        <v/>
      </c>
      <c r="N53" s="10" t="str">
        <f t="shared" si="17"/>
        <v/>
      </c>
      <c r="O53" s="10" t="str">
        <f t="shared" si="0"/>
        <v/>
      </c>
      <c r="P53" s="10" t="str">
        <f t="shared" si="1"/>
        <v/>
      </c>
      <c r="Q53" s="10" t="str">
        <f t="shared" si="2"/>
        <v/>
      </c>
      <c r="R53" s="1" t="str">
        <f t="shared" si="3"/>
        <v/>
      </c>
      <c r="S53" s="1" t="str">
        <f t="shared" si="4"/>
        <v/>
      </c>
      <c r="T53" s="1" t="str">
        <f t="shared" si="5"/>
        <v/>
      </c>
      <c r="U53" s="1" t="str">
        <f t="shared" si="6"/>
        <v/>
      </c>
      <c r="V53" t="str">
        <f t="shared" si="7"/>
        <v/>
      </c>
      <c r="W53" s="10" t="str">
        <f t="shared" si="8"/>
        <v/>
      </c>
      <c r="X53" s="10" t="str">
        <f t="shared" si="9"/>
        <v/>
      </c>
      <c r="Y53" s="10" t="str">
        <f t="shared" si="10"/>
        <v/>
      </c>
      <c r="Z53" s="10" t="str">
        <f t="shared" si="11"/>
        <v/>
      </c>
      <c r="AA53" s="10" t="str">
        <f t="shared" si="12"/>
        <v/>
      </c>
      <c r="AB53" s="10" t="str">
        <f t="shared" si="13"/>
        <v/>
      </c>
      <c r="AC53" s="10" t="str">
        <f t="shared" si="18"/>
        <v/>
      </c>
      <c r="AD53" s="10" t="str">
        <f t="shared" si="19"/>
        <v/>
      </c>
      <c r="AE53" s="10" t="str">
        <f t="shared" si="14"/>
        <v/>
      </c>
      <c r="AF53" s="10" t="str">
        <f t="shared" si="20"/>
        <v/>
      </c>
      <c r="AG53" s="10" t="str">
        <f t="shared" si="21"/>
        <v/>
      </c>
      <c r="AH53" s="10" t="str">
        <f t="shared" si="22"/>
        <v/>
      </c>
      <c r="AI53" s="10" t="str">
        <f t="shared" si="23"/>
        <v/>
      </c>
      <c r="AJ53" s="10" t="str">
        <f t="shared" si="24"/>
        <v/>
      </c>
    </row>
    <row r="54" spans="1:36" ht="22.5" customHeight="1" x14ac:dyDescent="0.2">
      <c r="A54" s="92">
        <v>45</v>
      </c>
      <c r="B54" s="112"/>
      <c r="C54" s="99"/>
      <c r="D54" s="99"/>
      <c r="E54" s="100"/>
      <c r="F54" s="211"/>
      <c r="G54" s="209"/>
      <c r="H54" s="80"/>
      <c r="I54" s="80"/>
      <c r="J54" s="79"/>
      <c r="K54" s="80"/>
      <c r="L54" s="3"/>
      <c r="M54" s="10" t="str">
        <f t="shared" si="16"/>
        <v/>
      </c>
      <c r="N54" s="10" t="str">
        <f t="shared" si="17"/>
        <v/>
      </c>
      <c r="O54" s="10" t="str">
        <f t="shared" si="0"/>
        <v/>
      </c>
      <c r="P54" s="10" t="str">
        <f t="shared" si="1"/>
        <v/>
      </c>
      <c r="Q54" s="10" t="str">
        <f t="shared" si="2"/>
        <v/>
      </c>
      <c r="R54" s="1" t="str">
        <f t="shared" si="3"/>
        <v/>
      </c>
      <c r="S54" s="1" t="str">
        <f t="shared" si="4"/>
        <v/>
      </c>
      <c r="T54" s="1" t="str">
        <f t="shared" si="5"/>
        <v/>
      </c>
      <c r="U54" s="1" t="str">
        <f t="shared" si="6"/>
        <v/>
      </c>
      <c r="V54" t="str">
        <f t="shared" si="7"/>
        <v/>
      </c>
      <c r="W54" s="10" t="str">
        <f t="shared" si="8"/>
        <v/>
      </c>
      <c r="X54" s="10" t="str">
        <f t="shared" si="9"/>
        <v/>
      </c>
      <c r="Y54" s="10" t="str">
        <f t="shared" si="10"/>
        <v/>
      </c>
      <c r="Z54" s="10" t="str">
        <f t="shared" si="11"/>
        <v/>
      </c>
      <c r="AA54" s="10" t="str">
        <f t="shared" si="12"/>
        <v/>
      </c>
      <c r="AB54" s="10" t="str">
        <f t="shared" si="13"/>
        <v/>
      </c>
      <c r="AC54" s="10" t="str">
        <f t="shared" si="18"/>
        <v/>
      </c>
      <c r="AD54" s="10" t="str">
        <f t="shared" si="19"/>
        <v/>
      </c>
      <c r="AE54" s="10" t="str">
        <f t="shared" si="14"/>
        <v/>
      </c>
      <c r="AF54" s="10" t="str">
        <f t="shared" si="20"/>
        <v/>
      </c>
      <c r="AG54" s="10" t="str">
        <f t="shared" si="21"/>
        <v/>
      </c>
      <c r="AH54" s="10" t="str">
        <f t="shared" si="22"/>
        <v/>
      </c>
      <c r="AI54" s="10" t="str">
        <f t="shared" si="23"/>
        <v/>
      </c>
      <c r="AJ54" s="10" t="str">
        <f t="shared" si="24"/>
        <v/>
      </c>
    </row>
    <row r="55" spans="1:36" ht="22.5" customHeight="1" x14ac:dyDescent="0.2">
      <c r="A55" s="92">
        <v>46</v>
      </c>
      <c r="B55" s="112"/>
      <c r="C55" s="99"/>
      <c r="D55" s="99"/>
      <c r="E55" s="100"/>
      <c r="F55" s="211"/>
      <c r="G55" s="209"/>
      <c r="H55" s="80"/>
      <c r="I55" s="80"/>
      <c r="J55" s="79"/>
      <c r="K55" s="80"/>
      <c r="L55" s="3"/>
      <c r="M55" s="10" t="str">
        <f t="shared" si="16"/>
        <v/>
      </c>
      <c r="N55" s="10" t="str">
        <f t="shared" si="17"/>
        <v/>
      </c>
      <c r="O55" s="10" t="str">
        <f t="shared" si="0"/>
        <v/>
      </c>
      <c r="P55" s="10" t="str">
        <f t="shared" si="1"/>
        <v/>
      </c>
      <c r="Q55" s="10" t="str">
        <f t="shared" si="2"/>
        <v/>
      </c>
      <c r="R55" s="1" t="str">
        <f t="shared" si="3"/>
        <v/>
      </c>
      <c r="S55" s="1" t="str">
        <f t="shared" si="4"/>
        <v/>
      </c>
      <c r="T55" s="1" t="str">
        <f t="shared" si="5"/>
        <v/>
      </c>
      <c r="U55" s="1" t="str">
        <f t="shared" si="6"/>
        <v/>
      </c>
      <c r="V55" t="str">
        <f t="shared" si="7"/>
        <v/>
      </c>
      <c r="W55" s="10" t="str">
        <f t="shared" si="8"/>
        <v/>
      </c>
      <c r="X55" s="10" t="str">
        <f t="shared" si="9"/>
        <v/>
      </c>
      <c r="Y55" s="10" t="str">
        <f t="shared" si="10"/>
        <v/>
      </c>
      <c r="Z55" s="10" t="str">
        <f t="shared" si="11"/>
        <v/>
      </c>
      <c r="AA55" s="10" t="str">
        <f t="shared" si="12"/>
        <v/>
      </c>
      <c r="AB55" s="10" t="str">
        <f t="shared" si="13"/>
        <v/>
      </c>
      <c r="AC55" s="10" t="str">
        <f t="shared" si="18"/>
        <v/>
      </c>
      <c r="AD55" s="10" t="str">
        <f t="shared" si="19"/>
        <v/>
      </c>
      <c r="AE55" s="10" t="str">
        <f t="shared" si="14"/>
        <v/>
      </c>
      <c r="AF55" s="10" t="str">
        <f t="shared" si="20"/>
        <v/>
      </c>
      <c r="AG55" s="10" t="str">
        <f t="shared" si="21"/>
        <v/>
      </c>
      <c r="AH55" s="10" t="str">
        <f t="shared" si="22"/>
        <v/>
      </c>
      <c r="AI55" s="10" t="str">
        <f t="shared" si="23"/>
        <v/>
      </c>
      <c r="AJ55" s="10" t="str">
        <f t="shared" si="24"/>
        <v/>
      </c>
    </row>
    <row r="56" spans="1:36" ht="22.5" customHeight="1" x14ac:dyDescent="0.2">
      <c r="A56" s="92">
        <v>47</v>
      </c>
      <c r="B56" s="112"/>
      <c r="C56" s="99"/>
      <c r="D56" s="99"/>
      <c r="E56" s="100"/>
      <c r="F56" s="211"/>
      <c r="G56" s="209"/>
      <c r="H56" s="80"/>
      <c r="I56" s="80"/>
      <c r="J56" s="79"/>
      <c r="K56" s="80"/>
      <c r="L56" s="3"/>
      <c r="M56" s="10" t="str">
        <f t="shared" si="16"/>
        <v/>
      </c>
      <c r="N56" s="10" t="str">
        <f t="shared" si="17"/>
        <v/>
      </c>
      <c r="O56" s="10" t="str">
        <f t="shared" si="0"/>
        <v/>
      </c>
      <c r="P56" s="10" t="str">
        <f t="shared" si="1"/>
        <v/>
      </c>
      <c r="Q56" s="10" t="str">
        <f t="shared" si="2"/>
        <v/>
      </c>
      <c r="R56" s="1" t="str">
        <f t="shared" si="3"/>
        <v/>
      </c>
      <c r="S56" s="1" t="str">
        <f t="shared" si="4"/>
        <v/>
      </c>
      <c r="T56" s="1" t="str">
        <f t="shared" si="5"/>
        <v/>
      </c>
      <c r="U56" s="1" t="str">
        <f t="shared" si="6"/>
        <v/>
      </c>
      <c r="V56" t="str">
        <f t="shared" si="7"/>
        <v/>
      </c>
      <c r="W56" s="10" t="str">
        <f t="shared" si="8"/>
        <v/>
      </c>
      <c r="X56" s="10" t="str">
        <f t="shared" si="9"/>
        <v/>
      </c>
      <c r="Y56" s="10" t="str">
        <f t="shared" si="10"/>
        <v/>
      </c>
      <c r="Z56" s="10" t="str">
        <f t="shared" si="11"/>
        <v/>
      </c>
      <c r="AA56" s="10" t="str">
        <f t="shared" si="12"/>
        <v/>
      </c>
      <c r="AB56" s="10" t="str">
        <f t="shared" si="13"/>
        <v/>
      </c>
      <c r="AC56" s="10" t="str">
        <f t="shared" si="18"/>
        <v/>
      </c>
      <c r="AD56" s="10" t="str">
        <f t="shared" si="19"/>
        <v/>
      </c>
      <c r="AE56" s="10" t="str">
        <f t="shared" si="14"/>
        <v/>
      </c>
      <c r="AF56" s="10" t="str">
        <f t="shared" si="20"/>
        <v/>
      </c>
      <c r="AG56" s="10" t="str">
        <f t="shared" si="21"/>
        <v/>
      </c>
      <c r="AH56" s="10" t="str">
        <f t="shared" si="22"/>
        <v/>
      </c>
      <c r="AI56" s="10" t="str">
        <f t="shared" si="23"/>
        <v/>
      </c>
      <c r="AJ56" s="10" t="str">
        <f t="shared" si="24"/>
        <v/>
      </c>
    </row>
    <row r="57" spans="1:36" ht="22.5" customHeight="1" x14ac:dyDescent="0.2">
      <c r="A57" s="92">
        <v>48</v>
      </c>
      <c r="B57" s="112"/>
      <c r="C57" s="99"/>
      <c r="D57" s="99"/>
      <c r="E57" s="100"/>
      <c r="F57" s="213"/>
      <c r="G57" s="209"/>
      <c r="H57" s="80"/>
      <c r="I57" s="80"/>
      <c r="J57" s="79"/>
      <c r="K57" s="80"/>
      <c r="L57" s="3"/>
      <c r="M57" s="10" t="str">
        <f t="shared" si="16"/>
        <v/>
      </c>
      <c r="N57" s="10" t="str">
        <f t="shared" si="17"/>
        <v/>
      </c>
      <c r="O57" s="10" t="str">
        <f t="shared" si="0"/>
        <v/>
      </c>
      <c r="P57" s="10" t="str">
        <f t="shared" si="1"/>
        <v/>
      </c>
      <c r="Q57" s="10" t="str">
        <f t="shared" si="2"/>
        <v/>
      </c>
      <c r="R57" s="1" t="str">
        <f t="shared" si="3"/>
        <v/>
      </c>
      <c r="S57" s="1" t="str">
        <f t="shared" si="4"/>
        <v/>
      </c>
      <c r="T57" s="1" t="str">
        <f t="shared" si="5"/>
        <v/>
      </c>
      <c r="U57" s="1" t="str">
        <f t="shared" si="6"/>
        <v/>
      </c>
      <c r="V57" t="str">
        <f t="shared" si="7"/>
        <v/>
      </c>
      <c r="W57" s="10" t="str">
        <f t="shared" si="8"/>
        <v/>
      </c>
      <c r="X57" s="10" t="str">
        <f t="shared" si="9"/>
        <v/>
      </c>
      <c r="Y57" s="10" t="str">
        <f t="shared" si="10"/>
        <v/>
      </c>
      <c r="Z57" s="10" t="str">
        <f t="shared" si="11"/>
        <v/>
      </c>
      <c r="AA57" s="10" t="str">
        <f t="shared" si="12"/>
        <v/>
      </c>
      <c r="AB57" s="10" t="str">
        <f t="shared" si="13"/>
        <v/>
      </c>
      <c r="AC57" s="10" t="str">
        <f t="shared" si="18"/>
        <v/>
      </c>
      <c r="AD57" s="10" t="str">
        <f t="shared" si="19"/>
        <v/>
      </c>
      <c r="AE57" s="10" t="str">
        <f t="shared" si="14"/>
        <v/>
      </c>
      <c r="AF57" s="10" t="str">
        <f t="shared" si="20"/>
        <v/>
      </c>
      <c r="AG57" s="10" t="str">
        <f t="shared" si="21"/>
        <v/>
      </c>
      <c r="AH57" s="10" t="str">
        <f t="shared" si="22"/>
        <v/>
      </c>
      <c r="AI57" s="10" t="str">
        <f t="shared" si="23"/>
        <v/>
      </c>
      <c r="AJ57" s="10" t="str">
        <f t="shared" si="24"/>
        <v/>
      </c>
    </row>
    <row r="58" spans="1:36" ht="22.5" customHeight="1" x14ac:dyDescent="0.2">
      <c r="A58" s="92">
        <v>49</v>
      </c>
      <c r="B58" s="112"/>
      <c r="C58" s="99"/>
      <c r="D58" s="99"/>
      <c r="E58" s="100"/>
      <c r="F58" s="211"/>
      <c r="G58" s="209"/>
      <c r="H58" s="80"/>
      <c r="I58" s="80"/>
      <c r="J58" s="79"/>
      <c r="K58" s="80"/>
      <c r="L58" s="3"/>
      <c r="M58" s="10" t="str">
        <f t="shared" si="16"/>
        <v/>
      </c>
      <c r="N58" s="10" t="str">
        <f t="shared" si="17"/>
        <v/>
      </c>
      <c r="O58" s="10" t="str">
        <f t="shared" si="0"/>
        <v/>
      </c>
      <c r="P58" s="10" t="str">
        <f t="shared" si="1"/>
        <v/>
      </c>
      <c r="Q58" s="10" t="str">
        <f t="shared" si="2"/>
        <v/>
      </c>
      <c r="R58" s="1" t="str">
        <f t="shared" si="3"/>
        <v/>
      </c>
      <c r="S58" s="1" t="str">
        <f t="shared" si="4"/>
        <v/>
      </c>
      <c r="T58" s="1" t="str">
        <f t="shared" si="5"/>
        <v/>
      </c>
      <c r="U58" s="1" t="str">
        <f t="shared" si="6"/>
        <v/>
      </c>
      <c r="V58" t="str">
        <f t="shared" si="7"/>
        <v/>
      </c>
      <c r="W58" s="10" t="str">
        <f t="shared" si="8"/>
        <v/>
      </c>
      <c r="X58" s="10" t="str">
        <f t="shared" si="9"/>
        <v/>
      </c>
      <c r="Y58" s="10" t="str">
        <f t="shared" si="10"/>
        <v/>
      </c>
      <c r="Z58" s="10" t="str">
        <f t="shared" si="11"/>
        <v/>
      </c>
      <c r="AA58" s="10" t="str">
        <f t="shared" si="12"/>
        <v/>
      </c>
      <c r="AB58" s="10" t="str">
        <f t="shared" si="13"/>
        <v/>
      </c>
      <c r="AC58" s="10" t="str">
        <f t="shared" si="18"/>
        <v/>
      </c>
      <c r="AD58" s="10" t="str">
        <f t="shared" si="19"/>
        <v/>
      </c>
      <c r="AE58" s="10" t="str">
        <f t="shared" si="14"/>
        <v/>
      </c>
      <c r="AF58" s="10" t="str">
        <f t="shared" si="20"/>
        <v/>
      </c>
      <c r="AG58" s="10" t="str">
        <f t="shared" si="21"/>
        <v/>
      </c>
      <c r="AH58" s="10" t="str">
        <f t="shared" si="22"/>
        <v/>
      </c>
      <c r="AI58" s="10" t="str">
        <f t="shared" si="23"/>
        <v/>
      </c>
      <c r="AJ58" s="10" t="str">
        <f t="shared" si="24"/>
        <v/>
      </c>
    </row>
    <row r="59" spans="1:36" ht="22.5" customHeight="1" x14ac:dyDescent="0.2">
      <c r="A59" s="92">
        <v>50</v>
      </c>
      <c r="B59" s="112"/>
      <c r="C59" s="99"/>
      <c r="D59" s="99"/>
      <c r="E59" s="100"/>
      <c r="F59" s="211"/>
      <c r="G59" s="209"/>
      <c r="H59" s="80"/>
      <c r="I59" s="80"/>
      <c r="J59" s="79"/>
      <c r="K59" s="80"/>
      <c r="L59" s="3"/>
      <c r="M59" s="10" t="str">
        <f t="shared" si="16"/>
        <v/>
      </c>
      <c r="N59" s="10" t="str">
        <f t="shared" si="17"/>
        <v/>
      </c>
      <c r="O59" s="10" t="str">
        <f t="shared" si="0"/>
        <v/>
      </c>
      <c r="P59" s="10" t="str">
        <f t="shared" si="1"/>
        <v/>
      </c>
      <c r="Q59" s="10" t="str">
        <f t="shared" si="2"/>
        <v/>
      </c>
      <c r="R59" s="1" t="str">
        <f t="shared" si="3"/>
        <v/>
      </c>
      <c r="S59" s="1" t="str">
        <f t="shared" si="4"/>
        <v/>
      </c>
      <c r="T59" s="1" t="str">
        <f t="shared" si="5"/>
        <v/>
      </c>
      <c r="U59" s="1" t="str">
        <f t="shared" si="6"/>
        <v/>
      </c>
      <c r="V59" t="str">
        <f t="shared" si="7"/>
        <v/>
      </c>
      <c r="W59" s="10" t="str">
        <f t="shared" si="8"/>
        <v/>
      </c>
      <c r="X59" s="10" t="str">
        <f t="shared" si="9"/>
        <v/>
      </c>
      <c r="Y59" s="10" t="str">
        <f t="shared" si="10"/>
        <v/>
      </c>
      <c r="Z59" s="10" t="str">
        <f t="shared" si="11"/>
        <v/>
      </c>
      <c r="AA59" s="10" t="str">
        <f t="shared" si="12"/>
        <v/>
      </c>
      <c r="AB59" s="10" t="str">
        <f t="shared" si="13"/>
        <v/>
      </c>
      <c r="AC59" s="10" t="str">
        <f t="shared" si="18"/>
        <v/>
      </c>
      <c r="AD59" s="10" t="str">
        <f t="shared" si="19"/>
        <v/>
      </c>
      <c r="AE59" s="10" t="str">
        <f t="shared" si="14"/>
        <v/>
      </c>
      <c r="AF59" s="10" t="str">
        <f t="shared" si="20"/>
        <v/>
      </c>
      <c r="AG59" s="10" t="str">
        <f t="shared" si="21"/>
        <v/>
      </c>
      <c r="AH59" s="10" t="str">
        <f t="shared" si="22"/>
        <v/>
      </c>
      <c r="AI59" s="10" t="str">
        <f t="shared" si="23"/>
        <v/>
      </c>
      <c r="AJ59" s="10" t="str">
        <f t="shared" si="24"/>
        <v/>
      </c>
    </row>
    <row r="60" spans="1:36" ht="22.5" customHeight="1" x14ac:dyDescent="0.2">
      <c r="A60" s="92">
        <v>51</v>
      </c>
      <c r="B60" s="112"/>
      <c r="C60" s="99"/>
      <c r="D60" s="99"/>
      <c r="E60" s="100"/>
      <c r="F60" s="211"/>
      <c r="G60" s="209"/>
      <c r="H60" s="80"/>
      <c r="I60" s="80"/>
      <c r="J60" s="79"/>
      <c r="K60" s="80"/>
      <c r="L60" s="3"/>
      <c r="M60" s="10" t="str">
        <f t="shared" si="16"/>
        <v/>
      </c>
      <c r="N60" s="10" t="str">
        <f t="shared" si="17"/>
        <v/>
      </c>
      <c r="O60" s="10" t="str">
        <f t="shared" si="0"/>
        <v/>
      </c>
      <c r="P60" s="10" t="str">
        <f t="shared" si="1"/>
        <v/>
      </c>
      <c r="Q60" s="10" t="str">
        <f t="shared" si="2"/>
        <v/>
      </c>
      <c r="R60" s="1" t="str">
        <f t="shared" si="3"/>
        <v/>
      </c>
      <c r="S60" s="1" t="str">
        <f t="shared" si="4"/>
        <v/>
      </c>
      <c r="T60" s="1" t="str">
        <f t="shared" si="5"/>
        <v/>
      </c>
      <c r="U60" s="1" t="str">
        <f t="shared" si="6"/>
        <v/>
      </c>
      <c r="V60" t="str">
        <f t="shared" si="7"/>
        <v/>
      </c>
      <c r="W60" s="10" t="str">
        <f t="shared" si="8"/>
        <v/>
      </c>
      <c r="X60" s="10" t="str">
        <f t="shared" si="9"/>
        <v/>
      </c>
      <c r="Y60" s="10" t="str">
        <f t="shared" si="10"/>
        <v/>
      </c>
      <c r="Z60" s="10" t="str">
        <f t="shared" si="11"/>
        <v/>
      </c>
      <c r="AA60" s="10" t="str">
        <f t="shared" si="12"/>
        <v/>
      </c>
      <c r="AB60" s="10" t="str">
        <f t="shared" si="13"/>
        <v/>
      </c>
      <c r="AC60" s="10" t="str">
        <f t="shared" si="18"/>
        <v/>
      </c>
      <c r="AD60" s="10" t="str">
        <f t="shared" si="19"/>
        <v/>
      </c>
      <c r="AE60" s="10" t="str">
        <f t="shared" si="14"/>
        <v/>
      </c>
      <c r="AF60" s="10" t="str">
        <f t="shared" si="20"/>
        <v/>
      </c>
      <c r="AG60" s="10" t="str">
        <f t="shared" si="21"/>
        <v/>
      </c>
      <c r="AH60" s="10" t="str">
        <f t="shared" si="22"/>
        <v/>
      </c>
      <c r="AI60" s="10" t="str">
        <f t="shared" si="23"/>
        <v/>
      </c>
      <c r="AJ60" s="10" t="str">
        <f t="shared" si="24"/>
        <v/>
      </c>
    </row>
    <row r="61" spans="1:36" ht="22.5" customHeight="1" x14ac:dyDescent="0.2">
      <c r="A61" s="92">
        <v>52</v>
      </c>
      <c r="B61" s="112"/>
      <c r="C61" s="99"/>
      <c r="D61" s="99"/>
      <c r="E61" s="100"/>
      <c r="F61" s="211"/>
      <c r="G61" s="209"/>
      <c r="H61" s="80"/>
      <c r="I61" s="80"/>
      <c r="J61" s="79"/>
      <c r="K61" s="80"/>
      <c r="L61" s="3"/>
      <c r="M61" s="10" t="str">
        <f t="shared" si="16"/>
        <v/>
      </c>
      <c r="N61" s="10" t="str">
        <f t="shared" si="17"/>
        <v/>
      </c>
      <c r="O61" s="10" t="str">
        <f t="shared" si="0"/>
        <v/>
      </c>
      <c r="P61" s="10" t="str">
        <f t="shared" si="1"/>
        <v/>
      </c>
      <c r="Q61" s="10" t="str">
        <f t="shared" si="2"/>
        <v/>
      </c>
      <c r="R61" s="1" t="str">
        <f t="shared" si="3"/>
        <v/>
      </c>
      <c r="S61" s="1" t="str">
        <f t="shared" si="4"/>
        <v/>
      </c>
      <c r="T61" s="1" t="str">
        <f t="shared" si="5"/>
        <v/>
      </c>
      <c r="U61" s="1" t="str">
        <f t="shared" si="6"/>
        <v/>
      </c>
      <c r="V61" t="str">
        <f t="shared" si="7"/>
        <v/>
      </c>
      <c r="W61" s="10" t="str">
        <f t="shared" si="8"/>
        <v/>
      </c>
      <c r="X61" s="10" t="str">
        <f t="shared" si="9"/>
        <v/>
      </c>
      <c r="Y61" s="10" t="str">
        <f t="shared" si="10"/>
        <v/>
      </c>
      <c r="Z61" s="10" t="str">
        <f t="shared" si="11"/>
        <v/>
      </c>
      <c r="AA61" s="10" t="str">
        <f t="shared" si="12"/>
        <v/>
      </c>
      <c r="AB61" s="10" t="str">
        <f t="shared" si="13"/>
        <v/>
      </c>
      <c r="AC61" s="10" t="str">
        <f t="shared" si="18"/>
        <v/>
      </c>
      <c r="AD61" s="10" t="str">
        <f t="shared" si="19"/>
        <v/>
      </c>
      <c r="AE61" s="10" t="str">
        <f t="shared" si="14"/>
        <v/>
      </c>
      <c r="AF61" s="10" t="str">
        <f t="shared" si="20"/>
        <v/>
      </c>
      <c r="AG61" s="10" t="str">
        <f t="shared" si="21"/>
        <v/>
      </c>
      <c r="AH61" s="10" t="str">
        <f t="shared" si="22"/>
        <v/>
      </c>
      <c r="AI61" s="10" t="str">
        <f t="shared" si="23"/>
        <v/>
      </c>
      <c r="AJ61" s="10" t="str">
        <f t="shared" si="24"/>
        <v/>
      </c>
    </row>
    <row r="62" spans="1:36" ht="22.5" customHeight="1" x14ac:dyDescent="0.2">
      <c r="A62" s="92">
        <v>53</v>
      </c>
      <c r="B62" s="112"/>
      <c r="C62" s="99"/>
      <c r="D62" s="99"/>
      <c r="E62" s="100"/>
      <c r="F62" s="211"/>
      <c r="G62" s="209"/>
      <c r="H62" s="80"/>
      <c r="I62" s="80"/>
      <c r="J62" s="79"/>
      <c r="K62" s="80"/>
      <c r="L62" s="3"/>
      <c r="M62" s="10" t="str">
        <f t="shared" si="16"/>
        <v/>
      </c>
      <c r="N62" s="10" t="str">
        <f t="shared" si="17"/>
        <v/>
      </c>
      <c r="O62" s="10" t="str">
        <f t="shared" si="0"/>
        <v/>
      </c>
      <c r="P62" s="10" t="str">
        <f t="shared" si="1"/>
        <v/>
      </c>
      <c r="Q62" s="10" t="str">
        <f t="shared" si="2"/>
        <v/>
      </c>
      <c r="R62" s="1" t="str">
        <f t="shared" si="3"/>
        <v/>
      </c>
      <c r="S62" s="1" t="str">
        <f t="shared" si="4"/>
        <v/>
      </c>
      <c r="T62" s="1" t="str">
        <f t="shared" si="5"/>
        <v/>
      </c>
      <c r="U62" s="1" t="str">
        <f t="shared" si="6"/>
        <v/>
      </c>
      <c r="V62" t="str">
        <f t="shared" si="7"/>
        <v/>
      </c>
      <c r="W62" s="10" t="str">
        <f t="shared" si="8"/>
        <v/>
      </c>
      <c r="X62" s="10" t="str">
        <f t="shared" si="9"/>
        <v/>
      </c>
      <c r="Y62" s="10" t="str">
        <f t="shared" si="10"/>
        <v/>
      </c>
      <c r="Z62" s="10" t="str">
        <f t="shared" si="11"/>
        <v/>
      </c>
      <c r="AA62" s="10" t="str">
        <f t="shared" si="12"/>
        <v/>
      </c>
      <c r="AB62" s="10" t="str">
        <f t="shared" si="13"/>
        <v/>
      </c>
      <c r="AC62" s="10" t="str">
        <f t="shared" si="18"/>
        <v/>
      </c>
      <c r="AD62" s="10" t="str">
        <f t="shared" si="19"/>
        <v/>
      </c>
      <c r="AE62" s="10" t="str">
        <f t="shared" si="14"/>
        <v/>
      </c>
      <c r="AF62" s="10" t="str">
        <f t="shared" si="20"/>
        <v/>
      </c>
      <c r="AG62" s="10" t="str">
        <f t="shared" si="21"/>
        <v/>
      </c>
      <c r="AH62" s="10" t="str">
        <f t="shared" si="22"/>
        <v/>
      </c>
      <c r="AI62" s="10" t="str">
        <f t="shared" si="23"/>
        <v/>
      </c>
      <c r="AJ62" s="10" t="str">
        <f t="shared" si="24"/>
        <v/>
      </c>
    </row>
    <row r="63" spans="1:36" ht="22.5" customHeight="1" x14ac:dyDescent="0.2">
      <c r="A63" s="92">
        <v>54</v>
      </c>
      <c r="B63" s="112"/>
      <c r="C63" s="99"/>
      <c r="D63" s="99"/>
      <c r="E63" s="100"/>
      <c r="F63" s="211"/>
      <c r="G63" s="209"/>
      <c r="H63" s="80"/>
      <c r="I63" s="80"/>
      <c r="J63" s="79"/>
      <c r="K63" s="80"/>
      <c r="L63" s="3"/>
      <c r="M63" s="10" t="str">
        <f t="shared" si="16"/>
        <v/>
      </c>
      <c r="N63" s="10" t="str">
        <f t="shared" si="17"/>
        <v/>
      </c>
      <c r="O63" s="10" t="str">
        <f t="shared" si="0"/>
        <v/>
      </c>
      <c r="P63" s="10" t="str">
        <f t="shared" si="1"/>
        <v/>
      </c>
      <c r="Q63" s="10" t="str">
        <f t="shared" si="2"/>
        <v/>
      </c>
      <c r="R63" s="1" t="str">
        <f t="shared" si="3"/>
        <v/>
      </c>
      <c r="S63" s="1" t="str">
        <f t="shared" si="4"/>
        <v/>
      </c>
      <c r="T63" s="1" t="str">
        <f t="shared" si="5"/>
        <v/>
      </c>
      <c r="U63" s="1" t="str">
        <f t="shared" si="6"/>
        <v/>
      </c>
      <c r="V63" t="str">
        <f t="shared" si="7"/>
        <v/>
      </c>
      <c r="W63" s="10" t="str">
        <f t="shared" si="8"/>
        <v/>
      </c>
      <c r="X63" s="10" t="str">
        <f t="shared" si="9"/>
        <v/>
      </c>
      <c r="Y63" s="10" t="str">
        <f t="shared" si="10"/>
        <v/>
      </c>
      <c r="Z63" s="10" t="str">
        <f t="shared" si="11"/>
        <v/>
      </c>
      <c r="AA63" s="10" t="str">
        <f t="shared" si="12"/>
        <v/>
      </c>
      <c r="AB63" s="10" t="str">
        <f t="shared" si="13"/>
        <v/>
      </c>
      <c r="AC63" s="10" t="str">
        <f t="shared" si="18"/>
        <v/>
      </c>
      <c r="AD63" s="10" t="str">
        <f t="shared" si="19"/>
        <v/>
      </c>
      <c r="AE63" s="10" t="str">
        <f t="shared" si="14"/>
        <v/>
      </c>
      <c r="AF63" s="10" t="str">
        <f t="shared" si="20"/>
        <v/>
      </c>
      <c r="AG63" s="10" t="str">
        <f t="shared" si="21"/>
        <v/>
      </c>
      <c r="AH63" s="10" t="str">
        <f t="shared" si="22"/>
        <v/>
      </c>
      <c r="AI63" s="10" t="str">
        <f t="shared" si="23"/>
        <v/>
      </c>
      <c r="AJ63" s="10" t="str">
        <f t="shared" si="24"/>
        <v/>
      </c>
    </row>
    <row r="64" spans="1:36" ht="22.5" customHeight="1" x14ac:dyDescent="0.2">
      <c r="A64" s="92">
        <v>55</v>
      </c>
      <c r="B64" s="112"/>
      <c r="C64" s="99"/>
      <c r="D64" s="99"/>
      <c r="E64" s="100"/>
      <c r="F64" s="211"/>
      <c r="G64" s="209"/>
      <c r="H64" s="80"/>
      <c r="I64" s="80"/>
      <c r="J64" s="79"/>
      <c r="K64" s="80"/>
      <c r="L64" s="3"/>
      <c r="M64" s="10" t="str">
        <f t="shared" si="16"/>
        <v/>
      </c>
      <c r="N64" s="10" t="str">
        <f t="shared" si="17"/>
        <v/>
      </c>
      <c r="O64" s="10" t="str">
        <f t="shared" si="0"/>
        <v/>
      </c>
      <c r="P64" s="10" t="str">
        <f t="shared" si="1"/>
        <v/>
      </c>
      <c r="Q64" s="10" t="str">
        <f t="shared" si="2"/>
        <v/>
      </c>
      <c r="R64" s="1" t="str">
        <f t="shared" si="3"/>
        <v/>
      </c>
      <c r="S64" s="1" t="str">
        <f t="shared" si="4"/>
        <v/>
      </c>
      <c r="T64" s="1" t="str">
        <f t="shared" si="5"/>
        <v/>
      </c>
      <c r="U64" s="1" t="str">
        <f t="shared" si="6"/>
        <v/>
      </c>
      <c r="V64" t="str">
        <f t="shared" si="7"/>
        <v/>
      </c>
      <c r="W64" s="10" t="str">
        <f t="shared" si="8"/>
        <v/>
      </c>
      <c r="X64" s="10" t="str">
        <f t="shared" si="9"/>
        <v/>
      </c>
      <c r="Y64" s="10" t="str">
        <f t="shared" si="10"/>
        <v/>
      </c>
      <c r="Z64" s="10" t="str">
        <f t="shared" si="11"/>
        <v/>
      </c>
      <c r="AA64" s="10" t="str">
        <f t="shared" si="12"/>
        <v/>
      </c>
      <c r="AB64" s="10" t="str">
        <f t="shared" si="13"/>
        <v/>
      </c>
      <c r="AC64" s="10" t="str">
        <f t="shared" si="18"/>
        <v/>
      </c>
      <c r="AD64" s="10" t="str">
        <f t="shared" si="19"/>
        <v/>
      </c>
      <c r="AE64" s="10" t="str">
        <f t="shared" si="14"/>
        <v/>
      </c>
      <c r="AF64" s="10" t="str">
        <f t="shared" si="20"/>
        <v/>
      </c>
      <c r="AG64" s="10" t="str">
        <f t="shared" si="21"/>
        <v/>
      </c>
      <c r="AH64" s="10" t="str">
        <f t="shared" si="22"/>
        <v/>
      </c>
      <c r="AI64" s="10" t="str">
        <f t="shared" si="23"/>
        <v/>
      </c>
      <c r="AJ64" s="10" t="str">
        <f t="shared" si="24"/>
        <v/>
      </c>
    </row>
    <row r="65" spans="1:36" ht="22.5" customHeight="1" x14ac:dyDescent="0.2">
      <c r="A65" s="92">
        <v>56</v>
      </c>
      <c r="B65" s="112"/>
      <c r="C65" s="99"/>
      <c r="D65" s="99"/>
      <c r="E65" s="100"/>
      <c r="F65" s="211"/>
      <c r="G65" s="209"/>
      <c r="H65" s="80"/>
      <c r="I65" s="80"/>
      <c r="J65" s="79"/>
      <c r="K65" s="80"/>
      <c r="L65" s="3"/>
      <c r="M65" s="10" t="str">
        <f t="shared" si="16"/>
        <v/>
      </c>
      <c r="N65" s="10" t="str">
        <f t="shared" si="17"/>
        <v/>
      </c>
      <c r="O65" s="10" t="str">
        <f t="shared" si="0"/>
        <v/>
      </c>
      <c r="P65" s="10" t="str">
        <f t="shared" si="1"/>
        <v/>
      </c>
      <c r="Q65" s="10" t="str">
        <f t="shared" si="2"/>
        <v/>
      </c>
      <c r="R65" s="1" t="str">
        <f t="shared" si="3"/>
        <v/>
      </c>
      <c r="S65" s="1" t="str">
        <f t="shared" si="4"/>
        <v/>
      </c>
      <c r="T65" s="1" t="str">
        <f t="shared" si="5"/>
        <v/>
      </c>
      <c r="U65" s="1" t="str">
        <f t="shared" si="6"/>
        <v/>
      </c>
      <c r="V65" t="str">
        <f t="shared" si="7"/>
        <v/>
      </c>
      <c r="W65" s="10" t="str">
        <f t="shared" si="8"/>
        <v/>
      </c>
      <c r="X65" s="10" t="str">
        <f t="shared" si="9"/>
        <v/>
      </c>
      <c r="Y65" s="10" t="str">
        <f t="shared" si="10"/>
        <v/>
      </c>
      <c r="Z65" s="10" t="str">
        <f t="shared" si="11"/>
        <v/>
      </c>
      <c r="AA65" s="10" t="str">
        <f t="shared" si="12"/>
        <v/>
      </c>
      <c r="AB65" s="10" t="str">
        <f t="shared" si="13"/>
        <v/>
      </c>
      <c r="AC65" s="10" t="str">
        <f t="shared" si="18"/>
        <v/>
      </c>
      <c r="AD65" s="10" t="str">
        <f t="shared" si="19"/>
        <v/>
      </c>
      <c r="AE65" s="10" t="str">
        <f t="shared" si="14"/>
        <v/>
      </c>
      <c r="AF65" s="10" t="str">
        <f t="shared" si="20"/>
        <v/>
      </c>
      <c r="AG65" s="10" t="str">
        <f t="shared" si="21"/>
        <v/>
      </c>
      <c r="AH65" s="10" t="str">
        <f t="shared" si="22"/>
        <v/>
      </c>
      <c r="AI65" s="10" t="str">
        <f t="shared" si="23"/>
        <v/>
      </c>
      <c r="AJ65" s="10" t="str">
        <f t="shared" si="24"/>
        <v/>
      </c>
    </row>
    <row r="66" spans="1:36" ht="22.5" customHeight="1" x14ac:dyDescent="0.2">
      <c r="A66" s="92">
        <v>57</v>
      </c>
      <c r="B66" s="112"/>
      <c r="C66" s="99"/>
      <c r="D66" s="99"/>
      <c r="E66" s="100"/>
      <c r="F66" s="211"/>
      <c r="G66" s="209"/>
      <c r="H66" s="80"/>
      <c r="I66" s="80"/>
      <c r="J66" s="79"/>
      <c r="K66" s="80"/>
      <c r="L66" s="3"/>
      <c r="M66" s="10" t="str">
        <f t="shared" si="16"/>
        <v/>
      </c>
      <c r="N66" s="10" t="str">
        <f t="shared" si="17"/>
        <v/>
      </c>
      <c r="O66" s="10" t="str">
        <f t="shared" si="0"/>
        <v/>
      </c>
      <c r="P66" s="10" t="str">
        <f t="shared" si="1"/>
        <v/>
      </c>
      <c r="Q66" s="10" t="str">
        <f t="shared" si="2"/>
        <v/>
      </c>
      <c r="R66" s="1" t="str">
        <f t="shared" si="3"/>
        <v/>
      </c>
      <c r="S66" s="1" t="str">
        <f t="shared" si="4"/>
        <v/>
      </c>
      <c r="T66" s="1" t="str">
        <f t="shared" si="5"/>
        <v/>
      </c>
      <c r="U66" s="1" t="str">
        <f t="shared" si="6"/>
        <v/>
      </c>
      <c r="V66" t="str">
        <f t="shared" si="7"/>
        <v/>
      </c>
      <c r="W66" s="10" t="str">
        <f t="shared" si="8"/>
        <v/>
      </c>
      <c r="X66" s="10" t="str">
        <f t="shared" si="9"/>
        <v/>
      </c>
      <c r="Y66" s="10" t="str">
        <f t="shared" si="10"/>
        <v/>
      </c>
      <c r="Z66" s="10" t="str">
        <f t="shared" si="11"/>
        <v/>
      </c>
      <c r="AA66" s="10" t="str">
        <f t="shared" si="12"/>
        <v/>
      </c>
      <c r="AB66" s="10" t="str">
        <f t="shared" si="13"/>
        <v/>
      </c>
      <c r="AC66" s="10" t="str">
        <f t="shared" si="18"/>
        <v/>
      </c>
      <c r="AD66" s="10" t="str">
        <f t="shared" si="19"/>
        <v/>
      </c>
      <c r="AE66" s="10" t="str">
        <f t="shared" si="14"/>
        <v/>
      </c>
      <c r="AF66" s="10" t="str">
        <f t="shared" si="20"/>
        <v/>
      </c>
      <c r="AG66" s="10" t="str">
        <f t="shared" si="21"/>
        <v/>
      </c>
      <c r="AH66" s="10" t="str">
        <f t="shared" si="22"/>
        <v/>
      </c>
      <c r="AI66" s="10" t="str">
        <f t="shared" si="23"/>
        <v/>
      </c>
      <c r="AJ66" s="10" t="str">
        <f t="shared" si="24"/>
        <v/>
      </c>
    </row>
    <row r="67" spans="1:36" ht="22.5" customHeight="1" x14ac:dyDescent="0.2">
      <c r="A67" s="92">
        <v>58</v>
      </c>
      <c r="B67" s="112"/>
      <c r="C67" s="99"/>
      <c r="D67" s="99"/>
      <c r="E67" s="100"/>
      <c r="F67" s="211"/>
      <c r="G67" s="209"/>
      <c r="H67" s="80"/>
      <c r="I67" s="80"/>
      <c r="J67" s="79"/>
      <c r="K67" s="80"/>
      <c r="L67" s="3"/>
      <c r="M67" s="10" t="str">
        <f t="shared" si="16"/>
        <v/>
      </c>
      <c r="N67" s="10" t="str">
        <f t="shared" si="17"/>
        <v/>
      </c>
      <c r="O67" s="10" t="str">
        <f t="shared" si="0"/>
        <v/>
      </c>
      <c r="P67" s="10" t="str">
        <f t="shared" si="1"/>
        <v/>
      </c>
      <c r="Q67" s="10" t="str">
        <f t="shared" si="2"/>
        <v/>
      </c>
      <c r="R67" s="1" t="str">
        <f t="shared" si="3"/>
        <v/>
      </c>
      <c r="S67" s="1" t="str">
        <f t="shared" si="4"/>
        <v/>
      </c>
      <c r="T67" s="1" t="str">
        <f t="shared" si="5"/>
        <v/>
      </c>
      <c r="U67" s="1" t="str">
        <f t="shared" si="6"/>
        <v/>
      </c>
      <c r="V67" t="str">
        <f t="shared" si="7"/>
        <v/>
      </c>
      <c r="W67" s="10" t="str">
        <f t="shared" si="8"/>
        <v/>
      </c>
      <c r="X67" s="10" t="str">
        <f t="shared" si="9"/>
        <v/>
      </c>
      <c r="Y67" s="10" t="str">
        <f t="shared" si="10"/>
        <v/>
      </c>
      <c r="Z67" s="10" t="str">
        <f t="shared" si="11"/>
        <v/>
      </c>
      <c r="AA67" s="10" t="str">
        <f t="shared" si="12"/>
        <v/>
      </c>
      <c r="AB67" s="10" t="str">
        <f t="shared" si="13"/>
        <v/>
      </c>
      <c r="AC67" s="10" t="str">
        <f t="shared" si="18"/>
        <v/>
      </c>
      <c r="AD67" s="10" t="str">
        <f t="shared" si="19"/>
        <v/>
      </c>
      <c r="AE67" s="10" t="str">
        <f t="shared" si="14"/>
        <v/>
      </c>
      <c r="AF67" s="10" t="str">
        <f t="shared" si="20"/>
        <v/>
      </c>
      <c r="AG67" s="10" t="str">
        <f t="shared" si="21"/>
        <v/>
      </c>
      <c r="AH67" s="10" t="str">
        <f t="shared" si="22"/>
        <v/>
      </c>
      <c r="AI67" s="10" t="str">
        <f t="shared" si="23"/>
        <v/>
      </c>
      <c r="AJ67" s="10" t="str">
        <f t="shared" si="24"/>
        <v/>
      </c>
    </row>
    <row r="68" spans="1:36" ht="22.5" customHeight="1" x14ac:dyDescent="0.2">
      <c r="A68" s="92">
        <v>59</v>
      </c>
      <c r="B68" s="112"/>
      <c r="C68" s="99"/>
      <c r="D68" s="99"/>
      <c r="E68" s="100"/>
      <c r="F68" s="211"/>
      <c r="G68" s="209"/>
      <c r="H68" s="80"/>
      <c r="I68" s="80"/>
      <c r="J68" s="79"/>
      <c r="K68" s="80"/>
      <c r="L68" s="3"/>
      <c r="M68" s="10" t="str">
        <f t="shared" si="16"/>
        <v/>
      </c>
      <c r="N68" s="10" t="str">
        <f t="shared" si="17"/>
        <v/>
      </c>
      <c r="O68" s="10" t="str">
        <f t="shared" si="0"/>
        <v/>
      </c>
      <c r="P68" s="10" t="str">
        <f t="shared" si="1"/>
        <v/>
      </c>
      <c r="Q68" s="10" t="str">
        <f t="shared" si="2"/>
        <v/>
      </c>
      <c r="R68" s="1" t="str">
        <f t="shared" si="3"/>
        <v/>
      </c>
      <c r="S68" s="1" t="str">
        <f t="shared" si="4"/>
        <v/>
      </c>
      <c r="T68" s="1" t="str">
        <f t="shared" si="5"/>
        <v/>
      </c>
      <c r="U68" s="1" t="str">
        <f t="shared" si="6"/>
        <v/>
      </c>
      <c r="V68" t="str">
        <f t="shared" si="7"/>
        <v/>
      </c>
      <c r="W68" s="10" t="str">
        <f t="shared" si="8"/>
        <v/>
      </c>
      <c r="X68" s="10" t="str">
        <f t="shared" si="9"/>
        <v/>
      </c>
      <c r="Y68" s="10" t="str">
        <f t="shared" si="10"/>
        <v/>
      </c>
      <c r="Z68" s="10" t="str">
        <f t="shared" si="11"/>
        <v/>
      </c>
      <c r="AA68" s="10" t="str">
        <f t="shared" si="12"/>
        <v/>
      </c>
      <c r="AB68" s="10" t="str">
        <f t="shared" si="13"/>
        <v/>
      </c>
      <c r="AC68" s="10" t="str">
        <f t="shared" si="18"/>
        <v/>
      </c>
      <c r="AD68" s="10" t="str">
        <f t="shared" si="19"/>
        <v/>
      </c>
      <c r="AE68" s="10" t="str">
        <f t="shared" si="14"/>
        <v/>
      </c>
      <c r="AF68" s="10" t="str">
        <f t="shared" si="20"/>
        <v/>
      </c>
      <c r="AG68" s="10" t="str">
        <f t="shared" si="21"/>
        <v/>
      </c>
      <c r="AH68" s="10" t="str">
        <f t="shared" si="22"/>
        <v/>
      </c>
      <c r="AI68" s="10" t="str">
        <f t="shared" si="23"/>
        <v/>
      </c>
      <c r="AJ68" s="10" t="str">
        <f t="shared" si="24"/>
        <v/>
      </c>
    </row>
    <row r="69" spans="1:36" ht="22.5" customHeight="1" x14ac:dyDescent="0.2">
      <c r="A69" s="92">
        <v>60</v>
      </c>
      <c r="B69" s="112"/>
      <c r="C69" s="99"/>
      <c r="D69" s="99"/>
      <c r="E69" s="100"/>
      <c r="F69" s="211"/>
      <c r="G69" s="209"/>
      <c r="H69" s="80"/>
      <c r="I69" s="80"/>
      <c r="J69" s="79"/>
      <c r="K69" s="80"/>
      <c r="L69" s="3"/>
      <c r="M69" s="10" t="str">
        <f t="shared" si="16"/>
        <v/>
      </c>
      <c r="N69" s="10" t="str">
        <f t="shared" si="17"/>
        <v/>
      </c>
      <c r="O69" s="10" t="str">
        <f t="shared" si="0"/>
        <v/>
      </c>
      <c r="P69" s="10" t="str">
        <f t="shared" si="1"/>
        <v/>
      </c>
      <c r="Q69" s="10" t="str">
        <f t="shared" si="2"/>
        <v/>
      </c>
      <c r="R69" s="1" t="str">
        <f t="shared" si="3"/>
        <v/>
      </c>
      <c r="S69" s="1" t="str">
        <f t="shared" si="4"/>
        <v/>
      </c>
      <c r="T69" s="1" t="str">
        <f t="shared" si="5"/>
        <v/>
      </c>
      <c r="U69" s="1" t="str">
        <f t="shared" si="6"/>
        <v/>
      </c>
      <c r="V69" t="str">
        <f t="shared" si="7"/>
        <v/>
      </c>
      <c r="W69" s="10" t="str">
        <f t="shared" si="8"/>
        <v/>
      </c>
      <c r="X69" s="10" t="str">
        <f t="shared" si="9"/>
        <v/>
      </c>
      <c r="Y69" s="10" t="str">
        <f t="shared" si="10"/>
        <v/>
      </c>
      <c r="Z69" s="10" t="str">
        <f t="shared" si="11"/>
        <v/>
      </c>
      <c r="AA69" s="10" t="str">
        <f t="shared" si="12"/>
        <v/>
      </c>
      <c r="AB69" s="10" t="str">
        <f t="shared" si="13"/>
        <v/>
      </c>
      <c r="AC69" s="10" t="str">
        <f t="shared" si="18"/>
        <v/>
      </c>
      <c r="AD69" s="10" t="str">
        <f t="shared" si="19"/>
        <v/>
      </c>
      <c r="AE69" s="10" t="str">
        <f t="shared" si="14"/>
        <v/>
      </c>
      <c r="AF69" s="10" t="str">
        <f t="shared" si="20"/>
        <v/>
      </c>
      <c r="AG69" s="10" t="str">
        <f t="shared" si="21"/>
        <v/>
      </c>
      <c r="AH69" s="10" t="str">
        <f t="shared" si="22"/>
        <v/>
      </c>
      <c r="AI69" s="10" t="str">
        <f t="shared" si="23"/>
        <v/>
      </c>
      <c r="AJ69" s="10" t="str">
        <f t="shared" si="24"/>
        <v/>
      </c>
    </row>
    <row r="70" spans="1:36" ht="22.5" customHeight="1" x14ac:dyDescent="0.2">
      <c r="A70" s="92">
        <v>61</v>
      </c>
      <c r="B70" s="112"/>
      <c r="C70" s="99"/>
      <c r="D70" s="99"/>
      <c r="E70" s="100"/>
      <c r="F70" s="211"/>
      <c r="G70" s="209"/>
      <c r="H70" s="80"/>
      <c r="I70" s="80"/>
      <c r="J70" s="79"/>
      <c r="K70" s="80"/>
      <c r="L70" s="3"/>
      <c r="M70" s="10" t="str">
        <f t="shared" si="16"/>
        <v/>
      </c>
      <c r="N70" s="10" t="str">
        <f t="shared" si="17"/>
        <v/>
      </c>
      <c r="O70" s="10" t="str">
        <f t="shared" si="0"/>
        <v/>
      </c>
      <c r="P70" s="10" t="str">
        <f t="shared" si="1"/>
        <v/>
      </c>
      <c r="Q70" s="10" t="str">
        <f t="shared" si="2"/>
        <v/>
      </c>
      <c r="R70" s="1" t="str">
        <f t="shared" si="3"/>
        <v/>
      </c>
      <c r="S70" s="1" t="str">
        <f t="shared" si="4"/>
        <v/>
      </c>
      <c r="T70" s="1" t="str">
        <f t="shared" si="5"/>
        <v/>
      </c>
      <c r="U70" s="1" t="str">
        <f t="shared" si="6"/>
        <v/>
      </c>
      <c r="V70" t="str">
        <f t="shared" si="7"/>
        <v/>
      </c>
      <c r="W70" s="10" t="str">
        <f t="shared" si="8"/>
        <v/>
      </c>
      <c r="X70" s="10" t="str">
        <f t="shared" si="9"/>
        <v/>
      </c>
      <c r="Y70" s="10" t="str">
        <f t="shared" si="10"/>
        <v/>
      </c>
      <c r="Z70" s="10" t="str">
        <f t="shared" si="11"/>
        <v/>
      </c>
      <c r="AA70" s="10" t="str">
        <f t="shared" si="12"/>
        <v/>
      </c>
      <c r="AB70" s="10" t="str">
        <f t="shared" si="13"/>
        <v/>
      </c>
      <c r="AC70" s="10" t="str">
        <f t="shared" si="18"/>
        <v/>
      </c>
      <c r="AD70" s="10" t="str">
        <f t="shared" si="19"/>
        <v/>
      </c>
      <c r="AE70" s="10" t="str">
        <f t="shared" si="14"/>
        <v/>
      </c>
      <c r="AF70" s="10" t="str">
        <f t="shared" si="20"/>
        <v/>
      </c>
      <c r="AG70" s="10" t="str">
        <f t="shared" si="21"/>
        <v/>
      </c>
      <c r="AH70" s="10" t="str">
        <f t="shared" si="22"/>
        <v/>
      </c>
      <c r="AI70" s="10" t="str">
        <f t="shared" si="23"/>
        <v/>
      </c>
      <c r="AJ70" s="10" t="str">
        <f t="shared" si="24"/>
        <v/>
      </c>
    </row>
    <row r="71" spans="1:36" ht="22.5" customHeight="1" x14ac:dyDescent="0.2">
      <c r="A71" s="92">
        <v>62</v>
      </c>
      <c r="B71" s="112"/>
      <c r="C71" s="99"/>
      <c r="D71" s="99"/>
      <c r="E71" s="100"/>
      <c r="F71" s="213"/>
      <c r="G71" s="209"/>
      <c r="H71" s="80"/>
      <c r="I71" s="80"/>
      <c r="J71" s="79"/>
      <c r="K71" s="80"/>
      <c r="L71" s="3"/>
      <c r="M71" s="10" t="str">
        <f t="shared" si="16"/>
        <v/>
      </c>
      <c r="N71" s="10" t="str">
        <f t="shared" si="17"/>
        <v/>
      </c>
      <c r="O71" s="10" t="str">
        <f t="shared" si="0"/>
        <v/>
      </c>
      <c r="P71" s="10" t="str">
        <f t="shared" si="1"/>
        <v/>
      </c>
      <c r="Q71" s="10" t="str">
        <f t="shared" si="2"/>
        <v/>
      </c>
      <c r="R71" s="1" t="str">
        <f t="shared" si="3"/>
        <v/>
      </c>
      <c r="S71" s="1" t="str">
        <f t="shared" si="4"/>
        <v/>
      </c>
      <c r="T71" s="1" t="str">
        <f t="shared" si="5"/>
        <v/>
      </c>
      <c r="U71" s="1" t="str">
        <f t="shared" si="6"/>
        <v/>
      </c>
      <c r="V71" t="str">
        <f t="shared" si="7"/>
        <v/>
      </c>
      <c r="W71" s="10" t="str">
        <f t="shared" si="8"/>
        <v/>
      </c>
      <c r="X71" s="10" t="str">
        <f t="shared" si="9"/>
        <v/>
      </c>
      <c r="Y71" s="10" t="str">
        <f t="shared" si="10"/>
        <v/>
      </c>
      <c r="Z71" s="10" t="str">
        <f t="shared" si="11"/>
        <v/>
      </c>
      <c r="AA71" s="10" t="str">
        <f t="shared" si="12"/>
        <v/>
      </c>
      <c r="AB71" s="10" t="str">
        <f t="shared" si="13"/>
        <v/>
      </c>
      <c r="AC71" s="10" t="str">
        <f t="shared" si="18"/>
        <v/>
      </c>
      <c r="AD71" s="10" t="str">
        <f t="shared" si="19"/>
        <v/>
      </c>
      <c r="AE71" s="10" t="str">
        <f t="shared" si="14"/>
        <v/>
      </c>
      <c r="AF71" s="10" t="str">
        <f t="shared" si="20"/>
        <v/>
      </c>
      <c r="AG71" s="10" t="str">
        <f t="shared" si="21"/>
        <v/>
      </c>
      <c r="AH71" s="10" t="str">
        <f t="shared" si="22"/>
        <v/>
      </c>
      <c r="AI71" s="10" t="str">
        <f t="shared" si="23"/>
        <v/>
      </c>
      <c r="AJ71" s="10" t="str">
        <f t="shared" si="24"/>
        <v/>
      </c>
    </row>
    <row r="72" spans="1:36" ht="22.5" customHeight="1" x14ac:dyDescent="0.2">
      <c r="A72" s="92">
        <v>63</v>
      </c>
      <c r="B72" s="112"/>
      <c r="C72" s="99"/>
      <c r="D72" s="99"/>
      <c r="E72" s="100"/>
      <c r="F72" s="211"/>
      <c r="G72" s="209"/>
      <c r="H72" s="80"/>
      <c r="I72" s="80"/>
      <c r="J72" s="79"/>
      <c r="K72" s="80"/>
      <c r="L72" s="3"/>
      <c r="M72" s="10" t="str">
        <f t="shared" si="16"/>
        <v/>
      </c>
      <c r="N72" s="10" t="str">
        <f t="shared" si="17"/>
        <v/>
      </c>
      <c r="O72" s="10" t="str">
        <f t="shared" si="0"/>
        <v/>
      </c>
      <c r="P72" s="10" t="str">
        <f t="shared" si="1"/>
        <v/>
      </c>
      <c r="Q72" s="10" t="str">
        <f t="shared" si="2"/>
        <v/>
      </c>
      <c r="R72" s="1" t="str">
        <f t="shared" si="3"/>
        <v/>
      </c>
      <c r="S72" s="1" t="str">
        <f t="shared" si="4"/>
        <v/>
      </c>
      <c r="T72" s="1" t="str">
        <f t="shared" si="5"/>
        <v/>
      </c>
      <c r="U72" s="1" t="str">
        <f t="shared" si="6"/>
        <v/>
      </c>
      <c r="V72" t="str">
        <f t="shared" si="7"/>
        <v/>
      </c>
      <c r="W72" s="10" t="str">
        <f t="shared" si="8"/>
        <v/>
      </c>
      <c r="X72" s="10" t="str">
        <f t="shared" si="9"/>
        <v/>
      </c>
      <c r="Y72" s="10" t="str">
        <f t="shared" si="10"/>
        <v/>
      </c>
      <c r="Z72" s="10" t="str">
        <f t="shared" si="11"/>
        <v/>
      </c>
      <c r="AA72" s="10" t="str">
        <f t="shared" si="12"/>
        <v/>
      </c>
      <c r="AB72" s="10" t="str">
        <f t="shared" si="13"/>
        <v/>
      </c>
      <c r="AC72" s="10" t="str">
        <f t="shared" si="18"/>
        <v/>
      </c>
      <c r="AD72" s="10" t="str">
        <f t="shared" si="19"/>
        <v/>
      </c>
      <c r="AE72" s="10" t="str">
        <f t="shared" si="14"/>
        <v/>
      </c>
      <c r="AF72" s="10" t="str">
        <f t="shared" si="20"/>
        <v/>
      </c>
      <c r="AG72" s="10" t="str">
        <f t="shared" si="21"/>
        <v/>
      </c>
      <c r="AH72" s="10" t="str">
        <f t="shared" si="22"/>
        <v/>
      </c>
      <c r="AI72" s="10" t="str">
        <f t="shared" si="23"/>
        <v/>
      </c>
      <c r="AJ72" s="10" t="str">
        <f t="shared" si="24"/>
        <v/>
      </c>
    </row>
    <row r="73" spans="1:36" ht="22.5" customHeight="1" x14ac:dyDescent="0.2">
      <c r="A73" s="92">
        <v>64</v>
      </c>
      <c r="B73" s="112"/>
      <c r="C73" s="99"/>
      <c r="D73" s="99"/>
      <c r="E73" s="100"/>
      <c r="F73" s="211"/>
      <c r="G73" s="209"/>
      <c r="H73" s="80"/>
      <c r="I73" s="80"/>
      <c r="J73" s="79"/>
      <c r="K73" s="80"/>
      <c r="L73" s="3"/>
      <c r="M73" s="10" t="str">
        <f t="shared" si="16"/>
        <v/>
      </c>
      <c r="N73" s="10" t="str">
        <f t="shared" si="17"/>
        <v/>
      </c>
      <c r="O73" s="10" t="str">
        <f t="shared" si="0"/>
        <v/>
      </c>
      <c r="P73" s="10" t="str">
        <f t="shared" si="1"/>
        <v/>
      </c>
      <c r="Q73" s="10" t="str">
        <f t="shared" si="2"/>
        <v/>
      </c>
      <c r="R73" s="1" t="str">
        <f t="shared" si="3"/>
        <v/>
      </c>
      <c r="S73" s="1" t="str">
        <f t="shared" si="4"/>
        <v/>
      </c>
      <c r="T73" s="1" t="str">
        <f t="shared" si="5"/>
        <v/>
      </c>
      <c r="U73" s="1" t="str">
        <f t="shared" si="6"/>
        <v/>
      </c>
      <c r="V73" t="str">
        <f t="shared" si="7"/>
        <v/>
      </c>
      <c r="W73" s="10" t="str">
        <f t="shared" si="8"/>
        <v/>
      </c>
      <c r="X73" s="10" t="str">
        <f t="shared" si="9"/>
        <v/>
      </c>
      <c r="Y73" s="10" t="str">
        <f t="shared" si="10"/>
        <v/>
      </c>
      <c r="Z73" s="10" t="str">
        <f t="shared" si="11"/>
        <v/>
      </c>
      <c r="AA73" s="10" t="str">
        <f t="shared" si="12"/>
        <v/>
      </c>
      <c r="AB73" s="10" t="str">
        <f t="shared" si="13"/>
        <v/>
      </c>
      <c r="AC73" s="10" t="str">
        <f t="shared" si="18"/>
        <v/>
      </c>
      <c r="AD73" s="10" t="str">
        <f t="shared" si="19"/>
        <v/>
      </c>
      <c r="AE73" s="10" t="str">
        <f t="shared" si="14"/>
        <v/>
      </c>
      <c r="AF73" s="10" t="str">
        <f t="shared" si="20"/>
        <v/>
      </c>
      <c r="AG73" s="10" t="str">
        <f t="shared" si="21"/>
        <v/>
      </c>
      <c r="AH73" s="10" t="str">
        <f t="shared" si="22"/>
        <v/>
      </c>
      <c r="AI73" s="10" t="str">
        <f t="shared" si="23"/>
        <v/>
      </c>
      <c r="AJ73" s="10" t="str">
        <f t="shared" si="24"/>
        <v/>
      </c>
    </row>
    <row r="74" spans="1:36" ht="22.5" customHeight="1" x14ac:dyDescent="0.2">
      <c r="A74" s="92">
        <v>65</v>
      </c>
      <c r="B74" s="112"/>
      <c r="C74" s="99"/>
      <c r="D74" s="99"/>
      <c r="E74" s="100"/>
      <c r="F74" s="211"/>
      <c r="G74" s="209"/>
      <c r="H74" s="80"/>
      <c r="I74" s="80"/>
      <c r="J74" s="79"/>
      <c r="K74" s="80"/>
      <c r="L74" s="3"/>
      <c r="M74" s="10" t="str">
        <f t="shared" si="16"/>
        <v/>
      </c>
      <c r="N74" s="10" t="str">
        <f t="shared" si="17"/>
        <v/>
      </c>
      <c r="O74" s="10" t="str">
        <f t="shared" ref="O74:O137" si="25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74" s="10" t="str">
        <f t="shared" ref="P74:P137" si="26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74" s="10" t="str">
        <f t="shared" ref="Q74:Q137" si="27">IF(AND(VLOOKUP(ROW()-9,A:K,8,0) &lt;&gt; "2500",VLOOKUP(ROW()-9,A:K,8,0) &lt;&gt;"4050"),"",IF($Q$8=TRUE,"","The sum of GL 2500 must equal the sum of GL 4050. "))</f>
        <v/>
      </c>
      <c r="R74" s="1" t="str">
        <f t="shared" ref="R74:R137" si="28">IF(AND(VLOOKUP(ROW()-9,A:K,8,0) &lt;&gt; "2170",VLOOKUP(ROW()-9,A:K,8,0) &lt;&gt;"5370"),"",IF($R$8=TRUE,"","The sum of GL 2170 must equal the sum of GL 5370. "))</f>
        <v/>
      </c>
      <c r="S74" s="1" t="str">
        <f t="shared" ref="S74:S137" si="29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74" s="1" t="str">
        <f t="shared" ref="T74:T137" si="30">IF(OR(VLOOKUP(ROW()-9,A:K,8,0)="3400",VLOOKUP(ROW()-9,A:K,8,0)="3500"),"GL 3400 and 3500 are not allowed. Must use lowest level. ","")</f>
        <v/>
      </c>
      <c r="U74" s="1" t="str">
        <f t="shared" ref="U74:U137" si="31">IF(AND(VLOOKUP(ROW()-9,A:K,8,0)="2125",VLOOKUP(ROW()-9,A:K,10,0)&gt;0),"GL 2125 must equal 0. ","")</f>
        <v/>
      </c>
      <c r="V74" t="str">
        <f t="shared" ref="V74:V137" si="32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74" s="10" t="str">
        <f t="shared" ref="W74:W137" si="33">IF(AND(OR(VLOOKUP(ROW()-9,A:K,8,0)="1390",VLOOKUP(ROW()-9,A:K,8,0)="1600"),VLOOKUP(ROW()-9,A:K,11,0)="D"),"GL " &amp; VLOOKUP(ROW()-9,A:K,8,0) &amp; " must be a credit value. ","")</f>
        <v/>
      </c>
      <c r="X74" s="10" t="str">
        <f t="shared" ref="X74:X137" si="34">IF(VLOOKUP(ROW()-9,A:K,10,0)&lt;0,"Amount must be a positive value. ","")</f>
        <v/>
      </c>
      <c r="Y74" s="10" t="str">
        <f t="shared" ref="Y74:Y137" si="35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74" s="10" t="str">
        <f t="shared" ref="Z74:Z137" si="36">IF(AND(OR(VLOOKUP(ROW()-9,A:K,8,0)="1410",VLOOKUP(ROW()-9,A:K,8,0)="1420",VLOOKUP(ROW()-9,A:K,8,0)="3114",VLOOKUP(ROW()-9,A:K,8,0)="3115"),VLOOKUP(ROW()-9,A:K,10,0)&gt;0),IF(LEN(VLOOKUP(ROW()-9,A:K,9,0))=4,"","4 digit subsidiary required. "),"")</f>
        <v/>
      </c>
      <c r="AA74" s="10" t="str">
        <f t="shared" ref="AA74:AA137" si="37">IF(ISERROR(ROUND(VLOOKUP(ROW()-9,A:K,10,0),2)=VLOOKUP(ROW()-9,A:K,10,0)),"",IF(ROUND(VLOOKUP(ROW()-9,A:K,10,0),2)=VLOOKUP(ROW()-9,A:K,10,0),"","Decimal place is larger than 2 digits. "))</f>
        <v/>
      </c>
      <c r="AB74" s="10" t="str">
        <f t="shared" ref="AB74:AB137" si="38">IF(VLOOKUP(ROW()-9,A:K,10,0) = "","", IF(ISNUMBER(VLOOKUP(ROW()-9,A:K,10,0))=TRUE,"","Amount must be a numeric value. "))</f>
        <v/>
      </c>
      <c r="AC74" s="10" t="str">
        <f t="shared" si="18"/>
        <v/>
      </c>
      <c r="AD74" s="10" t="str">
        <f t="shared" si="19"/>
        <v/>
      </c>
      <c r="AE74" s="10" t="str">
        <f t="shared" ref="AE74:AE137" si="39">IF(OR(VLOOKUP(ROW()-9,A:K,8,0) &amp; VLOOKUP(ROW()-9,A:K,9,0)="17300512",VLOOKUP(ROW()-9,A:K,8,0) &amp; VLOOKUP(ROW()-9,A:K,9,0)="17300666"),"GL 1730.0512 and 1730.0666 must not be on report 1. ","")</f>
        <v/>
      </c>
      <c r="AF74" s="10" t="str">
        <f t="shared" si="20"/>
        <v/>
      </c>
      <c r="AG74" s="10" t="str">
        <f t="shared" si="21"/>
        <v/>
      </c>
      <c r="AH74" s="10" t="str">
        <f t="shared" si="22"/>
        <v/>
      </c>
      <c r="AI74" s="10" t="str">
        <f t="shared" si="23"/>
        <v/>
      </c>
      <c r="AJ74" s="10" t="str">
        <f t="shared" si="24"/>
        <v/>
      </c>
    </row>
    <row r="75" spans="1:36" ht="22.5" customHeight="1" x14ac:dyDescent="0.2">
      <c r="A75" s="92">
        <v>66</v>
      </c>
      <c r="B75" s="112"/>
      <c r="C75" s="99"/>
      <c r="D75" s="99"/>
      <c r="E75" s="100"/>
      <c r="F75" s="211"/>
      <c r="G75" s="209"/>
      <c r="H75" s="80"/>
      <c r="I75" s="80"/>
      <c r="J75" s="79"/>
      <c r="K75" s="80"/>
      <c r="L75" s="3"/>
      <c r="M75" s="10" t="str">
        <f t="shared" ref="M75:M138" si="40">IF(ISERROR(N75),"",N75)&amp; IF(ISERROR(O75),"",O75)&amp; IF(ISERROR(P75),"",P75)&amp; IF(ISERROR(Q75),"",Q75)&amp; IF(ISERROR(R75),"",R75)&amp; IF(ISERROR(S75),"",S75)&amp; IF(ISERROR(T75),"",T75)&amp; IF(ISERROR(U75),"",U75)&amp; IF(ISERROR(V75),"",V75)&amp; IF(ISERROR(W75),"",W75)&amp; IF(ISERROR(X75),"",X75)&amp; IF(ISERROR(Y75),"",Y75)&amp; IF(ISERROR(Z75),"",Z75)&amp; IF(ISERROR(AA75),"",AA75)&amp; IF(ISERROR(AB75),"",AB75)&amp; IF(ISERROR(AC75),"",AC75)&amp; IF(ISERROR(AD75),"",AD75)&amp; IF(ISERROR(AE75),"",AE75)&amp; IF(ISERROR(AF75),"",AF75)&amp; IF(ISERROR(AG75),"",AG75)&amp; IF(ISERROR(AH75),"",AH75)&amp; IF(ISERROR(AI75),"",AI75)&amp; IF(ISERROR(AJ75),"",AJ75)</f>
        <v/>
      </c>
      <c r="N75" s="10" t="str">
        <f t="shared" ref="N75:N138" si="41">IF(AND(VLOOKUP(ROW()-9,A:K,8,0) &lt;&gt; "1749",VLOOKUP(ROW()-9,A:K,8,0) &lt;&gt;"1750",VLOOKUP(ROW()-9,A:K,8,0) &amp;VLOOKUP(ROW()-9,A:K,9,0)&lt;&gt;"5330"),"",IF($N$8=TRUE,"","GL 1749/1750 must have an offset account GL 5330. "))</f>
        <v/>
      </c>
      <c r="O75" s="10" t="str">
        <f t="shared" si="25"/>
        <v/>
      </c>
      <c r="P75" s="10" t="str">
        <f t="shared" si="26"/>
        <v/>
      </c>
      <c r="Q75" s="10" t="str">
        <f t="shared" si="27"/>
        <v/>
      </c>
      <c r="R75" s="1" t="str">
        <f t="shared" si="28"/>
        <v/>
      </c>
      <c r="S75" s="1" t="str">
        <f t="shared" si="29"/>
        <v/>
      </c>
      <c r="T75" s="1" t="str">
        <f t="shared" si="30"/>
        <v/>
      </c>
      <c r="U75" s="1" t="str">
        <f t="shared" si="31"/>
        <v/>
      </c>
      <c r="V75" t="str">
        <f t="shared" si="32"/>
        <v/>
      </c>
      <c r="W75" s="10" t="str">
        <f t="shared" si="33"/>
        <v/>
      </c>
      <c r="X75" s="10" t="str">
        <f t="shared" si="34"/>
        <v/>
      </c>
      <c r="Y75" s="10" t="str">
        <f t="shared" si="35"/>
        <v/>
      </c>
      <c r="Z75" s="10" t="str">
        <f t="shared" si="36"/>
        <v/>
      </c>
      <c r="AA75" s="10" t="str">
        <f t="shared" si="37"/>
        <v/>
      </c>
      <c r="AB75" s="10" t="str">
        <f t="shared" si="38"/>
        <v/>
      </c>
      <c r="AC75" s="10" t="str">
        <f t="shared" ref="AC75:AC138" si="42">IF(AND(VLOOKUP(ROW()-9,A:K,10,0)="",VLOOKUP(ROW()-9,A:K,6,0)=""),"",IF(VLOOKUP(ROW()-9,A:K,10,0)&gt;=VLOOKUP(ROW()-9,A:K,6,0),"","Encumbrance amount must be equal to or less than the accrual amount. "))</f>
        <v/>
      </c>
      <c r="AD75" s="10" t="str">
        <f t="shared" ref="AD75:AD138" si="43">IF(OR(AND(VLOOKUP(ROW()-9,A:K,10,0)&gt;0,VLOOKUP(ROW()-9,A:K,11,0)=""),AND(VLOOKUP(ROW()-9,A:K,6,0)&gt;0,VLOOKUP(ROW()-9,A:K,7,0)="")),"For every amount, the D/C column must have a D or C. ", "")</f>
        <v/>
      </c>
      <c r="AE75" s="10" t="str">
        <f t="shared" si="39"/>
        <v/>
      </c>
      <c r="AF75" s="10" t="str">
        <f t="shared" ref="AF75:AF138" si="44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75" s="10" t="str">
        <f t="shared" ref="AG75:AG138" si="45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75" s="10" t="str">
        <f t="shared" ref="AH75:AH138" si="46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75" s="10" t="str">
        <f t="shared" ref="AI75:AI138" si="47">IF(AND(OR(VLOOKUP(ROW()-9,A:K,8,0)="1410",VLOOKUP(ROW()-9,A:K,8,0)="3114"),VLOOKUP(ROW()-9,A:K,10,0)&gt;0),IF(VLOOKUP(ROW()-9,A:K,9,0)=$F$5,"Subsidiary must be another fund number.  ",""),"")</f>
        <v/>
      </c>
      <c r="AJ75" s="10" t="str">
        <f t="shared" ref="AJ75:AJ138" si="48">IF(AND(OR(VLOOKUP(ROW()-9,A:K,8,0)="1420",VLOOKUP(ROW()-9,A:K,8,0)="3115"),VLOOKUP(ROW()-9,A:K,10,0)&gt;0),IF(VLOOKUP(ROW()-9,A:K,9,0)=$F$5,"Subsidiary must be agency number. ",""),"")</f>
        <v/>
      </c>
    </row>
    <row r="76" spans="1:36" ht="22.5" customHeight="1" x14ac:dyDescent="0.2">
      <c r="A76" s="92">
        <v>67</v>
      </c>
      <c r="B76" s="112"/>
      <c r="C76" s="99"/>
      <c r="D76" s="99"/>
      <c r="E76" s="100"/>
      <c r="F76" s="211"/>
      <c r="G76" s="209"/>
      <c r="H76" s="80"/>
      <c r="I76" s="80"/>
      <c r="J76" s="79"/>
      <c r="K76" s="80"/>
      <c r="L76" s="3"/>
      <c r="M76" s="10" t="str">
        <f t="shared" si="40"/>
        <v/>
      </c>
      <c r="N76" s="10" t="str">
        <f t="shared" si="41"/>
        <v/>
      </c>
      <c r="O76" s="10" t="str">
        <f t="shared" si="25"/>
        <v/>
      </c>
      <c r="P76" s="10" t="str">
        <f t="shared" si="26"/>
        <v/>
      </c>
      <c r="Q76" s="10" t="str">
        <f t="shared" si="27"/>
        <v/>
      </c>
      <c r="R76" s="1" t="str">
        <f t="shared" si="28"/>
        <v/>
      </c>
      <c r="S76" s="1" t="str">
        <f t="shared" si="29"/>
        <v/>
      </c>
      <c r="T76" s="1" t="str">
        <f t="shared" si="30"/>
        <v/>
      </c>
      <c r="U76" s="1" t="str">
        <f t="shared" si="31"/>
        <v/>
      </c>
      <c r="V76" t="str">
        <f t="shared" si="32"/>
        <v/>
      </c>
      <c r="W76" s="10" t="str">
        <f t="shared" si="33"/>
        <v/>
      </c>
      <c r="X76" s="10" t="str">
        <f t="shared" si="34"/>
        <v/>
      </c>
      <c r="Y76" s="10" t="str">
        <f t="shared" si="35"/>
        <v/>
      </c>
      <c r="Z76" s="10" t="str">
        <f t="shared" si="36"/>
        <v/>
      </c>
      <c r="AA76" s="10" t="str">
        <f t="shared" si="37"/>
        <v/>
      </c>
      <c r="AB76" s="10" t="str">
        <f t="shared" si="38"/>
        <v/>
      </c>
      <c r="AC76" s="10" t="str">
        <f t="shared" si="42"/>
        <v/>
      </c>
      <c r="AD76" s="10" t="str">
        <f t="shared" si="43"/>
        <v/>
      </c>
      <c r="AE76" s="10" t="str">
        <f t="shared" si="39"/>
        <v/>
      </c>
      <c r="AF76" s="10" t="str">
        <f t="shared" si="44"/>
        <v/>
      </c>
      <c r="AG76" s="10" t="str">
        <f t="shared" si="45"/>
        <v/>
      </c>
      <c r="AH76" s="10" t="str">
        <f t="shared" si="46"/>
        <v/>
      </c>
      <c r="AI76" s="10" t="str">
        <f t="shared" si="47"/>
        <v/>
      </c>
      <c r="AJ76" s="10" t="str">
        <f t="shared" si="48"/>
        <v/>
      </c>
    </row>
    <row r="77" spans="1:36" ht="22.5" customHeight="1" x14ac:dyDescent="0.2">
      <c r="A77" s="92">
        <v>68</v>
      </c>
      <c r="B77" s="112"/>
      <c r="C77" s="99"/>
      <c r="D77" s="99"/>
      <c r="E77" s="100"/>
      <c r="F77" s="211"/>
      <c r="G77" s="209"/>
      <c r="H77" s="80"/>
      <c r="I77" s="80"/>
      <c r="J77" s="79"/>
      <c r="K77" s="80"/>
      <c r="L77" s="3"/>
      <c r="M77" s="10" t="str">
        <f t="shared" si="40"/>
        <v/>
      </c>
      <c r="N77" s="10" t="str">
        <f t="shared" si="41"/>
        <v/>
      </c>
      <c r="O77" s="10" t="str">
        <f t="shared" si="25"/>
        <v/>
      </c>
      <c r="P77" s="10" t="str">
        <f t="shared" si="26"/>
        <v/>
      </c>
      <c r="Q77" s="10" t="str">
        <f t="shared" si="27"/>
        <v/>
      </c>
      <c r="R77" s="1" t="str">
        <f t="shared" si="28"/>
        <v/>
      </c>
      <c r="S77" s="1" t="str">
        <f t="shared" si="29"/>
        <v/>
      </c>
      <c r="T77" s="1" t="str">
        <f t="shared" si="30"/>
        <v/>
      </c>
      <c r="U77" s="1" t="str">
        <f t="shared" si="31"/>
        <v/>
      </c>
      <c r="V77" t="str">
        <f t="shared" si="32"/>
        <v/>
      </c>
      <c r="W77" s="10" t="str">
        <f t="shared" si="33"/>
        <v/>
      </c>
      <c r="X77" s="10" t="str">
        <f t="shared" si="34"/>
        <v/>
      </c>
      <c r="Y77" s="10" t="str">
        <f t="shared" si="35"/>
        <v/>
      </c>
      <c r="Z77" s="10" t="str">
        <f t="shared" si="36"/>
        <v/>
      </c>
      <c r="AA77" s="10" t="str">
        <f t="shared" si="37"/>
        <v/>
      </c>
      <c r="AB77" s="10" t="str">
        <f t="shared" si="38"/>
        <v/>
      </c>
      <c r="AC77" s="10" t="str">
        <f t="shared" si="42"/>
        <v/>
      </c>
      <c r="AD77" s="10" t="str">
        <f t="shared" si="43"/>
        <v/>
      </c>
      <c r="AE77" s="10" t="str">
        <f t="shared" si="39"/>
        <v/>
      </c>
      <c r="AF77" s="10" t="str">
        <f t="shared" si="44"/>
        <v/>
      </c>
      <c r="AG77" s="10" t="str">
        <f t="shared" si="45"/>
        <v/>
      </c>
      <c r="AH77" s="10" t="str">
        <f t="shared" si="46"/>
        <v/>
      </c>
      <c r="AI77" s="10" t="str">
        <f t="shared" si="47"/>
        <v/>
      </c>
      <c r="AJ77" s="10" t="str">
        <f t="shared" si="48"/>
        <v/>
      </c>
    </row>
    <row r="78" spans="1:36" ht="22.5" customHeight="1" x14ac:dyDescent="0.2">
      <c r="A78" s="92">
        <v>69</v>
      </c>
      <c r="B78" s="112"/>
      <c r="C78" s="99"/>
      <c r="D78" s="99"/>
      <c r="E78" s="100"/>
      <c r="F78" s="211"/>
      <c r="G78" s="209"/>
      <c r="H78" s="80"/>
      <c r="I78" s="80"/>
      <c r="J78" s="79"/>
      <c r="K78" s="80"/>
      <c r="L78" s="3"/>
      <c r="M78" s="10" t="str">
        <f t="shared" si="40"/>
        <v/>
      </c>
      <c r="N78" s="10" t="str">
        <f t="shared" si="41"/>
        <v/>
      </c>
      <c r="O78" s="10" t="str">
        <f t="shared" si="25"/>
        <v/>
      </c>
      <c r="P78" s="10" t="str">
        <f t="shared" si="26"/>
        <v/>
      </c>
      <c r="Q78" s="10" t="str">
        <f t="shared" si="27"/>
        <v/>
      </c>
      <c r="R78" s="1" t="str">
        <f t="shared" si="28"/>
        <v/>
      </c>
      <c r="S78" s="1" t="str">
        <f t="shared" si="29"/>
        <v/>
      </c>
      <c r="T78" s="1" t="str">
        <f t="shared" si="30"/>
        <v/>
      </c>
      <c r="U78" s="1" t="str">
        <f t="shared" si="31"/>
        <v/>
      </c>
      <c r="V78" t="str">
        <f t="shared" si="32"/>
        <v/>
      </c>
      <c r="W78" s="10" t="str">
        <f t="shared" si="33"/>
        <v/>
      </c>
      <c r="X78" s="10" t="str">
        <f t="shared" si="34"/>
        <v/>
      </c>
      <c r="Y78" s="10" t="str">
        <f t="shared" si="35"/>
        <v/>
      </c>
      <c r="Z78" s="10" t="str">
        <f t="shared" si="36"/>
        <v/>
      </c>
      <c r="AA78" s="10" t="str">
        <f t="shared" si="37"/>
        <v/>
      </c>
      <c r="AB78" s="10" t="str">
        <f t="shared" si="38"/>
        <v/>
      </c>
      <c r="AC78" s="10" t="str">
        <f t="shared" si="42"/>
        <v/>
      </c>
      <c r="AD78" s="10" t="str">
        <f t="shared" si="43"/>
        <v/>
      </c>
      <c r="AE78" s="10" t="str">
        <f t="shared" si="39"/>
        <v/>
      </c>
      <c r="AF78" s="10" t="str">
        <f t="shared" si="44"/>
        <v/>
      </c>
      <c r="AG78" s="10" t="str">
        <f t="shared" si="45"/>
        <v/>
      </c>
      <c r="AH78" s="10" t="str">
        <f t="shared" si="46"/>
        <v/>
      </c>
      <c r="AI78" s="10" t="str">
        <f t="shared" si="47"/>
        <v/>
      </c>
      <c r="AJ78" s="10" t="str">
        <f t="shared" si="48"/>
        <v/>
      </c>
    </row>
    <row r="79" spans="1:36" ht="22.5" customHeight="1" x14ac:dyDescent="0.2">
      <c r="A79" s="92">
        <v>70</v>
      </c>
      <c r="B79" s="112"/>
      <c r="C79" s="99"/>
      <c r="D79" s="99"/>
      <c r="E79" s="100"/>
      <c r="F79" s="211"/>
      <c r="G79" s="209"/>
      <c r="H79" s="80"/>
      <c r="I79" s="80"/>
      <c r="J79" s="79"/>
      <c r="K79" s="80"/>
      <c r="L79" s="3"/>
      <c r="M79" s="10" t="str">
        <f t="shared" si="40"/>
        <v/>
      </c>
      <c r="N79" s="10" t="str">
        <f t="shared" si="41"/>
        <v/>
      </c>
      <c r="O79" s="10" t="str">
        <f t="shared" si="25"/>
        <v/>
      </c>
      <c r="P79" s="10" t="str">
        <f t="shared" si="26"/>
        <v/>
      </c>
      <c r="Q79" s="10" t="str">
        <f t="shared" si="27"/>
        <v/>
      </c>
      <c r="R79" s="1" t="str">
        <f t="shared" si="28"/>
        <v/>
      </c>
      <c r="S79" s="1" t="str">
        <f t="shared" si="29"/>
        <v/>
      </c>
      <c r="T79" s="1" t="str">
        <f t="shared" si="30"/>
        <v/>
      </c>
      <c r="U79" s="1" t="str">
        <f t="shared" si="31"/>
        <v/>
      </c>
      <c r="V79" t="str">
        <f t="shared" si="32"/>
        <v/>
      </c>
      <c r="W79" s="10" t="str">
        <f t="shared" si="33"/>
        <v/>
      </c>
      <c r="X79" s="10" t="str">
        <f t="shared" si="34"/>
        <v/>
      </c>
      <c r="Y79" s="10" t="str">
        <f t="shared" si="35"/>
        <v/>
      </c>
      <c r="Z79" s="10" t="str">
        <f t="shared" si="36"/>
        <v/>
      </c>
      <c r="AA79" s="10" t="str">
        <f t="shared" si="37"/>
        <v/>
      </c>
      <c r="AB79" s="10" t="str">
        <f t="shared" si="38"/>
        <v/>
      </c>
      <c r="AC79" s="10" t="str">
        <f t="shared" si="42"/>
        <v/>
      </c>
      <c r="AD79" s="10" t="str">
        <f t="shared" si="43"/>
        <v/>
      </c>
      <c r="AE79" s="10" t="str">
        <f t="shared" si="39"/>
        <v/>
      </c>
      <c r="AF79" s="10" t="str">
        <f t="shared" si="44"/>
        <v/>
      </c>
      <c r="AG79" s="10" t="str">
        <f t="shared" si="45"/>
        <v/>
      </c>
      <c r="AH79" s="10" t="str">
        <f t="shared" si="46"/>
        <v/>
      </c>
      <c r="AI79" s="10" t="str">
        <f t="shared" si="47"/>
        <v/>
      </c>
      <c r="AJ79" s="10" t="str">
        <f t="shared" si="48"/>
        <v/>
      </c>
    </row>
    <row r="80" spans="1:36" ht="22.5" customHeight="1" x14ac:dyDescent="0.2">
      <c r="A80" s="92">
        <v>71</v>
      </c>
      <c r="B80" s="112"/>
      <c r="C80" s="99"/>
      <c r="D80" s="99"/>
      <c r="E80" s="100"/>
      <c r="F80" s="211"/>
      <c r="G80" s="209"/>
      <c r="H80" s="80"/>
      <c r="I80" s="80"/>
      <c r="J80" s="79"/>
      <c r="K80" s="80"/>
      <c r="L80" s="3"/>
      <c r="M80" s="10" t="str">
        <f t="shared" si="40"/>
        <v/>
      </c>
      <c r="N80" s="10" t="str">
        <f t="shared" si="41"/>
        <v/>
      </c>
      <c r="O80" s="10" t="str">
        <f t="shared" si="25"/>
        <v/>
      </c>
      <c r="P80" s="10" t="str">
        <f t="shared" si="26"/>
        <v/>
      </c>
      <c r="Q80" s="10" t="str">
        <f t="shared" si="27"/>
        <v/>
      </c>
      <c r="R80" s="1" t="str">
        <f t="shared" si="28"/>
        <v/>
      </c>
      <c r="S80" s="1" t="str">
        <f t="shared" si="29"/>
        <v/>
      </c>
      <c r="T80" s="1" t="str">
        <f t="shared" si="30"/>
        <v/>
      </c>
      <c r="U80" s="1" t="str">
        <f t="shared" si="31"/>
        <v/>
      </c>
      <c r="V80" t="str">
        <f t="shared" si="32"/>
        <v/>
      </c>
      <c r="W80" s="10" t="str">
        <f t="shared" si="33"/>
        <v/>
      </c>
      <c r="X80" s="10" t="str">
        <f t="shared" si="34"/>
        <v/>
      </c>
      <c r="Y80" s="10" t="str">
        <f t="shared" si="35"/>
        <v/>
      </c>
      <c r="Z80" s="10" t="str">
        <f t="shared" si="36"/>
        <v/>
      </c>
      <c r="AA80" s="10" t="str">
        <f t="shared" si="37"/>
        <v/>
      </c>
      <c r="AB80" s="10" t="str">
        <f t="shared" si="38"/>
        <v/>
      </c>
      <c r="AC80" s="10" t="str">
        <f t="shared" si="42"/>
        <v/>
      </c>
      <c r="AD80" s="10" t="str">
        <f t="shared" si="43"/>
        <v/>
      </c>
      <c r="AE80" s="10" t="str">
        <f t="shared" si="39"/>
        <v/>
      </c>
      <c r="AF80" s="10" t="str">
        <f t="shared" si="44"/>
        <v/>
      </c>
      <c r="AG80" s="10" t="str">
        <f t="shared" si="45"/>
        <v/>
      </c>
      <c r="AH80" s="10" t="str">
        <f t="shared" si="46"/>
        <v/>
      </c>
      <c r="AI80" s="10" t="str">
        <f t="shared" si="47"/>
        <v/>
      </c>
      <c r="AJ80" s="10" t="str">
        <f t="shared" si="48"/>
        <v/>
      </c>
    </row>
    <row r="81" spans="1:36" ht="22.5" customHeight="1" x14ac:dyDescent="0.2">
      <c r="A81" s="92">
        <v>72</v>
      </c>
      <c r="B81" s="112"/>
      <c r="C81" s="99"/>
      <c r="D81" s="99"/>
      <c r="E81" s="100"/>
      <c r="F81" s="211"/>
      <c r="G81" s="209"/>
      <c r="H81" s="80"/>
      <c r="I81" s="80"/>
      <c r="J81" s="79"/>
      <c r="K81" s="80"/>
      <c r="L81" s="3"/>
      <c r="M81" s="10" t="str">
        <f t="shared" si="40"/>
        <v/>
      </c>
      <c r="N81" s="10" t="str">
        <f t="shared" si="41"/>
        <v/>
      </c>
      <c r="O81" s="10" t="str">
        <f t="shared" si="25"/>
        <v/>
      </c>
      <c r="P81" s="10" t="str">
        <f t="shared" si="26"/>
        <v/>
      </c>
      <c r="Q81" s="10" t="str">
        <f t="shared" si="27"/>
        <v/>
      </c>
      <c r="R81" s="1" t="str">
        <f t="shared" si="28"/>
        <v/>
      </c>
      <c r="S81" s="1" t="str">
        <f t="shared" si="29"/>
        <v/>
      </c>
      <c r="T81" s="1" t="str">
        <f t="shared" si="30"/>
        <v/>
      </c>
      <c r="U81" s="1" t="str">
        <f t="shared" si="31"/>
        <v/>
      </c>
      <c r="V81" t="str">
        <f t="shared" si="32"/>
        <v/>
      </c>
      <c r="W81" s="10" t="str">
        <f t="shared" si="33"/>
        <v/>
      </c>
      <c r="X81" s="10" t="str">
        <f t="shared" si="34"/>
        <v/>
      </c>
      <c r="Y81" s="10" t="str">
        <f t="shared" si="35"/>
        <v/>
      </c>
      <c r="Z81" s="10" t="str">
        <f t="shared" si="36"/>
        <v/>
      </c>
      <c r="AA81" s="10" t="str">
        <f t="shared" si="37"/>
        <v/>
      </c>
      <c r="AB81" s="10" t="str">
        <f t="shared" si="38"/>
        <v/>
      </c>
      <c r="AC81" s="10" t="str">
        <f t="shared" si="42"/>
        <v/>
      </c>
      <c r="AD81" s="10" t="str">
        <f t="shared" si="43"/>
        <v/>
      </c>
      <c r="AE81" s="10" t="str">
        <f t="shared" si="39"/>
        <v/>
      </c>
      <c r="AF81" s="10" t="str">
        <f t="shared" si="44"/>
        <v/>
      </c>
      <c r="AG81" s="10" t="str">
        <f t="shared" si="45"/>
        <v/>
      </c>
      <c r="AH81" s="10" t="str">
        <f t="shared" si="46"/>
        <v/>
      </c>
      <c r="AI81" s="10" t="str">
        <f t="shared" si="47"/>
        <v/>
      </c>
      <c r="AJ81" s="10" t="str">
        <f t="shared" si="48"/>
        <v/>
      </c>
    </row>
    <row r="82" spans="1:36" ht="22.5" customHeight="1" x14ac:dyDescent="0.2">
      <c r="A82" s="92">
        <v>73</v>
      </c>
      <c r="B82" s="112"/>
      <c r="C82" s="99"/>
      <c r="D82" s="99"/>
      <c r="E82" s="100"/>
      <c r="F82" s="211"/>
      <c r="G82" s="209"/>
      <c r="H82" s="80"/>
      <c r="I82" s="80"/>
      <c r="J82" s="79"/>
      <c r="K82" s="80"/>
      <c r="L82" s="3"/>
      <c r="M82" s="10" t="str">
        <f t="shared" si="40"/>
        <v/>
      </c>
      <c r="N82" s="10" t="str">
        <f t="shared" si="41"/>
        <v/>
      </c>
      <c r="O82" s="10" t="str">
        <f t="shared" si="25"/>
        <v/>
      </c>
      <c r="P82" s="10" t="str">
        <f t="shared" si="26"/>
        <v/>
      </c>
      <c r="Q82" s="10" t="str">
        <f t="shared" si="27"/>
        <v/>
      </c>
      <c r="R82" s="1" t="str">
        <f t="shared" si="28"/>
        <v/>
      </c>
      <c r="S82" s="1" t="str">
        <f t="shared" si="29"/>
        <v/>
      </c>
      <c r="T82" s="1" t="str">
        <f t="shared" si="30"/>
        <v/>
      </c>
      <c r="U82" s="1" t="str">
        <f t="shared" si="31"/>
        <v/>
      </c>
      <c r="V82" t="str">
        <f t="shared" si="32"/>
        <v/>
      </c>
      <c r="W82" s="10" t="str">
        <f t="shared" si="33"/>
        <v/>
      </c>
      <c r="X82" s="10" t="str">
        <f t="shared" si="34"/>
        <v/>
      </c>
      <c r="Y82" s="10" t="str">
        <f t="shared" si="35"/>
        <v/>
      </c>
      <c r="Z82" s="10" t="str">
        <f t="shared" si="36"/>
        <v/>
      </c>
      <c r="AA82" s="10" t="str">
        <f t="shared" si="37"/>
        <v/>
      </c>
      <c r="AB82" s="10" t="str">
        <f t="shared" si="38"/>
        <v/>
      </c>
      <c r="AC82" s="10" t="str">
        <f t="shared" si="42"/>
        <v/>
      </c>
      <c r="AD82" s="10" t="str">
        <f t="shared" si="43"/>
        <v/>
      </c>
      <c r="AE82" s="10" t="str">
        <f t="shared" si="39"/>
        <v/>
      </c>
      <c r="AF82" s="10" t="str">
        <f t="shared" si="44"/>
        <v/>
      </c>
      <c r="AG82" s="10" t="str">
        <f t="shared" si="45"/>
        <v/>
      </c>
      <c r="AH82" s="10" t="str">
        <f t="shared" si="46"/>
        <v/>
      </c>
      <c r="AI82" s="10" t="str">
        <f t="shared" si="47"/>
        <v/>
      </c>
      <c r="AJ82" s="10" t="str">
        <f t="shared" si="48"/>
        <v/>
      </c>
    </row>
    <row r="83" spans="1:36" ht="22.5" customHeight="1" x14ac:dyDescent="0.2">
      <c r="A83" s="92">
        <v>74</v>
      </c>
      <c r="B83" s="112"/>
      <c r="C83" s="99"/>
      <c r="D83" s="99"/>
      <c r="E83" s="100"/>
      <c r="F83" s="211"/>
      <c r="G83" s="209"/>
      <c r="H83" s="80"/>
      <c r="I83" s="80"/>
      <c r="J83" s="79"/>
      <c r="K83" s="80"/>
      <c r="L83" s="3"/>
      <c r="M83" s="10" t="str">
        <f t="shared" si="40"/>
        <v/>
      </c>
      <c r="N83" s="10" t="str">
        <f t="shared" si="41"/>
        <v/>
      </c>
      <c r="O83" s="10" t="str">
        <f t="shared" si="25"/>
        <v/>
      </c>
      <c r="P83" s="10" t="str">
        <f t="shared" si="26"/>
        <v/>
      </c>
      <c r="Q83" s="10" t="str">
        <f t="shared" si="27"/>
        <v/>
      </c>
      <c r="R83" s="1" t="str">
        <f t="shared" si="28"/>
        <v/>
      </c>
      <c r="S83" s="1" t="str">
        <f t="shared" si="29"/>
        <v/>
      </c>
      <c r="T83" s="1" t="str">
        <f t="shared" si="30"/>
        <v/>
      </c>
      <c r="U83" s="1" t="str">
        <f t="shared" si="31"/>
        <v/>
      </c>
      <c r="V83" t="str">
        <f t="shared" si="32"/>
        <v/>
      </c>
      <c r="W83" s="10" t="str">
        <f t="shared" si="33"/>
        <v/>
      </c>
      <c r="X83" s="10" t="str">
        <f t="shared" si="34"/>
        <v/>
      </c>
      <c r="Y83" s="10" t="str">
        <f t="shared" si="35"/>
        <v/>
      </c>
      <c r="Z83" s="10" t="str">
        <f t="shared" si="36"/>
        <v/>
      </c>
      <c r="AA83" s="10" t="str">
        <f t="shared" si="37"/>
        <v/>
      </c>
      <c r="AB83" s="10" t="str">
        <f t="shared" si="38"/>
        <v/>
      </c>
      <c r="AC83" s="10" t="str">
        <f t="shared" si="42"/>
        <v/>
      </c>
      <c r="AD83" s="10" t="str">
        <f t="shared" si="43"/>
        <v/>
      </c>
      <c r="AE83" s="10" t="str">
        <f t="shared" si="39"/>
        <v/>
      </c>
      <c r="AF83" s="10" t="str">
        <f t="shared" si="44"/>
        <v/>
      </c>
      <c r="AG83" s="10" t="str">
        <f t="shared" si="45"/>
        <v/>
      </c>
      <c r="AH83" s="10" t="str">
        <f t="shared" si="46"/>
        <v/>
      </c>
      <c r="AI83" s="10" t="str">
        <f t="shared" si="47"/>
        <v/>
      </c>
      <c r="AJ83" s="10" t="str">
        <f t="shared" si="48"/>
        <v/>
      </c>
    </row>
    <row r="84" spans="1:36" ht="22.5" customHeight="1" x14ac:dyDescent="0.2">
      <c r="A84" s="92">
        <v>75</v>
      </c>
      <c r="B84" s="112"/>
      <c r="C84" s="99"/>
      <c r="D84" s="99"/>
      <c r="E84" s="100"/>
      <c r="F84" s="211"/>
      <c r="G84" s="209"/>
      <c r="H84" s="80"/>
      <c r="I84" s="80"/>
      <c r="J84" s="79"/>
      <c r="K84" s="80"/>
      <c r="L84" s="3"/>
      <c r="M84" s="10" t="str">
        <f t="shared" si="40"/>
        <v/>
      </c>
      <c r="N84" s="10" t="str">
        <f t="shared" si="41"/>
        <v/>
      </c>
      <c r="O84" s="10" t="str">
        <f t="shared" si="25"/>
        <v/>
      </c>
      <c r="P84" s="10" t="str">
        <f t="shared" si="26"/>
        <v/>
      </c>
      <c r="Q84" s="10" t="str">
        <f t="shared" si="27"/>
        <v/>
      </c>
      <c r="R84" s="1" t="str">
        <f t="shared" si="28"/>
        <v/>
      </c>
      <c r="S84" s="1" t="str">
        <f t="shared" si="29"/>
        <v/>
      </c>
      <c r="T84" s="1" t="str">
        <f t="shared" si="30"/>
        <v/>
      </c>
      <c r="U84" s="1" t="str">
        <f t="shared" si="31"/>
        <v/>
      </c>
      <c r="V84" t="str">
        <f t="shared" si="32"/>
        <v/>
      </c>
      <c r="W84" s="10" t="str">
        <f t="shared" si="33"/>
        <v/>
      </c>
      <c r="X84" s="10" t="str">
        <f t="shared" si="34"/>
        <v/>
      </c>
      <c r="Y84" s="10" t="str">
        <f t="shared" si="35"/>
        <v/>
      </c>
      <c r="Z84" s="10" t="str">
        <f t="shared" si="36"/>
        <v/>
      </c>
      <c r="AA84" s="10" t="str">
        <f t="shared" si="37"/>
        <v/>
      </c>
      <c r="AB84" s="10" t="str">
        <f t="shared" si="38"/>
        <v/>
      </c>
      <c r="AC84" s="10" t="str">
        <f t="shared" si="42"/>
        <v/>
      </c>
      <c r="AD84" s="10" t="str">
        <f t="shared" si="43"/>
        <v/>
      </c>
      <c r="AE84" s="10" t="str">
        <f t="shared" si="39"/>
        <v/>
      </c>
      <c r="AF84" s="10" t="str">
        <f t="shared" si="44"/>
        <v/>
      </c>
      <c r="AG84" s="10" t="str">
        <f t="shared" si="45"/>
        <v/>
      </c>
      <c r="AH84" s="10" t="str">
        <f t="shared" si="46"/>
        <v/>
      </c>
      <c r="AI84" s="10" t="str">
        <f t="shared" si="47"/>
        <v/>
      </c>
      <c r="AJ84" s="10" t="str">
        <f t="shared" si="48"/>
        <v/>
      </c>
    </row>
    <row r="85" spans="1:36" ht="22.5" customHeight="1" x14ac:dyDescent="0.2">
      <c r="A85" s="92">
        <v>76</v>
      </c>
      <c r="B85" s="112"/>
      <c r="C85" s="99"/>
      <c r="D85" s="99"/>
      <c r="E85" s="100"/>
      <c r="F85" s="213"/>
      <c r="G85" s="209"/>
      <c r="H85" s="80"/>
      <c r="I85" s="80"/>
      <c r="J85" s="79"/>
      <c r="K85" s="80"/>
      <c r="L85" s="3"/>
      <c r="M85" s="10" t="str">
        <f t="shared" si="40"/>
        <v/>
      </c>
      <c r="N85" s="10" t="str">
        <f t="shared" si="41"/>
        <v/>
      </c>
      <c r="O85" s="10" t="str">
        <f t="shared" si="25"/>
        <v/>
      </c>
      <c r="P85" s="10" t="str">
        <f t="shared" si="26"/>
        <v/>
      </c>
      <c r="Q85" s="10" t="str">
        <f t="shared" si="27"/>
        <v/>
      </c>
      <c r="R85" s="1" t="str">
        <f t="shared" si="28"/>
        <v/>
      </c>
      <c r="S85" s="1" t="str">
        <f t="shared" si="29"/>
        <v/>
      </c>
      <c r="T85" s="1" t="str">
        <f t="shared" si="30"/>
        <v/>
      </c>
      <c r="U85" s="1" t="str">
        <f t="shared" si="31"/>
        <v/>
      </c>
      <c r="V85" t="str">
        <f t="shared" si="32"/>
        <v/>
      </c>
      <c r="W85" s="10" t="str">
        <f t="shared" si="33"/>
        <v/>
      </c>
      <c r="X85" s="10" t="str">
        <f t="shared" si="34"/>
        <v/>
      </c>
      <c r="Y85" s="10" t="str">
        <f t="shared" si="35"/>
        <v/>
      </c>
      <c r="Z85" s="10" t="str">
        <f t="shared" si="36"/>
        <v/>
      </c>
      <c r="AA85" s="10" t="str">
        <f t="shared" si="37"/>
        <v/>
      </c>
      <c r="AB85" s="10" t="str">
        <f t="shared" si="38"/>
        <v/>
      </c>
      <c r="AC85" s="10" t="str">
        <f t="shared" si="42"/>
        <v/>
      </c>
      <c r="AD85" s="10" t="str">
        <f t="shared" si="43"/>
        <v/>
      </c>
      <c r="AE85" s="10" t="str">
        <f t="shared" si="39"/>
        <v/>
      </c>
      <c r="AF85" s="10" t="str">
        <f t="shared" si="44"/>
        <v/>
      </c>
      <c r="AG85" s="10" t="str">
        <f t="shared" si="45"/>
        <v/>
      </c>
      <c r="AH85" s="10" t="str">
        <f t="shared" si="46"/>
        <v/>
      </c>
      <c r="AI85" s="10" t="str">
        <f t="shared" si="47"/>
        <v/>
      </c>
      <c r="AJ85" s="10" t="str">
        <f t="shared" si="48"/>
        <v/>
      </c>
    </row>
    <row r="86" spans="1:36" ht="22.5" customHeight="1" x14ac:dyDescent="0.2">
      <c r="A86" s="92">
        <v>77</v>
      </c>
      <c r="B86" s="112"/>
      <c r="C86" s="99"/>
      <c r="D86" s="99"/>
      <c r="E86" s="100"/>
      <c r="F86" s="211"/>
      <c r="G86" s="209"/>
      <c r="H86" s="80"/>
      <c r="I86" s="80"/>
      <c r="J86" s="79"/>
      <c r="K86" s="80"/>
      <c r="L86" s="3"/>
      <c r="M86" s="10" t="str">
        <f t="shared" si="40"/>
        <v/>
      </c>
      <c r="N86" s="10" t="str">
        <f t="shared" si="41"/>
        <v/>
      </c>
      <c r="O86" s="10" t="str">
        <f t="shared" si="25"/>
        <v/>
      </c>
      <c r="P86" s="10" t="str">
        <f t="shared" si="26"/>
        <v/>
      </c>
      <c r="Q86" s="10" t="str">
        <f t="shared" si="27"/>
        <v/>
      </c>
      <c r="R86" s="1" t="str">
        <f t="shared" si="28"/>
        <v/>
      </c>
      <c r="S86" s="1" t="str">
        <f t="shared" si="29"/>
        <v/>
      </c>
      <c r="T86" s="1" t="str">
        <f t="shared" si="30"/>
        <v/>
      </c>
      <c r="U86" s="1" t="str">
        <f t="shared" si="31"/>
        <v/>
      </c>
      <c r="V86" t="str">
        <f t="shared" si="32"/>
        <v/>
      </c>
      <c r="W86" s="10" t="str">
        <f t="shared" si="33"/>
        <v/>
      </c>
      <c r="X86" s="10" t="str">
        <f t="shared" si="34"/>
        <v/>
      </c>
      <c r="Y86" s="10" t="str">
        <f t="shared" si="35"/>
        <v/>
      </c>
      <c r="Z86" s="10" t="str">
        <f t="shared" si="36"/>
        <v/>
      </c>
      <c r="AA86" s="10" t="str">
        <f t="shared" si="37"/>
        <v/>
      </c>
      <c r="AB86" s="10" t="str">
        <f t="shared" si="38"/>
        <v/>
      </c>
      <c r="AC86" s="10" t="str">
        <f t="shared" si="42"/>
        <v/>
      </c>
      <c r="AD86" s="10" t="str">
        <f t="shared" si="43"/>
        <v/>
      </c>
      <c r="AE86" s="10" t="str">
        <f t="shared" si="39"/>
        <v/>
      </c>
      <c r="AF86" s="10" t="str">
        <f t="shared" si="44"/>
        <v/>
      </c>
      <c r="AG86" s="10" t="str">
        <f t="shared" si="45"/>
        <v/>
      </c>
      <c r="AH86" s="10" t="str">
        <f t="shared" si="46"/>
        <v/>
      </c>
      <c r="AI86" s="10" t="str">
        <f t="shared" si="47"/>
        <v/>
      </c>
      <c r="AJ86" s="10" t="str">
        <f t="shared" si="48"/>
        <v/>
      </c>
    </row>
    <row r="87" spans="1:36" ht="22.5" customHeight="1" x14ac:dyDescent="0.2">
      <c r="A87" s="92">
        <v>78</v>
      </c>
      <c r="B87" s="112"/>
      <c r="C87" s="99"/>
      <c r="D87" s="99"/>
      <c r="E87" s="100"/>
      <c r="F87" s="211"/>
      <c r="G87" s="209"/>
      <c r="H87" s="80"/>
      <c r="I87" s="80"/>
      <c r="J87" s="79"/>
      <c r="K87" s="80"/>
      <c r="L87" s="3"/>
      <c r="M87" s="10" t="str">
        <f t="shared" si="40"/>
        <v/>
      </c>
      <c r="N87" s="10" t="str">
        <f t="shared" si="41"/>
        <v/>
      </c>
      <c r="O87" s="10" t="str">
        <f t="shared" si="25"/>
        <v/>
      </c>
      <c r="P87" s="10" t="str">
        <f t="shared" si="26"/>
        <v/>
      </c>
      <c r="Q87" s="10" t="str">
        <f t="shared" si="27"/>
        <v/>
      </c>
      <c r="R87" s="1" t="str">
        <f t="shared" si="28"/>
        <v/>
      </c>
      <c r="S87" s="1" t="str">
        <f t="shared" si="29"/>
        <v/>
      </c>
      <c r="T87" s="1" t="str">
        <f t="shared" si="30"/>
        <v/>
      </c>
      <c r="U87" s="1" t="str">
        <f t="shared" si="31"/>
        <v/>
      </c>
      <c r="V87" t="str">
        <f t="shared" si="32"/>
        <v/>
      </c>
      <c r="W87" s="10" t="str">
        <f t="shared" si="33"/>
        <v/>
      </c>
      <c r="X87" s="10" t="str">
        <f t="shared" si="34"/>
        <v/>
      </c>
      <c r="Y87" s="10" t="str">
        <f t="shared" si="35"/>
        <v/>
      </c>
      <c r="Z87" s="10" t="str">
        <f t="shared" si="36"/>
        <v/>
      </c>
      <c r="AA87" s="10" t="str">
        <f t="shared" si="37"/>
        <v/>
      </c>
      <c r="AB87" s="10" t="str">
        <f t="shared" si="38"/>
        <v/>
      </c>
      <c r="AC87" s="10" t="str">
        <f t="shared" si="42"/>
        <v/>
      </c>
      <c r="AD87" s="10" t="str">
        <f t="shared" si="43"/>
        <v/>
      </c>
      <c r="AE87" s="10" t="str">
        <f t="shared" si="39"/>
        <v/>
      </c>
      <c r="AF87" s="10" t="str">
        <f t="shared" si="44"/>
        <v/>
      </c>
      <c r="AG87" s="10" t="str">
        <f t="shared" si="45"/>
        <v/>
      </c>
      <c r="AH87" s="10" t="str">
        <f t="shared" si="46"/>
        <v/>
      </c>
      <c r="AI87" s="10" t="str">
        <f t="shared" si="47"/>
        <v/>
      </c>
      <c r="AJ87" s="10" t="str">
        <f t="shared" si="48"/>
        <v/>
      </c>
    </row>
    <row r="88" spans="1:36" ht="22.5" customHeight="1" x14ac:dyDescent="0.2">
      <c r="A88" s="92">
        <v>79</v>
      </c>
      <c r="B88" s="112"/>
      <c r="C88" s="99"/>
      <c r="D88" s="99"/>
      <c r="E88" s="100"/>
      <c r="F88" s="211"/>
      <c r="G88" s="209"/>
      <c r="H88" s="80"/>
      <c r="I88" s="80"/>
      <c r="J88" s="79"/>
      <c r="K88" s="80"/>
      <c r="L88" s="3"/>
      <c r="M88" s="10" t="str">
        <f t="shared" si="40"/>
        <v/>
      </c>
      <c r="N88" s="10" t="str">
        <f t="shared" si="41"/>
        <v/>
      </c>
      <c r="O88" s="10" t="str">
        <f t="shared" si="25"/>
        <v/>
      </c>
      <c r="P88" s="10" t="str">
        <f t="shared" si="26"/>
        <v/>
      </c>
      <c r="Q88" s="10" t="str">
        <f t="shared" si="27"/>
        <v/>
      </c>
      <c r="R88" s="1" t="str">
        <f t="shared" si="28"/>
        <v/>
      </c>
      <c r="S88" s="1" t="str">
        <f t="shared" si="29"/>
        <v/>
      </c>
      <c r="T88" s="1" t="str">
        <f t="shared" si="30"/>
        <v/>
      </c>
      <c r="U88" s="1" t="str">
        <f t="shared" si="31"/>
        <v/>
      </c>
      <c r="V88" t="str">
        <f t="shared" si="32"/>
        <v/>
      </c>
      <c r="W88" s="10" t="str">
        <f t="shared" si="33"/>
        <v/>
      </c>
      <c r="X88" s="10" t="str">
        <f t="shared" si="34"/>
        <v/>
      </c>
      <c r="Y88" s="10" t="str">
        <f t="shared" si="35"/>
        <v/>
      </c>
      <c r="Z88" s="10" t="str">
        <f t="shared" si="36"/>
        <v/>
      </c>
      <c r="AA88" s="10" t="str">
        <f t="shared" si="37"/>
        <v/>
      </c>
      <c r="AB88" s="10" t="str">
        <f t="shared" si="38"/>
        <v/>
      </c>
      <c r="AC88" s="10" t="str">
        <f t="shared" si="42"/>
        <v/>
      </c>
      <c r="AD88" s="10" t="str">
        <f t="shared" si="43"/>
        <v/>
      </c>
      <c r="AE88" s="10" t="str">
        <f t="shared" si="39"/>
        <v/>
      </c>
      <c r="AF88" s="10" t="str">
        <f t="shared" si="44"/>
        <v/>
      </c>
      <c r="AG88" s="10" t="str">
        <f t="shared" si="45"/>
        <v/>
      </c>
      <c r="AH88" s="10" t="str">
        <f t="shared" si="46"/>
        <v/>
      </c>
      <c r="AI88" s="10" t="str">
        <f t="shared" si="47"/>
        <v/>
      </c>
      <c r="AJ88" s="10" t="str">
        <f t="shared" si="48"/>
        <v/>
      </c>
    </row>
    <row r="89" spans="1:36" ht="22.5" customHeight="1" x14ac:dyDescent="0.2">
      <c r="A89" s="92">
        <v>80</v>
      </c>
      <c r="B89" s="112"/>
      <c r="C89" s="99"/>
      <c r="D89" s="99"/>
      <c r="E89" s="100"/>
      <c r="F89" s="211"/>
      <c r="G89" s="209"/>
      <c r="H89" s="80"/>
      <c r="I89" s="80"/>
      <c r="J89" s="79"/>
      <c r="K89" s="80"/>
      <c r="L89" s="3"/>
      <c r="M89" s="10" t="str">
        <f t="shared" si="40"/>
        <v/>
      </c>
      <c r="N89" s="10" t="str">
        <f t="shared" si="41"/>
        <v/>
      </c>
      <c r="O89" s="10" t="str">
        <f t="shared" si="25"/>
        <v/>
      </c>
      <c r="P89" s="10" t="str">
        <f t="shared" si="26"/>
        <v/>
      </c>
      <c r="Q89" s="10" t="str">
        <f t="shared" si="27"/>
        <v/>
      </c>
      <c r="R89" s="1" t="str">
        <f t="shared" si="28"/>
        <v/>
      </c>
      <c r="S89" s="1" t="str">
        <f t="shared" si="29"/>
        <v/>
      </c>
      <c r="T89" s="1" t="str">
        <f t="shared" si="30"/>
        <v/>
      </c>
      <c r="U89" s="1" t="str">
        <f t="shared" si="31"/>
        <v/>
      </c>
      <c r="V89" t="str">
        <f t="shared" si="32"/>
        <v/>
      </c>
      <c r="W89" s="10" t="str">
        <f t="shared" si="33"/>
        <v/>
      </c>
      <c r="X89" s="10" t="str">
        <f t="shared" si="34"/>
        <v/>
      </c>
      <c r="Y89" s="10" t="str">
        <f t="shared" si="35"/>
        <v/>
      </c>
      <c r="Z89" s="10" t="str">
        <f t="shared" si="36"/>
        <v/>
      </c>
      <c r="AA89" s="10" t="str">
        <f t="shared" si="37"/>
        <v/>
      </c>
      <c r="AB89" s="10" t="str">
        <f t="shared" si="38"/>
        <v/>
      </c>
      <c r="AC89" s="10" t="str">
        <f t="shared" si="42"/>
        <v/>
      </c>
      <c r="AD89" s="10" t="str">
        <f t="shared" si="43"/>
        <v/>
      </c>
      <c r="AE89" s="10" t="str">
        <f t="shared" si="39"/>
        <v/>
      </c>
      <c r="AF89" s="10" t="str">
        <f t="shared" si="44"/>
        <v/>
      </c>
      <c r="AG89" s="10" t="str">
        <f t="shared" si="45"/>
        <v/>
      </c>
      <c r="AH89" s="10" t="str">
        <f t="shared" si="46"/>
        <v/>
      </c>
      <c r="AI89" s="10" t="str">
        <f t="shared" si="47"/>
        <v/>
      </c>
      <c r="AJ89" s="10" t="str">
        <f t="shared" si="48"/>
        <v/>
      </c>
    </row>
    <row r="90" spans="1:36" ht="22.5" customHeight="1" x14ac:dyDescent="0.2">
      <c r="A90" s="92">
        <v>81</v>
      </c>
      <c r="B90" s="112"/>
      <c r="C90" s="99"/>
      <c r="D90" s="99"/>
      <c r="E90" s="100"/>
      <c r="F90" s="211"/>
      <c r="G90" s="209"/>
      <c r="H90" s="80"/>
      <c r="I90" s="80"/>
      <c r="J90" s="79"/>
      <c r="K90" s="80"/>
      <c r="L90" s="3"/>
      <c r="M90" s="10" t="str">
        <f t="shared" si="40"/>
        <v/>
      </c>
      <c r="N90" s="10" t="str">
        <f t="shared" si="41"/>
        <v/>
      </c>
      <c r="O90" s="10" t="str">
        <f t="shared" si="25"/>
        <v/>
      </c>
      <c r="P90" s="10" t="str">
        <f t="shared" si="26"/>
        <v/>
      </c>
      <c r="Q90" s="10" t="str">
        <f t="shared" si="27"/>
        <v/>
      </c>
      <c r="R90" s="1" t="str">
        <f t="shared" si="28"/>
        <v/>
      </c>
      <c r="S90" s="1" t="str">
        <f t="shared" si="29"/>
        <v/>
      </c>
      <c r="T90" s="1" t="str">
        <f t="shared" si="30"/>
        <v/>
      </c>
      <c r="U90" s="1" t="str">
        <f t="shared" si="31"/>
        <v/>
      </c>
      <c r="V90" t="str">
        <f t="shared" si="32"/>
        <v/>
      </c>
      <c r="W90" s="10" t="str">
        <f t="shared" si="33"/>
        <v/>
      </c>
      <c r="X90" s="10" t="str">
        <f t="shared" si="34"/>
        <v/>
      </c>
      <c r="Y90" s="10" t="str">
        <f t="shared" si="35"/>
        <v/>
      </c>
      <c r="Z90" s="10" t="str">
        <f t="shared" si="36"/>
        <v/>
      </c>
      <c r="AA90" s="10" t="str">
        <f t="shared" si="37"/>
        <v/>
      </c>
      <c r="AB90" s="10" t="str">
        <f t="shared" si="38"/>
        <v/>
      </c>
      <c r="AC90" s="10" t="str">
        <f t="shared" si="42"/>
        <v/>
      </c>
      <c r="AD90" s="10" t="str">
        <f t="shared" si="43"/>
        <v/>
      </c>
      <c r="AE90" s="10" t="str">
        <f t="shared" si="39"/>
        <v/>
      </c>
      <c r="AF90" s="10" t="str">
        <f t="shared" si="44"/>
        <v/>
      </c>
      <c r="AG90" s="10" t="str">
        <f t="shared" si="45"/>
        <v/>
      </c>
      <c r="AH90" s="10" t="str">
        <f t="shared" si="46"/>
        <v/>
      </c>
      <c r="AI90" s="10" t="str">
        <f t="shared" si="47"/>
        <v/>
      </c>
      <c r="AJ90" s="10" t="str">
        <f t="shared" si="48"/>
        <v/>
      </c>
    </row>
    <row r="91" spans="1:36" ht="22.5" customHeight="1" x14ac:dyDescent="0.2">
      <c r="A91" s="92">
        <v>82</v>
      </c>
      <c r="B91" s="112"/>
      <c r="C91" s="99"/>
      <c r="D91" s="99"/>
      <c r="E91" s="100"/>
      <c r="F91" s="211"/>
      <c r="G91" s="209"/>
      <c r="H91" s="80"/>
      <c r="I91" s="80"/>
      <c r="J91" s="79"/>
      <c r="K91" s="80"/>
      <c r="L91" s="3"/>
      <c r="M91" s="10" t="str">
        <f t="shared" si="40"/>
        <v/>
      </c>
      <c r="N91" s="10" t="str">
        <f t="shared" si="41"/>
        <v/>
      </c>
      <c r="O91" s="10" t="str">
        <f t="shared" si="25"/>
        <v/>
      </c>
      <c r="P91" s="10" t="str">
        <f t="shared" si="26"/>
        <v/>
      </c>
      <c r="Q91" s="10" t="str">
        <f t="shared" si="27"/>
        <v/>
      </c>
      <c r="R91" s="1" t="str">
        <f t="shared" si="28"/>
        <v/>
      </c>
      <c r="S91" s="1" t="str">
        <f t="shared" si="29"/>
        <v/>
      </c>
      <c r="T91" s="1" t="str">
        <f t="shared" si="30"/>
        <v/>
      </c>
      <c r="U91" s="1" t="str">
        <f t="shared" si="31"/>
        <v/>
      </c>
      <c r="V91" t="str">
        <f t="shared" si="32"/>
        <v/>
      </c>
      <c r="W91" s="10" t="str">
        <f t="shared" si="33"/>
        <v/>
      </c>
      <c r="X91" s="10" t="str">
        <f t="shared" si="34"/>
        <v/>
      </c>
      <c r="Y91" s="10" t="str">
        <f t="shared" si="35"/>
        <v/>
      </c>
      <c r="Z91" s="10" t="str">
        <f t="shared" si="36"/>
        <v/>
      </c>
      <c r="AA91" s="10" t="str">
        <f t="shared" si="37"/>
        <v/>
      </c>
      <c r="AB91" s="10" t="str">
        <f t="shared" si="38"/>
        <v/>
      </c>
      <c r="AC91" s="10" t="str">
        <f t="shared" si="42"/>
        <v/>
      </c>
      <c r="AD91" s="10" t="str">
        <f t="shared" si="43"/>
        <v/>
      </c>
      <c r="AE91" s="10" t="str">
        <f t="shared" si="39"/>
        <v/>
      </c>
      <c r="AF91" s="10" t="str">
        <f t="shared" si="44"/>
        <v/>
      </c>
      <c r="AG91" s="10" t="str">
        <f t="shared" si="45"/>
        <v/>
      </c>
      <c r="AH91" s="10" t="str">
        <f t="shared" si="46"/>
        <v/>
      </c>
      <c r="AI91" s="10" t="str">
        <f t="shared" si="47"/>
        <v/>
      </c>
      <c r="AJ91" s="10" t="str">
        <f t="shared" si="48"/>
        <v/>
      </c>
    </row>
    <row r="92" spans="1:36" ht="22.5" customHeight="1" x14ac:dyDescent="0.2">
      <c r="A92" s="92">
        <v>83</v>
      </c>
      <c r="B92" s="112"/>
      <c r="C92" s="99"/>
      <c r="D92" s="99"/>
      <c r="E92" s="100"/>
      <c r="F92" s="211"/>
      <c r="G92" s="209"/>
      <c r="H92" s="80"/>
      <c r="I92" s="80"/>
      <c r="J92" s="79"/>
      <c r="K92" s="80"/>
      <c r="L92" s="3"/>
      <c r="M92" s="10" t="str">
        <f t="shared" si="40"/>
        <v/>
      </c>
      <c r="N92" s="10" t="str">
        <f t="shared" si="41"/>
        <v/>
      </c>
      <c r="O92" s="10" t="str">
        <f t="shared" si="25"/>
        <v/>
      </c>
      <c r="P92" s="10" t="str">
        <f t="shared" si="26"/>
        <v/>
      </c>
      <c r="Q92" s="10" t="str">
        <f t="shared" si="27"/>
        <v/>
      </c>
      <c r="R92" s="1" t="str">
        <f t="shared" si="28"/>
        <v/>
      </c>
      <c r="S92" s="1" t="str">
        <f t="shared" si="29"/>
        <v/>
      </c>
      <c r="T92" s="1" t="str">
        <f t="shared" si="30"/>
        <v/>
      </c>
      <c r="U92" s="1" t="str">
        <f t="shared" si="31"/>
        <v/>
      </c>
      <c r="V92" t="str">
        <f t="shared" si="32"/>
        <v/>
      </c>
      <c r="W92" s="10" t="str">
        <f t="shared" si="33"/>
        <v/>
      </c>
      <c r="X92" s="10" t="str">
        <f t="shared" si="34"/>
        <v/>
      </c>
      <c r="Y92" s="10" t="str">
        <f t="shared" si="35"/>
        <v/>
      </c>
      <c r="Z92" s="10" t="str">
        <f t="shared" si="36"/>
        <v/>
      </c>
      <c r="AA92" s="10" t="str">
        <f t="shared" si="37"/>
        <v/>
      </c>
      <c r="AB92" s="10" t="str">
        <f t="shared" si="38"/>
        <v/>
      </c>
      <c r="AC92" s="10" t="str">
        <f t="shared" si="42"/>
        <v/>
      </c>
      <c r="AD92" s="10" t="str">
        <f t="shared" si="43"/>
        <v/>
      </c>
      <c r="AE92" s="10" t="str">
        <f t="shared" si="39"/>
        <v/>
      </c>
      <c r="AF92" s="10" t="str">
        <f t="shared" si="44"/>
        <v/>
      </c>
      <c r="AG92" s="10" t="str">
        <f t="shared" si="45"/>
        <v/>
      </c>
      <c r="AH92" s="10" t="str">
        <f t="shared" si="46"/>
        <v/>
      </c>
      <c r="AI92" s="10" t="str">
        <f t="shared" si="47"/>
        <v/>
      </c>
      <c r="AJ92" s="10" t="str">
        <f t="shared" si="48"/>
        <v/>
      </c>
    </row>
    <row r="93" spans="1:36" ht="22.5" customHeight="1" x14ac:dyDescent="0.2">
      <c r="A93" s="92">
        <v>84</v>
      </c>
      <c r="B93" s="112"/>
      <c r="C93" s="99"/>
      <c r="D93" s="99"/>
      <c r="E93" s="100"/>
      <c r="F93" s="211"/>
      <c r="G93" s="209"/>
      <c r="H93" s="80"/>
      <c r="I93" s="80"/>
      <c r="J93" s="79"/>
      <c r="K93" s="80"/>
      <c r="L93" s="3"/>
      <c r="M93" s="10" t="str">
        <f t="shared" si="40"/>
        <v/>
      </c>
      <c r="N93" s="10" t="str">
        <f t="shared" si="41"/>
        <v/>
      </c>
      <c r="O93" s="10" t="str">
        <f t="shared" si="25"/>
        <v/>
      </c>
      <c r="P93" s="10" t="str">
        <f t="shared" si="26"/>
        <v/>
      </c>
      <c r="Q93" s="10" t="str">
        <f t="shared" si="27"/>
        <v/>
      </c>
      <c r="R93" s="1" t="str">
        <f t="shared" si="28"/>
        <v/>
      </c>
      <c r="S93" s="1" t="str">
        <f t="shared" si="29"/>
        <v/>
      </c>
      <c r="T93" s="1" t="str">
        <f t="shared" si="30"/>
        <v/>
      </c>
      <c r="U93" s="1" t="str">
        <f t="shared" si="31"/>
        <v/>
      </c>
      <c r="V93" t="str">
        <f t="shared" si="32"/>
        <v/>
      </c>
      <c r="W93" s="10" t="str">
        <f t="shared" si="33"/>
        <v/>
      </c>
      <c r="X93" s="10" t="str">
        <f t="shared" si="34"/>
        <v/>
      </c>
      <c r="Y93" s="10" t="str">
        <f t="shared" si="35"/>
        <v/>
      </c>
      <c r="Z93" s="10" t="str">
        <f t="shared" si="36"/>
        <v/>
      </c>
      <c r="AA93" s="10" t="str">
        <f t="shared" si="37"/>
        <v/>
      </c>
      <c r="AB93" s="10" t="str">
        <f t="shared" si="38"/>
        <v/>
      </c>
      <c r="AC93" s="10" t="str">
        <f t="shared" si="42"/>
        <v/>
      </c>
      <c r="AD93" s="10" t="str">
        <f t="shared" si="43"/>
        <v/>
      </c>
      <c r="AE93" s="10" t="str">
        <f t="shared" si="39"/>
        <v/>
      </c>
      <c r="AF93" s="10" t="str">
        <f t="shared" si="44"/>
        <v/>
      </c>
      <c r="AG93" s="10" t="str">
        <f t="shared" si="45"/>
        <v/>
      </c>
      <c r="AH93" s="10" t="str">
        <f t="shared" si="46"/>
        <v/>
      </c>
      <c r="AI93" s="10" t="str">
        <f t="shared" si="47"/>
        <v/>
      </c>
      <c r="AJ93" s="10" t="str">
        <f t="shared" si="48"/>
        <v/>
      </c>
    </row>
    <row r="94" spans="1:36" ht="22.5" customHeight="1" x14ac:dyDescent="0.2">
      <c r="A94" s="92">
        <v>85</v>
      </c>
      <c r="B94" s="112"/>
      <c r="C94" s="99"/>
      <c r="D94" s="99"/>
      <c r="E94" s="100"/>
      <c r="F94" s="211"/>
      <c r="G94" s="209"/>
      <c r="H94" s="80"/>
      <c r="I94" s="80"/>
      <c r="J94" s="79"/>
      <c r="K94" s="80"/>
      <c r="L94" s="3"/>
      <c r="M94" s="10" t="str">
        <f t="shared" si="40"/>
        <v/>
      </c>
      <c r="N94" s="10" t="str">
        <f t="shared" si="41"/>
        <v/>
      </c>
      <c r="O94" s="10" t="str">
        <f t="shared" si="25"/>
        <v/>
      </c>
      <c r="P94" s="10" t="str">
        <f t="shared" si="26"/>
        <v/>
      </c>
      <c r="Q94" s="10" t="str">
        <f t="shared" si="27"/>
        <v/>
      </c>
      <c r="R94" s="1" t="str">
        <f t="shared" si="28"/>
        <v/>
      </c>
      <c r="S94" s="1" t="str">
        <f t="shared" si="29"/>
        <v/>
      </c>
      <c r="T94" s="1" t="str">
        <f t="shared" si="30"/>
        <v/>
      </c>
      <c r="U94" s="1" t="str">
        <f t="shared" si="31"/>
        <v/>
      </c>
      <c r="V94" t="str">
        <f t="shared" si="32"/>
        <v/>
      </c>
      <c r="W94" s="10" t="str">
        <f t="shared" si="33"/>
        <v/>
      </c>
      <c r="X94" s="10" t="str">
        <f t="shared" si="34"/>
        <v/>
      </c>
      <c r="Y94" s="10" t="str">
        <f t="shared" si="35"/>
        <v/>
      </c>
      <c r="Z94" s="10" t="str">
        <f t="shared" si="36"/>
        <v/>
      </c>
      <c r="AA94" s="10" t="str">
        <f t="shared" si="37"/>
        <v/>
      </c>
      <c r="AB94" s="10" t="str">
        <f t="shared" si="38"/>
        <v/>
      </c>
      <c r="AC94" s="10" t="str">
        <f t="shared" si="42"/>
        <v/>
      </c>
      <c r="AD94" s="10" t="str">
        <f t="shared" si="43"/>
        <v/>
      </c>
      <c r="AE94" s="10" t="str">
        <f t="shared" si="39"/>
        <v/>
      </c>
      <c r="AF94" s="10" t="str">
        <f t="shared" si="44"/>
        <v/>
      </c>
      <c r="AG94" s="10" t="str">
        <f t="shared" si="45"/>
        <v/>
      </c>
      <c r="AH94" s="10" t="str">
        <f t="shared" si="46"/>
        <v/>
      </c>
      <c r="AI94" s="10" t="str">
        <f t="shared" si="47"/>
        <v/>
      </c>
      <c r="AJ94" s="10" t="str">
        <f t="shared" si="48"/>
        <v/>
      </c>
    </row>
    <row r="95" spans="1:36" ht="22.5" customHeight="1" x14ac:dyDescent="0.2">
      <c r="A95" s="92">
        <v>86</v>
      </c>
      <c r="B95" s="112"/>
      <c r="C95" s="99"/>
      <c r="D95" s="99"/>
      <c r="E95" s="100"/>
      <c r="F95" s="211"/>
      <c r="G95" s="209"/>
      <c r="H95" s="80"/>
      <c r="I95" s="80"/>
      <c r="J95" s="79"/>
      <c r="K95" s="80"/>
      <c r="L95" s="3"/>
      <c r="M95" s="10" t="str">
        <f t="shared" si="40"/>
        <v/>
      </c>
      <c r="N95" s="10" t="str">
        <f t="shared" si="41"/>
        <v/>
      </c>
      <c r="O95" s="10" t="str">
        <f t="shared" si="25"/>
        <v/>
      </c>
      <c r="P95" s="10" t="str">
        <f t="shared" si="26"/>
        <v/>
      </c>
      <c r="Q95" s="10" t="str">
        <f t="shared" si="27"/>
        <v/>
      </c>
      <c r="R95" s="1" t="str">
        <f t="shared" si="28"/>
        <v/>
      </c>
      <c r="S95" s="1" t="str">
        <f t="shared" si="29"/>
        <v/>
      </c>
      <c r="T95" s="1" t="str">
        <f t="shared" si="30"/>
        <v/>
      </c>
      <c r="U95" s="1" t="str">
        <f t="shared" si="31"/>
        <v/>
      </c>
      <c r="V95" t="str">
        <f t="shared" si="32"/>
        <v/>
      </c>
      <c r="W95" s="10" t="str">
        <f t="shared" si="33"/>
        <v/>
      </c>
      <c r="X95" s="10" t="str">
        <f t="shared" si="34"/>
        <v/>
      </c>
      <c r="Y95" s="10" t="str">
        <f t="shared" si="35"/>
        <v/>
      </c>
      <c r="Z95" s="10" t="str">
        <f t="shared" si="36"/>
        <v/>
      </c>
      <c r="AA95" s="10" t="str">
        <f t="shared" si="37"/>
        <v/>
      </c>
      <c r="AB95" s="10" t="str">
        <f t="shared" si="38"/>
        <v/>
      </c>
      <c r="AC95" s="10" t="str">
        <f t="shared" si="42"/>
        <v/>
      </c>
      <c r="AD95" s="10" t="str">
        <f t="shared" si="43"/>
        <v/>
      </c>
      <c r="AE95" s="10" t="str">
        <f t="shared" si="39"/>
        <v/>
      </c>
      <c r="AF95" s="10" t="str">
        <f t="shared" si="44"/>
        <v/>
      </c>
      <c r="AG95" s="10" t="str">
        <f t="shared" si="45"/>
        <v/>
      </c>
      <c r="AH95" s="10" t="str">
        <f t="shared" si="46"/>
        <v/>
      </c>
      <c r="AI95" s="10" t="str">
        <f t="shared" si="47"/>
        <v/>
      </c>
      <c r="AJ95" s="10" t="str">
        <f t="shared" si="48"/>
        <v/>
      </c>
    </row>
    <row r="96" spans="1:36" ht="22.5" customHeight="1" x14ac:dyDescent="0.2">
      <c r="A96" s="92">
        <v>87</v>
      </c>
      <c r="B96" s="112"/>
      <c r="C96" s="99"/>
      <c r="D96" s="99"/>
      <c r="E96" s="100"/>
      <c r="F96" s="211"/>
      <c r="G96" s="209"/>
      <c r="H96" s="80"/>
      <c r="I96" s="80"/>
      <c r="J96" s="79"/>
      <c r="K96" s="80"/>
      <c r="L96" s="3"/>
      <c r="M96" s="10" t="str">
        <f t="shared" si="40"/>
        <v/>
      </c>
      <c r="N96" s="10" t="str">
        <f t="shared" si="41"/>
        <v/>
      </c>
      <c r="O96" s="10" t="str">
        <f t="shared" si="25"/>
        <v/>
      </c>
      <c r="P96" s="10" t="str">
        <f t="shared" si="26"/>
        <v/>
      </c>
      <c r="Q96" s="10" t="str">
        <f t="shared" si="27"/>
        <v/>
      </c>
      <c r="R96" s="1" t="str">
        <f t="shared" si="28"/>
        <v/>
      </c>
      <c r="S96" s="1" t="str">
        <f t="shared" si="29"/>
        <v/>
      </c>
      <c r="T96" s="1" t="str">
        <f t="shared" si="30"/>
        <v/>
      </c>
      <c r="U96" s="1" t="str">
        <f t="shared" si="31"/>
        <v/>
      </c>
      <c r="V96" t="str">
        <f t="shared" si="32"/>
        <v/>
      </c>
      <c r="W96" s="10" t="str">
        <f t="shared" si="33"/>
        <v/>
      </c>
      <c r="X96" s="10" t="str">
        <f t="shared" si="34"/>
        <v/>
      </c>
      <c r="Y96" s="10" t="str">
        <f t="shared" si="35"/>
        <v/>
      </c>
      <c r="Z96" s="10" t="str">
        <f t="shared" si="36"/>
        <v/>
      </c>
      <c r="AA96" s="10" t="str">
        <f t="shared" si="37"/>
        <v/>
      </c>
      <c r="AB96" s="10" t="str">
        <f t="shared" si="38"/>
        <v/>
      </c>
      <c r="AC96" s="10" t="str">
        <f t="shared" si="42"/>
        <v/>
      </c>
      <c r="AD96" s="10" t="str">
        <f t="shared" si="43"/>
        <v/>
      </c>
      <c r="AE96" s="10" t="str">
        <f t="shared" si="39"/>
        <v/>
      </c>
      <c r="AF96" s="10" t="str">
        <f t="shared" si="44"/>
        <v/>
      </c>
      <c r="AG96" s="10" t="str">
        <f t="shared" si="45"/>
        <v/>
      </c>
      <c r="AH96" s="10" t="str">
        <f t="shared" si="46"/>
        <v/>
      </c>
      <c r="AI96" s="10" t="str">
        <f t="shared" si="47"/>
        <v/>
      </c>
      <c r="AJ96" s="10" t="str">
        <f t="shared" si="48"/>
        <v/>
      </c>
    </row>
    <row r="97" spans="1:36" ht="22.5" customHeight="1" x14ac:dyDescent="0.2">
      <c r="A97" s="92">
        <v>88</v>
      </c>
      <c r="B97" s="112"/>
      <c r="C97" s="99"/>
      <c r="D97" s="99"/>
      <c r="E97" s="100"/>
      <c r="F97" s="211"/>
      <c r="G97" s="209"/>
      <c r="H97" s="80"/>
      <c r="I97" s="80"/>
      <c r="J97" s="79"/>
      <c r="K97" s="80"/>
      <c r="L97" s="3"/>
      <c r="M97" s="10" t="str">
        <f t="shared" si="40"/>
        <v/>
      </c>
      <c r="N97" s="10" t="str">
        <f t="shared" si="41"/>
        <v/>
      </c>
      <c r="O97" s="10" t="str">
        <f t="shared" si="25"/>
        <v/>
      </c>
      <c r="P97" s="10" t="str">
        <f t="shared" si="26"/>
        <v/>
      </c>
      <c r="Q97" s="10" t="str">
        <f t="shared" si="27"/>
        <v/>
      </c>
      <c r="R97" s="1" t="str">
        <f t="shared" si="28"/>
        <v/>
      </c>
      <c r="S97" s="1" t="str">
        <f t="shared" si="29"/>
        <v/>
      </c>
      <c r="T97" s="1" t="str">
        <f t="shared" si="30"/>
        <v/>
      </c>
      <c r="U97" s="1" t="str">
        <f t="shared" si="31"/>
        <v/>
      </c>
      <c r="V97" t="str">
        <f t="shared" si="32"/>
        <v/>
      </c>
      <c r="W97" s="10" t="str">
        <f t="shared" si="33"/>
        <v/>
      </c>
      <c r="X97" s="10" t="str">
        <f t="shared" si="34"/>
        <v/>
      </c>
      <c r="Y97" s="10" t="str">
        <f t="shared" si="35"/>
        <v/>
      </c>
      <c r="Z97" s="10" t="str">
        <f t="shared" si="36"/>
        <v/>
      </c>
      <c r="AA97" s="10" t="str">
        <f t="shared" si="37"/>
        <v/>
      </c>
      <c r="AB97" s="10" t="str">
        <f t="shared" si="38"/>
        <v/>
      </c>
      <c r="AC97" s="10" t="str">
        <f t="shared" si="42"/>
        <v/>
      </c>
      <c r="AD97" s="10" t="str">
        <f t="shared" si="43"/>
        <v/>
      </c>
      <c r="AE97" s="10" t="str">
        <f t="shared" si="39"/>
        <v/>
      </c>
      <c r="AF97" s="10" t="str">
        <f t="shared" si="44"/>
        <v/>
      </c>
      <c r="AG97" s="10" t="str">
        <f t="shared" si="45"/>
        <v/>
      </c>
      <c r="AH97" s="10" t="str">
        <f t="shared" si="46"/>
        <v/>
      </c>
      <c r="AI97" s="10" t="str">
        <f t="shared" si="47"/>
        <v/>
      </c>
      <c r="AJ97" s="10" t="str">
        <f t="shared" si="48"/>
        <v/>
      </c>
    </row>
    <row r="98" spans="1:36" ht="22.5" customHeight="1" x14ac:dyDescent="0.2">
      <c r="A98" s="92">
        <v>89</v>
      </c>
      <c r="B98" s="112"/>
      <c r="C98" s="99"/>
      <c r="D98" s="99"/>
      <c r="E98" s="100"/>
      <c r="F98" s="211"/>
      <c r="G98" s="209"/>
      <c r="H98" s="80"/>
      <c r="I98" s="80"/>
      <c r="J98" s="79"/>
      <c r="K98" s="80"/>
      <c r="L98" s="3"/>
      <c r="M98" s="10" t="str">
        <f t="shared" si="40"/>
        <v/>
      </c>
      <c r="N98" s="10" t="str">
        <f t="shared" si="41"/>
        <v/>
      </c>
      <c r="O98" s="10" t="str">
        <f t="shared" si="25"/>
        <v/>
      </c>
      <c r="P98" s="10" t="str">
        <f t="shared" si="26"/>
        <v/>
      </c>
      <c r="Q98" s="10" t="str">
        <f t="shared" si="27"/>
        <v/>
      </c>
      <c r="R98" s="1" t="str">
        <f t="shared" si="28"/>
        <v/>
      </c>
      <c r="S98" s="1" t="str">
        <f t="shared" si="29"/>
        <v/>
      </c>
      <c r="T98" s="1" t="str">
        <f t="shared" si="30"/>
        <v/>
      </c>
      <c r="U98" s="1" t="str">
        <f t="shared" si="31"/>
        <v/>
      </c>
      <c r="V98" t="str">
        <f t="shared" si="32"/>
        <v/>
      </c>
      <c r="W98" s="10" t="str">
        <f t="shared" si="33"/>
        <v/>
      </c>
      <c r="X98" s="10" t="str">
        <f t="shared" si="34"/>
        <v/>
      </c>
      <c r="Y98" s="10" t="str">
        <f t="shared" si="35"/>
        <v/>
      </c>
      <c r="Z98" s="10" t="str">
        <f t="shared" si="36"/>
        <v/>
      </c>
      <c r="AA98" s="10" t="str">
        <f t="shared" si="37"/>
        <v/>
      </c>
      <c r="AB98" s="10" t="str">
        <f t="shared" si="38"/>
        <v/>
      </c>
      <c r="AC98" s="10" t="str">
        <f t="shared" si="42"/>
        <v/>
      </c>
      <c r="AD98" s="10" t="str">
        <f t="shared" si="43"/>
        <v/>
      </c>
      <c r="AE98" s="10" t="str">
        <f t="shared" si="39"/>
        <v/>
      </c>
      <c r="AF98" s="10" t="str">
        <f t="shared" si="44"/>
        <v/>
      </c>
      <c r="AG98" s="10" t="str">
        <f t="shared" si="45"/>
        <v/>
      </c>
      <c r="AH98" s="10" t="str">
        <f t="shared" si="46"/>
        <v/>
      </c>
      <c r="AI98" s="10" t="str">
        <f t="shared" si="47"/>
        <v/>
      </c>
      <c r="AJ98" s="10" t="str">
        <f t="shared" si="48"/>
        <v/>
      </c>
    </row>
    <row r="99" spans="1:36" ht="22.5" customHeight="1" x14ac:dyDescent="0.2">
      <c r="A99" s="92">
        <v>90</v>
      </c>
      <c r="B99" s="112"/>
      <c r="C99" s="99"/>
      <c r="D99" s="99"/>
      <c r="E99" s="100"/>
      <c r="F99" s="213"/>
      <c r="G99" s="209"/>
      <c r="H99" s="80"/>
      <c r="I99" s="80"/>
      <c r="J99" s="79"/>
      <c r="K99" s="80"/>
      <c r="L99" s="3"/>
      <c r="M99" s="10" t="str">
        <f t="shared" si="40"/>
        <v/>
      </c>
      <c r="N99" s="10" t="str">
        <f t="shared" si="41"/>
        <v/>
      </c>
      <c r="O99" s="10" t="str">
        <f t="shared" si="25"/>
        <v/>
      </c>
      <c r="P99" s="10" t="str">
        <f t="shared" si="26"/>
        <v/>
      </c>
      <c r="Q99" s="10" t="str">
        <f t="shared" si="27"/>
        <v/>
      </c>
      <c r="R99" s="1" t="str">
        <f t="shared" si="28"/>
        <v/>
      </c>
      <c r="S99" s="1" t="str">
        <f t="shared" si="29"/>
        <v/>
      </c>
      <c r="T99" s="1" t="str">
        <f t="shared" si="30"/>
        <v/>
      </c>
      <c r="U99" s="1" t="str">
        <f t="shared" si="31"/>
        <v/>
      </c>
      <c r="V99" t="str">
        <f t="shared" si="32"/>
        <v/>
      </c>
      <c r="W99" s="10" t="str">
        <f t="shared" si="33"/>
        <v/>
      </c>
      <c r="X99" s="10" t="str">
        <f t="shared" si="34"/>
        <v/>
      </c>
      <c r="Y99" s="10" t="str">
        <f t="shared" si="35"/>
        <v/>
      </c>
      <c r="Z99" s="10" t="str">
        <f t="shared" si="36"/>
        <v/>
      </c>
      <c r="AA99" s="10" t="str">
        <f t="shared" si="37"/>
        <v/>
      </c>
      <c r="AB99" s="10" t="str">
        <f t="shared" si="38"/>
        <v/>
      </c>
      <c r="AC99" s="10" t="str">
        <f t="shared" si="42"/>
        <v/>
      </c>
      <c r="AD99" s="10" t="str">
        <f t="shared" si="43"/>
        <v/>
      </c>
      <c r="AE99" s="10" t="str">
        <f t="shared" si="39"/>
        <v/>
      </c>
      <c r="AF99" s="10" t="str">
        <f t="shared" si="44"/>
        <v/>
      </c>
      <c r="AG99" s="10" t="str">
        <f t="shared" si="45"/>
        <v/>
      </c>
      <c r="AH99" s="10" t="str">
        <f t="shared" si="46"/>
        <v/>
      </c>
      <c r="AI99" s="10" t="str">
        <f t="shared" si="47"/>
        <v/>
      </c>
      <c r="AJ99" s="10" t="str">
        <f t="shared" si="48"/>
        <v/>
      </c>
    </row>
    <row r="100" spans="1:36" ht="22.5" customHeight="1" x14ac:dyDescent="0.2">
      <c r="A100" s="92">
        <v>91</v>
      </c>
      <c r="B100" s="112"/>
      <c r="C100" s="99"/>
      <c r="D100" s="99"/>
      <c r="E100" s="100"/>
      <c r="F100" s="211"/>
      <c r="G100" s="209"/>
      <c r="H100" s="80"/>
      <c r="I100" s="80"/>
      <c r="J100" s="79"/>
      <c r="K100" s="80"/>
      <c r="L100" s="3"/>
      <c r="M100" s="10" t="str">
        <f t="shared" si="40"/>
        <v/>
      </c>
      <c r="N100" s="10" t="str">
        <f t="shared" si="41"/>
        <v/>
      </c>
      <c r="O100" s="10" t="str">
        <f t="shared" si="25"/>
        <v/>
      </c>
      <c r="P100" s="10" t="str">
        <f t="shared" si="26"/>
        <v/>
      </c>
      <c r="Q100" s="10" t="str">
        <f t="shared" si="27"/>
        <v/>
      </c>
      <c r="R100" s="1" t="str">
        <f t="shared" si="28"/>
        <v/>
      </c>
      <c r="S100" s="1" t="str">
        <f t="shared" si="29"/>
        <v/>
      </c>
      <c r="T100" s="1" t="str">
        <f t="shared" si="30"/>
        <v/>
      </c>
      <c r="U100" s="1" t="str">
        <f t="shared" si="31"/>
        <v/>
      </c>
      <c r="V100" t="str">
        <f t="shared" si="32"/>
        <v/>
      </c>
      <c r="W100" s="10" t="str">
        <f t="shared" si="33"/>
        <v/>
      </c>
      <c r="X100" s="10" t="str">
        <f t="shared" si="34"/>
        <v/>
      </c>
      <c r="Y100" s="10" t="str">
        <f t="shared" si="35"/>
        <v/>
      </c>
      <c r="Z100" s="10" t="str">
        <f t="shared" si="36"/>
        <v/>
      </c>
      <c r="AA100" s="10" t="str">
        <f t="shared" si="37"/>
        <v/>
      </c>
      <c r="AB100" s="10" t="str">
        <f t="shared" si="38"/>
        <v/>
      </c>
      <c r="AC100" s="10" t="str">
        <f t="shared" si="42"/>
        <v/>
      </c>
      <c r="AD100" s="10" t="str">
        <f t="shared" si="43"/>
        <v/>
      </c>
      <c r="AE100" s="10" t="str">
        <f t="shared" si="39"/>
        <v/>
      </c>
      <c r="AF100" s="10" t="str">
        <f t="shared" si="44"/>
        <v/>
      </c>
      <c r="AG100" s="10" t="str">
        <f t="shared" si="45"/>
        <v/>
      </c>
      <c r="AH100" s="10" t="str">
        <f t="shared" si="46"/>
        <v/>
      </c>
      <c r="AI100" s="10" t="str">
        <f t="shared" si="47"/>
        <v/>
      </c>
      <c r="AJ100" s="10" t="str">
        <f t="shared" si="48"/>
        <v/>
      </c>
    </row>
    <row r="101" spans="1:36" ht="22.5" customHeight="1" x14ac:dyDescent="0.2">
      <c r="A101" s="92">
        <v>92</v>
      </c>
      <c r="B101" s="112"/>
      <c r="C101" s="99"/>
      <c r="D101" s="99"/>
      <c r="E101" s="100"/>
      <c r="F101" s="211"/>
      <c r="G101" s="209"/>
      <c r="H101" s="80"/>
      <c r="I101" s="80"/>
      <c r="J101" s="79"/>
      <c r="K101" s="80"/>
      <c r="L101" s="3"/>
      <c r="M101" s="10" t="str">
        <f t="shared" si="40"/>
        <v/>
      </c>
      <c r="N101" s="10" t="str">
        <f t="shared" si="41"/>
        <v/>
      </c>
      <c r="O101" s="10" t="str">
        <f t="shared" si="25"/>
        <v/>
      </c>
      <c r="P101" s="10" t="str">
        <f t="shared" si="26"/>
        <v/>
      </c>
      <c r="Q101" s="10" t="str">
        <f t="shared" si="27"/>
        <v/>
      </c>
      <c r="R101" s="1" t="str">
        <f t="shared" si="28"/>
        <v/>
      </c>
      <c r="S101" s="1" t="str">
        <f t="shared" si="29"/>
        <v/>
      </c>
      <c r="T101" s="1" t="str">
        <f t="shared" si="30"/>
        <v/>
      </c>
      <c r="U101" s="1" t="str">
        <f t="shared" si="31"/>
        <v/>
      </c>
      <c r="V101" t="str">
        <f t="shared" si="32"/>
        <v/>
      </c>
      <c r="W101" s="10" t="str">
        <f t="shared" si="33"/>
        <v/>
      </c>
      <c r="X101" s="10" t="str">
        <f t="shared" si="34"/>
        <v/>
      </c>
      <c r="Y101" s="10" t="str">
        <f t="shared" si="35"/>
        <v/>
      </c>
      <c r="Z101" s="10" t="str">
        <f t="shared" si="36"/>
        <v/>
      </c>
      <c r="AA101" s="10" t="str">
        <f t="shared" si="37"/>
        <v/>
      </c>
      <c r="AB101" s="10" t="str">
        <f t="shared" si="38"/>
        <v/>
      </c>
      <c r="AC101" s="10" t="str">
        <f t="shared" si="42"/>
        <v/>
      </c>
      <c r="AD101" s="10" t="str">
        <f t="shared" si="43"/>
        <v/>
      </c>
      <c r="AE101" s="10" t="str">
        <f t="shared" si="39"/>
        <v/>
      </c>
      <c r="AF101" s="10" t="str">
        <f t="shared" si="44"/>
        <v/>
      </c>
      <c r="AG101" s="10" t="str">
        <f t="shared" si="45"/>
        <v/>
      </c>
      <c r="AH101" s="10" t="str">
        <f t="shared" si="46"/>
        <v/>
      </c>
      <c r="AI101" s="10" t="str">
        <f t="shared" si="47"/>
        <v/>
      </c>
      <c r="AJ101" s="10" t="str">
        <f t="shared" si="48"/>
        <v/>
      </c>
    </row>
    <row r="102" spans="1:36" ht="22.5" customHeight="1" x14ac:dyDescent="0.2">
      <c r="A102" s="92">
        <v>93</v>
      </c>
      <c r="B102" s="112"/>
      <c r="C102" s="99"/>
      <c r="D102" s="99"/>
      <c r="E102" s="100"/>
      <c r="F102" s="211"/>
      <c r="G102" s="209"/>
      <c r="H102" s="80"/>
      <c r="I102" s="80"/>
      <c r="J102" s="79"/>
      <c r="K102" s="80"/>
      <c r="L102" s="3"/>
      <c r="M102" s="10" t="str">
        <f t="shared" si="40"/>
        <v/>
      </c>
      <c r="N102" s="10" t="str">
        <f t="shared" si="41"/>
        <v/>
      </c>
      <c r="O102" s="10" t="str">
        <f t="shared" si="25"/>
        <v/>
      </c>
      <c r="P102" s="10" t="str">
        <f t="shared" si="26"/>
        <v/>
      </c>
      <c r="Q102" s="10" t="str">
        <f t="shared" si="27"/>
        <v/>
      </c>
      <c r="R102" s="1" t="str">
        <f t="shared" si="28"/>
        <v/>
      </c>
      <c r="S102" s="1" t="str">
        <f t="shared" si="29"/>
        <v/>
      </c>
      <c r="T102" s="1" t="str">
        <f t="shared" si="30"/>
        <v/>
      </c>
      <c r="U102" s="1" t="str">
        <f t="shared" si="31"/>
        <v/>
      </c>
      <c r="V102" t="str">
        <f t="shared" si="32"/>
        <v/>
      </c>
      <c r="W102" s="10" t="str">
        <f t="shared" si="33"/>
        <v/>
      </c>
      <c r="X102" s="10" t="str">
        <f t="shared" si="34"/>
        <v/>
      </c>
      <c r="Y102" s="10" t="str">
        <f t="shared" si="35"/>
        <v/>
      </c>
      <c r="Z102" s="10" t="str">
        <f t="shared" si="36"/>
        <v/>
      </c>
      <c r="AA102" s="10" t="str">
        <f t="shared" si="37"/>
        <v/>
      </c>
      <c r="AB102" s="10" t="str">
        <f t="shared" si="38"/>
        <v/>
      </c>
      <c r="AC102" s="10" t="str">
        <f t="shared" si="42"/>
        <v/>
      </c>
      <c r="AD102" s="10" t="str">
        <f t="shared" si="43"/>
        <v/>
      </c>
      <c r="AE102" s="10" t="str">
        <f t="shared" si="39"/>
        <v/>
      </c>
      <c r="AF102" s="10" t="str">
        <f t="shared" si="44"/>
        <v/>
      </c>
      <c r="AG102" s="10" t="str">
        <f t="shared" si="45"/>
        <v/>
      </c>
      <c r="AH102" s="10" t="str">
        <f t="shared" si="46"/>
        <v/>
      </c>
      <c r="AI102" s="10" t="str">
        <f t="shared" si="47"/>
        <v/>
      </c>
      <c r="AJ102" s="10" t="str">
        <f t="shared" si="48"/>
        <v/>
      </c>
    </row>
    <row r="103" spans="1:36" ht="22.5" customHeight="1" x14ac:dyDescent="0.2">
      <c r="A103" s="92">
        <v>94</v>
      </c>
      <c r="B103" s="112"/>
      <c r="C103" s="99"/>
      <c r="D103" s="99"/>
      <c r="E103" s="100"/>
      <c r="F103" s="211"/>
      <c r="G103" s="209"/>
      <c r="H103" s="80"/>
      <c r="I103" s="80"/>
      <c r="J103" s="79"/>
      <c r="K103" s="80"/>
      <c r="L103" s="3"/>
      <c r="M103" s="10" t="str">
        <f t="shared" si="40"/>
        <v/>
      </c>
      <c r="N103" s="10" t="str">
        <f t="shared" si="41"/>
        <v/>
      </c>
      <c r="O103" s="10" t="str">
        <f t="shared" si="25"/>
        <v/>
      </c>
      <c r="P103" s="10" t="str">
        <f t="shared" si="26"/>
        <v/>
      </c>
      <c r="Q103" s="10" t="str">
        <f t="shared" si="27"/>
        <v/>
      </c>
      <c r="R103" s="1" t="str">
        <f t="shared" si="28"/>
        <v/>
      </c>
      <c r="S103" s="1" t="str">
        <f t="shared" si="29"/>
        <v/>
      </c>
      <c r="T103" s="1" t="str">
        <f t="shared" si="30"/>
        <v/>
      </c>
      <c r="U103" s="1" t="str">
        <f t="shared" si="31"/>
        <v/>
      </c>
      <c r="V103" t="str">
        <f t="shared" si="32"/>
        <v/>
      </c>
      <c r="W103" s="10" t="str">
        <f t="shared" si="33"/>
        <v/>
      </c>
      <c r="X103" s="10" t="str">
        <f t="shared" si="34"/>
        <v/>
      </c>
      <c r="Y103" s="10" t="str">
        <f t="shared" si="35"/>
        <v/>
      </c>
      <c r="Z103" s="10" t="str">
        <f t="shared" si="36"/>
        <v/>
      </c>
      <c r="AA103" s="10" t="str">
        <f t="shared" si="37"/>
        <v/>
      </c>
      <c r="AB103" s="10" t="str">
        <f t="shared" si="38"/>
        <v/>
      </c>
      <c r="AC103" s="10" t="str">
        <f t="shared" si="42"/>
        <v/>
      </c>
      <c r="AD103" s="10" t="str">
        <f t="shared" si="43"/>
        <v/>
      </c>
      <c r="AE103" s="10" t="str">
        <f t="shared" si="39"/>
        <v/>
      </c>
      <c r="AF103" s="10" t="str">
        <f t="shared" si="44"/>
        <v/>
      </c>
      <c r="AG103" s="10" t="str">
        <f t="shared" si="45"/>
        <v/>
      </c>
      <c r="AH103" s="10" t="str">
        <f t="shared" si="46"/>
        <v/>
      </c>
      <c r="AI103" s="10" t="str">
        <f t="shared" si="47"/>
        <v/>
      </c>
      <c r="AJ103" s="10" t="str">
        <f t="shared" si="48"/>
        <v/>
      </c>
    </row>
    <row r="104" spans="1:36" ht="22.5" customHeight="1" x14ac:dyDescent="0.2">
      <c r="A104" s="92">
        <v>95</v>
      </c>
      <c r="B104" s="112"/>
      <c r="C104" s="99"/>
      <c r="D104" s="99"/>
      <c r="E104" s="100"/>
      <c r="F104" s="211"/>
      <c r="G104" s="209"/>
      <c r="H104" s="80"/>
      <c r="I104" s="80"/>
      <c r="J104" s="79"/>
      <c r="K104" s="80"/>
      <c r="L104" s="3"/>
      <c r="M104" s="10" t="str">
        <f t="shared" si="40"/>
        <v/>
      </c>
      <c r="N104" s="10" t="str">
        <f t="shared" si="41"/>
        <v/>
      </c>
      <c r="O104" s="10" t="str">
        <f t="shared" si="25"/>
        <v/>
      </c>
      <c r="P104" s="10" t="str">
        <f t="shared" si="26"/>
        <v/>
      </c>
      <c r="Q104" s="10" t="str">
        <f t="shared" si="27"/>
        <v/>
      </c>
      <c r="R104" s="1" t="str">
        <f t="shared" si="28"/>
        <v/>
      </c>
      <c r="S104" s="1" t="str">
        <f t="shared" si="29"/>
        <v/>
      </c>
      <c r="T104" s="1" t="str">
        <f t="shared" si="30"/>
        <v/>
      </c>
      <c r="U104" s="1" t="str">
        <f t="shared" si="31"/>
        <v/>
      </c>
      <c r="V104" t="str">
        <f t="shared" si="32"/>
        <v/>
      </c>
      <c r="W104" s="10" t="str">
        <f t="shared" si="33"/>
        <v/>
      </c>
      <c r="X104" s="10" t="str">
        <f t="shared" si="34"/>
        <v/>
      </c>
      <c r="Y104" s="10" t="str">
        <f t="shared" si="35"/>
        <v/>
      </c>
      <c r="Z104" s="10" t="str">
        <f t="shared" si="36"/>
        <v/>
      </c>
      <c r="AA104" s="10" t="str">
        <f t="shared" si="37"/>
        <v/>
      </c>
      <c r="AB104" s="10" t="str">
        <f t="shared" si="38"/>
        <v/>
      </c>
      <c r="AC104" s="10" t="str">
        <f t="shared" si="42"/>
        <v/>
      </c>
      <c r="AD104" s="10" t="str">
        <f t="shared" si="43"/>
        <v/>
      </c>
      <c r="AE104" s="10" t="str">
        <f t="shared" si="39"/>
        <v/>
      </c>
      <c r="AF104" s="10" t="str">
        <f t="shared" si="44"/>
        <v/>
      </c>
      <c r="AG104" s="10" t="str">
        <f t="shared" si="45"/>
        <v/>
      </c>
      <c r="AH104" s="10" t="str">
        <f t="shared" si="46"/>
        <v/>
      </c>
      <c r="AI104" s="10" t="str">
        <f t="shared" si="47"/>
        <v/>
      </c>
      <c r="AJ104" s="10" t="str">
        <f t="shared" si="48"/>
        <v/>
      </c>
    </row>
    <row r="105" spans="1:36" ht="22.5" customHeight="1" x14ac:dyDescent="0.2">
      <c r="A105" s="92">
        <v>96</v>
      </c>
      <c r="B105" s="112"/>
      <c r="C105" s="99"/>
      <c r="D105" s="99"/>
      <c r="E105" s="100"/>
      <c r="F105" s="211"/>
      <c r="G105" s="209"/>
      <c r="H105" s="80"/>
      <c r="I105" s="80"/>
      <c r="J105" s="79"/>
      <c r="K105" s="80"/>
      <c r="L105" s="3"/>
      <c r="M105" s="10" t="str">
        <f t="shared" si="40"/>
        <v/>
      </c>
      <c r="N105" s="10" t="str">
        <f t="shared" si="41"/>
        <v/>
      </c>
      <c r="O105" s="10" t="str">
        <f t="shared" si="25"/>
        <v/>
      </c>
      <c r="P105" s="10" t="str">
        <f t="shared" si="26"/>
        <v/>
      </c>
      <c r="Q105" s="10" t="str">
        <f t="shared" si="27"/>
        <v/>
      </c>
      <c r="R105" s="1" t="str">
        <f t="shared" si="28"/>
        <v/>
      </c>
      <c r="S105" s="1" t="str">
        <f t="shared" si="29"/>
        <v/>
      </c>
      <c r="T105" s="1" t="str">
        <f t="shared" si="30"/>
        <v/>
      </c>
      <c r="U105" s="1" t="str">
        <f t="shared" si="31"/>
        <v/>
      </c>
      <c r="V105" t="str">
        <f t="shared" si="32"/>
        <v/>
      </c>
      <c r="W105" s="10" t="str">
        <f t="shared" si="33"/>
        <v/>
      </c>
      <c r="X105" s="10" t="str">
        <f t="shared" si="34"/>
        <v/>
      </c>
      <c r="Y105" s="10" t="str">
        <f t="shared" si="35"/>
        <v/>
      </c>
      <c r="Z105" s="10" t="str">
        <f t="shared" si="36"/>
        <v/>
      </c>
      <c r="AA105" s="10" t="str">
        <f t="shared" si="37"/>
        <v/>
      </c>
      <c r="AB105" s="10" t="str">
        <f t="shared" si="38"/>
        <v/>
      </c>
      <c r="AC105" s="10" t="str">
        <f t="shared" si="42"/>
        <v/>
      </c>
      <c r="AD105" s="10" t="str">
        <f t="shared" si="43"/>
        <v/>
      </c>
      <c r="AE105" s="10" t="str">
        <f t="shared" si="39"/>
        <v/>
      </c>
      <c r="AF105" s="10" t="str">
        <f t="shared" si="44"/>
        <v/>
      </c>
      <c r="AG105" s="10" t="str">
        <f t="shared" si="45"/>
        <v/>
      </c>
      <c r="AH105" s="10" t="str">
        <f t="shared" si="46"/>
        <v/>
      </c>
      <c r="AI105" s="10" t="str">
        <f t="shared" si="47"/>
        <v/>
      </c>
      <c r="AJ105" s="10" t="str">
        <f t="shared" si="48"/>
        <v/>
      </c>
    </row>
    <row r="106" spans="1:36" ht="22.5" customHeight="1" x14ac:dyDescent="0.2">
      <c r="A106" s="92">
        <v>97</v>
      </c>
      <c r="B106" s="112"/>
      <c r="C106" s="99"/>
      <c r="D106" s="99"/>
      <c r="E106" s="100"/>
      <c r="F106" s="211"/>
      <c r="G106" s="209"/>
      <c r="H106" s="80"/>
      <c r="I106" s="80"/>
      <c r="J106" s="79"/>
      <c r="K106" s="80"/>
      <c r="L106" s="3"/>
      <c r="M106" s="10" t="str">
        <f t="shared" si="40"/>
        <v/>
      </c>
      <c r="N106" s="10" t="str">
        <f t="shared" si="41"/>
        <v/>
      </c>
      <c r="O106" s="10" t="str">
        <f t="shared" si="25"/>
        <v/>
      </c>
      <c r="P106" s="10" t="str">
        <f t="shared" si="26"/>
        <v/>
      </c>
      <c r="Q106" s="10" t="str">
        <f t="shared" si="27"/>
        <v/>
      </c>
      <c r="R106" s="1" t="str">
        <f t="shared" si="28"/>
        <v/>
      </c>
      <c r="S106" s="1" t="str">
        <f t="shared" si="29"/>
        <v/>
      </c>
      <c r="T106" s="1" t="str">
        <f t="shared" si="30"/>
        <v/>
      </c>
      <c r="U106" s="1" t="str">
        <f t="shared" si="31"/>
        <v/>
      </c>
      <c r="V106" t="str">
        <f t="shared" si="32"/>
        <v/>
      </c>
      <c r="W106" s="10" t="str">
        <f t="shared" si="33"/>
        <v/>
      </c>
      <c r="X106" s="10" t="str">
        <f t="shared" si="34"/>
        <v/>
      </c>
      <c r="Y106" s="10" t="str">
        <f t="shared" si="35"/>
        <v/>
      </c>
      <c r="Z106" s="10" t="str">
        <f t="shared" si="36"/>
        <v/>
      </c>
      <c r="AA106" s="10" t="str">
        <f t="shared" si="37"/>
        <v/>
      </c>
      <c r="AB106" s="10" t="str">
        <f t="shared" si="38"/>
        <v/>
      </c>
      <c r="AC106" s="10" t="str">
        <f t="shared" si="42"/>
        <v/>
      </c>
      <c r="AD106" s="10" t="str">
        <f t="shared" si="43"/>
        <v/>
      </c>
      <c r="AE106" s="10" t="str">
        <f t="shared" si="39"/>
        <v/>
      </c>
      <c r="AF106" s="10" t="str">
        <f t="shared" si="44"/>
        <v/>
      </c>
      <c r="AG106" s="10" t="str">
        <f t="shared" si="45"/>
        <v/>
      </c>
      <c r="AH106" s="10" t="str">
        <f t="shared" si="46"/>
        <v/>
      </c>
      <c r="AI106" s="10" t="str">
        <f t="shared" si="47"/>
        <v/>
      </c>
      <c r="AJ106" s="10" t="str">
        <f t="shared" si="48"/>
        <v/>
      </c>
    </row>
    <row r="107" spans="1:36" ht="22.5" customHeight="1" x14ac:dyDescent="0.2">
      <c r="A107" s="92">
        <v>98</v>
      </c>
      <c r="B107" s="112"/>
      <c r="C107" s="99"/>
      <c r="D107" s="99"/>
      <c r="E107" s="100"/>
      <c r="F107" s="211"/>
      <c r="G107" s="209"/>
      <c r="H107" s="80"/>
      <c r="I107" s="80"/>
      <c r="J107" s="79"/>
      <c r="K107" s="80"/>
      <c r="L107" s="3"/>
      <c r="M107" s="10" t="str">
        <f t="shared" si="40"/>
        <v/>
      </c>
      <c r="N107" s="10" t="str">
        <f t="shared" si="41"/>
        <v/>
      </c>
      <c r="O107" s="10" t="str">
        <f t="shared" si="25"/>
        <v/>
      </c>
      <c r="P107" s="10" t="str">
        <f t="shared" si="26"/>
        <v/>
      </c>
      <c r="Q107" s="10" t="str">
        <f t="shared" si="27"/>
        <v/>
      </c>
      <c r="R107" s="1" t="str">
        <f t="shared" si="28"/>
        <v/>
      </c>
      <c r="S107" s="1" t="str">
        <f t="shared" si="29"/>
        <v/>
      </c>
      <c r="T107" s="1" t="str">
        <f t="shared" si="30"/>
        <v/>
      </c>
      <c r="U107" s="1" t="str">
        <f t="shared" si="31"/>
        <v/>
      </c>
      <c r="V107" t="str">
        <f t="shared" si="32"/>
        <v/>
      </c>
      <c r="W107" s="10" t="str">
        <f t="shared" si="33"/>
        <v/>
      </c>
      <c r="X107" s="10" t="str">
        <f t="shared" si="34"/>
        <v/>
      </c>
      <c r="Y107" s="10" t="str">
        <f t="shared" si="35"/>
        <v/>
      </c>
      <c r="Z107" s="10" t="str">
        <f t="shared" si="36"/>
        <v/>
      </c>
      <c r="AA107" s="10" t="str">
        <f t="shared" si="37"/>
        <v/>
      </c>
      <c r="AB107" s="10" t="str">
        <f t="shared" si="38"/>
        <v/>
      </c>
      <c r="AC107" s="10" t="str">
        <f t="shared" si="42"/>
        <v/>
      </c>
      <c r="AD107" s="10" t="str">
        <f t="shared" si="43"/>
        <v/>
      </c>
      <c r="AE107" s="10" t="str">
        <f t="shared" si="39"/>
        <v/>
      </c>
      <c r="AF107" s="10" t="str">
        <f t="shared" si="44"/>
        <v/>
      </c>
      <c r="AG107" s="10" t="str">
        <f t="shared" si="45"/>
        <v/>
      </c>
      <c r="AH107" s="10" t="str">
        <f t="shared" si="46"/>
        <v/>
      </c>
      <c r="AI107" s="10" t="str">
        <f t="shared" si="47"/>
        <v/>
      </c>
      <c r="AJ107" s="10" t="str">
        <f t="shared" si="48"/>
        <v/>
      </c>
    </row>
    <row r="108" spans="1:36" ht="22.5" customHeight="1" x14ac:dyDescent="0.2">
      <c r="A108" s="92">
        <v>99</v>
      </c>
      <c r="B108" s="112"/>
      <c r="C108" s="99"/>
      <c r="D108" s="99"/>
      <c r="E108" s="100"/>
      <c r="F108" s="211"/>
      <c r="G108" s="209"/>
      <c r="H108" s="80"/>
      <c r="I108" s="80"/>
      <c r="J108" s="79"/>
      <c r="K108" s="80"/>
      <c r="L108" s="3"/>
      <c r="M108" s="10" t="str">
        <f t="shared" si="40"/>
        <v/>
      </c>
      <c r="N108" s="10" t="str">
        <f t="shared" si="41"/>
        <v/>
      </c>
      <c r="O108" s="10" t="str">
        <f t="shared" si="25"/>
        <v/>
      </c>
      <c r="P108" s="10" t="str">
        <f t="shared" si="26"/>
        <v/>
      </c>
      <c r="Q108" s="10" t="str">
        <f t="shared" si="27"/>
        <v/>
      </c>
      <c r="R108" s="1" t="str">
        <f t="shared" si="28"/>
        <v/>
      </c>
      <c r="S108" s="1" t="str">
        <f t="shared" si="29"/>
        <v/>
      </c>
      <c r="T108" s="1" t="str">
        <f t="shared" si="30"/>
        <v/>
      </c>
      <c r="U108" s="1" t="str">
        <f t="shared" si="31"/>
        <v/>
      </c>
      <c r="V108" t="str">
        <f t="shared" si="32"/>
        <v/>
      </c>
      <c r="W108" s="10" t="str">
        <f t="shared" si="33"/>
        <v/>
      </c>
      <c r="X108" s="10" t="str">
        <f t="shared" si="34"/>
        <v/>
      </c>
      <c r="Y108" s="10" t="str">
        <f t="shared" si="35"/>
        <v/>
      </c>
      <c r="Z108" s="10" t="str">
        <f t="shared" si="36"/>
        <v/>
      </c>
      <c r="AA108" s="10" t="str">
        <f t="shared" si="37"/>
        <v/>
      </c>
      <c r="AB108" s="10" t="str">
        <f t="shared" si="38"/>
        <v/>
      </c>
      <c r="AC108" s="10" t="str">
        <f t="shared" si="42"/>
        <v/>
      </c>
      <c r="AD108" s="10" t="str">
        <f t="shared" si="43"/>
        <v/>
      </c>
      <c r="AE108" s="10" t="str">
        <f t="shared" si="39"/>
        <v/>
      </c>
      <c r="AF108" s="10" t="str">
        <f t="shared" si="44"/>
        <v/>
      </c>
      <c r="AG108" s="10" t="str">
        <f t="shared" si="45"/>
        <v/>
      </c>
      <c r="AH108" s="10" t="str">
        <f t="shared" si="46"/>
        <v/>
      </c>
      <c r="AI108" s="10" t="str">
        <f t="shared" si="47"/>
        <v/>
      </c>
      <c r="AJ108" s="10" t="str">
        <f t="shared" si="48"/>
        <v/>
      </c>
    </row>
    <row r="109" spans="1:36" ht="22.5" customHeight="1" x14ac:dyDescent="0.2">
      <c r="A109" s="92">
        <v>100</v>
      </c>
      <c r="B109" s="112"/>
      <c r="C109" s="99"/>
      <c r="D109" s="99"/>
      <c r="E109" s="100"/>
      <c r="F109" s="211"/>
      <c r="G109" s="209"/>
      <c r="H109" s="80"/>
      <c r="I109" s="80"/>
      <c r="J109" s="79"/>
      <c r="K109" s="80"/>
      <c r="L109" s="3"/>
      <c r="M109" s="10" t="str">
        <f t="shared" si="40"/>
        <v/>
      </c>
      <c r="N109" s="10" t="str">
        <f t="shared" si="41"/>
        <v/>
      </c>
      <c r="O109" s="10" t="str">
        <f t="shared" si="25"/>
        <v/>
      </c>
      <c r="P109" s="10" t="str">
        <f t="shared" si="26"/>
        <v/>
      </c>
      <c r="Q109" s="10" t="str">
        <f t="shared" si="27"/>
        <v/>
      </c>
      <c r="R109" s="1" t="str">
        <f t="shared" si="28"/>
        <v/>
      </c>
      <c r="S109" s="1" t="str">
        <f t="shared" si="29"/>
        <v/>
      </c>
      <c r="T109" s="1" t="str">
        <f t="shared" si="30"/>
        <v/>
      </c>
      <c r="U109" s="1" t="str">
        <f t="shared" si="31"/>
        <v/>
      </c>
      <c r="V109" t="str">
        <f t="shared" si="32"/>
        <v/>
      </c>
      <c r="W109" s="10" t="str">
        <f t="shared" si="33"/>
        <v/>
      </c>
      <c r="X109" s="10" t="str">
        <f t="shared" si="34"/>
        <v/>
      </c>
      <c r="Y109" s="10" t="str">
        <f t="shared" si="35"/>
        <v/>
      </c>
      <c r="Z109" s="10" t="str">
        <f t="shared" si="36"/>
        <v/>
      </c>
      <c r="AA109" s="10" t="str">
        <f t="shared" si="37"/>
        <v/>
      </c>
      <c r="AB109" s="10" t="str">
        <f t="shared" si="38"/>
        <v/>
      </c>
      <c r="AC109" s="10" t="str">
        <f t="shared" si="42"/>
        <v/>
      </c>
      <c r="AD109" s="10" t="str">
        <f t="shared" si="43"/>
        <v/>
      </c>
      <c r="AE109" s="10" t="str">
        <f t="shared" si="39"/>
        <v/>
      </c>
      <c r="AF109" s="10" t="str">
        <f t="shared" si="44"/>
        <v/>
      </c>
      <c r="AG109" s="10" t="str">
        <f t="shared" si="45"/>
        <v/>
      </c>
      <c r="AH109" s="10" t="str">
        <f t="shared" si="46"/>
        <v/>
      </c>
      <c r="AI109" s="10" t="str">
        <f t="shared" si="47"/>
        <v/>
      </c>
      <c r="AJ109" s="10" t="str">
        <f t="shared" si="48"/>
        <v/>
      </c>
    </row>
    <row r="110" spans="1:36" ht="22.5" customHeight="1" x14ac:dyDescent="0.2">
      <c r="A110" s="92">
        <v>101</v>
      </c>
      <c r="B110" s="112"/>
      <c r="C110" s="99"/>
      <c r="D110" s="99"/>
      <c r="E110" s="100"/>
      <c r="F110" s="211"/>
      <c r="G110" s="209"/>
      <c r="H110" s="80"/>
      <c r="I110" s="80"/>
      <c r="J110" s="79"/>
      <c r="K110" s="80"/>
      <c r="L110" s="3"/>
      <c r="M110" s="10" t="str">
        <f t="shared" si="40"/>
        <v/>
      </c>
      <c r="N110" s="10" t="str">
        <f t="shared" si="41"/>
        <v/>
      </c>
      <c r="O110" s="10" t="str">
        <f t="shared" si="25"/>
        <v/>
      </c>
      <c r="P110" s="10" t="str">
        <f t="shared" si="26"/>
        <v/>
      </c>
      <c r="Q110" s="10" t="str">
        <f t="shared" si="27"/>
        <v/>
      </c>
      <c r="R110" s="1" t="str">
        <f t="shared" si="28"/>
        <v/>
      </c>
      <c r="S110" s="1" t="str">
        <f t="shared" si="29"/>
        <v/>
      </c>
      <c r="T110" s="1" t="str">
        <f t="shared" si="30"/>
        <v/>
      </c>
      <c r="U110" s="1" t="str">
        <f t="shared" si="31"/>
        <v/>
      </c>
      <c r="V110" t="str">
        <f t="shared" si="32"/>
        <v/>
      </c>
      <c r="W110" s="10" t="str">
        <f t="shared" si="33"/>
        <v/>
      </c>
      <c r="X110" s="10" t="str">
        <f t="shared" si="34"/>
        <v/>
      </c>
      <c r="Y110" s="10" t="str">
        <f t="shared" si="35"/>
        <v/>
      </c>
      <c r="Z110" s="10" t="str">
        <f t="shared" si="36"/>
        <v/>
      </c>
      <c r="AA110" s="10" t="str">
        <f t="shared" si="37"/>
        <v/>
      </c>
      <c r="AB110" s="10" t="str">
        <f t="shared" si="38"/>
        <v/>
      </c>
      <c r="AC110" s="10" t="str">
        <f t="shared" si="42"/>
        <v/>
      </c>
      <c r="AD110" s="10" t="str">
        <f t="shared" si="43"/>
        <v/>
      </c>
      <c r="AE110" s="10" t="str">
        <f t="shared" si="39"/>
        <v/>
      </c>
      <c r="AF110" s="10" t="str">
        <f t="shared" si="44"/>
        <v/>
      </c>
      <c r="AG110" s="10" t="str">
        <f t="shared" si="45"/>
        <v/>
      </c>
      <c r="AH110" s="10" t="str">
        <f t="shared" si="46"/>
        <v/>
      </c>
      <c r="AI110" s="10" t="str">
        <f t="shared" si="47"/>
        <v/>
      </c>
      <c r="AJ110" s="10" t="str">
        <f t="shared" si="48"/>
        <v/>
      </c>
    </row>
    <row r="111" spans="1:36" ht="22.5" customHeight="1" x14ac:dyDescent="0.2">
      <c r="A111" s="92">
        <v>102</v>
      </c>
      <c r="B111" s="112"/>
      <c r="C111" s="99"/>
      <c r="D111" s="99"/>
      <c r="E111" s="100"/>
      <c r="F111" s="211"/>
      <c r="G111" s="209"/>
      <c r="H111" s="80"/>
      <c r="I111" s="80"/>
      <c r="J111" s="79"/>
      <c r="K111" s="80"/>
      <c r="L111" s="3"/>
      <c r="M111" s="10" t="str">
        <f t="shared" si="40"/>
        <v/>
      </c>
      <c r="N111" s="10" t="str">
        <f t="shared" si="41"/>
        <v/>
      </c>
      <c r="O111" s="10" t="str">
        <f t="shared" si="25"/>
        <v/>
      </c>
      <c r="P111" s="10" t="str">
        <f t="shared" si="26"/>
        <v/>
      </c>
      <c r="Q111" s="10" t="str">
        <f t="shared" si="27"/>
        <v/>
      </c>
      <c r="R111" s="1" t="str">
        <f t="shared" si="28"/>
        <v/>
      </c>
      <c r="S111" s="1" t="str">
        <f t="shared" si="29"/>
        <v/>
      </c>
      <c r="T111" s="1" t="str">
        <f t="shared" si="30"/>
        <v/>
      </c>
      <c r="U111" s="1" t="str">
        <f t="shared" si="31"/>
        <v/>
      </c>
      <c r="V111" t="str">
        <f t="shared" si="32"/>
        <v/>
      </c>
      <c r="W111" s="10" t="str">
        <f t="shared" si="33"/>
        <v/>
      </c>
      <c r="X111" s="10" t="str">
        <f t="shared" si="34"/>
        <v/>
      </c>
      <c r="Y111" s="10" t="str">
        <f t="shared" si="35"/>
        <v/>
      </c>
      <c r="Z111" s="10" t="str">
        <f t="shared" si="36"/>
        <v/>
      </c>
      <c r="AA111" s="10" t="str">
        <f t="shared" si="37"/>
        <v/>
      </c>
      <c r="AB111" s="10" t="str">
        <f t="shared" si="38"/>
        <v/>
      </c>
      <c r="AC111" s="10" t="str">
        <f t="shared" si="42"/>
        <v/>
      </c>
      <c r="AD111" s="10" t="str">
        <f t="shared" si="43"/>
        <v/>
      </c>
      <c r="AE111" s="10" t="str">
        <f t="shared" si="39"/>
        <v/>
      </c>
      <c r="AF111" s="10" t="str">
        <f t="shared" si="44"/>
        <v/>
      </c>
      <c r="AG111" s="10" t="str">
        <f t="shared" si="45"/>
        <v/>
      </c>
      <c r="AH111" s="10" t="str">
        <f t="shared" si="46"/>
        <v/>
      </c>
      <c r="AI111" s="10" t="str">
        <f t="shared" si="47"/>
        <v/>
      </c>
      <c r="AJ111" s="10" t="str">
        <f t="shared" si="48"/>
        <v/>
      </c>
    </row>
    <row r="112" spans="1:36" ht="22.5" customHeight="1" x14ac:dyDescent="0.2">
      <c r="A112" s="92">
        <v>103</v>
      </c>
      <c r="B112" s="112"/>
      <c r="C112" s="99"/>
      <c r="D112" s="99"/>
      <c r="E112" s="100"/>
      <c r="F112" s="211"/>
      <c r="G112" s="209"/>
      <c r="H112" s="80"/>
      <c r="I112" s="80"/>
      <c r="J112" s="79"/>
      <c r="K112" s="80"/>
      <c r="L112" s="3"/>
      <c r="M112" s="10" t="str">
        <f t="shared" si="40"/>
        <v/>
      </c>
      <c r="N112" s="10" t="str">
        <f t="shared" si="41"/>
        <v/>
      </c>
      <c r="O112" s="10" t="str">
        <f t="shared" si="25"/>
        <v/>
      </c>
      <c r="P112" s="10" t="str">
        <f t="shared" si="26"/>
        <v/>
      </c>
      <c r="Q112" s="10" t="str">
        <f t="shared" si="27"/>
        <v/>
      </c>
      <c r="R112" s="1" t="str">
        <f t="shared" si="28"/>
        <v/>
      </c>
      <c r="S112" s="1" t="str">
        <f t="shared" si="29"/>
        <v/>
      </c>
      <c r="T112" s="1" t="str">
        <f t="shared" si="30"/>
        <v/>
      </c>
      <c r="U112" s="1" t="str">
        <f t="shared" si="31"/>
        <v/>
      </c>
      <c r="V112" t="str">
        <f t="shared" si="32"/>
        <v/>
      </c>
      <c r="W112" s="10" t="str">
        <f t="shared" si="33"/>
        <v/>
      </c>
      <c r="X112" s="10" t="str">
        <f t="shared" si="34"/>
        <v/>
      </c>
      <c r="Y112" s="10" t="str">
        <f t="shared" si="35"/>
        <v/>
      </c>
      <c r="Z112" s="10" t="str">
        <f t="shared" si="36"/>
        <v/>
      </c>
      <c r="AA112" s="10" t="str">
        <f t="shared" si="37"/>
        <v/>
      </c>
      <c r="AB112" s="10" t="str">
        <f t="shared" si="38"/>
        <v/>
      </c>
      <c r="AC112" s="10" t="str">
        <f t="shared" si="42"/>
        <v/>
      </c>
      <c r="AD112" s="10" t="str">
        <f t="shared" si="43"/>
        <v/>
      </c>
      <c r="AE112" s="10" t="str">
        <f t="shared" si="39"/>
        <v/>
      </c>
      <c r="AF112" s="10" t="str">
        <f t="shared" si="44"/>
        <v/>
      </c>
      <c r="AG112" s="10" t="str">
        <f t="shared" si="45"/>
        <v/>
      </c>
      <c r="AH112" s="10" t="str">
        <f t="shared" si="46"/>
        <v/>
      </c>
      <c r="AI112" s="10" t="str">
        <f t="shared" si="47"/>
        <v/>
      </c>
      <c r="AJ112" s="10" t="str">
        <f t="shared" si="48"/>
        <v/>
      </c>
    </row>
    <row r="113" spans="1:36" ht="22.5" customHeight="1" x14ac:dyDescent="0.2">
      <c r="A113" s="92">
        <v>104</v>
      </c>
      <c r="B113" s="112"/>
      <c r="C113" s="99"/>
      <c r="D113" s="99"/>
      <c r="E113" s="100"/>
      <c r="F113" s="213"/>
      <c r="G113" s="209"/>
      <c r="H113" s="80"/>
      <c r="I113" s="80"/>
      <c r="J113" s="79"/>
      <c r="K113" s="80"/>
      <c r="L113" s="3"/>
      <c r="M113" s="10" t="str">
        <f t="shared" si="40"/>
        <v/>
      </c>
      <c r="N113" s="10" t="str">
        <f t="shared" si="41"/>
        <v/>
      </c>
      <c r="O113" s="10" t="str">
        <f t="shared" si="25"/>
        <v/>
      </c>
      <c r="P113" s="10" t="str">
        <f t="shared" si="26"/>
        <v/>
      </c>
      <c r="Q113" s="10" t="str">
        <f t="shared" si="27"/>
        <v/>
      </c>
      <c r="R113" s="1" t="str">
        <f t="shared" si="28"/>
        <v/>
      </c>
      <c r="S113" s="1" t="str">
        <f t="shared" si="29"/>
        <v/>
      </c>
      <c r="T113" s="1" t="str">
        <f t="shared" si="30"/>
        <v/>
      </c>
      <c r="U113" s="1" t="str">
        <f t="shared" si="31"/>
        <v/>
      </c>
      <c r="V113" t="str">
        <f t="shared" si="32"/>
        <v/>
      </c>
      <c r="W113" s="10" t="str">
        <f t="shared" si="33"/>
        <v/>
      </c>
      <c r="X113" s="10" t="str">
        <f t="shared" si="34"/>
        <v/>
      </c>
      <c r="Y113" s="10" t="str">
        <f t="shared" si="35"/>
        <v/>
      </c>
      <c r="Z113" s="10" t="str">
        <f t="shared" si="36"/>
        <v/>
      </c>
      <c r="AA113" s="10" t="str">
        <f t="shared" si="37"/>
        <v/>
      </c>
      <c r="AB113" s="10" t="str">
        <f t="shared" si="38"/>
        <v/>
      </c>
      <c r="AC113" s="10" t="str">
        <f t="shared" si="42"/>
        <v/>
      </c>
      <c r="AD113" s="10" t="str">
        <f t="shared" si="43"/>
        <v/>
      </c>
      <c r="AE113" s="10" t="str">
        <f t="shared" si="39"/>
        <v/>
      </c>
      <c r="AF113" s="10" t="str">
        <f t="shared" si="44"/>
        <v/>
      </c>
      <c r="AG113" s="10" t="str">
        <f t="shared" si="45"/>
        <v/>
      </c>
      <c r="AH113" s="10" t="str">
        <f t="shared" si="46"/>
        <v/>
      </c>
      <c r="AI113" s="10" t="str">
        <f t="shared" si="47"/>
        <v/>
      </c>
      <c r="AJ113" s="10" t="str">
        <f t="shared" si="48"/>
        <v/>
      </c>
    </row>
    <row r="114" spans="1:36" ht="22.5" customHeight="1" x14ac:dyDescent="0.2">
      <c r="A114" s="92">
        <v>105</v>
      </c>
      <c r="B114" s="112"/>
      <c r="C114" s="99"/>
      <c r="D114" s="99"/>
      <c r="E114" s="100"/>
      <c r="F114" s="211"/>
      <c r="G114" s="209"/>
      <c r="H114" s="80"/>
      <c r="I114" s="80"/>
      <c r="J114" s="79"/>
      <c r="K114" s="80"/>
      <c r="L114" s="3"/>
      <c r="M114" s="10" t="str">
        <f t="shared" si="40"/>
        <v/>
      </c>
      <c r="N114" s="10" t="str">
        <f t="shared" si="41"/>
        <v/>
      </c>
      <c r="O114" s="10" t="str">
        <f t="shared" si="25"/>
        <v/>
      </c>
      <c r="P114" s="10" t="str">
        <f t="shared" si="26"/>
        <v/>
      </c>
      <c r="Q114" s="10" t="str">
        <f t="shared" si="27"/>
        <v/>
      </c>
      <c r="R114" s="1" t="str">
        <f t="shared" si="28"/>
        <v/>
      </c>
      <c r="S114" s="1" t="str">
        <f t="shared" si="29"/>
        <v/>
      </c>
      <c r="T114" s="1" t="str">
        <f t="shared" si="30"/>
        <v/>
      </c>
      <c r="U114" s="1" t="str">
        <f t="shared" si="31"/>
        <v/>
      </c>
      <c r="V114" t="str">
        <f t="shared" si="32"/>
        <v/>
      </c>
      <c r="W114" s="10" t="str">
        <f t="shared" si="33"/>
        <v/>
      </c>
      <c r="X114" s="10" t="str">
        <f t="shared" si="34"/>
        <v/>
      </c>
      <c r="Y114" s="10" t="str">
        <f t="shared" si="35"/>
        <v/>
      </c>
      <c r="Z114" s="10" t="str">
        <f t="shared" si="36"/>
        <v/>
      </c>
      <c r="AA114" s="10" t="str">
        <f t="shared" si="37"/>
        <v/>
      </c>
      <c r="AB114" s="10" t="str">
        <f t="shared" si="38"/>
        <v/>
      </c>
      <c r="AC114" s="10" t="str">
        <f t="shared" si="42"/>
        <v/>
      </c>
      <c r="AD114" s="10" t="str">
        <f t="shared" si="43"/>
        <v/>
      </c>
      <c r="AE114" s="10" t="str">
        <f t="shared" si="39"/>
        <v/>
      </c>
      <c r="AF114" s="10" t="str">
        <f t="shared" si="44"/>
        <v/>
      </c>
      <c r="AG114" s="10" t="str">
        <f t="shared" si="45"/>
        <v/>
      </c>
      <c r="AH114" s="10" t="str">
        <f t="shared" si="46"/>
        <v/>
      </c>
      <c r="AI114" s="10" t="str">
        <f t="shared" si="47"/>
        <v/>
      </c>
      <c r="AJ114" s="10" t="str">
        <f t="shared" si="48"/>
        <v/>
      </c>
    </row>
    <row r="115" spans="1:36" ht="22.5" customHeight="1" x14ac:dyDescent="0.2">
      <c r="A115" s="92">
        <v>106</v>
      </c>
      <c r="B115" s="112"/>
      <c r="C115" s="99"/>
      <c r="D115" s="99"/>
      <c r="E115" s="100"/>
      <c r="F115" s="211"/>
      <c r="G115" s="209"/>
      <c r="H115" s="80"/>
      <c r="I115" s="80"/>
      <c r="J115" s="79"/>
      <c r="K115" s="80"/>
      <c r="L115" s="3"/>
      <c r="M115" s="10" t="str">
        <f t="shared" si="40"/>
        <v/>
      </c>
      <c r="N115" s="10" t="str">
        <f t="shared" si="41"/>
        <v/>
      </c>
      <c r="O115" s="10" t="str">
        <f t="shared" si="25"/>
        <v/>
      </c>
      <c r="P115" s="10" t="str">
        <f t="shared" si="26"/>
        <v/>
      </c>
      <c r="Q115" s="10" t="str">
        <f t="shared" si="27"/>
        <v/>
      </c>
      <c r="R115" s="1" t="str">
        <f t="shared" si="28"/>
        <v/>
      </c>
      <c r="S115" s="1" t="str">
        <f t="shared" si="29"/>
        <v/>
      </c>
      <c r="T115" s="1" t="str">
        <f t="shared" si="30"/>
        <v/>
      </c>
      <c r="U115" s="1" t="str">
        <f t="shared" si="31"/>
        <v/>
      </c>
      <c r="V115" t="str">
        <f t="shared" si="32"/>
        <v/>
      </c>
      <c r="W115" s="10" t="str">
        <f t="shared" si="33"/>
        <v/>
      </c>
      <c r="X115" s="10" t="str">
        <f t="shared" si="34"/>
        <v/>
      </c>
      <c r="Y115" s="10" t="str">
        <f t="shared" si="35"/>
        <v/>
      </c>
      <c r="Z115" s="10" t="str">
        <f t="shared" si="36"/>
        <v/>
      </c>
      <c r="AA115" s="10" t="str">
        <f t="shared" si="37"/>
        <v/>
      </c>
      <c r="AB115" s="10" t="str">
        <f t="shared" si="38"/>
        <v/>
      </c>
      <c r="AC115" s="10" t="str">
        <f t="shared" si="42"/>
        <v/>
      </c>
      <c r="AD115" s="10" t="str">
        <f t="shared" si="43"/>
        <v/>
      </c>
      <c r="AE115" s="10" t="str">
        <f t="shared" si="39"/>
        <v/>
      </c>
      <c r="AF115" s="10" t="str">
        <f t="shared" si="44"/>
        <v/>
      </c>
      <c r="AG115" s="10" t="str">
        <f t="shared" si="45"/>
        <v/>
      </c>
      <c r="AH115" s="10" t="str">
        <f t="shared" si="46"/>
        <v/>
      </c>
      <c r="AI115" s="10" t="str">
        <f t="shared" si="47"/>
        <v/>
      </c>
      <c r="AJ115" s="10" t="str">
        <f t="shared" si="48"/>
        <v/>
      </c>
    </row>
    <row r="116" spans="1:36" ht="22.5" customHeight="1" x14ac:dyDescent="0.2">
      <c r="A116" s="92">
        <v>107</v>
      </c>
      <c r="B116" s="112"/>
      <c r="C116" s="99"/>
      <c r="D116" s="99"/>
      <c r="E116" s="100"/>
      <c r="F116" s="211"/>
      <c r="G116" s="209"/>
      <c r="H116" s="80"/>
      <c r="I116" s="80"/>
      <c r="J116" s="79"/>
      <c r="K116" s="80"/>
      <c r="L116" s="3"/>
      <c r="M116" s="10" t="str">
        <f t="shared" si="40"/>
        <v/>
      </c>
      <c r="N116" s="10" t="str">
        <f t="shared" si="41"/>
        <v/>
      </c>
      <c r="O116" s="10" t="str">
        <f t="shared" si="25"/>
        <v/>
      </c>
      <c r="P116" s="10" t="str">
        <f t="shared" si="26"/>
        <v/>
      </c>
      <c r="Q116" s="10" t="str">
        <f t="shared" si="27"/>
        <v/>
      </c>
      <c r="R116" s="1" t="str">
        <f t="shared" si="28"/>
        <v/>
      </c>
      <c r="S116" s="1" t="str">
        <f t="shared" si="29"/>
        <v/>
      </c>
      <c r="T116" s="1" t="str">
        <f t="shared" si="30"/>
        <v/>
      </c>
      <c r="U116" s="1" t="str">
        <f t="shared" si="31"/>
        <v/>
      </c>
      <c r="V116" t="str">
        <f t="shared" si="32"/>
        <v/>
      </c>
      <c r="W116" s="10" t="str">
        <f t="shared" si="33"/>
        <v/>
      </c>
      <c r="X116" s="10" t="str">
        <f t="shared" si="34"/>
        <v/>
      </c>
      <c r="Y116" s="10" t="str">
        <f t="shared" si="35"/>
        <v/>
      </c>
      <c r="Z116" s="10" t="str">
        <f t="shared" si="36"/>
        <v/>
      </c>
      <c r="AA116" s="10" t="str">
        <f t="shared" si="37"/>
        <v/>
      </c>
      <c r="AB116" s="10" t="str">
        <f t="shared" si="38"/>
        <v/>
      </c>
      <c r="AC116" s="10" t="str">
        <f t="shared" si="42"/>
        <v/>
      </c>
      <c r="AD116" s="10" t="str">
        <f t="shared" si="43"/>
        <v/>
      </c>
      <c r="AE116" s="10" t="str">
        <f t="shared" si="39"/>
        <v/>
      </c>
      <c r="AF116" s="10" t="str">
        <f t="shared" si="44"/>
        <v/>
      </c>
      <c r="AG116" s="10" t="str">
        <f t="shared" si="45"/>
        <v/>
      </c>
      <c r="AH116" s="10" t="str">
        <f t="shared" si="46"/>
        <v/>
      </c>
      <c r="AI116" s="10" t="str">
        <f t="shared" si="47"/>
        <v/>
      </c>
      <c r="AJ116" s="10" t="str">
        <f t="shared" si="48"/>
        <v/>
      </c>
    </row>
    <row r="117" spans="1:36" ht="22.5" customHeight="1" x14ac:dyDescent="0.2">
      <c r="A117" s="92">
        <v>108</v>
      </c>
      <c r="B117" s="112"/>
      <c r="C117" s="99"/>
      <c r="D117" s="99"/>
      <c r="E117" s="100"/>
      <c r="F117" s="211"/>
      <c r="G117" s="209"/>
      <c r="H117" s="80"/>
      <c r="I117" s="80"/>
      <c r="J117" s="79"/>
      <c r="K117" s="80"/>
      <c r="L117" s="3"/>
      <c r="M117" s="10" t="str">
        <f t="shared" si="40"/>
        <v/>
      </c>
      <c r="N117" s="10" t="str">
        <f t="shared" si="41"/>
        <v/>
      </c>
      <c r="O117" s="10" t="str">
        <f t="shared" si="25"/>
        <v/>
      </c>
      <c r="P117" s="10" t="str">
        <f t="shared" si="26"/>
        <v/>
      </c>
      <c r="Q117" s="10" t="str">
        <f t="shared" si="27"/>
        <v/>
      </c>
      <c r="R117" s="1" t="str">
        <f t="shared" si="28"/>
        <v/>
      </c>
      <c r="S117" s="1" t="str">
        <f t="shared" si="29"/>
        <v/>
      </c>
      <c r="T117" s="1" t="str">
        <f t="shared" si="30"/>
        <v/>
      </c>
      <c r="U117" s="1" t="str">
        <f t="shared" si="31"/>
        <v/>
      </c>
      <c r="V117" t="str">
        <f t="shared" si="32"/>
        <v/>
      </c>
      <c r="W117" s="10" t="str">
        <f t="shared" si="33"/>
        <v/>
      </c>
      <c r="X117" s="10" t="str">
        <f t="shared" si="34"/>
        <v/>
      </c>
      <c r="Y117" s="10" t="str">
        <f t="shared" si="35"/>
        <v/>
      </c>
      <c r="Z117" s="10" t="str">
        <f t="shared" si="36"/>
        <v/>
      </c>
      <c r="AA117" s="10" t="str">
        <f t="shared" si="37"/>
        <v/>
      </c>
      <c r="AB117" s="10" t="str">
        <f t="shared" si="38"/>
        <v/>
      </c>
      <c r="AC117" s="10" t="str">
        <f t="shared" si="42"/>
        <v/>
      </c>
      <c r="AD117" s="10" t="str">
        <f t="shared" si="43"/>
        <v/>
      </c>
      <c r="AE117" s="10" t="str">
        <f t="shared" si="39"/>
        <v/>
      </c>
      <c r="AF117" s="10" t="str">
        <f t="shared" si="44"/>
        <v/>
      </c>
      <c r="AG117" s="10" t="str">
        <f t="shared" si="45"/>
        <v/>
      </c>
      <c r="AH117" s="10" t="str">
        <f t="shared" si="46"/>
        <v/>
      </c>
      <c r="AI117" s="10" t="str">
        <f t="shared" si="47"/>
        <v/>
      </c>
      <c r="AJ117" s="10" t="str">
        <f t="shared" si="48"/>
        <v/>
      </c>
    </row>
    <row r="118" spans="1:36" ht="22.5" customHeight="1" x14ac:dyDescent="0.2">
      <c r="A118" s="92">
        <v>109</v>
      </c>
      <c r="B118" s="112"/>
      <c r="C118" s="99"/>
      <c r="D118" s="99"/>
      <c r="E118" s="100"/>
      <c r="F118" s="211"/>
      <c r="G118" s="209"/>
      <c r="H118" s="80"/>
      <c r="I118" s="80"/>
      <c r="J118" s="79"/>
      <c r="K118" s="80"/>
      <c r="L118" s="3"/>
      <c r="M118" s="10" t="str">
        <f t="shared" si="40"/>
        <v/>
      </c>
      <c r="N118" s="10" t="str">
        <f t="shared" si="41"/>
        <v/>
      </c>
      <c r="O118" s="10" t="str">
        <f t="shared" si="25"/>
        <v/>
      </c>
      <c r="P118" s="10" t="str">
        <f t="shared" si="26"/>
        <v/>
      </c>
      <c r="Q118" s="10" t="str">
        <f t="shared" si="27"/>
        <v/>
      </c>
      <c r="R118" s="1" t="str">
        <f t="shared" si="28"/>
        <v/>
      </c>
      <c r="S118" s="1" t="str">
        <f t="shared" si="29"/>
        <v/>
      </c>
      <c r="T118" s="1" t="str">
        <f t="shared" si="30"/>
        <v/>
      </c>
      <c r="U118" s="1" t="str">
        <f t="shared" si="31"/>
        <v/>
      </c>
      <c r="V118" t="str">
        <f t="shared" si="32"/>
        <v/>
      </c>
      <c r="W118" s="10" t="str">
        <f t="shared" si="33"/>
        <v/>
      </c>
      <c r="X118" s="10" t="str">
        <f t="shared" si="34"/>
        <v/>
      </c>
      <c r="Y118" s="10" t="str">
        <f t="shared" si="35"/>
        <v/>
      </c>
      <c r="Z118" s="10" t="str">
        <f t="shared" si="36"/>
        <v/>
      </c>
      <c r="AA118" s="10" t="str">
        <f t="shared" si="37"/>
        <v/>
      </c>
      <c r="AB118" s="10" t="str">
        <f t="shared" si="38"/>
        <v/>
      </c>
      <c r="AC118" s="10" t="str">
        <f t="shared" si="42"/>
        <v/>
      </c>
      <c r="AD118" s="10" t="str">
        <f t="shared" si="43"/>
        <v/>
      </c>
      <c r="AE118" s="10" t="str">
        <f t="shared" si="39"/>
        <v/>
      </c>
      <c r="AF118" s="10" t="str">
        <f t="shared" si="44"/>
        <v/>
      </c>
      <c r="AG118" s="10" t="str">
        <f t="shared" si="45"/>
        <v/>
      </c>
      <c r="AH118" s="10" t="str">
        <f t="shared" si="46"/>
        <v/>
      </c>
      <c r="AI118" s="10" t="str">
        <f t="shared" si="47"/>
        <v/>
      </c>
      <c r="AJ118" s="10" t="str">
        <f t="shared" si="48"/>
        <v/>
      </c>
    </row>
    <row r="119" spans="1:36" ht="22.5" customHeight="1" x14ac:dyDescent="0.2">
      <c r="A119" s="92">
        <v>110</v>
      </c>
      <c r="B119" s="112"/>
      <c r="C119" s="99"/>
      <c r="D119" s="99"/>
      <c r="E119" s="100"/>
      <c r="F119" s="211"/>
      <c r="G119" s="209"/>
      <c r="H119" s="80"/>
      <c r="I119" s="80"/>
      <c r="J119" s="79"/>
      <c r="K119" s="80"/>
      <c r="L119" s="3"/>
      <c r="M119" s="10" t="str">
        <f t="shared" si="40"/>
        <v/>
      </c>
      <c r="N119" s="10" t="str">
        <f t="shared" si="41"/>
        <v/>
      </c>
      <c r="O119" s="10" t="str">
        <f t="shared" si="25"/>
        <v/>
      </c>
      <c r="P119" s="10" t="str">
        <f t="shared" si="26"/>
        <v/>
      </c>
      <c r="Q119" s="10" t="str">
        <f t="shared" si="27"/>
        <v/>
      </c>
      <c r="R119" s="1" t="str">
        <f t="shared" si="28"/>
        <v/>
      </c>
      <c r="S119" s="1" t="str">
        <f t="shared" si="29"/>
        <v/>
      </c>
      <c r="T119" s="1" t="str">
        <f t="shared" si="30"/>
        <v/>
      </c>
      <c r="U119" s="1" t="str">
        <f t="shared" si="31"/>
        <v/>
      </c>
      <c r="V119" t="str">
        <f t="shared" si="32"/>
        <v/>
      </c>
      <c r="W119" s="10" t="str">
        <f t="shared" si="33"/>
        <v/>
      </c>
      <c r="X119" s="10" t="str">
        <f t="shared" si="34"/>
        <v/>
      </c>
      <c r="Y119" s="10" t="str">
        <f t="shared" si="35"/>
        <v/>
      </c>
      <c r="Z119" s="10" t="str">
        <f t="shared" si="36"/>
        <v/>
      </c>
      <c r="AA119" s="10" t="str">
        <f t="shared" si="37"/>
        <v/>
      </c>
      <c r="AB119" s="10" t="str">
        <f t="shared" si="38"/>
        <v/>
      </c>
      <c r="AC119" s="10" t="str">
        <f t="shared" si="42"/>
        <v/>
      </c>
      <c r="AD119" s="10" t="str">
        <f t="shared" si="43"/>
        <v/>
      </c>
      <c r="AE119" s="10" t="str">
        <f t="shared" si="39"/>
        <v/>
      </c>
      <c r="AF119" s="10" t="str">
        <f t="shared" si="44"/>
        <v/>
      </c>
      <c r="AG119" s="10" t="str">
        <f t="shared" si="45"/>
        <v/>
      </c>
      <c r="AH119" s="10" t="str">
        <f t="shared" si="46"/>
        <v/>
      </c>
      <c r="AI119" s="10" t="str">
        <f t="shared" si="47"/>
        <v/>
      </c>
      <c r="AJ119" s="10" t="str">
        <f t="shared" si="48"/>
        <v/>
      </c>
    </row>
    <row r="120" spans="1:36" ht="22.5" customHeight="1" x14ac:dyDescent="0.2">
      <c r="A120" s="92">
        <v>111</v>
      </c>
      <c r="B120" s="112"/>
      <c r="C120" s="99"/>
      <c r="D120" s="99"/>
      <c r="E120" s="100"/>
      <c r="F120" s="211"/>
      <c r="G120" s="209"/>
      <c r="H120" s="80"/>
      <c r="I120" s="80"/>
      <c r="J120" s="79"/>
      <c r="K120" s="80"/>
      <c r="L120" s="3"/>
      <c r="M120" s="10" t="str">
        <f t="shared" si="40"/>
        <v/>
      </c>
      <c r="N120" s="10" t="str">
        <f t="shared" si="41"/>
        <v/>
      </c>
      <c r="O120" s="10" t="str">
        <f t="shared" si="25"/>
        <v/>
      </c>
      <c r="P120" s="10" t="str">
        <f t="shared" si="26"/>
        <v/>
      </c>
      <c r="Q120" s="10" t="str">
        <f t="shared" si="27"/>
        <v/>
      </c>
      <c r="R120" s="1" t="str">
        <f t="shared" si="28"/>
        <v/>
      </c>
      <c r="S120" s="1" t="str">
        <f t="shared" si="29"/>
        <v/>
      </c>
      <c r="T120" s="1" t="str">
        <f t="shared" si="30"/>
        <v/>
      </c>
      <c r="U120" s="1" t="str">
        <f t="shared" si="31"/>
        <v/>
      </c>
      <c r="V120" t="str">
        <f t="shared" si="32"/>
        <v/>
      </c>
      <c r="W120" s="10" t="str">
        <f t="shared" si="33"/>
        <v/>
      </c>
      <c r="X120" s="10" t="str">
        <f t="shared" si="34"/>
        <v/>
      </c>
      <c r="Y120" s="10" t="str">
        <f t="shared" si="35"/>
        <v/>
      </c>
      <c r="Z120" s="10" t="str">
        <f t="shared" si="36"/>
        <v/>
      </c>
      <c r="AA120" s="10" t="str">
        <f t="shared" si="37"/>
        <v/>
      </c>
      <c r="AB120" s="10" t="str">
        <f t="shared" si="38"/>
        <v/>
      </c>
      <c r="AC120" s="10" t="str">
        <f t="shared" si="42"/>
        <v/>
      </c>
      <c r="AD120" s="10" t="str">
        <f t="shared" si="43"/>
        <v/>
      </c>
      <c r="AE120" s="10" t="str">
        <f t="shared" si="39"/>
        <v/>
      </c>
      <c r="AF120" s="10" t="str">
        <f t="shared" si="44"/>
        <v/>
      </c>
      <c r="AG120" s="10" t="str">
        <f t="shared" si="45"/>
        <v/>
      </c>
      <c r="AH120" s="10" t="str">
        <f t="shared" si="46"/>
        <v/>
      </c>
      <c r="AI120" s="10" t="str">
        <f t="shared" si="47"/>
        <v/>
      </c>
      <c r="AJ120" s="10" t="str">
        <f t="shared" si="48"/>
        <v/>
      </c>
    </row>
    <row r="121" spans="1:36" ht="22.5" customHeight="1" x14ac:dyDescent="0.2">
      <c r="A121" s="92">
        <v>112</v>
      </c>
      <c r="B121" s="112"/>
      <c r="C121" s="99"/>
      <c r="D121" s="99"/>
      <c r="E121" s="100"/>
      <c r="F121" s="211"/>
      <c r="G121" s="209"/>
      <c r="H121" s="80"/>
      <c r="I121" s="80"/>
      <c r="J121" s="79"/>
      <c r="K121" s="80"/>
      <c r="L121" s="3"/>
      <c r="M121" s="10" t="str">
        <f t="shared" si="40"/>
        <v/>
      </c>
      <c r="N121" s="10" t="str">
        <f t="shared" si="41"/>
        <v/>
      </c>
      <c r="O121" s="10" t="str">
        <f t="shared" si="25"/>
        <v/>
      </c>
      <c r="P121" s="10" t="str">
        <f t="shared" si="26"/>
        <v/>
      </c>
      <c r="Q121" s="10" t="str">
        <f t="shared" si="27"/>
        <v/>
      </c>
      <c r="R121" s="1" t="str">
        <f t="shared" si="28"/>
        <v/>
      </c>
      <c r="S121" s="1" t="str">
        <f t="shared" si="29"/>
        <v/>
      </c>
      <c r="T121" s="1" t="str">
        <f t="shared" si="30"/>
        <v/>
      </c>
      <c r="U121" s="1" t="str">
        <f t="shared" si="31"/>
        <v/>
      </c>
      <c r="V121" t="str">
        <f t="shared" si="32"/>
        <v/>
      </c>
      <c r="W121" s="10" t="str">
        <f t="shared" si="33"/>
        <v/>
      </c>
      <c r="X121" s="10" t="str">
        <f t="shared" si="34"/>
        <v/>
      </c>
      <c r="Y121" s="10" t="str">
        <f t="shared" si="35"/>
        <v/>
      </c>
      <c r="Z121" s="10" t="str">
        <f t="shared" si="36"/>
        <v/>
      </c>
      <c r="AA121" s="10" t="str">
        <f t="shared" si="37"/>
        <v/>
      </c>
      <c r="AB121" s="10" t="str">
        <f t="shared" si="38"/>
        <v/>
      </c>
      <c r="AC121" s="10" t="str">
        <f t="shared" si="42"/>
        <v/>
      </c>
      <c r="AD121" s="10" t="str">
        <f t="shared" si="43"/>
        <v/>
      </c>
      <c r="AE121" s="10" t="str">
        <f t="shared" si="39"/>
        <v/>
      </c>
      <c r="AF121" s="10" t="str">
        <f t="shared" si="44"/>
        <v/>
      </c>
      <c r="AG121" s="10" t="str">
        <f t="shared" si="45"/>
        <v/>
      </c>
      <c r="AH121" s="10" t="str">
        <f t="shared" si="46"/>
        <v/>
      </c>
      <c r="AI121" s="10" t="str">
        <f t="shared" si="47"/>
        <v/>
      </c>
      <c r="AJ121" s="10" t="str">
        <f t="shared" si="48"/>
        <v/>
      </c>
    </row>
    <row r="122" spans="1:36" ht="22.5" customHeight="1" x14ac:dyDescent="0.2">
      <c r="A122" s="92">
        <v>113</v>
      </c>
      <c r="B122" s="112"/>
      <c r="C122" s="99"/>
      <c r="D122" s="99"/>
      <c r="E122" s="100"/>
      <c r="F122" s="211"/>
      <c r="G122" s="209"/>
      <c r="H122" s="80"/>
      <c r="I122" s="80"/>
      <c r="J122" s="79"/>
      <c r="K122" s="80"/>
      <c r="L122" s="3"/>
      <c r="M122" s="10" t="str">
        <f t="shared" si="40"/>
        <v/>
      </c>
      <c r="N122" s="10" t="str">
        <f t="shared" si="41"/>
        <v/>
      </c>
      <c r="O122" s="10" t="str">
        <f t="shared" si="25"/>
        <v/>
      </c>
      <c r="P122" s="10" t="str">
        <f t="shared" si="26"/>
        <v/>
      </c>
      <c r="Q122" s="10" t="str">
        <f t="shared" si="27"/>
        <v/>
      </c>
      <c r="R122" s="1" t="str">
        <f t="shared" si="28"/>
        <v/>
      </c>
      <c r="S122" s="1" t="str">
        <f t="shared" si="29"/>
        <v/>
      </c>
      <c r="T122" s="1" t="str">
        <f t="shared" si="30"/>
        <v/>
      </c>
      <c r="U122" s="1" t="str">
        <f t="shared" si="31"/>
        <v/>
      </c>
      <c r="V122" t="str">
        <f t="shared" si="32"/>
        <v/>
      </c>
      <c r="W122" s="10" t="str">
        <f t="shared" si="33"/>
        <v/>
      </c>
      <c r="X122" s="10" t="str">
        <f t="shared" si="34"/>
        <v/>
      </c>
      <c r="Y122" s="10" t="str">
        <f t="shared" si="35"/>
        <v/>
      </c>
      <c r="Z122" s="10" t="str">
        <f t="shared" si="36"/>
        <v/>
      </c>
      <c r="AA122" s="10" t="str">
        <f t="shared" si="37"/>
        <v/>
      </c>
      <c r="AB122" s="10" t="str">
        <f t="shared" si="38"/>
        <v/>
      </c>
      <c r="AC122" s="10" t="str">
        <f t="shared" si="42"/>
        <v/>
      </c>
      <c r="AD122" s="10" t="str">
        <f t="shared" si="43"/>
        <v/>
      </c>
      <c r="AE122" s="10" t="str">
        <f t="shared" si="39"/>
        <v/>
      </c>
      <c r="AF122" s="10" t="str">
        <f t="shared" si="44"/>
        <v/>
      </c>
      <c r="AG122" s="10" t="str">
        <f t="shared" si="45"/>
        <v/>
      </c>
      <c r="AH122" s="10" t="str">
        <f t="shared" si="46"/>
        <v/>
      </c>
      <c r="AI122" s="10" t="str">
        <f t="shared" si="47"/>
        <v/>
      </c>
      <c r="AJ122" s="10" t="str">
        <f t="shared" si="48"/>
        <v/>
      </c>
    </row>
    <row r="123" spans="1:36" ht="22.5" customHeight="1" x14ac:dyDescent="0.2">
      <c r="A123" s="92">
        <v>114</v>
      </c>
      <c r="B123" s="112"/>
      <c r="C123" s="99"/>
      <c r="D123" s="99"/>
      <c r="E123" s="100"/>
      <c r="F123" s="211"/>
      <c r="G123" s="209"/>
      <c r="H123" s="80"/>
      <c r="I123" s="80"/>
      <c r="J123" s="79"/>
      <c r="K123" s="80"/>
      <c r="L123" s="3"/>
      <c r="M123" s="10" t="str">
        <f t="shared" si="40"/>
        <v/>
      </c>
      <c r="N123" s="10" t="str">
        <f t="shared" si="41"/>
        <v/>
      </c>
      <c r="O123" s="10" t="str">
        <f t="shared" si="25"/>
        <v/>
      </c>
      <c r="P123" s="10" t="str">
        <f t="shared" si="26"/>
        <v/>
      </c>
      <c r="Q123" s="10" t="str">
        <f t="shared" si="27"/>
        <v/>
      </c>
      <c r="R123" s="1" t="str">
        <f t="shared" si="28"/>
        <v/>
      </c>
      <c r="S123" s="1" t="str">
        <f t="shared" si="29"/>
        <v/>
      </c>
      <c r="T123" s="1" t="str">
        <f t="shared" si="30"/>
        <v/>
      </c>
      <c r="U123" s="1" t="str">
        <f t="shared" si="31"/>
        <v/>
      </c>
      <c r="V123" t="str">
        <f t="shared" si="32"/>
        <v/>
      </c>
      <c r="W123" s="10" t="str">
        <f t="shared" si="33"/>
        <v/>
      </c>
      <c r="X123" s="10" t="str">
        <f t="shared" si="34"/>
        <v/>
      </c>
      <c r="Y123" s="10" t="str">
        <f t="shared" si="35"/>
        <v/>
      </c>
      <c r="Z123" s="10" t="str">
        <f t="shared" si="36"/>
        <v/>
      </c>
      <c r="AA123" s="10" t="str">
        <f t="shared" si="37"/>
        <v/>
      </c>
      <c r="AB123" s="10" t="str">
        <f t="shared" si="38"/>
        <v/>
      </c>
      <c r="AC123" s="10" t="str">
        <f t="shared" si="42"/>
        <v/>
      </c>
      <c r="AD123" s="10" t="str">
        <f t="shared" si="43"/>
        <v/>
      </c>
      <c r="AE123" s="10" t="str">
        <f t="shared" si="39"/>
        <v/>
      </c>
      <c r="AF123" s="10" t="str">
        <f t="shared" si="44"/>
        <v/>
      </c>
      <c r="AG123" s="10" t="str">
        <f t="shared" si="45"/>
        <v/>
      </c>
      <c r="AH123" s="10" t="str">
        <f t="shared" si="46"/>
        <v/>
      </c>
      <c r="AI123" s="10" t="str">
        <f t="shared" si="47"/>
        <v/>
      </c>
      <c r="AJ123" s="10" t="str">
        <f t="shared" si="48"/>
        <v/>
      </c>
    </row>
    <row r="124" spans="1:36" ht="22.5" customHeight="1" x14ac:dyDescent="0.2">
      <c r="A124" s="92">
        <v>115</v>
      </c>
      <c r="B124" s="112"/>
      <c r="C124" s="99"/>
      <c r="D124" s="99"/>
      <c r="E124" s="100"/>
      <c r="F124" s="211"/>
      <c r="G124" s="209"/>
      <c r="H124" s="80"/>
      <c r="I124" s="80"/>
      <c r="J124" s="79"/>
      <c r="K124" s="80"/>
      <c r="L124" s="3"/>
      <c r="M124" s="10" t="str">
        <f t="shared" si="40"/>
        <v/>
      </c>
      <c r="N124" s="10" t="str">
        <f t="shared" si="41"/>
        <v/>
      </c>
      <c r="O124" s="10" t="str">
        <f t="shared" si="25"/>
        <v/>
      </c>
      <c r="P124" s="10" t="str">
        <f t="shared" si="26"/>
        <v/>
      </c>
      <c r="Q124" s="10" t="str">
        <f t="shared" si="27"/>
        <v/>
      </c>
      <c r="R124" s="1" t="str">
        <f t="shared" si="28"/>
        <v/>
      </c>
      <c r="S124" s="1" t="str">
        <f t="shared" si="29"/>
        <v/>
      </c>
      <c r="T124" s="1" t="str">
        <f t="shared" si="30"/>
        <v/>
      </c>
      <c r="U124" s="1" t="str">
        <f t="shared" si="31"/>
        <v/>
      </c>
      <c r="V124" t="str">
        <f t="shared" si="32"/>
        <v/>
      </c>
      <c r="W124" s="10" t="str">
        <f t="shared" si="33"/>
        <v/>
      </c>
      <c r="X124" s="10" t="str">
        <f t="shared" si="34"/>
        <v/>
      </c>
      <c r="Y124" s="10" t="str">
        <f t="shared" si="35"/>
        <v/>
      </c>
      <c r="Z124" s="10" t="str">
        <f t="shared" si="36"/>
        <v/>
      </c>
      <c r="AA124" s="10" t="str">
        <f t="shared" si="37"/>
        <v/>
      </c>
      <c r="AB124" s="10" t="str">
        <f t="shared" si="38"/>
        <v/>
      </c>
      <c r="AC124" s="10" t="str">
        <f t="shared" si="42"/>
        <v/>
      </c>
      <c r="AD124" s="10" t="str">
        <f t="shared" si="43"/>
        <v/>
      </c>
      <c r="AE124" s="10" t="str">
        <f t="shared" si="39"/>
        <v/>
      </c>
      <c r="AF124" s="10" t="str">
        <f t="shared" si="44"/>
        <v/>
      </c>
      <c r="AG124" s="10" t="str">
        <f t="shared" si="45"/>
        <v/>
      </c>
      <c r="AH124" s="10" t="str">
        <f t="shared" si="46"/>
        <v/>
      </c>
      <c r="AI124" s="10" t="str">
        <f t="shared" si="47"/>
        <v/>
      </c>
      <c r="AJ124" s="10" t="str">
        <f t="shared" si="48"/>
        <v/>
      </c>
    </row>
    <row r="125" spans="1:36" ht="22.5" customHeight="1" x14ac:dyDescent="0.2">
      <c r="A125" s="92">
        <v>116</v>
      </c>
      <c r="B125" s="112"/>
      <c r="C125" s="99"/>
      <c r="D125" s="99"/>
      <c r="E125" s="100"/>
      <c r="F125" s="211"/>
      <c r="G125" s="209"/>
      <c r="H125" s="80"/>
      <c r="I125" s="80"/>
      <c r="J125" s="79"/>
      <c r="K125" s="80"/>
      <c r="L125" s="3"/>
      <c r="M125" s="10" t="str">
        <f t="shared" si="40"/>
        <v/>
      </c>
      <c r="N125" s="10" t="str">
        <f t="shared" si="41"/>
        <v/>
      </c>
      <c r="O125" s="10" t="str">
        <f t="shared" si="25"/>
        <v/>
      </c>
      <c r="P125" s="10" t="str">
        <f t="shared" si="26"/>
        <v/>
      </c>
      <c r="Q125" s="10" t="str">
        <f t="shared" si="27"/>
        <v/>
      </c>
      <c r="R125" s="1" t="str">
        <f t="shared" si="28"/>
        <v/>
      </c>
      <c r="S125" s="1" t="str">
        <f t="shared" si="29"/>
        <v/>
      </c>
      <c r="T125" s="1" t="str">
        <f t="shared" si="30"/>
        <v/>
      </c>
      <c r="U125" s="1" t="str">
        <f t="shared" si="31"/>
        <v/>
      </c>
      <c r="V125" t="str">
        <f t="shared" si="32"/>
        <v/>
      </c>
      <c r="W125" s="10" t="str">
        <f t="shared" si="33"/>
        <v/>
      </c>
      <c r="X125" s="10" t="str">
        <f t="shared" si="34"/>
        <v/>
      </c>
      <c r="Y125" s="10" t="str">
        <f t="shared" si="35"/>
        <v/>
      </c>
      <c r="Z125" s="10" t="str">
        <f t="shared" si="36"/>
        <v/>
      </c>
      <c r="AA125" s="10" t="str">
        <f t="shared" si="37"/>
        <v/>
      </c>
      <c r="AB125" s="10" t="str">
        <f t="shared" si="38"/>
        <v/>
      </c>
      <c r="AC125" s="10" t="str">
        <f t="shared" si="42"/>
        <v/>
      </c>
      <c r="AD125" s="10" t="str">
        <f t="shared" si="43"/>
        <v/>
      </c>
      <c r="AE125" s="10" t="str">
        <f t="shared" si="39"/>
        <v/>
      </c>
      <c r="AF125" s="10" t="str">
        <f t="shared" si="44"/>
        <v/>
      </c>
      <c r="AG125" s="10" t="str">
        <f t="shared" si="45"/>
        <v/>
      </c>
      <c r="AH125" s="10" t="str">
        <f t="shared" si="46"/>
        <v/>
      </c>
      <c r="AI125" s="10" t="str">
        <f t="shared" si="47"/>
        <v/>
      </c>
      <c r="AJ125" s="10" t="str">
        <f t="shared" si="48"/>
        <v/>
      </c>
    </row>
    <row r="126" spans="1:36" ht="22.5" customHeight="1" x14ac:dyDescent="0.2">
      <c r="A126" s="92">
        <v>117</v>
      </c>
      <c r="B126" s="112"/>
      <c r="C126" s="99"/>
      <c r="D126" s="99"/>
      <c r="E126" s="100"/>
      <c r="F126" s="211"/>
      <c r="G126" s="209"/>
      <c r="H126" s="80"/>
      <c r="I126" s="80"/>
      <c r="J126" s="79"/>
      <c r="K126" s="80"/>
      <c r="L126" s="3"/>
      <c r="M126" s="10" t="str">
        <f t="shared" si="40"/>
        <v/>
      </c>
      <c r="N126" s="10" t="str">
        <f t="shared" si="41"/>
        <v/>
      </c>
      <c r="O126" s="10" t="str">
        <f t="shared" si="25"/>
        <v/>
      </c>
      <c r="P126" s="10" t="str">
        <f t="shared" si="26"/>
        <v/>
      </c>
      <c r="Q126" s="10" t="str">
        <f t="shared" si="27"/>
        <v/>
      </c>
      <c r="R126" s="1" t="str">
        <f t="shared" si="28"/>
        <v/>
      </c>
      <c r="S126" s="1" t="str">
        <f t="shared" si="29"/>
        <v/>
      </c>
      <c r="T126" s="1" t="str">
        <f t="shared" si="30"/>
        <v/>
      </c>
      <c r="U126" s="1" t="str">
        <f t="shared" si="31"/>
        <v/>
      </c>
      <c r="V126" t="str">
        <f t="shared" si="32"/>
        <v/>
      </c>
      <c r="W126" s="10" t="str">
        <f t="shared" si="33"/>
        <v/>
      </c>
      <c r="X126" s="10" t="str">
        <f t="shared" si="34"/>
        <v/>
      </c>
      <c r="Y126" s="10" t="str">
        <f t="shared" si="35"/>
        <v/>
      </c>
      <c r="Z126" s="10" t="str">
        <f t="shared" si="36"/>
        <v/>
      </c>
      <c r="AA126" s="10" t="str">
        <f t="shared" si="37"/>
        <v/>
      </c>
      <c r="AB126" s="10" t="str">
        <f t="shared" si="38"/>
        <v/>
      </c>
      <c r="AC126" s="10" t="str">
        <f t="shared" si="42"/>
        <v/>
      </c>
      <c r="AD126" s="10" t="str">
        <f t="shared" si="43"/>
        <v/>
      </c>
      <c r="AE126" s="10" t="str">
        <f t="shared" si="39"/>
        <v/>
      </c>
      <c r="AF126" s="10" t="str">
        <f t="shared" si="44"/>
        <v/>
      </c>
      <c r="AG126" s="10" t="str">
        <f t="shared" si="45"/>
        <v/>
      </c>
      <c r="AH126" s="10" t="str">
        <f t="shared" si="46"/>
        <v/>
      </c>
      <c r="AI126" s="10" t="str">
        <f t="shared" si="47"/>
        <v/>
      </c>
      <c r="AJ126" s="10" t="str">
        <f t="shared" si="48"/>
        <v/>
      </c>
    </row>
    <row r="127" spans="1:36" ht="22.5" customHeight="1" x14ac:dyDescent="0.2">
      <c r="A127" s="92">
        <v>118</v>
      </c>
      <c r="B127" s="112"/>
      <c r="C127" s="99"/>
      <c r="D127" s="99"/>
      <c r="E127" s="100"/>
      <c r="F127" s="213"/>
      <c r="G127" s="209"/>
      <c r="H127" s="80"/>
      <c r="I127" s="80"/>
      <c r="J127" s="79"/>
      <c r="K127" s="80"/>
      <c r="L127" s="3"/>
      <c r="M127" s="10" t="str">
        <f t="shared" si="40"/>
        <v/>
      </c>
      <c r="N127" s="10" t="str">
        <f t="shared" si="41"/>
        <v/>
      </c>
      <c r="O127" s="10" t="str">
        <f t="shared" si="25"/>
        <v/>
      </c>
      <c r="P127" s="10" t="str">
        <f t="shared" si="26"/>
        <v/>
      </c>
      <c r="Q127" s="10" t="str">
        <f t="shared" si="27"/>
        <v/>
      </c>
      <c r="R127" s="1" t="str">
        <f t="shared" si="28"/>
        <v/>
      </c>
      <c r="S127" s="1" t="str">
        <f t="shared" si="29"/>
        <v/>
      </c>
      <c r="T127" s="1" t="str">
        <f t="shared" si="30"/>
        <v/>
      </c>
      <c r="U127" s="1" t="str">
        <f t="shared" si="31"/>
        <v/>
      </c>
      <c r="V127" t="str">
        <f t="shared" si="32"/>
        <v/>
      </c>
      <c r="W127" s="10" t="str">
        <f t="shared" si="33"/>
        <v/>
      </c>
      <c r="X127" s="10" t="str">
        <f t="shared" si="34"/>
        <v/>
      </c>
      <c r="Y127" s="10" t="str">
        <f t="shared" si="35"/>
        <v/>
      </c>
      <c r="Z127" s="10" t="str">
        <f t="shared" si="36"/>
        <v/>
      </c>
      <c r="AA127" s="10" t="str">
        <f t="shared" si="37"/>
        <v/>
      </c>
      <c r="AB127" s="10" t="str">
        <f t="shared" si="38"/>
        <v/>
      </c>
      <c r="AC127" s="10" t="str">
        <f t="shared" si="42"/>
        <v/>
      </c>
      <c r="AD127" s="10" t="str">
        <f t="shared" si="43"/>
        <v/>
      </c>
      <c r="AE127" s="10" t="str">
        <f t="shared" si="39"/>
        <v/>
      </c>
      <c r="AF127" s="10" t="str">
        <f t="shared" si="44"/>
        <v/>
      </c>
      <c r="AG127" s="10" t="str">
        <f t="shared" si="45"/>
        <v/>
      </c>
      <c r="AH127" s="10" t="str">
        <f t="shared" si="46"/>
        <v/>
      </c>
      <c r="AI127" s="10" t="str">
        <f t="shared" si="47"/>
        <v/>
      </c>
      <c r="AJ127" s="10" t="str">
        <f t="shared" si="48"/>
        <v/>
      </c>
    </row>
    <row r="128" spans="1:36" ht="22.5" customHeight="1" x14ac:dyDescent="0.2">
      <c r="A128" s="92">
        <v>119</v>
      </c>
      <c r="B128" s="112"/>
      <c r="C128" s="99"/>
      <c r="D128" s="99"/>
      <c r="E128" s="100"/>
      <c r="F128" s="211"/>
      <c r="G128" s="209"/>
      <c r="H128" s="80"/>
      <c r="I128" s="80"/>
      <c r="J128" s="79"/>
      <c r="K128" s="80"/>
      <c r="L128" s="3"/>
      <c r="M128" s="10" t="str">
        <f t="shared" si="40"/>
        <v/>
      </c>
      <c r="N128" s="10" t="str">
        <f t="shared" si="41"/>
        <v/>
      </c>
      <c r="O128" s="10" t="str">
        <f t="shared" si="25"/>
        <v/>
      </c>
      <c r="P128" s="10" t="str">
        <f t="shared" si="26"/>
        <v/>
      </c>
      <c r="Q128" s="10" t="str">
        <f t="shared" si="27"/>
        <v/>
      </c>
      <c r="R128" s="1" t="str">
        <f t="shared" si="28"/>
        <v/>
      </c>
      <c r="S128" s="1" t="str">
        <f t="shared" si="29"/>
        <v/>
      </c>
      <c r="T128" s="1" t="str">
        <f t="shared" si="30"/>
        <v/>
      </c>
      <c r="U128" s="1" t="str">
        <f t="shared" si="31"/>
        <v/>
      </c>
      <c r="V128" t="str">
        <f t="shared" si="32"/>
        <v/>
      </c>
      <c r="W128" s="10" t="str">
        <f t="shared" si="33"/>
        <v/>
      </c>
      <c r="X128" s="10" t="str">
        <f t="shared" si="34"/>
        <v/>
      </c>
      <c r="Y128" s="10" t="str">
        <f t="shared" si="35"/>
        <v/>
      </c>
      <c r="Z128" s="10" t="str">
        <f t="shared" si="36"/>
        <v/>
      </c>
      <c r="AA128" s="10" t="str">
        <f t="shared" si="37"/>
        <v/>
      </c>
      <c r="AB128" s="10" t="str">
        <f t="shared" si="38"/>
        <v/>
      </c>
      <c r="AC128" s="10" t="str">
        <f t="shared" si="42"/>
        <v/>
      </c>
      <c r="AD128" s="10" t="str">
        <f t="shared" si="43"/>
        <v/>
      </c>
      <c r="AE128" s="10" t="str">
        <f t="shared" si="39"/>
        <v/>
      </c>
      <c r="AF128" s="10" t="str">
        <f t="shared" si="44"/>
        <v/>
      </c>
      <c r="AG128" s="10" t="str">
        <f t="shared" si="45"/>
        <v/>
      </c>
      <c r="AH128" s="10" t="str">
        <f t="shared" si="46"/>
        <v/>
      </c>
      <c r="AI128" s="10" t="str">
        <f t="shared" si="47"/>
        <v/>
      </c>
      <c r="AJ128" s="10" t="str">
        <f t="shared" si="48"/>
        <v/>
      </c>
    </row>
    <row r="129" spans="1:36" ht="22.5" customHeight="1" x14ac:dyDescent="0.2">
      <c r="A129" s="92">
        <v>120</v>
      </c>
      <c r="B129" s="112"/>
      <c r="C129" s="99"/>
      <c r="D129" s="99"/>
      <c r="E129" s="100"/>
      <c r="F129" s="211"/>
      <c r="G129" s="209"/>
      <c r="H129" s="80"/>
      <c r="I129" s="80"/>
      <c r="J129" s="79"/>
      <c r="K129" s="80"/>
      <c r="L129" s="3"/>
      <c r="M129" s="10" t="str">
        <f t="shared" si="40"/>
        <v/>
      </c>
      <c r="N129" s="10" t="str">
        <f t="shared" si="41"/>
        <v/>
      </c>
      <c r="O129" s="10" t="str">
        <f t="shared" si="25"/>
        <v/>
      </c>
      <c r="P129" s="10" t="str">
        <f t="shared" si="26"/>
        <v/>
      </c>
      <c r="Q129" s="10" t="str">
        <f t="shared" si="27"/>
        <v/>
      </c>
      <c r="R129" s="1" t="str">
        <f t="shared" si="28"/>
        <v/>
      </c>
      <c r="S129" s="1" t="str">
        <f t="shared" si="29"/>
        <v/>
      </c>
      <c r="T129" s="1" t="str">
        <f t="shared" si="30"/>
        <v/>
      </c>
      <c r="U129" s="1" t="str">
        <f t="shared" si="31"/>
        <v/>
      </c>
      <c r="V129" t="str">
        <f t="shared" si="32"/>
        <v/>
      </c>
      <c r="W129" s="10" t="str">
        <f t="shared" si="33"/>
        <v/>
      </c>
      <c r="X129" s="10" t="str">
        <f t="shared" si="34"/>
        <v/>
      </c>
      <c r="Y129" s="10" t="str">
        <f t="shared" si="35"/>
        <v/>
      </c>
      <c r="Z129" s="10" t="str">
        <f t="shared" si="36"/>
        <v/>
      </c>
      <c r="AA129" s="10" t="str">
        <f t="shared" si="37"/>
        <v/>
      </c>
      <c r="AB129" s="10" t="str">
        <f t="shared" si="38"/>
        <v/>
      </c>
      <c r="AC129" s="10" t="str">
        <f t="shared" si="42"/>
        <v/>
      </c>
      <c r="AD129" s="10" t="str">
        <f t="shared" si="43"/>
        <v/>
      </c>
      <c r="AE129" s="10" t="str">
        <f t="shared" si="39"/>
        <v/>
      </c>
      <c r="AF129" s="10" t="str">
        <f t="shared" si="44"/>
        <v/>
      </c>
      <c r="AG129" s="10" t="str">
        <f t="shared" si="45"/>
        <v/>
      </c>
      <c r="AH129" s="10" t="str">
        <f t="shared" si="46"/>
        <v/>
      </c>
      <c r="AI129" s="10" t="str">
        <f t="shared" si="47"/>
        <v/>
      </c>
      <c r="AJ129" s="10" t="str">
        <f t="shared" si="48"/>
        <v/>
      </c>
    </row>
    <row r="130" spans="1:36" ht="22.5" customHeight="1" x14ac:dyDescent="0.2">
      <c r="A130" s="92">
        <v>121</v>
      </c>
      <c r="B130" s="112"/>
      <c r="C130" s="99"/>
      <c r="D130" s="99"/>
      <c r="E130" s="100"/>
      <c r="F130" s="211"/>
      <c r="G130" s="209"/>
      <c r="H130" s="80"/>
      <c r="I130" s="80"/>
      <c r="J130" s="79"/>
      <c r="K130" s="80"/>
      <c r="L130" s="3"/>
      <c r="M130" s="10" t="str">
        <f t="shared" si="40"/>
        <v/>
      </c>
      <c r="N130" s="10" t="str">
        <f t="shared" si="41"/>
        <v/>
      </c>
      <c r="O130" s="10" t="str">
        <f t="shared" si="25"/>
        <v/>
      </c>
      <c r="P130" s="10" t="str">
        <f t="shared" si="26"/>
        <v/>
      </c>
      <c r="Q130" s="10" t="str">
        <f t="shared" si="27"/>
        <v/>
      </c>
      <c r="R130" s="1" t="str">
        <f t="shared" si="28"/>
        <v/>
      </c>
      <c r="S130" s="1" t="str">
        <f t="shared" si="29"/>
        <v/>
      </c>
      <c r="T130" s="1" t="str">
        <f t="shared" si="30"/>
        <v/>
      </c>
      <c r="U130" s="1" t="str">
        <f t="shared" si="31"/>
        <v/>
      </c>
      <c r="V130" t="str">
        <f t="shared" si="32"/>
        <v/>
      </c>
      <c r="W130" s="10" t="str">
        <f t="shared" si="33"/>
        <v/>
      </c>
      <c r="X130" s="10" t="str">
        <f t="shared" si="34"/>
        <v/>
      </c>
      <c r="Y130" s="10" t="str">
        <f t="shared" si="35"/>
        <v/>
      </c>
      <c r="Z130" s="10" t="str">
        <f t="shared" si="36"/>
        <v/>
      </c>
      <c r="AA130" s="10" t="str">
        <f t="shared" si="37"/>
        <v/>
      </c>
      <c r="AB130" s="10" t="str">
        <f t="shared" si="38"/>
        <v/>
      </c>
      <c r="AC130" s="10" t="str">
        <f t="shared" si="42"/>
        <v/>
      </c>
      <c r="AD130" s="10" t="str">
        <f t="shared" si="43"/>
        <v/>
      </c>
      <c r="AE130" s="10" t="str">
        <f t="shared" si="39"/>
        <v/>
      </c>
      <c r="AF130" s="10" t="str">
        <f t="shared" si="44"/>
        <v/>
      </c>
      <c r="AG130" s="10" t="str">
        <f t="shared" si="45"/>
        <v/>
      </c>
      <c r="AH130" s="10" t="str">
        <f t="shared" si="46"/>
        <v/>
      </c>
      <c r="AI130" s="10" t="str">
        <f t="shared" si="47"/>
        <v/>
      </c>
      <c r="AJ130" s="10" t="str">
        <f t="shared" si="48"/>
        <v/>
      </c>
    </row>
    <row r="131" spans="1:36" ht="22.5" customHeight="1" x14ac:dyDescent="0.2">
      <c r="A131" s="92">
        <v>122</v>
      </c>
      <c r="B131" s="112"/>
      <c r="C131" s="99"/>
      <c r="D131" s="99"/>
      <c r="E131" s="100"/>
      <c r="F131" s="211"/>
      <c r="G131" s="209"/>
      <c r="H131" s="80"/>
      <c r="I131" s="80"/>
      <c r="J131" s="79"/>
      <c r="K131" s="80"/>
      <c r="L131" s="3"/>
      <c r="M131" s="10" t="str">
        <f t="shared" si="40"/>
        <v/>
      </c>
      <c r="N131" s="10" t="str">
        <f t="shared" si="41"/>
        <v/>
      </c>
      <c r="O131" s="10" t="str">
        <f t="shared" si="25"/>
        <v/>
      </c>
      <c r="P131" s="10" t="str">
        <f t="shared" si="26"/>
        <v/>
      </c>
      <c r="Q131" s="10" t="str">
        <f t="shared" si="27"/>
        <v/>
      </c>
      <c r="R131" s="1" t="str">
        <f t="shared" si="28"/>
        <v/>
      </c>
      <c r="S131" s="1" t="str">
        <f t="shared" si="29"/>
        <v/>
      </c>
      <c r="T131" s="1" t="str">
        <f t="shared" si="30"/>
        <v/>
      </c>
      <c r="U131" s="1" t="str">
        <f t="shared" si="31"/>
        <v/>
      </c>
      <c r="V131" t="str">
        <f t="shared" si="32"/>
        <v/>
      </c>
      <c r="W131" s="10" t="str">
        <f t="shared" si="33"/>
        <v/>
      </c>
      <c r="X131" s="10" t="str">
        <f t="shared" si="34"/>
        <v/>
      </c>
      <c r="Y131" s="10" t="str">
        <f t="shared" si="35"/>
        <v/>
      </c>
      <c r="Z131" s="10" t="str">
        <f t="shared" si="36"/>
        <v/>
      </c>
      <c r="AA131" s="10" t="str">
        <f t="shared" si="37"/>
        <v/>
      </c>
      <c r="AB131" s="10" t="str">
        <f t="shared" si="38"/>
        <v/>
      </c>
      <c r="AC131" s="10" t="str">
        <f t="shared" si="42"/>
        <v/>
      </c>
      <c r="AD131" s="10" t="str">
        <f t="shared" si="43"/>
        <v/>
      </c>
      <c r="AE131" s="10" t="str">
        <f t="shared" si="39"/>
        <v/>
      </c>
      <c r="AF131" s="10" t="str">
        <f t="shared" si="44"/>
        <v/>
      </c>
      <c r="AG131" s="10" t="str">
        <f t="shared" si="45"/>
        <v/>
      </c>
      <c r="AH131" s="10" t="str">
        <f t="shared" si="46"/>
        <v/>
      </c>
      <c r="AI131" s="10" t="str">
        <f t="shared" si="47"/>
        <v/>
      </c>
      <c r="AJ131" s="10" t="str">
        <f t="shared" si="48"/>
        <v/>
      </c>
    </row>
    <row r="132" spans="1:36" ht="22.5" customHeight="1" x14ac:dyDescent="0.2">
      <c r="A132" s="92">
        <v>123</v>
      </c>
      <c r="B132" s="112"/>
      <c r="C132" s="99"/>
      <c r="D132" s="99"/>
      <c r="E132" s="100"/>
      <c r="F132" s="211"/>
      <c r="G132" s="209"/>
      <c r="H132" s="80"/>
      <c r="I132" s="80"/>
      <c r="J132" s="79"/>
      <c r="K132" s="80"/>
      <c r="L132" s="3"/>
      <c r="M132" s="10" t="str">
        <f t="shared" si="40"/>
        <v/>
      </c>
      <c r="N132" s="10" t="str">
        <f t="shared" si="41"/>
        <v/>
      </c>
      <c r="O132" s="10" t="str">
        <f t="shared" si="25"/>
        <v/>
      </c>
      <c r="P132" s="10" t="str">
        <f t="shared" si="26"/>
        <v/>
      </c>
      <c r="Q132" s="10" t="str">
        <f t="shared" si="27"/>
        <v/>
      </c>
      <c r="R132" s="1" t="str">
        <f t="shared" si="28"/>
        <v/>
      </c>
      <c r="S132" s="1" t="str">
        <f t="shared" si="29"/>
        <v/>
      </c>
      <c r="T132" s="1" t="str">
        <f t="shared" si="30"/>
        <v/>
      </c>
      <c r="U132" s="1" t="str">
        <f t="shared" si="31"/>
        <v/>
      </c>
      <c r="V132" t="str">
        <f t="shared" si="32"/>
        <v/>
      </c>
      <c r="W132" s="10" t="str">
        <f t="shared" si="33"/>
        <v/>
      </c>
      <c r="X132" s="10" t="str">
        <f t="shared" si="34"/>
        <v/>
      </c>
      <c r="Y132" s="10" t="str">
        <f t="shared" si="35"/>
        <v/>
      </c>
      <c r="Z132" s="10" t="str">
        <f t="shared" si="36"/>
        <v/>
      </c>
      <c r="AA132" s="10" t="str">
        <f t="shared" si="37"/>
        <v/>
      </c>
      <c r="AB132" s="10" t="str">
        <f t="shared" si="38"/>
        <v/>
      </c>
      <c r="AC132" s="10" t="str">
        <f t="shared" si="42"/>
        <v/>
      </c>
      <c r="AD132" s="10" t="str">
        <f t="shared" si="43"/>
        <v/>
      </c>
      <c r="AE132" s="10" t="str">
        <f t="shared" si="39"/>
        <v/>
      </c>
      <c r="AF132" s="10" t="str">
        <f t="shared" si="44"/>
        <v/>
      </c>
      <c r="AG132" s="10" t="str">
        <f t="shared" si="45"/>
        <v/>
      </c>
      <c r="AH132" s="10" t="str">
        <f t="shared" si="46"/>
        <v/>
      </c>
      <c r="AI132" s="10" t="str">
        <f t="shared" si="47"/>
        <v/>
      </c>
      <c r="AJ132" s="10" t="str">
        <f t="shared" si="48"/>
        <v/>
      </c>
    </row>
    <row r="133" spans="1:36" ht="22.5" customHeight="1" x14ac:dyDescent="0.2">
      <c r="A133" s="92">
        <v>124</v>
      </c>
      <c r="B133" s="112"/>
      <c r="C133" s="99"/>
      <c r="D133" s="99"/>
      <c r="E133" s="100"/>
      <c r="F133" s="211"/>
      <c r="G133" s="209"/>
      <c r="H133" s="80"/>
      <c r="I133" s="80"/>
      <c r="J133" s="79"/>
      <c r="K133" s="80"/>
      <c r="L133" s="3"/>
      <c r="M133" s="10" t="str">
        <f t="shared" si="40"/>
        <v/>
      </c>
      <c r="N133" s="10" t="str">
        <f t="shared" si="41"/>
        <v/>
      </c>
      <c r="O133" s="10" t="str">
        <f t="shared" si="25"/>
        <v/>
      </c>
      <c r="P133" s="10" t="str">
        <f t="shared" si="26"/>
        <v/>
      </c>
      <c r="Q133" s="10" t="str">
        <f t="shared" si="27"/>
        <v/>
      </c>
      <c r="R133" s="1" t="str">
        <f t="shared" si="28"/>
        <v/>
      </c>
      <c r="S133" s="1" t="str">
        <f t="shared" si="29"/>
        <v/>
      </c>
      <c r="T133" s="1" t="str">
        <f t="shared" si="30"/>
        <v/>
      </c>
      <c r="U133" s="1" t="str">
        <f t="shared" si="31"/>
        <v/>
      </c>
      <c r="V133" t="str">
        <f t="shared" si="32"/>
        <v/>
      </c>
      <c r="W133" s="10" t="str">
        <f t="shared" si="33"/>
        <v/>
      </c>
      <c r="X133" s="10" t="str">
        <f t="shared" si="34"/>
        <v/>
      </c>
      <c r="Y133" s="10" t="str">
        <f t="shared" si="35"/>
        <v/>
      </c>
      <c r="Z133" s="10" t="str">
        <f t="shared" si="36"/>
        <v/>
      </c>
      <c r="AA133" s="10" t="str">
        <f t="shared" si="37"/>
        <v/>
      </c>
      <c r="AB133" s="10" t="str">
        <f t="shared" si="38"/>
        <v/>
      </c>
      <c r="AC133" s="10" t="str">
        <f t="shared" si="42"/>
        <v/>
      </c>
      <c r="AD133" s="10" t="str">
        <f t="shared" si="43"/>
        <v/>
      </c>
      <c r="AE133" s="10" t="str">
        <f t="shared" si="39"/>
        <v/>
      </c>
      <c r="AF133" s="10" t="str">
        <f t="shared" si="44"/>
        <v/>
      </c>
      <c r="AG133" s="10" t="str">
        <f t="shared" si="45"/>
        <v/>
      </c>
      <c r="AH133" s="10" t="str">
        <f t="shared" si="46"/>
        <v/>
      </c>
      <c r="AI133" s="10" t="str">
        <f t="shared" si="47"/>
        <v/>
      </c>
      <c r="AJ133" s="10" t="str">
        <f t="shared" si="48"/>
        <v/>
      </c>
    </row>
    <row r="134" spans="1:36" ht="22.5" customHeight="1" x14ac:dyDescent="0.2">
      <c r="A134" s="92">
        <v>125</v>
      </c>
      <c r="B134" s="112"/>
      <c r="C134" s="99"/>
      <c r="D134" s="99"/>
      <c r="E134" s="100"/>
      <c r="F134" s="211"/>
      <c r="G134" s="209"/>
      <c r="H134" s="80"/>
      <c r="I134" s="80"/>
      <c r="J134" s="79"/>
      <c r="K134" s="80"/>
      <c r="L134" s="3"/>
      <c r="M134" s="10" t="str">
        <f t="shared" si="40"/>
        <v/>
      </c>
      <c r="N134" s="10" t="str">
        <f t="shared" si="41"/>
        <v/>
      </c>
      <c r="O134" s="10" t="str">
        <f t="shared" si="25"/>
        <v/>
      </c>
      <c r="P134" s="10" t="str">
        <f t="shared" si="26"/>
        <v/>
      </c>
      <c r="Q134" s="10" t="str">
        <f t="shared" si="27"/>
        <v/>
      </c>
      <c r="R134" s="1" t="str">
        <f t="shared" si="28"/>
        <v/>
      </c>
      <c r="S134" s="1" t="str">
        <f t="shared" si="29"/>
        <v/>
      </c>
      <c r="T134" s="1" t="str">
        <f t="shared" si="30"/>
        <v/>
      </c>
      <c r="U134" s="1" t="str">
        <f t="shared" si="31"/>
        <v/>
      </c>
      <c r="V134" t="str">
        <f t="shared" si="32"/>
        <v/>
      </c>
      <c r="W134" s="10" t="str">
        <f t="shared" si="33"/>
        <v/>
      </c>
      <c r="X134" s="10" t="str">
        <f t="shared" si="34"/>
        <v/>
      </c>
      <c r="Y134" s="10" t="str">
        <f t="shared" si="35"/>
        <v/>
      </c>
      <c r="Z134" s="10" t="str">
        <f t="shared" si="36"/>
        <v/>
      </c>
      <c r="AA134" s="10" t="str">
        <f t="shared" si="37"/>
        <v/>
      </c>
      <c r="AB134" s="10" t="str">
        <f t="shared" si="38"/>
        <v/>
      </c>
      <c r="AC134" s="10" t="str">
        <f t="shared" si="42"/>
        <v/>
      </c>
      <c r="AD134" s="10" t="str">
        <f t="shared" si="43"/>
        <v/>
      </c>
      <c r="AE134" s="10" t="str">
        <f t="shared" si="39"/>
        <v/>
      </c>
      <c r="AF134" s="10" t="str">
        <f t="shared" si="44"/>
        <v/>
      </c>
      <c r="AG134" s="10" t="str">
        <f t="shared" si="45"/>
        <v/>
      </c>
      <c r="AH134" s="10" t="str">
        <f t="shared" si="46"/>
        <v/>
      </c>
      <c r="AI134" s="10" t="str">
        <f t="shared" si="47"/>
        <v/>
      </c>
      <c r="AJ134" s="10" t="str">
        <f t="shared" si="48"/>
        <v/>
      </c>
    </row>
    <row r="135" spans="1:36" ht="22.5" customHeight="1" x14ac:dyDescent="0.2">
      <c r="A135" s="92">
        <v>126</v>
      </c>
      <c r="B135" s="112"/>
      <c r="C135" s="99"/>
      <c r="D135" s="99"/>
      <c r="E135" s="100"/>
      <c r="F135" s="211"/>
      <c r="G135" s="209"/>
      <c r="H135" s="80"/>
      <c r="I135" s="80"/>
      <c r="J135" s="79"/>
      <c r="K135" s="80"/>
      <c r="L135" s="3"/>
      <c r="M135" s="10" t="str">
        <f t="shared" si="40"/>
        <v/>
      </c>
      <c r="N135" s="10" t="str">
        <f t="shared" si="41"/>
        <v/>
      </c>
      <c r="O135" s="10" t="str">
        <f t="shared" si="25"/>
        <v/>
      </c>
      <c r="P135" s="10" t="str">
        <f t="shared" si="26"/>
        <v/>
      </c>
      <c r="Q135" s="10" t="str">
        <f t="shared" si="27"/>
        <v/>
      </c>
      <c r="R135" s="1" t="str">
        <f t="shared" si="28"/>
        <v/>
      </c>
      <c r="S135" s="1" t="str">
        <f t="shared" si="29"/>
        <v/>
      </c>
      <c r="T135" s="1" t="str">
        <f t="shared" si="30"/>
        <v/>
      </c>
      <c r="U135" s="1" t="str">
        <f t="shared" si="31"/>
        <v/>
      </c>
      <c r="V135" t="str">
        <f t="shared" si="32"/>
        <v/>
      </c>
      <c r="W135" s="10" t="str">
        <f t="shared" si="33"/>
        <v/>
      </c>
      <c r="X135" s="10" t="str">
        <f t="shared" si="34"/>
        <v/>
      </c>
      <c r="Y135" s="10" t="str">
        <f t="shared" si="35"/>
        <v/>
      </c>
      <c r="Z135" s="10" t="str">
        <f t="shared" si="36"/>
        <v/>
      </c>
      <c r="AA135" s="10" t="str">
        <f t="shared" si="37"/>
        <v/>
      </c>
      <c r="AB135" s="10" t="str">
        <f t="shared" si="38"/>
        <v/>
      </c>
      <c r="AC135" s="10" t="str">
        <f t="shared" si="42"/>
        <v/>
      </c>
      <c r="AD135" s="10" t="str">
        <f t="shared" si="43"/>
        <v/>
      </c>
      <c r="AE135" s="10" t="str">
        <f t="shared" si="39"/>
        <v/>
      </c>
      <c r="AF135" s="10" t="str">
        <f t="shared" si="44"/>
        <v/>
      </c>
      <c r="AG135" s="10" t="str">
        <f t="shared" si="45"/>
        <v/>
      </c>
      <c r="AH135" s="10" t="str">
        <f t="shared" si="46"/>
        <v/>
      </c>
      <c r="AI135" s="10" t="str">
        <f t="shared" si="47"/>
        <v/>
      </c>
      <c r="AJ135" s="10" t="str">
        <f t="shared" si="48"/>
        <v/>
      </c>
    </row>
    <row r="136" spans="1:36" ht="22.5" customHeight="1" x14ac:dyDescent="0.2">
      <c r="A136" s="92">
        <v>127</v>
      </c>
      <c r="B136" s="112"/>
      <c r="C136" s="99"/>
      <c r="D136" s="99"/>
      <c r="E136" s="100"/>
      <c r="F136" s="211"/>
      <c r="G136" s="209"/>
      <c r="H136" s="80"/>
      <c r="I136" s="80"/>
      <c r="J136" s="79"/>
      <c r="K136" s="80"/>
      <c r="L136" s="3"/>
      <c r="M136" s="10" t="str">
        <f t="shared" si="40"/>
        <v/>
      </c>
      <c r="N136" s="10" t="str">
        <f t="shared" si="41"/>
        <v/>
      </c>
      <c r="O136" s="10" t="str">
        <f t="shared" si="25"/>
        <v/>
      </c>
      <c r="P136" s="10" t="str">
        <f t="shared" si="26"/>
        <v/>
      </c>
      <c r="Q136" s="10" t="str">
        <f t="shared" si="27"/>
        <v/>
      </c>
      <c r="R136" s="1" t="str">
        <f t="shared" si="28"/>
        <v/>
      </c>
      <c r="S136" s="1" t="str">
        <f t="shared" si="29"/>
        <v/>
      </c>
      <c r="T136" s="1" t="str">
        <f t="shared" si="30"/>
        <v/>
      </c>
      <c r="U136" s="1" t="str">
        <f t="shared" si="31"/>
        <v/>
      </c>
      <c r="V136" t="str">
        <f t="shared" si="32"/>
        <v/>
      </c>
      <c r="W136" s="10" t="str">
        <f t="shared" si="33"/>
        <v/>
      </c>
      <c r="X136" s="10" t="str">
        <f t="shared" si="34"/>
        <v/>
      </c>
      <c r="Y136" s="10" t="str">
        <f t="shared" si="35"/>
        <v/>
      </c>
      <c r="Z136" s="10" t="str">
        <f t="shared" si="36"/>
        <v/>
      </c>
      <c r="AA136" s="10" t="str">
        <f t="shared" si="37"/>
        <v/>
      </c>
      <c r="AB136" s="10" t="str">
        <f t="shared" si="38"/>
        <v/>
      </c>
      <c r="AC136" s="10" t="str">
        <f t="shared" si="42"/>
        <v/>
      </c>
      <c r="AD136" s="10" t="str">
        <f t="shared" si="43"/>
        <v/>
      </c>
      <c r="AE136" s="10" t="str">
        <f t="shared" si="39"/>
        <v/>
      </c>
      <c r="AF136" s="10" t="str">
        <f t="shared" si="44"/>
        <v/>
      </c>
      <c r="AG136" s="10" t="str">
        <f t="shared" si="45"/>
        <v/>
      </c>
      <c r="AH136" s="10" t="str">
        <f t="shared" si="46"/>
        <v/>
      </c>
      <c r="AI136" s="10" t="str">
        <f t="shared" si="47"/>
        <v/>
      </c>
      <c r="AJ136" s="10" t="str">
        <f t="shared" si="48"/>
        <v/>
      </c>
    </row>
    <row r="137" spans="1:36" ht="22.5" customHeight="1" x14ac:dyDescent="0.2">
      <c r="A137" s="92">
        <v>128</v>
      </c>
      <c r="B137" s="112"/>
      <c r="C137" s="99"/>
      <c r="D137" s="99"/>
      <c r="E137" s="100"/>
      <c r="F137" s="211"/>
      <c r="G137" s="209"/>
      <c r="H137" s="80"/>
      <c r="I137" s="80"/>
      <c r="J137" s="79"/>
      <c r="K137" s="80"/>
      <c r="L137" s="3"/>
      <c r="M137" s="10" t="str">
        <f t="shared" si="40"/>
        <v/>
      </c>
      <c r="N137" s="10" t="str">
        <f t="shared" si="41"/>
        <v/>
      </c>
      <c r="O137" s="10" t="str">
        <f t="shared" si="25"/>
        <v/>
      </c>
      <c r="P137" s="10" t="str">
        <f t="shared" si="26"/>
        <v/>
      </c>
      <c r="Q137" s="10" t="str">
        <f t="shared" si="27"/>
        <v/>
      </c>
      <c r="R137" s="1" t="str">
        <f t="shared" si="28"/>
        <v/>
      </c>
      <c r="S137" s="1" t="str">
        <f t="shared" si="29"/>
        <v/>
      </c>
      <c r="T137" s="1" t="str">
        <f t="shared" si="30"/>
        <v/>
      </c>
      <c r="U137" s="1" t="str">
        <f t="shared" si="31"/>
        <v/>
      </c>
      <c r="V137" t="str">
        <f t="shared" si="32"/>
        <v/>
      </c>
      <c r="W137" s="10" t="str">
        <f t="shared" si="33"/>
        <v/>
      </c>
      <c r="X137" s="10" t="str">
        <f t="shared" si="34"/>
        <v/>
      </c>
      <c r="Y137" s="10" t="str">
        <f t="shared" si="35"/>
        <v/>
      </c>
      <c r="Z137" s="10" t="str">
        <f t="shared" si="36"/>
        <v/>
      </c>
      <c r="AA137" s="10" t="str">
        <f t="shared" si="37"/>
        <v/>
      </c>
      <c r="AB137" s="10" t="str">
        <f t="shared" si="38"/>
        <v/>
      </c>
      <c r="AC137" s="10" t="str">
        <f t="shared" si="42"/>
        <v/>
      </c>
      <c r="AD137" s="10" t="str">
        <f t="shared" si="43"/>
        <v/>
      </c>
      <c r="AE137" s="10" t="str">
        <f t="shared" si="39"/>
        <v/>
      </c>
      <c r="AF137" s="10" t="str">
        <f t="shared" si="44"/>
        <v/>
      </c>
      <c r="AG137" s="10" t="str">
        <f t="shared" si="45"/>
        <v/>
      </c>
      <c r="AH137" s="10" t="str">
        <f t="shared" si="46"/>
        <v/>
      </c>
      <c r="AI137" s="10" t="str">
        <f t="shared" si="47"/>
        <v/>
      </c>
      <c r="AJ137" s="10" t="str">
        <f t="shared" si="48"/>
        <v/>
      </c>
    </row>
    <row r="138" spans="1:36" ht="22.5" customHeight="1" x14ac:dyDescent="0.2">
      <c r="A138" s="92">
        <v>129</v>
      </c>
      <c r="B138" s="112"/>
      <c r="C138" s="99"/>
      <c r="D138" s="99"/>
      <c r="E138" s="100"/>
      <c r="F138" s="211"/>
      <c r="G138" s="209"/>
      <c r="H138" s="80"/>
      <c r="I138" s="80"/>
      <c r="J138" s="79"/>
      <c r="K138" s="80"/>
      <c r="L138" s="3"/>
      <c r="M138" s="10" t="str">
        <f t="shared" si="40"/>
        <v/>
      </c>
      <c r="N138" s="10" t="str">
        <f t="shared" si="41"/>
        <v/>
      </c>
      <c r="O138" s="10" t="str">
        <f t="shared" ref="O138:O201" si="49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138" s="10" t="str">
        <f t="shared" ref="P138:P201" si="50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138" s="10" t="str">
        <f t="shared" ref="Q138:Q201" si="51">IF(AND(VLOOKUP(ROW()-9,A:K,8,0) &lt;&gt; "2500",VLOOKUP(ROW()-9,A:K,8,0) &lt;&gt;"4050"),"",IF($Q$8=TRUE,"","The sum of GL 2500 must equal the sum of GL 4050. "))</f>
        <v/>
      </c>
      <c r="R138" s="1" t="str">
        <f t="shared" ref="R138:R201" si="52">IF(AND(VLOOKUP(ROW()-9,A:K,8,0) &lt;&gt; "2170",VLOOKUP(ROW()-9,A:K,8,0) &lt;&gt;"5370"),"",IF($R$8=TRUE,"","The sum of GL 2170 must equal the sum of GL 5370. "))</f>
        <v/>
      </c>
      <c r="S138" s="1" t="str">
        <f t="shared" ref="S138:S201" si="53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138" s="1" t="str">
        <f t="shared" ref="T138:T201" si="54">IF(OR(VLOOKUP(ROW()-9,A:K,8,0)="3400",VLOOKUP(ROW()-9,A:K,8,0)="3500"),"GL 3400 and 3500 are not allowed. Must use lowest level. ","")</f>
        <v/>
      </c>
      <c r="U138" s="1" t="str">
        <f t="shared" ref="U138:U201" si="55">IF(AND(VLOOKUP(ROW()-9,A:K,8,0)="2125",VLOOKUP(ROW()-9,A:K,10,0)&gt;0),"GL 2125 must equal 0. ","")</f>
        <v/>
      </c>
      <c r="V138" t="str">
        <f t="shared" ref="V138:V201" si="56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138" s="10" t="str">
        <f t="shared" ref="W138:W201" si="57">IF(AND(OR(VLOOKUP(ROW()-9,A:K,8,0)="1390",VLOOKUP(ROW()-9,A:K,8,0)="1600"),VLOOKUP(ROW()-9,A:K,11,0)="D"),"GL " &amp; VLOOKUP(ROW()-9,A:K,8,0) &amp; " must be a credit value. ","")</f>
        <v/>
      </c>
      <c r="X138" s="10" t="str">
        <f t="shared" ref="X138:X201" si="58">IF(VLOOKUP(ROW()-9,A:K,10,0)&lt;0,"Amount must be a positive value. ","")</f>
        <v/>
      </c>
      <c r="Y138" s="10" t="str">
        <f t="shared" ref="Y138:Y201" si="59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138" s="10" t="str">
        <f t="shared" ref="Z138:Z201" si="60">IF(AND(OR(VLOOKUP(ROW()-9,A:K,8,0)="1410",VLOOKUP(ROW()-9,A:K,8,0)="1420",VLOOKUP(ROW()-9,A:K,8,0)="3114",VLOOKUP(ROW()-9,A:K,8,0)="3115"),VLOOKUP(ROW()-9,A:K,10,0)&gt;0),IF(LEN(VLOOKUP(ROW()-9,A:K,9,0))=4,"","4 digit subsidiary required. "),"")</f>
        <v/>
      </c>
      <c r="AA138" s="10" t="str">
        <f t="shared" ref="AA138:AA201" si="61">IF(ISERROR(ROUND(VLOOKUP(ROW()-9,A:K,10,0),2)=VLOOKUP(ROW()-9,A:K,10,0)),"",IF(ROUND(VLOOKUP(ROW()-9,A:K,10,0),2)=VLOOKUP(ROW()-9,A:K,10,0),"","Decimal place is larger than 2 digits. "))</f>
        <v/>
      </c>
      <c r="AB138" s="10" t="str">
        <f t="shared" ref="AB138:AB201" si="62">IF(VLOOKUP(ROW()-9,A:K,10,0) = "","", IF(ISNUMBER(VLOOKUP(ROW()-9,A:K,10,0))=TRUE,"","Amount must be a numeric value. "))</f>
        <v/>
      </c>
      <c r="AC138" s="10" t="str">
        <f t="shared" si="42"/>
        <v/>
      </c>
      <c r="AD138" s="10" t="str">
        <f t="shared" si="43"/>
        <v/>
      </c>
      <c r="AE138" s="10" t="str">
        <f t="shared" ref="AE138:AE201" si="63">IF(OR(VLOOKUP(ROW()-9,A:K,8,0) &amp; VLOOKUP(ROW()-9,A:K,9,0)="17300512",VLOOKUP(ROW()-9,A:K,8,0) &amp; VLOOKUP(ROW()-9,A:K,9,0)="17300666"),"GL 1730.0512 and 1730.0666 must not be on report 1. ","")</f>
        <v/>
      </c>
      <c r="AF138" s="10" t="str">
        <f t="shared" si="44"/>
        <v/>
      </c>
      <c r="AG138" s="10" t="str">
        <f t="shared" si="45"/>
        <v/>
      </c>
      <c r="AH138" s="10" t="str">
        <f t="shared" si="46"/>
        <v/>
      </c>
      <c r="AI138" s="10" t="str">
        <f t="shared" si="47"/>
        <v/>
      </c>
      <c r="AJ138" s="10" t="str">
        <f t="shared" si="48"/>
        <v/>
      </c>
    </row>
    <row r="139" spans="1:36" ht="22.5" customHeight="1" x14ac:dyDescent="0.2">
      <c r="A139" s="92">
        <v>130</v>
      </c>
      <c r="B139" s="112"/>
      <c r="C139" s="99"/>
      <c r="D139" s="99"/>
      <c r="E139" s="100"/>
      <c r="F139" s="211"/>
      <c r="G139" s="209"/>
      <c r="H139" s="80"/>
      <c r="I139" s="80"/>
      <c r="J139" s="79"/>
      <c r="K139" s="80"/>
      <c r="L139" s="3"/>
      <c r="M139" s="10" t="str">
        <f t="shared" ref="M139:M202" si="64">IF(ISERROR(N139),"",N139)&amp; IF(ISERROR(O139),"",O139)&amp; IF(ISERROR(P139),"",P139)&amp; IF(ISERROR(Q139),"",Q139)&amp; IF(ISERROR(R139),"",R139)&amp; IF(ISERROR(S139),"",S139)&amp; IF(ISERROR(T139),"",T139)&amp; IF(ISERROR(U139),"",U139)&amp; IF(ISERROR(V139),"",V139)&amp; IF(ISERROR(W139),"",W139)&amp; IF(ISERROR(X139),"",X139)&amp; IF(ISERROR(Y139),"",Y139)&amp; IF(ISERROR(Z139),"",Z139)&amp; IF(ISERROR(AA139),"",AA139)&amp; IF(ISERROR(AB139),"",AB139)&amp; IF(ISERROR(AC139),"",AC139)&amp; IF(ISERROR(AD139),"",AD139)&amp; IF(ISERROR(AE139),"",AE139)&amp; IF(ISERROR(AF139),"",AF139)&amp; IF(ISERROR(AG139),"",AG139)&amp; IF(ISERROR(AH139),"",AH139)&amp; IF(ISERROR(AI139),"",AI139)&amp; IF(ISERROR(AJ139),"",AJ139)</f>
        <v/>
      </c>
      <c r="N139" s="10" t="str">
        <f t="shared" ref="N139:N202" si="65">IF(AND(VLOOKUP(ROW()-9,A:K,8,0) &lt;&gt; "1749",VLOOKUP(ROW()-9,A:K,8,0) &lt;&gt;"1750",VLOOKUP(ROW()-9,A:K,8,0) &amp;VLOOKUP(ROW()-9,A:K,9,0)&lt;&gt;"5330"),"",IF($N$8=TRUE,"","GL 1749/1750 must have an offset account GL 5330. "))</f>
        <v/>
      </c>
      <c r="O139" s="10" t="str">
        <f t="shared" si="49"/>
        <v/>
      </c>
      <c r="P139" s="10" t="str">
        <f t="shared" si="50"/>
        <v/>
      </c>
      <c r="Q139" s="10" t="str">
        <f t="shared" si="51"/>
        <v/>
      </c>
      <c r="R139" s="1" t="str">
        <f t="shared" si="52"/>
        <v/>
      </c>
      <c r="S139" s="1" t="str">
        <f t="shared" si="53"/>
        <v/>
      </c>
      <c r="T139" s="1" t="str">
        <f t="shared" si="54"/>
        <v/>
      </c>
      <c r="U139" s="1" t="str">
        <f t="shared" si="55"/>
        <v/>
      </c>
      <c r="V139" t="str">
        <f t="shared" si="56"/>
        <v/>
      </c>
      <c r="W139" s="10" t="str">
        <f t="shared" si="57"/>
        <v/>
      </c>
      <c r="X139" s="10" t="str">
        <f t="shared" si="58"/>
        <v/>
      </c>
      <c r="Y139" s="10" t="str">
        <f t="shared" si="59"/>
        <v/>
      </c>
      <c r="Z139" s="10" t="str">
        <f t="shared" si="60"/>
        <v/>
      </c>
      <c r="AA139" s="10" t="str">
        <f t="shared" si="61"/>
        <v/>
      </c>
      <c r="AB139" s="10" t="str">
        <f t="shared" si="62"/>
        <v/>
      </c>
      <c r="AC139" s="10" t="str">
        <f t="shared" ref="AC139:AC202" si="66">IF(AND(VLOOKUP(ROW()-9,A:K,10,0)="",VLOOKUP(ROW()-9,A:K,6,0)=""),"",IF(VLOOKUP(ROW()-9,A:K,10,0)&gt;=VLOOKUP(ROW()-9,A:K,6,0),"","Encumbrance amount must be equal to or less than the accrual amount. "))</f>
        <v/>
      </c>
      <c r="AD139" s="10" t="str">
        <f t="shared" ref="AD139:AD202" si="67">IF(OR(AND(VLOOKUP(ROW()-9,A:K,10,0)&gt;0,VLOOKUP(ROW()-9,A:K,11,0)=""),AND(VLOOKUP(ROW()-9,A:K,6,0)&gt;0,VLOOKUP(ROW()-9,A:K,7,0)="")),"For every amount, the D/C column must have a D or C. ", "")</f>
        <v/>
      </c>
      <c r="AE139" s="10" t="str">
        <f t="shared" si="63"/>
        <v/>
      </c>
      <c r="AF139" s="10" t="str">
        <f t="shared" ref="AF139:AF202" si="68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139" s="10" t="str">
        <f t="shared" ref="AG139:AG202" si="69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139" s="10" t="str">
        <f t="shared" ref="AH139:AH202" si="70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139" s="10" t="str">
        <f t="shared" ref="AI139:AI202" si="71">IF(AND(OR(VLOOKUP(ROW()-9,A:K,8,0)="1410",VLOOKUP(ROW()-9,A:K,8,0)="3114"),VLOOKUP(ROW()-9,A:K,10,0)&gt;0),IF(VLOOKUP(ROW()-9,A:K,9,0)=$F$5,"Subsidiary must be another fund number.  ",""),"")</f>
        <v/>
      </c>
      <c r="AJ139" s="10" t="str">
        <f t="shared" ref="AJ139:AJ202" si="72">IF(AND(OR(VLOOKUP(ROW()-9,A:K,8,0)="1420",VLOOKUP(ROW()-9,A:K,8,0)="3115"),VLOOKUP(ROW()-9,A:K,10,0)&gt;0),IF(VLOOKUP(ROW()-9,A:K,9,0)=$F$5,"Subsidiary must be agency number. ",""),"")</f>
        <v/>
      </c>
    </row>
    <row r="140" spans="1:36" ht="22.5" customHeight="1" x14ac:dyDescent="0.2">
      <c r="A140" s="92">
        <v>131</v>
      </c>
      <c r="B140" s="112"/>
      <c r="C140" s="99"/>
      <c r="D140" s="99"/>
      <c r="E140" s="100"/>
      <c r="F140" s="211"/>
      <c r="G140" s="209"/>
      <c r="H140" s="80"/>
      <c r="I140" s="80"/>
      <c r="J140" s="79"/>
      <c r="K140" s="80"/>
      <c r="L140" s="3"/>
      <c r="M140" s="10" t="str">
        <f t="shared" si="64"/>
        <v/>
      </c>
      <c r="N140" s="10" t="str">
        <f t="shared" si="65"/>
        <v/>
      </c>
      <c r="O140" s="10" t="str">
        <f t="shared" si="49"/>
        <v/>
      </c>
      <c r="P140" s="10" t="str">
        <f t="shared" si="50"/>
        <v/>
      </c>
      <c r="Q140" s="10" t="str">
        <f t="shared" si="51"/>
        <v/>
      </c>
      <c r="R140" s="1" t="str">
        <f t="shared" si="52"/>
        <v/>
      </c>
      <c r="S140" s="1" t="str">
        <f t="shared" si="53"/>
        <v/>
      </c>
      <c r="T140" s="1" t="str">
        <f t="shared" si="54"/>
        <v/>
      </c>
      <c r="U140" s="1" t="str">
        <f t="shared" si="55"/>
        <v/>
      </c>
      <c r="V140" t="str">
        <f t="shared" si="56"/>
        <v/>
      </c>
      <c r="W140" s="10" t="str">
        <f t="shared" si="57"/>
        <v/>
      </c>
      <c r="X140" s="10" t="str">
        <f t="shared" si="58"/>
        <v/>
      </c>
      <c r="Y140" s="10" t="str">
        <f t="shared" si="59"/>
        <v/>
      </c>
      <c r="Z140" s="10" t="str">
        <f t="shared" si="60"/>
        <v/>
      </c>
      <c r="AA140" s="10" t="str">
        <f t="shared" si="61"/>
        <v/>
      </c>
      <c r="AB140" s="10" t="str">
        <f t="shared" si="62"/>
        <v/>
      </c>
      <c r="AC140" s="10" t="str">
        <f t="shared" si="66"/>
        <v/>
      </c>
      <c r="AD140" s="10" t="str">
        <f t="shared" si="67"/>
        <v/>
      </c>
      <c r="AE140" s="10" t="str">
        <f t="shared" si="63"/>
        <v/>
      </c>
      <c r="AF140" s="10" t="str">
        <f t="shared" si="68"/>
        <v/>
      </c>
      <c r="AG140" s="10" t="str">
        <f t="shared" si="69"/>
        <v/>
      </c>
      <c r="AH140" s="10" t="str">
        <f t="shared" si="70"/>
        <v/>
      </c>
      <c r="AI140" s="10" t="str">
        <f t="shared" si="71"/>
        <v/>
      </c>
      <c r="AJ140" s="10" t="str">
        <f t="shared" si="72"/>
        <v/>
      </c>
    </row>
    <row r="141" spans="1:36" ht="22.5" customHeight="1" x14ac:dyDescent="0.2">
      <c r="A141" s="92">
        <v>132</v>
      </c>
      <c r="B141" s="112"/>
      <c r="C141" s="99"/>
      <c r="D141" s="99"/>
      <c r="E141" s="100"/>
      <c r="F141" s="213"/>
      <c r="G141" s="209"/>
      <c r="H141" s="80"/>
      <c r="I141" s="80"/>
      <c r="J141" s="79"/>
      <c r="K141" s="80"/>
      <c r="L141" s="3"/>
      <c r="M141" s="10" t="str">
        <f t="shared" si="64"/>
        <v/>
      </c>
      <c r="N141" s="10" t="str">
        <f t="shared" si="65"/>
        <v/>
      </c>
      <c r="O141" s="10" t="str">
        <f t="shared" si="49"/>
        <v/>
      </c>
      <c r="P141" s="10" t="str">
        <f t="shared" si="50"/>
        <v/>
      </c>
      <c r="Q141" s="10" t="str">
        <f t="shared" si="51"/>
        <v/>
      </c>
      <c r="R141" s="1" t="str">
        <f t="shared" si="52"/>
        <v/>
      </c>
      <c r="S141" s="1" t="str">
        <f t="shared" si="53"/>
        <v/>
      </c>
      <c r="T141" s="1" t="str">
        <f t="shared" si="54"/>
        <v/>
      </c>
      <c r="U141" s="1" t="str">
        <f t="shared" si="55"/>
        <v/>
      </c>
      <c r="V141" t="str">
        <f t="shared" si="56"/>
        <v/>
      </c>
      <c r="W141" s="10" t="str">
        <f t="shared" si="57"/>
        <v/>
      </c>
      <c r="X141" s="10" t="str">
        <f t="shared" si="58"/>
        <v/>
      </c>
      <c r="Y141" s="10" t="str">
        <f t="shared" si="59"/>
        <v/>
      </c>
      <c r="Z141" s="10" t="str">
        <f t="shared" si="60"/>
        <v/>
      </c>
      <c r="AA141" s="10" t="str">
        <f t="shared" si="61"/>
        <v/>
      </c>
      <c r="AB141" s="10" t="str">
        <f t="shared" si="62"/>
        <v/>
      </c>
      <c r="AC141" s="10" t="str">
        <f t="shared" si="66"/>
        <v/>
      </c>
      <c r="AD141" s="10" t="str">
        <f t="shared" si="67"/>
        <v/>
      </c>
      <c r="AE141" s="10" t="str">
        <f t="shared" si="63"/>
        <v/>
      </c>
      <c r="AF141" s="10" t="str">
        <f t="shared" si="68"/>
        <v/>
      </c>
      <c r="AG141" s="10" t="str">
        <f t="shared" si="69"/>
        <v/>
      </c>
      <c r="AH141" s="10" t="str">
        <f t="shared" si="70"/>
        <v/>
      </c>
      <c r="AI141" s="10" t="str">
        <f t="shared" si="71"/>
        <v/>
      </c>
      <c r="AJ141" s="10" t="str">
        <f t="shared" si="72"/>
        <v/>
      </c>
    </row>
    <row r="142" spans="1:36" ht="22.5" customHeight="1" x14ac:dyDescent="0.2">
      <c r="A142" s="92">
        <v>133</v>
      </c>
      <c r="B142" s="112"/>
      <c r="C142" s="99"/>
      <c r="D142" s="99"/>
      <c r="E142" s="100"/>
      <c r="F142" s="211"/>
      <c r="G142" s="209"/>
      <c r="H142" s="80"/>
      <c r="I142" s="80"/>
      <c r="J142" s="79"/>
      <c r="K142" s="80"/>
      <c r="L142" s="3"/>
      <c r="M142" s="10" t="str">
        <f t="shared" si="64"/>
        <v/>
      </c>
      <c r="N142" s="10" t="str">
        <f t="shared" si="65"/>
        <v/>
      </c>
      <c r="O142" s="10" t="str">
        <f t="shared" si="49"/>
        <v/>
      </c>
      <c r="P142" s="10" t="str">
        <f t="shared" si="50"/>
        <v/>
      </c>
      <c r="Q142" s="10" t="str">
        <f t="shared" si="51"/>
        <v/>
      </c>
      <c r="R142" s="1" t="str">
        <f t="shared" si="52"/>
        <v/>
      </c>
      <c r="S142" s="1" t="str">
        <f t="shared" si="53"/>
        <v/>
      </c>
      <c r="T142" s="1" t="str">
        <f t="shared" si="54"/>
        <v/>
      </c>
      <c r="U142" s="1" t="str">
        <f t="shared" si="55"/>
        <v/>
      </c>
      <c r="V142" t="str">
        <f t="shared" si="56"/>
        <v/>
      </c>
      <c r="W142" s="10" t="str">
        <f t="shared" si="57"/>
        <v/>
      </c>
      <c r="X142" s="10" t="str">
        <f t="shared" si="58"/>
        <v/>
      </c>
      <c r="Y142" s="10" t="str">
        <f t="shared" si="59"/>
        <v/>
      </c>
      <c r="Z142" s="10" t="str">
        <f t="shared" si="60"/>
        <v/>
      </c>
      <c r="AA142" s="10" t="str">
        <f t="shared" si="61"/>
        <v/>
      </c>
      <c r="AB142" s="10" t="str">
        <f t="shared" si="62"/>
        <v/>
      </c>
      <c r="AC142" s="10" t="str">
        <f t="shared" si="66"/>
        <v/>
      </c>
      <c r="AD142" s="10" t="str">
        <f t="shared" si="67"/>
        <v/>
      </c>
      <c r="AE142" s="10" t="str">
        <f t="shared" si="63"/>
        <v/>
      </c>
      <c r="AF142" s="10" t="str">
        <f t="shared" si="68"/>
        <v/>
      </c>
      <c r="AG142" s="10" t="str">
        <f t="shared" si="69"/>
        <v/>
      </c>
      <c r="AH142" s="10" t="str">
        <f t="shared" si="70"/>
        <v/>
      </c>
      <c r="AI142" s="10" t="str">
        <f t="shared" si="71"/>
        <v/>
      </c>
      <c r="AJ142" s="10" t="str">
        <f t="shared" si="72"/>
        <v/>
      </c>
    </row>
    <row r="143" spans="1:36" ht="22.5" customHeight="1" x14ac:dyDescent="0.2">
      <c r="A143" s="92">
        <v>134</v>
      </c>
      <c r="B143" s="112"/>
      <c r="C143" s="99"/>
      <c r="D143" s="99"/>
      <c r="E143" s="100"/>
      <c r="F143" s="211"/>
      <c r="G143" s="209"/>
      <c r="H143" s="80"/>
      <c r="I143" s="80"/>
      <c r="J143" s="79"/>
      <c r="K143" s="80"/>
      <c r="L143" s="3"/>
      <c r="M143" s="10" t="str">
        <f t="shared" si="64"/>
        <v/>
      </c>
      <c r="N143" s="10" t="str">
        <f t="shared" si="65"/>
        <v/>
      </c>
      <c r="O143" s="10" t="str">
        <f t="shared" si="49"/>
        <v/>
      </c>
      <c r="P143" s="10" t="str">
        <f t="shared" si="50"/>
        <v/>
      </c>
      <c r="Q143" s="10" t="str">
        <f t="shared" si="51"/>
        <v/>
      </c>
      <c r="R143" s="1" t="str">
        <f t="shared" si="52"/>
        <v/>
      </c>
      <c r="S143" s="1" t="str">
        <f t="shared" si="53"/>
        <v/>
      </c>
      <c r="T143" s="1" t="str">
        <f t="shared" si="54"/>
        <v/>
      </c>
      <c r="U143" s="1" t="str">
        <f t="shared" si="55"/>
        <v/>
      </c>
      <c r="V143" t="str">
        <f t="shared" si="56"/>
        <v/>
      </c>
      <c r="W143" s="10" t="str">
        <f t="shared" si="57"/>
        <v/>
      </c>
      <c r="X143" s="10" t="str">
        <f t="shared" si="58"/>
        <v/>
      </c>
      <c r="Y143" s="10" t="str">
        <f t="shared" si="59"/>
        <v/>
      </c>
      <c r="Z143" s="10" t="str">
        <f t="shared" si="60"/>
        <v/>
      </c>
      <c r="AA143" s="10" t="str">
        <f t="shared" si="61"/>
        <v/>
      </c>
      <c r="AB143" s="10" t="str">
        <f t="shared" si="62"/>
        <v/>
      </c>
      <c r="AC143" s="10" t="str">
        <f t="shared" si="66"/>
        <v/>
      </c>
      <c r="AD143" s="10" t="str">
        <f t="shared" si="67"/>
        <v/>
      </c>
      <c r="AE143" s="10" t="str">
        <f t="shared" si="63"/>
        <v/>
      </c>
      <c r="AF143" s="10" t="str">
        <f t="shared" si="68"/>
        <v/>
      </c>
      <c r="AG143" s="10" t="str">
        <f t="shared" si="69"/>
        <v/>
      </c>
      <c r="AH143" s="10" t="str">
        <f t="shared" si="70"/>
        <v/>
      </c>
      <c r="AI143" s="10" t="str">
        <f t="shared" si="71"/>
        <v/>
      </c>
      <c r="AJ143" s="10" t="str">
        <f t="shared" si="72"/>
        <v/>
      </c>
    </row>
    <row r="144" spans="1:36" ht="22.5" customHeight="1" x14ac:dyDescent="0.2">
      <c r="A144" s="92">
        <v>135</v>
      </c>
      <c r="B144" s="112"/>
      <c r="C144" s="99"/>
      <c r="D144" s="99"/>
      <c r="E144" s="100"/>
      <c r="F144" s="211"/>
      <c r="G144" s="209"/>
      <c r="H144" s="80"/>
      <c r="I144" s="80"/>
      <c r="J144" s="79"/>
      <c r="K144" s="80"/>
      <c r="L144" s="3"/>
      <c r="M144" s="10" t="str">
        <f t="shared" si="64"/>
        <v/>
      </c>
      <c r="N144" s="10" t="str">
        <f t="shared" si="65"/>
        <v/>
      </c>
      <c r="O144" s="10" t="str">
        <f t="shared" si="49"/>
        <v/>
      </c>
      <c r="P144" s="10" t="str">
        <f t="shared" si="50"/>
        <v/>
      </c>
      <c r="Q144" s="10" t="str">
        <f t="shared" si="51"/>
        <v/>
      </c>
      <c r="R144" s="1" t="str">
        <f t="shared" si="52"/>
        <v/>
      </c>
      <c r="S144" s="1" t="str">
        <f t="shared" si="53"/>
        <v/>
      </c>
      <c r="T144" s="1" t="str">
        <f t="shared" si="54"/>
        <v/>
      </c>
      <c r="U144" s="1" t="str">
        <f t="shared" si="55"/>
        <v/>
      </c>
      <c r="V144" t="str">
        <f t="shared" si="56"/>
        <v/>
      </c>
      <c r="W144" s="10" t="str">
        <f t="shared" si="57"/>
        <v/>
      </c>
      <c r="X144" s="10" t="str">
        <f t="shared" si="58"/>
        <v/>
      </c>
      <c r="Y144" s="10" t="str">
        <f t="shared" si="59"/>
        <v/>
      </c>
      <c r="Z144" s="10" t="str">
        <f t="shared" si="60"/>
        <v/>
      </c>
      <c r="AA144" s="10" t="str">
        <f t="shared" si="61"/>
        <v/>
      </c>
      <c r="AB144" s="10" t="str">
        <f t="shared" si="62"/>
        <v/>
      </c>
      <c r="AC144" s="10" t="str">
        <f t="shared" si="66"/>
        <v/>
      </c>
      <c r="AD144" s="10" t="str">
        <f t="shared" si="67"/>
        <v/>
      </c>
      <c r="AE144" s="10" t="str">
        <f t="shared" si="63"/>
        <v/>
      </c>
      <c r="AF144" s="10" t="str">
        <f t="shared" si="68"/>
        <v/>
      </c>
      <c r="AG144" s="10" t="str">
        <f t="shared" si="69"/>
        <v/>
      </c>
      <c r="AH144" s="10" t="str">
        <f t="shared" si="70"/>
        <v/>
      </c>
      <c r="AI144" s="10" t="str">
        <f t="shared" si="71"/>
        <v/>
      </c>
      <c r="AJ144" s="10" t="str">
        <f t="shared" si="72"/>
        <v/>
      </c>
    </row>
    <row r="145" spans="1:36" ht="22.5" customHeight="1" x14ac:dyDescent="0.2">
      <c r="A145" s="92">
        <v>136</v>
      </c>
      <c r="B145" s="112"/>
      <c r="C145" s="99"/>
      <c r="D145" s="99"/>
      <c r="E145" s="100"/>
      <c r="F145" s="211"/>
      <c r="G145" s="209"/>
      <c r="H145" s="80"/>
      <c r="I145" s="80"/>
      <c r="J145" s="79"/>
      <c r="K145" s="80"/>
      <c r="L145" s="3"/>
      <c r="M145" s="10" t="str">
        <f t="shared" si="64"/>
        <v/>
      </c>
      <c r="N145" s="10" t="str">
        <f t="shared" si="65"/>
        <v/>
      </c>
      <c r="O145" s="10" t="str">
        <f t="shared" si="49"/>
        <v/>
      </c>
      <c r="P145" s="10" t="str">
        <f t="shared" si="50"/>
        <v/>
      </c>
      <c r="Q145" s="10" t="str">
        <f t="shared" si="51"/>
        <v/>
      </c>
      <c r="R145" s="1" t="str">
        <f t="shared" si="52"/>
        <v/>
      </c>
      <c r="S145" s="1" t="str">
        <f t="shared" si="53"/>
        <v/>
      </c>
      <c r="T145" s="1" t="str">
        <f t="shared" si="54"/>
        <v/>
      </c>
      <c r="U145" s="1" t="str">
        <f t="shared" si="55"/>
        <v/>
      </c>
      <c r="V145" t="str">
        <f t="shared" si="56"/>
        <v/>
      </c>
      <c r="W145" s="10" t="str">
        <f t="shared" si="57"/>
        <v/>
      </c>
      <c r="X145" s="10" t="str">
        <f t="shared" si="58"/>
        <v/>
      </c>
      <c r="Y145" s="10" t="str">
        <f t="shared" si="59"/>
        <v/>
      </c>
      <c r="Z145" s="10" t="str">
        <f t="shared" si="60"/>
        <v/>
      </c>
      <c r="AA145" s="10" t="str">
        <f t="shared" si="61"/>
        <v/>
      </c>
      <c r="AB145" s="10" t="str">
        <f t="shared" si="62"/>
        <v/>
      </c>
      <c r="AC145" s="10" t="str">
        <f t="shared" si="66"/>
        <v/>
      </c>
      <c r="AD145" s="10" t="str">
        <f t="shared" si="67"/>
        <v/>
      </c>
      <c r="AE145" s="10" t="str">
        <f t="shared" si="63"/>
        <v/>
      </c>
      <c r="AF145" s="10" t="str">
        <f t="shared" si="68"/>
        <v/>
      </c>
      <c r="AG145" s="10" t="str">
        <f t="shared" si="69"/>
        <v/>
      </c>
      <c r="AH145" s="10" t="str">
        <f t="shared" si="70"/>
        <v/>
      </c>
      <c r="AI145" s="10" t="str">
        <f t="shared" si="71"/>
        <v/>
      </c>
      <c r="AJ145" s="10" t="str">
        <f t="shared" si="72"/>
        <v/>
      </c>
    </row>
    <row r="146" spans="1:36" ht="22.5" customHeight="1" x14ac:dyDescent="0.2">
      <c r="A146" s="92">
        <v>137</v>
      </c>
      <c r="B146" s="112"/>
      <c r="C146" s="99"/>
      <c r="D146" s="99"/>
      <c r="E146" s="100"/>
      <c r="F146" s="211"/>
      <c r="G146" s="209"/>
      <c r="H146" s="80"/>
      <c r="I146" s="80"/>
      <c r="J146" s="79"/>
      <c r="K146" s="80"/>
      <c r="L146" s="3"/>
      <c r="M146" s="10" t="str">
        <f t="shared" si="64"/>
        <v/>
      </c>
      <c r="N146" s="10" t="str">
        <f t="shared" si="65"/>
        <v/>
      </c>
      <c r="O146" s="10" t="str">
        <f t="shared" si="49"/>
        <v/>
      </c>
      <c r="P146" s="10" t="str">
        <f t="shared" si="50"/>
        <v/>
      </c>
      <c r="Q146" s="10" t="str">
        <f t="shared" si="51"/>
        <v/>
      </c>
      <c r="R146" s="1" t="str">
        <f t="shared" si="52"/>
        <v/>
      </c>
      <c r="S146" s="1" t="str">
        <f t="shared" si="53"/>
        <v/>
      </c>
      <c r="T146" s="1" t="str">
        <f t="shared" si="54"/>
        <v/>
      </c>
      <c r="U146" s="1" t="str">
        <f t="shared" si="55"/>
        <v/>
      </c>
      <c r="V146" t="str">
        <f t="shared" si="56"/>
        <v/>
      </c>
      <c r="W146" s="10" t="str">
        <f t="shared" si="57"/>
        <v/>
      </c>
      <c r="X146" s="10" t="str">
        <f t="shared" si="58"/>
        <v/>
      </c>
      <c r="Y146" s="10" t="str">
        <f t="shared" si="59"/>
        <v/>
      </c>
      <c r="Z146" s="10" t="str">
        <f t="shared" si="60"/>
        <v/>
      </c>
      <c r="AA146" s="10" t="str">
        <f t="shared" si="61"/>
        <v/>
      </c>
      <c r="AB146" s="10" t="str">
        <f t="shared" si="62"/>
        <v/>
      </c>
      <c r="AC146" s="10" t="str">
        <f t="shared" si="66"/>
        <v/>
      </c>
      <c r="AD146" s="10" t="str">
        <f t="shared" si="67"/>
        <v/>
      </c>
      <c r="AE146" s="10" t="str">
        <f t="shared" si="63"/>
        <v/>
      </c>
      <c r="AF146" s="10" t="str">
        <f t="shared" si="68"/>
        <v/>
      </c>
      <c r="AG146" s="10" t="str">
        <f t="shared" si="69"/>
        <v/>
      </c>
      <c r="AH146" s="10" t="str">
        <f t="shared" si="70"/>
        <v/>
      </c>
      <c r="AI146" s="10" t="str">
        <f t="shared" si="71"/>
        <v/>
      </c>
      <c r="AJ146" s="10" t="str">
        <f t="shared" si="72"/>
        <v/>
      </c>
    </row>
    <row r="147" spans="1:36" ht="22.5" customHeight="1" x14ac:dyDescent="0.2">
      <c r="A147" s="92">
        <v>138</v>
      </c>
      <c r="B147" s="112"/>
      <c r="C147" s="99"/>
      <c r="D147" s="99"/>
      <c r="E147" s="100"/>
      <c r="F147" s="211"/>
      <c r="G147" s="209"/>
      <c r="H147" s="80"/>
      <c r="I147" s="80"/>
      <c r="J147" s="79"/>
      <c r="K147" s="80"/>
      <c r="L147" s="3"/>
      <c r="M147" s="10" t="str">
        <f t="shared" si="64"/>
        <v/>
      </c>
      <c r="N147" s="10" t="str">
        <f t="shared" si="65"/>
        <v/>
      </c>
      <c r="O147" s="10" t="str">
        <f t="shared" si="49"/>
        <v/>
      </c>
      <c r="P147" s="10" t="str">
        <f t="shared" si="50"/>
        <v/>
      </c>
      <c r="Q147" s="10" t="str">
        <f t="shared" si="51"/>
        <v/>
      </c>
      <c r="R147" s="1" t="str">
        <f t="shared" si="52"/>
        <v/>
      </c>
      <c r="S147" s="1" t="str">
        <f t="shared" si="53"/>
        <v/>
      </c>
      <c r="T147" s="1" t="str">
        <f t="shared" si="54"/>
        <v/>
      </c>
      <c r="U147" s="1" t="str">
        <f t="shared" si="55"/>
        <v/>
      </c>
      <c r="V147" t="str">
        <f t="shared" si="56"/>
        <v/>
      </c>
      <c r="W147" s="10" t="str">
        <f t="shared" si="57"/>
        <v/>
      </c>
      <c r="X147" s="10" t="str">
        <f t="shared" si="58"/>
        <v/>
      </c>
      <c r="Y147" s="10" t="str">
        <f t="shared" si="59"/>
        <v/>
      </c>
      <c r="Z147" s="10" t="str">
        <f t="shared" si="60"/>
        <v/>
      </c>
      <c r="AA147" s="10" t="str">
        <f t="shared" si="61"/>
        <v/>
      </c>
      <c r="AB147" s="10" t="str">
        <f t="shared" si="62"/>
        <v/>
      </c>
      <c r="AC147" s="10" t="str">
        <f t="shared" si="66"/>
        <v/>
      </c>
      <c r="AD147" s="10" t="str">
        <f t="shared" si="67"/>
        <v/>
      </c>
      <c r="AE147" s="10" t="str">
        <f t="shared" si="63"/>
        <v/>
      </c>
      <c r="AF147" s="10" t="str">
        <f t="shared" si="68"/>
        <v/>
      </c>
      <c r="AG147" s="10" t="str">
        <f t="shared" si="69"/>
        <v/>
      </c>
      <c r="AH147" s="10" t="str">
        <f t="shared" si="70"/>
        <v/>
      </c>
      <c r="AI147" s="10" t="str">
        <f t="shared" si="71"/>
        <v/>
      </c>
      <c r="AJ147" s="10" t="str">
        <f t="shared" si="72"/>
        <v/>
      </c>
    </row>
    <row r="148" spans="1:36" ht="22.5" customHeight="1" x14ac:dyDescent="0.2">
      <c r="A148" s="92">
        <v>139</v>
      </c>
      <c r="B148" s="112"/>
      <c r="C148" s="99"/>
      <c r="D148" s="99"/>
      <c r="E148" s="100"/>
      <c r="F148" s="211"/>
      <c r="G148" s="209"/>
      <c r="H148" s="80"/>
      <c r="I148" s="80"/>
      <c r="J148" s="79"/>
      <c r="K148" s="80"/>
      <c r="L148" s="3"/>
      <c r="M148" s="10" t="str">
        <f t="shared" si="64"/>
        <v/>
      </c>
      <c r="N148" s="10" t="str">
        <f t="shared" si="65"/>
        <v/>
      </c>
      <c r="O148" s="10" t="str">
        <f t="shared" si="49"/>
        <v/>
      </c>
      <c r="P148" s="10" t="str">
        <f t="shared" si="50"/>
        <v/>
      </c>
      <c r="Q148" s="10" t="str">
        <f t="shared" si="51"/>
        <v/>
      </c>
      <c r="R148" s="1" t="str">
        <f t="shared" si="52"/>
        <v/>
      </c>
      <c r="S148" s="1" t="str">
        <f t="shared" si="53"/>
        <v/>
      </c>
      <c r="T148" s="1" t="str">
        <f t="shared" si="54"/>
        <v/>
      </c>
      <c r="U148" s="1" t="str">
        <f t="shared" si="55"/>
        <v/>
      </c>
      <c r="V148" t="str">
        <f t="shared" si="56"/>
        <v/>
      </c>
      <c r="W148" s="10" t="str">
        <f t="shared" si="57"/>
        <v/>
      </c>
      <c r="X148" s="10" t="str">
        <f t="shared" si="58"/>
        <v/>
      </c>
      <c r="Y148" s="10" t="str">
        <f t="shared" si="59"/>
        <v/>
      </c>
      <c r="Z148" s="10" t="str">
        <f t="shared" si="60"/>
        <v/>
      </c>
      <c r="AA148" s="10" t="str">
        <f t="shared" si="61"/>
        <v/>
      </c>
      <c r="AB148" s="10" t="str">
        <f t="shared" si="62"/>
        <v/>
      </c>
      <c r="AC148" s="10" t="str">
        <f t="shared" si="66"/>
        <v/>
      </c>
      <c r="AD148" s="10" t="str">
        <f t="shared" si="67"/>
        <v/>
      </c>
      <c r="AE148" s="10" t="str">
        <f t="shared" si="63"/>
        <v/>
      </c>
      <c r="AF148" s="10" t="str">
        <f t="shared" si="68"/>
        <v/>
      </c>
      <c r="AG148" s="10" t="str">
        <f t="shared" si="69"/>
        <v/>
      </c>
      <c r="AH148" s="10" t="str">
        <f t="shared" si="70"/>
        <v/>
      </c>
      <c r="AI148" s="10" t="str">
        <f t="shared" si="71"/>
        <v/>
      </c>
      <c r="AJ148" s="10" t="str">
        <f t="shared" si="72"/>
        <v/>
      </c>
    </row>
    <row r="149" spans="1:36" ht="22.5" customHeight="1" x14ac:dyDescent="0.2">
      <c r="A149" s="92">
        <v>140</v>
      </c>
      <c r="B149" s="112"/>
      <c r="C149" s="99"/>
      <c r="D149" s="99"/>
      <c r="E149" s="100"/>
      <c r="F149" s="211"/>
      <c r="G149" s="209"/>
      <c r="H149" s="80"/>
      <c r="I149" s="80"/>
      <c r="J149" s="79"/>
      <c r="K149" s="80"/>
      <c r="L149" s="3"/>
      <c r="M149" s="10" t="str">
        <f t="shared" si="64"/>
        <v/>
      </c>
      <c r="N149" s="10" t="str">
        <f t="shared" si="65"/>
        <v/>
      </c>
      <c r="O149" s="10" t="str">
        <f t="shared" si="49"/>
        <v/>
      </c>
      <c r="P149" s="10" t="str">
        <f t="shared" si="50"/>
        <v/>
      </c>
      <c r="Q149" s="10" t="str">
        <f t="shared" si="51"/>
        <v/>
      </c>
      <c r="R149" s="1" t="str">
        <f t="shared" si="52"/>
        <v/>
      </c>
      <c r="S149" s="1" t="str">
        <f t="shared" si="53"/>
        <v/>
      </c>
      <c r="T149" s="1" t="str">
        <f t="shared" si="54"/>
        <v/>
      </c>
      <c r="U149" s="1" t="str">
        <f t="shared" si="55"/>
        <v/>
      </c>
      <c r="V149" t="str">
        <f t="shared" si="56"/>
        <v/>
      </c>
      <c r="W149" s="10" t="str">
        <f t="shared" si="57"/>
        <v/>
      </c>
      <c r="X149" s="10" t="str">
        <f t="shared" si="58"/>
        <v/>
      </c>
      <c r="Y149" s="10" t="str">
        <f t="shared" si="59"/>
        <v/>
      </c>
      <c r="Z149" s="10" t="str">
        <f t="shared" si="60"/>
        <v/>
      </c>
      <c r="AA149" s="10" t="str">
        <f t="shared" si="61"/>
        <v/>
      </c>
      <c r="AB149" s="10" t="str">
        <f t="shared" si="62"/>
        <v/>
      </c>
      <c r="AC149" s="10" t="str">
        <f t="shared" si="66"/>
        <v/>
      </c>
      <c r="AD149" s="10" t="str">
        <f t="shared" si="67"/>
        <v/>
      </c>
      <c r="AE149" s="10" t="str">
        <f t="shared" si="63"/>
        <v/>
      </c>
      <c r="AF149" s="10" t="str">
        <f t="shared" si="68"/>
        <v/>
      </c>
      <c r="AG149" s="10" t="str">
        <f t="shared" si="69"/>
        <v/>
      </c>
      <c r="AH149" s="10" t="str">
        <f t="shared" si="70"/>
        <v/>
      </c>
      <c r="AI149" s="10" t="str">
        <f t="shared" si="71"/>
        <v/>
      </c>
      <c r="AJ149" s="10" t="str">
        <f t="shared" si="72"/>
        <v/>
      </c>
    </row>
    <row r="150" spans="1:36" ht="22.5" customHeight="1" x14ac:dyDescent="0.2">
      <c r="A150" s="92">
        <v>141</v>
      </c>
      <c r="B150" s="112"/>
      <c r="C150" s="99"/>
      <c r="D150" s="99"/>
      <c r="E150" s="100"/>
      <c r="F150" s="211"/>
      <c r="G150" s="209"/>
      <c r="H150" s="80"/>
      <c r="I150" s="80"/>
      <c r="J150" s="79"/>
      <c r="K150" s="80"/>
      <c r="L150" s="3"/>
      <c r="M150" s="10" t="str">
        <f t="shared" si="64"/>
        <v/>
      </c>
      <c r="N150" s="10" t="str">
        <f t="shared" si="65"/>
        <v/>
      </c>
      <c r="O150" s="10" t="str">
        <f t="shared" si="49"/>
        <v/>
      </c>
      <c r="P150" s="10" t="str">
        <f t="shared" si="50"/>
        <v/>
      </c>
      <c r="Q150" s="10" t="str">
        <f t="shared" si="51"/>
        <v/>
      </c>
      <c r="R150" s="1" t="str">
        <f t="shared" si="52"/>
        <v/>
      </c>
      <c r="S150" s="1" t="str">
        <f t="shared" si="53"/>
        <v/>
      </c>
      <c r="T150" s="1" t="str">
        <f t="shared" si="54"/>
        <v/>
      </c>
      <c r="U150" s="1" t="str">
        <f t="shared" si="55"/>
        <v/>
      </c>
      <c r="V150" t="str">
        <f t="shared" si="56"/>
        <v/>
      </c>
      <c r="W150" s="10" t="str">
        <f t="shared" si="57"/>
        <v/>
      </c>
      <c r="X150" s="10" t="str">
        <f t="shared" si="58"/>
        <v/>
      </c>
      <c r="Y150" s="10" t="str">
        <f t="shared" si="59"/>
        <v/>
      </c>
      <c r="Z150" s="10" t="str">
        <f t="shared" si="60"/>
        <v/>
      </c>
      <c r="AA150" s="10" t="str">
        <f t="shared" si="61"/>
        <v/>
      </c>
      <c r="AB150" s="10" t="str">
        <f t="shared" si="62"/>
        <v/>
      </c>
      <c r="AC150" s="10" t="str">
        <f t="shared" si="66"/>
        <v/>
      </c>
      <c r="AD150" s="10" t="str">
        <f t="shared" si="67"/>
        <v/>
      </c>
      <c r="AE150" s="10" t="str">
        <f t="shared" si="63"/>
        <v/>
      </c>
      <c r="AF150" s="10" t="str">
        <f t="shared" si="68"/>
        <v/>
      </c>
      <c r="AG150" s="10" t="str">
        <f t="shared" si="69"/>
        <v/>
      </c>
      <c r="AH150" s="10" t="str">
        <f t="shared" si="70"/>
        <v/>
      </c>
      <c r="AI150" s="10" t="str">
        <f t="shared" si="71"/>
        <v/>
      </c>
      <c r="AJ150" s="10" t="str">
        <f t="shared" si="72"/>
        <v/>
      </c>
    </row>
    <row r="151" spans="1:36" ht="22.5" customHeight="1" x14ac:dyDescent="0.2">
      <c r="A151" s="92">
        <v>142</v>
      </c>
      <c r="B151" s="112"/>
      <c r="C151" s="99"/>
      <c r="D151" s="99"/>
      <c r="E151" s="100"/>
      <c r="F151" s="211"/>
      <c r="G151" s="209"/>
      <c r="H151" s="80"/>
      <c r="I151" s="80"/>
      <c r="J151" s="79"/>
      <c r="K151" s="80"/>
      <c r="L151" s="3"/>
      <c r="M151" s="10" t="str">
        <f t="shared" si="64"/>
        <v/>
      </c>
      <c r="N151" s="10" t="str">
        <f t="shared" si="65"/>
        <v/>
      </c>
      <c r="O151" s="10" t="str">
        <f t="shared" si="49"/>
        <v/>
      </c>
      <c r="P151" s="10" t="str">
        <f t="shared" si="50"/>
        <v/>
      </c>
      <c r="Q151" s="10" t="str">
        <f t="shared" si="51"/>
        <v/>
      </c>
      <c r="R151" s="1" t="str">
        <f t="shared" si="52"/>
        <v/>
      </c>
      <c r="S151" s="1" t="str">
        <f t="shared" si="53"/>
        <v/>
      </c>
      <c r="T151" s="1" t="str">
        <f t="shared" si="54"/>
        <v/>
      </c>
      <c r="U151" s="1" t="str">
        <f t="shared" si="55"/>
        <v/>
      </c>
      <c r="V151" t="str">
        <f t="shared" si="56"/>
        <v/>
      </c>
      <c r="W151" s="10" t="str">
        <f t="shared" si="57"/>
        <v/>
      </c>
      <c r="X151" s="10" t="str">
        <f t="shared" si="58"/>
        <v/>
      </c>
      <c r="Y151" s="10" t="str">
        <f t="shared" si="59"/>
        <v/>
      </c>
      <c r="Z151" s="10" t="str">
        <f t="shared" si="60"/>
        <v/>
      </c>
      <c r="AA151" s="10" t="str">
        <f t="shared" si="61"/>
        <v/>
      </c>
      <c r="AB151" s="10" t="str">
        <f t="shared" si="62"/>
        <v/>
      </c>
      <c r="AC151" s="10" t="str">
        <f t="shared" si="66"/>
        <v/>
      </c>
      <c r="AD151" s="10" t="str">
        <f t="shared" si="67"/>
        <v/>
      </c>
      <c r="AE151" s="10" t="str">
        <f t="shared" si="63"/>
        <v/>
      </c>
      <c r="AF151" s="10" t="str">
        <f t="shared" si="68"/>
        <v/>
      </c>
      <c r="AG151" s="10" t="str">
        <f t="shared" si="69"/>
        <v/>
      </c>
      <c r="AH151" s="10" t="str">
        <f t="shared" si="70"/>
        <v/>
      </c>
      <c r="AI151" s="10" t="str">
        <f t="shared" si="71"/>
        <v/>
      </c>
      <c r="AJ151" s="10" t="str">
        <f t="shared" si="72"/>
        <v/>
      </c>
    </row>
    <row r="152" spans="1:36" ht="22.5" customHeight="1" x14ac:dyDescent="0.2">
      <c r="A152" s="92">
        <v>143</v>
      </c>
      <c r="B152" s="112"/>
      <c r="C152" s="99"/>
      <c r="D152" s="99"/>
      <c r="E152" s="100"/>
      <c r="F152" s="211"/>
      <c r="G152" s="209"/>
      <c r="H152" s="80"/>
      <c r="I152" s="80"/>
      <c r="J152" s="79"/>
      <c r="K152" s="80"/>
      <c r="L152" s="3"/>
      <c r="M152" s="10" t="str">
        <f t="shared" si="64"/>
        <v/>
      </c>
      <c r="N152" s="10" t="str">
        <f t="shared" si="65"/>
        <v/>
      </c>
      <c r="O152" s="10" t="str">
        <f t="shared" si="49"/>
        <v/>
      </c>
      <c r="P152" s="10" t="str">
        <f t="shared" si="50"/>
        <v/>
      </c>
      <c r="Q152" s="10" t="str">
        <f t="shared" si="51"/>
        <v/>
      </c>
      <c r="R152" s="1" t="str">
        <f t="shared" si="52"/>
        <v/>
      </c>
      <c r="S152" s="1" t="str">
        <f t="shared" si="53"/>
        <v/>
      </c>
      <c r="T152" s="1" t="str">
        <f t="shared" si="54"/>
        <v/>
      </c>
      <c r="U152" s="1" t="str">
        <f t="shared" si="55"/>
        <v/>
      </c>
      <c r="V152" t="str">
        <f t="shared" si="56"/>
        <v/>
      </c>
      <c r="W152" s="10" t="str">
        <f t="shared" si="57"/>
        <v/>
      </c>
      <c r="X152" s="10" t="str">
        <f t="shared" si="58"/>
        <v/>
      </c>
      <c r="Y152" s="10" t="str">
        <f t="shared" si="59"/>
        <v/>
      </c>
      <c r="Z152" s="10" t="str">
        <f t="shared" si="60"/>
        <v/>
      </c>
      <c r="AA152" s="10" t="str">
        <f t="shared" si="61"/>
        <v/>
      </c>
      <c r="AB152" s="10" t="str">
        <f t="shared" si="62"/>
        <v/>
      </c>
      <c r="AC152" s="10" t="str">
        <f t="shared" si="66"/>
        <v/>
      </c>
      <c r="AD152" s="10" t="str">
        <f t="shared" si="67"/>
        <v/>
      </c>
      <c r="AE152" s="10" t="str">
        <f t="shared" si="63"/>
        <v/>
      </c>
      <c r="AF152" s="10" t="str">
        <f t="shared" si="68"/>
        <v/>
      </c>
      <c r="AG152" s="10" t="str">
        <f t="shared" si="69"/>
        <v/>
      </c>
      <c r="AH152" s="10" t="str">
        <f t="shared" si="70"/>
        <v/>
      </c>
      <c r="AI152" s="10" t="str">
        <f t="shared" si="71"/>
        <v/>
      </c>
      <c r="AJ152" s="10" t="str">
        <f t="shared" si="72"/>
        <v/>
      </c>
    </row>
    <row r="153" spans="1:36" ht="22.5" customHeight="1" x14ac:dyDescent="0.2">
      <c r="A153" s="92">
        <v>144</v>
      </c>
      <c r="B153" s="112"/>
      <c r="C153" s="99"/>
      <c r="D153" s="99"/>
      <c r="E153" s="100"/>
      <c r="F153" s="211"/>
      <c r="G153" s="209"/>
      <c r="H153" s="80"/>
      <c r="I153" s="80"/>
      <c r="J153" s="79"/>
      <c r="K153" s="80"/>
      <c r="L153" s="3"/>
      <c r="M153" s="10" t="str">
        <f t="shared" si="64"/>
        <v/>
      </c>
      <c r="N153" s="10" t="str">
        <f t="shared" si="65"/>
        <v/>
      </c>
      <c r="O153" s="10" t="str">
        <f t="shared" si="49"/>
        <v/>
      </c>
      <c r="P153" s="10" t="str">
        <f t="shared" si="50"/>
        <v/>
      </c>
      <c r="Q153" s="10" t="str">
        <f t="shared" si="51"/>
        <v/>
      </c>
      <c r="R153" s="1" t="str">
        <f t="shared" si="52"/>
        <v/>
      </c>
      <c r="S153" s="1" t="str">
        <f t="shared" si="53"/>
        <v/>
      </c>
      <c r="T153" s="1" t="str">
        <f t="shared" si="54"/>
        <v/>
      </c>
      <c r="U153" s="1" t="str">
        <f t="shared" si="55"/>
        <v/>
      </c>
      <c r="V153" t="str">
        <f t="shared" si="56"/>
        <v/>
      </c>
      <c r="W153" s="10" t="str">
        <f t="shared" si="57"/>
        <v/>
      </c>
      <c r="X153" s="10" t="str">
        <f t="shared" si="58"/>
        <v/>
      </c>
      <c r="Y153" s="10" t="str">
        <f t="shared" si="59"/>
        <v/>
      </c>
      <c r="Z153" s="10" t="str">
        <f t="shared" si="60"/>
        <v/>
      </c>
      <c r="AA153" s="10" t="str">
        <f t="shared" si="61"/>
        <v/>
      </c>
      <c r="AB153" s="10" t="str">
        <f t="shared" si="62"/>
        <v/>
      </c>
      <c r="AC153" s="10" t="str">
        <f t="shared" si="66"/>
        <v/>
      </c>
      <c r="AD153" s="10" t="str">
        <f t="shared" si="67"/>
        <v/>
      </c>
      <c r="AE153" s="10" t="str">
        <f t="shared" si="63"/>
        <v/>
      </c>
      <c r="AF153" s="10" t="str">
        <f t="shared" si="68"/>
        <v/>
      </c>
      <c r="AG153" s="10" t="str">
        <f t="shared" si="69"/>
        <v/>
      </c>
      <c r="AH153" s="10" t="str">
        <f t="shared" si="70"/>
        <v/>
      </c>
      <c r="AI153" s="10" t="str">
        <f t="shared" si="71"/>
        <v/>
      </c>
      <c r="AJ153" s="10" t="str">
        <f t="shared" si="72"/>
        <v/>
      </c>
    </row>
    <row r="154" spans="1:36" ht="22.5" customHeight="1" x14ac:dyDescent="0.2">
      <c r="A154" s="92">
        <v>145</v>
      </c>
      <c r="B154" s="112"/>
      <c r="C154" s="99"/>
      <c r="D154" s="99"/>
      <c r="E154" s="100"/>
      <c r="F154" s="211"/>
      <c r="G154" s="209"/>
      <c r="H154" s="80"/>
      <c r="I154" s="80"/>
      <c r="J154" s="79"/>
      <c r="K154" s="80"/>
      <c r="L154" s="3"/>
      <c r="M154" s="10" t="str">
        <f t="shared" si="64"/>
        <v/>
      </c>
      <c r="N154" s="10" t="str">
        <f t="shared" si="65"/>
        <v/>
      </c>
      <c r="O154" s="10" t="str">
        <f t="shared" si="49"/>
        <v/>
      </c>
      <c r="P154" s="10" t="str">
        <f t="shared" si="50"/>
        <v/>
      </c>
      <c r="Q154" s="10" t="str">
        <f t="shared" si="51"/>
        <v/>
      </c>
      <c r="R154" s="1" t="str">
        <f t="shared" si="52"/>
        <v/>
      </c>
      <c r="S154" s="1" t="str">
        <f t="shared" si="53"/>
        <v/>
      </c>
      <c r="T154" s="1" t="str">
        <f t="shared" si="54"/>
        <v/>
      </c>
      <c r="U154" s="1" t="str">
        <f t="shared" si="55"/>
        <v/>
      </c>
      <c r="V154" t="str">
        <f t="shared" si="56"/>
        <v/>
      </c>
      <c r="W154" s="10" t="str">
        <f t="shared" si="57"/>
        <v/>
      </c>
      <c r="X154" s="10" t="str">
        <f t="shared" si="58"/>
        <v/>
      </c>
      <c r="Y154" s="10" t="str">
        <f t="shared" si="59"/>
        <v/>
      </c>
      <c r="Z154" s="10" t="str">
        <f t="shared" si="60"/>
        <v/>
      </c>
      <c r="AA154" s="10" t="str">
        <f t="shared" si="61"/>
        <v/>
      </c>
      <c r="AB154" s="10" t="str">
        <f t="shared" si="62"/>
        <v/>
      </c>
      <c r="AC154" s="10" t="str">
        <f t="shared" si="66"/>
        <v/>
      </c>
      <c r="AD154" s="10" t="str">
        <f t="shared" si="67"/>
        <v/>
      </c>
      <c r="AE154" s="10" t="str">
        <f t="shared" si="63"/>
        <v/>
      </c>
      <c r="AF154" s="10" t="str">
        <f t="shared" si="68"/>
        <v/>
      </c>
      <c r="AG154" s="10" t="str">
        <f t="shared" si="69"/>
        <v/>
      </c>
      <c r="AH154" s="10" t="str">
        <f t="shared" si="70"/>
        <v/>
      </c>
      <c r="AI154" s="10" t="str">
        <f t="shared" si="71"/>
        <v/>
      </c>
      <c r="AJ154" s="10" t="str">
        <f t="shared" si="72"/>
        <v/>
      </c>
    </row>
    <row r="155" spans="1:36" ht="22.5" customHeight="1" x14ac:dyDescent="0.2">
      <c r="A155" s="92">
        <v>146</v>
      </c>
      <c r="B155" s="112"/>
      <c r="C155" s="99"/>
      <c r="D155" s="99"/>
      <c r="E155" s="100"/>
      <c r="F155" s="213"/>
      <c r="G155" s="209"/>
      <c r="H155" s="80"/>
      <c r="I155" s="80"/>
      <c r="J155" s="79"/>
      <c r="K155" s="80"/>
      <c r="L155" s="3"/>
      <c r="M155" s="10" t="str">
        <f t="shared" si="64"/>
        <v/>
      </c>
      <c r="N155" s="10" t="str">
        <f t="shared" si="65"/>
        <v/>
      </c>
      <c r="O155" s="10" t="str">
        <f t="shared" si="49"/>
        <v/>
      </c>
      <c r="P155" s="10" t="str">
        <f t="shared" si="50"/>
        <v/>
      </c>
      <c r="Q155" s="10" t="str">
        <f t="shared" si="51"/>
        <v/>
      </c>
      <c r="R155" s="1" t="str">
        <f t="shared" si="52"/>
        <v/>
      </c>
      <c r="S155" s="1" t="str">
        <f t="shared" si="53"/>
        <v/>
      </c>
      <c r="T155" s="1" t="str">
        <f t="shared" si="54"/>
        <v/>
      </c>
      <c r="U155" s="1" t="str">
        <f t="shared" si="55"/>
        <v/>
      </c>
      <c r="V155" t="str">
        <f t="shared" si="56"/>
        <v/>
      </c>
      <c r="W155" s="10" t="str">
        <f t="shared" si="57"/>
        <v/>
      </c>
      <c r="X155" s="10" t="str">
        <f t="shared" si="58"/>
        <v/>
      </c>
      <c r="Y155" s="10" t="str">
        <f t="shared" si="59"/>
        <v/>
      </c>
      <c r="Z155" s="10" t="str">
        <f t="shared" si="60"/>
        <v/>
      </c>
      <c r="AA155" s="10" t="str">
        <f t="shared" si="61"/>
        <v/>
      </c>
      <c r="AB155" s="10" t="str">
        <f t="shared" si="62"/>
        <v/>
      </c>
      <c r="AC155" s="10" t="str">
        <f t="shared" si="66"/>
        <v/>
      </c>
      <c r="AD155" s="10" t="str">
        <f t="shared" si="67"/>
        <v/>
      </c>
      <c r="AE155" s="10" t="str">
        <f t="shared" si="63"/>
        <v/>
      </c>
      <c r="AF155" s="10" t="str">
        <f t="shared" si="68"/>
        <v/>
      </c>
      <c r="AG155" s="10" t="str">
        <f t="shared" si="69"/>
        <v/>
      </c>
      <c r="AH155" s="10" t="str">
        <f t="shared" si="70"/>
        <v/>
      </c>
      <c r="AI155" s="10" t="str">
        <f t="shared" si="71"/>
        <v/>
      </c>
      <c r="AJ155" s="10" t="str">
        <f t="shared" si="72"/>
        <v/>
      </c>
    </row>
    <row r="156" spans="1:36" ht="22.5" customHeight="1" x14ac:dyDescent="0.2">
      <c r="A156" s="92">
        <v>147</v>
      </c>
      <c r="B156" s="112"/>
      <c r="C156" s="99"/>
      <c r="D156" s="99"/>
      <c r="E156" s="100"/>
      <c r="F156" s="211"/>
      <c r="G156" s="209"/>
      <c r="H156" s="80"/>
      <c r="I156" s="80"/>
      <c r="J156" s="79"/>
      <c r="K156" s="80"/>
      <c r="L156" s="3"/>
      <c r="M156" s="10" t="str">
        <f t="shared" si="64"/>
        <v/>
      </c>
      <c r="N156" s="10" t="str">
        <f t="shared" si="65"/>
        <v/>
      </c>
      <c r="O156" s="10" t="str">
        <f t="shared" si="49"/>
        <v/>
      </c>
      <c r="P156" s="10" t="str">
        <f t="shared" si="50"/>
        <v/>
      </c>
      <c r="Q156" s="10" t="str">
        <f t="shared" si="51"/>
        <v/>
      </c>
      <c r="R156" s="1" t="str">
        <f t="shared" si="52"/>
        <v/>
      </c>
      <c r="S156" s="1" t="str">
        <f t="shared" si="53"/>
        <v/>
      </c>
      <c r="T156" s="1" t="str">
        <f t="shared" si="54"/>
        <v/>
      </c>
      <c r="U156" s="1" t="str">
        <f t="shared" si="55"/>
        <v/>
      </c>
      <c r="V156" t="str">
        <f t="shared" si="56"/>
        <v/>
      </c>
      <c r="W156" s="10" t="str">
        <f t="shared" si="57"/>
        <v/>
      </c>
      <c r="X156" s="10" t="str">
        <f t="shared" si="58"/>
        <v/>
      </c>
      <c r="Y156" s="10" t="str">
        <f t="shared" si="59"/>
        <v/>
      </c>
      <c r="Z156" s="10" t="str">
        <f t="shared" si="60"/>
        <v/>
      </c>
      <c r="AA156" s="10" t="str">
        <f t="shared" si="61"/>
        <v/>
      </c>
      <c r="AB156" s="10" t="str">
        <f t="shared" si="62"/>
        <v/>
      </c>
      <c r="AC156" s="10" t="str">
        <f t="shared" si="66"/>
        <v/>
      </c>
      <c r="AD156" s="10" t="str">
        <f t="shared" si="67"/>
        <v/>
      </c>
      <c r="AE156" s="10" t="str">
        <f t="shared" si="63"/>
        <v/>
      </c>
      <c r="AF156" s="10" t="str">
        <f t="shared" si="68"/>
        <v/>
      </c>
      <c r="AG156" s="10" t="str">
        <f t="shared" si="69"/>
        <v/>
      </c>
      <c r="AH156" s="10" t="str">
        <f t="shared" si="70"/>
        <v/>
      </c>
      <c r="AI156" s="10" t="str">
        <f t="shared" si="71"/>
        <v/>
      </c>
      <c r="AJ156" s="10" t="str">
        <f t="shared" si="72"/>
        <v/>
      </c>
    </row>
    <row r="157" spans="1:36" ht="22.5" customHeight="1" x14ac:dyDescent="0.2">
      <c r="A157" s="92">
        <v>148</v>
      </c>
      <c r="B157" s="112"/>
      <c r="C157" s="99"/>
      <c r="D157" s="99"/>
      <c r="E157" s="100"/>
      <c r="F157" s="211"/>
      <c r="G157" s="209"/>
      <c r="H157" s="80"/>
      <c r="I157" s="80"/>
      <c r="J157" s="79"/>
      <c r="K157" s="80"/>
      <c r="L157" s="3"/>
      <c r="M157" s="10" t="str">
        <f t="shared" si="64"/>
        <v/>
      </c>
      <c r="N157" s="10" t="str">
        <f t="shared" si="65"/>
        <v/>
      </c>
      <c r="O157" s="10" t="str">
        <f t="shared" si="49"/>
        <v/>
      </c>
      <c r="P157" s="10" t="str">
        <f t="shared" si="50"/>
        <v/>
      </c>
      <c r="Q157" s="10" t="str">
        <f t="shared" si="51"/>
        <v/>
      </c>
      <c r="R157" s="1" t="str">
        <f t="shared" si="52"/>
        <v/>
      </c>
      <c r="S157" s="1" t="str">
        <f t="shared" si="53"/>
        <v/>
      </c>
      <c r="T157" s="1" t="str">
        <f t="shared" si="54"/>
        <v/>
      </c>
      <c r="U157" s="1" t="str">
        <f t="shared" si="55"/>
        <v/>
      </c>
      <c r="V157" t="str">
        <f t="shared" si="56"/>
        <v/>
      </c>
      <c r="W157" s="10" t="str">
        <f t="shared" si="57"/>
        <v/>
      </c>
      <c r="X157" s="10" t="str">
        <f t="shared" si="58"/>
        <v/>
      </c>
      <c r="Y157" s="10" t="str">
        <f t="shared" si="59"/>
        <v/>
      </c>
      <c r="Z157" s="10" t="str">
        <f t="shared" si="60"/>
        <v/>
      </c>
      <c r="AA157" s="10" t="str">
        <f t="shared" si="61"/>
        <v/>
      </c>
      <c r="AB157" s="10" t="str">
        <f t="shared" si="62"/>
        <v/>
      </c>
      <c r="AC157" s="10" t="str">
        <f t="shared" si="66"/>
        <v/>
      </c>
      <c r="AD157" s="10" t="str">
        <f t="shared" si="67"/>
        <v/>
      </c>
      <c r="AE157" s="10" t="str">
        <f t="shared" si="63"/>
        <v/>
      </c>
      <c r="AF157" s="10" t="str">
        <f t="shared" si="68"/>
        <v/>
      </c>
      <c r="AG157" s="10" t="str">
        <f t="shared" si="69"/>
        <v/>
      </c>
      <c r="AH157" s="10" t="str">
        <f t="shared" si="70"/>
        <v/>
      </c>
      <c r="AI157" s="10" t="str">
        <f t="shared" si="71"/>
        <v/>
      </c>
      <c r="AJ157" s="10" t="str">
        <f t="shared" si="72"/>
        <v/>
      </c>
    </row>
    <row r="158" spans="1:36" ht="22.5" customHeight="1" x14ac:dyDescent="0.2">
      <c r="A158" s="92">
        <v>149</v>
      </c>
      <c r="B158" s="112"/>
      <c r="C158" s="99"/>
      <c r="D158" s="99"/>
      <c r="E158" s="100"/>
      <c r="F158" s="211"/>
      <c r="G158" s="209"/>
      <c r="H158" s="80"/>
      <c r="I158" s="80"/>
      <c r="J158" s="79"/>
      <c r="K158" s="80"/>
      <c r="L158" s="3"/>
      <c r="M158" s="10" t="str">
        <f t="shared" si="64"/>
        <v/>
      </c>
      <c r="N158" s="10" t="str">
        <f t="shared" si="65"/>
        <v/>
      </c>
      <c r="O158" s="10" t="str">
        <f t="shared" si="49"/>
        <v/>
      </c>
      <c r="P158" s="10" t="str">
        <f t="shared" si="50"/>
        <v/>
      </c>
      <c r="Q158" s="10" t="str">
        <f t="shared" si="51"/>
        <v/>
      </c>
      <c r="R158" s="1" t="str">
        <f t="shared" si="52"/>
        <v/>
      </c>
      <c r="S158" s="1" t="str">
        <f t="shared" si="53"/>
        <v/>
      </c>
      <c r="T158" s="1" t="str">
        <f t="shared" si="54"/>
        <v/>
      </c>
      <c r="U158" s="1" t="str">
        <f t="shared" si="55"/>
        <v/>
      </c>
      <c r="V158" t="str">
        <f t="shared" si="56"/>
        <v/>
      </c>
      <c r="W158" s="10" t="str">
        <f t="shared" si="57"/>
        <v/>
      </c>
      <c r="X158" s="10" t="str">
        <f t="shared" si="58"/>
        <v/>
      </c>
      <c r="Y158" s="10" t="str">
        <f t="shared" si="59"/>
        <v/>
      </c>
      <c r="Z158" s="10" t="str">
        <f t="shared" si="60"/>
        <v/>
      </c>
      <c r="AA158" s="10" t="str">
        <f t="shared" si="61"/>
        <v/>
      </c>
      <c r="AB158" s="10" t="str">
        <f t="shared" si="62"/>
        <v/>
      </c>
      <c r="AC158" s="10" t="str">
        <f t="shared" si="66"/>
        <v/>
      </c>
      <c r="AD158" s="10" t="str">
        <f t="shared" si="67"/>
        <v/>
      </c>
      <c r="AE158" s="10" t="str">
        <f t="shared" si="63"/>
        <v/>
      </c>
      <c r="AF158" s="10" t="str">
        <f t="shared" si="68"/>
        <v/>
      </c>
      <c r="AG158" s="10" t="str">
        <f t="shared" si="69"/>
        <v/>
      </c>
      <c r="AH158" s="10" t="str">
        <f t="shared" si="70"/>
        <v/>
      </c>
      <c r="AI158" s="10" t="str">
        <f t="shared" si="71"/>
        <v/>
      </c>
      <c r="AJ158" s="10" t="str">
        <f t="shared" si="72"/>
        <v/>
      </c>
    </row>
    <row r="159" spans="1:36" ht="22.5" customHeight="1" x14ac:dyDescent="0.2">
      <c r="A159" s="92">
        <v>150</v>
      </c>
      <c r="B159" s="112"/>
      <c r="C159" s="99"/>
      <c r="D159" s="99"/>
      <c r="E159" s="100"/>
      <c r="F159" s="211"/>
      <c r="G159" s="209"/>
      <c r="H159" s="80"/>
      <c r="I159" s="80"/>
      <c r="J159" s="79"/>
      <c r="K159" s="80"/>
      <c r="L159" s="3"/>
      <c r="M159" s="10" t="str">
        <f t="shared" si="64"/>
        <v/>
      </c>
      <c r="N159" s="10" t="str">
        <f t="shared" si="65"/>
        <v/>
      </c>
      <c r="O159" s="10" t="str">
        <f t="shared" si="49"/>
        <v/>
      </c>
      <c r="P159" s="10" t="str">
        <f t="shared" si="50"/>
        <v/>
      </c>
      <c r="Q159" s="10" t="str">
        <f t="shared" si="51"/>
        <v/>
      </c>
      <c r="R159" s="1" t="str">
        <f t="shared" si="52"/>
        <v/>
      </c>
      <c r="S159" s="1" t="str">
        <f t="shared" si="53"/>
        <v/>
      </c>
      <c r="T159" s="1" t="str">
        <f t="shared" si="54"/>
        <v/>
      </c>
      <c r="U159" s="1" t="str">
        <f t="shared" si="55"/>
        <v/>
      </c>
      <c r="V159" t="str">
        <f t="shared" si="56"/>
        <v/>
      </c>
      <c r="W159" s="10" t="str">
        <f t="shared" si="57"/>
        <v/>
      </c>
      <c r="X159" s="10" t="str">
        <f t="shared" si="58"/>
        <v/>
      </c>
      <c r="Y159" s="10" t="str">
        <f t="shared" si="59"/>
        <v/>
      </c>
      <c r="Z159" s="10" t="str">
        <f t="shared" si="60"/>
        <v/>
      </c>
      <c r="AA159" s="10" t="str">
        <f t="shared" si="61"/>
        <v/>
      </c>
      <c r="AB159" s="10" t="str">
        <f t="shared" si="62"/>
        <v/>
      </c>
      <c r="AC159" s="10" t="str">
        <f t="shared" si="66"/>
        <v/>
      </c>
      <c r="AD159" s="10" t="str">
        <f t="shared" si="67"/>
        <v/>
      </c>
      <c r="AE159" s="10" t="str">
        <f t="shared" si="63"/>
        <v/>
      </c>
      <c r="AF159" s="10" t="str">
        <f t="shared" si="68"/>
        <v/>
      </c>
      <c r="AG159" s="10" t="str">
        <f t="shared" si="69"/>
        <v/>
      </c>
      <c r="AH159" s="10" t="str">
        <f t="shared" si="70"/>
        <v/>
      </c>
      <c r="AI159" s="10" t="str">
        <f t="shared" si="71"/>
        <v/>
      </c>
      <c r="AJ159" s="10" t="str">
        <f t="shared" si="72"/>
        <v/>
      </c>
    </row>
    <row r="160" spans="1:36" ht="22.5" customHeight="1" x14ac:dyDescent="0.2">
      <c r="A160" s="92">
        <v>151</v>
      </c>
      <c r="B160" s="112"/>
      <c r="C160" s="99"/>
      <c r="D160" s="99"/>
      <c r="E160" s="100"/>
      <c r="F160" s="211"/>
      <c r="G160" s="209"/>
      <c r="H160" s="80"/>
      <c r="I160" s="80"/>
      <c r="J160" s="79"/>
      <c r="K160" s="80"/>
      <c r="L160" s="3"/>
      <c r="M160" s="10" t="str">
        <f t="shared" si="64"/>
        <v/>
      </c>
      <c r="N160" s="10" t="str">
        <f t="shared" si="65"/>
        <v/>
      </c>
      <c r="O160" s="10" t="str">
        <f t="shared" si="49"/>
        <v/>
      </c>
      <c r="P160" s="10" t="str">
        <f t="shared" si="50"/>
        <v/>
      </c>
      <c r="Q160" s="10" t="str">
        <f t="shared" si="51"/>
        <v/>
      </c>
      <c r="R160" s="1" t="str">
        <f t="shared" si="52"/>
        <v/>
      </c>
      <c r="S160" s="1" t="str">
        <f t="shared" si="53"/>
        <v/>
      </c>
      <c r="T160" s="1" t="str">
        <f t="shared" si="54"/>
        <v/>
      </c>
      <c r="U160" s="1" t="str">
        <f t="shared" si="55"/>
        <v/>
      </c>
      <c r="V160" t="str">
        <f t="shared" si="56"/>
        <v/>
      </c>
      <c r="W160" s="10" t="str">
        <f t="shared" si="57"/>
        <v/>
      </c>
      <c r="X160" s="10" t="str">
        <f t="shared" si="58"/>
        <v/>
      </c>
      <c r="Y160" s="10" t="str">
        <f t="shared" si="59"/>
        <v/>
      </c>
      <c r="Z160" s="10" t="str">
        <f t="shared" si="60"/>
        <v/>
      </c>
      <c r="AA160" s="10" t="str">
        <f t="shared" si="61"/>
        <v/>
      </c>
      <c r="AB160" s="10" t="str">
        <f t="shared" si="62"/>
        <v/>
      </c>
      <c r="AC160" s="10" t="str">
        <f t="shared" si="66"/>
        <v/>
      </c>
      <c r="AD160" s="10" t="str">
        <f t="shared" si="67"/>
        <v/>
      </c>
      <c r="AE160" s="10" t="str">
        <f t="shared" si="63"/>
        <v/>
      </c>
      <c r="AF160" s="10" t="str">
        <f t="shared" si="68"/>
        <v/>
      </c>
      <c r="AG160" s="10" t="str">
        <f t="shared" si="69"/>
        <v/>
      </c>
      <c r="AH160" s="10" t="str">
        <f t="shared" si="70"/>
        <v/>
      </c>
      <c r="AI160" s="10" t="str">
        <f t="shared" si="71"/>
        <v/>
      </c>
      <c r="AJ160" s="10" t="str">
        <f t="shared" si="72"/>
        <v/>
      </c>
    </row>
    <row r="161" spans="1:36" ht="22.5" customHeight="1" x14ac:dyDescent="0.2">
      <c r="A161" s="92">
        <v>152</v>
      </c>
      <c r="B161" s="112"/>
      <c r="C161" s="99"/>
      <c r="D161" s="99"/>
      <c r="E161" s="100"/>
      <c r="F161" s="211"/>
      <c r="G161" s="209"/>
      <c r="H161" s="80"/>
      <c r="I161" s="80"/>
      <c r="J161" s="79"/>
      <c r="K161" s="80"/>
      <c r="L161" s="3"/>
      <c r="M161" s="10" t="str">
        <f t="shared" si="64"/>
        <v/>
      </c>
      <c r="N161" s="10" t="str">
        <f t="shared" si="65"/>
        <v/>
      </c>
      <c r="O161" s="10" t="str">
        <f t="shared" si="49"/>
        <v/>
      </c>
      <c r="P161" s="10" t="str">
        <f t="shared" si="50"/>
        <v/>
      </c>
      <c r="Q161" s="10" t="str">
        <f t="shared" si="51"/>
        <v/>
      </c>
      <c r="R161" s="1" t="str">
        <f t="shared" si="52"/>
        <v/>
      </c>
      <c r="S161" s="1" t="str">
        <f t="shared" si="53"/>
        <v/>
      </c>
      <c r="T161" s="1" t="str">
        <f t="shared" si="54"/>
        <v/>
      </c>
      <c r="U161" s="1" t="str">
        <f t="shared" si="55"/>
        <v/>
      </c>
      <c r="V161" t="str">
        <f t="shared" si="56"/>
        <v/>
      </c>
      <c r="W161" s="10" t="str">
        <f t="shared" si="57"/>
        <v/>
      </c>
      <c r="X161" s="10" t="str">
        <f t="shared" si="58"/>
        <v/>
      </c>
      <c r="Y161" s="10" t="str">
        <f t="shared" si="59"/>
        <v/>
      </c>
      <c r="Z161" s="10" t="str">
        <f t="shared" si="60"/>
        <v/>
      </c>
      <c r="AA161" s="10" t="str">
        <f t="shared" si="61"/>
        <v/>
      </c>
      <c r="AB161" s="10" t="str">
        <f t="shared" si="62"/>
        <v/>
      </c>
      <c r="AC161" s="10" t="str">
        <f t="shared" si="66"/>
        <v/>
      </c>
      <c r="AD161" s="10" t="str">
        <f t="shared" si="67"/>
        <v/>
      </c>
      <c r="AE161" s="10" t="str">
        <f t="shared" si="63"/>
        <v/>
      </c>
      <c r="AF161" s="10" t="str">
        <f t="shared" si="68"/>
        <v/>
      </c>
      <c r="AG161" s="10" t="str">
        <f t="shared" si="69"/>
        <v/>
      </c>
      <c r="AH161" s="10" t="str">
        <f t="shared" si="70"/>
        <v/>
      </c>
      <c r="AI161" s="10" t="str">
        <f t="shared" si="71"/>
        <v/>
      </c>
      <c r="AJ161" s="10" t="str">
        <f t="shared" si="72"/>
        <v/>
      </c>
    </row>
    <row r="162" spans="1:36" ht="22.5" customHeight="1" x14ac:dyDescent="0.2">
      <c r="A162" s="92">
        <v>153</v>
      </c>
      <c r="B162" s="112"/>
      <c r="C162" s="99"/>
      <c r="D162" s="99"/>
      <c r="E162" s="100"/>
      <c r="F162" s="211"/>
      <c r="G162" s="209"/>
      <c r="H162" s="80"/>
      <c r="I162" s="80"/>
      <c r="J162" s="79"/>
      <c r="K162" s="80"/>
      <c r="L162" s="3"/>
      <c r="M162" s="10" t="str">
        <f t="shared" si="64"/>
        <v/>
      </c>
      <c r="N162" s="10" t="str">
        <f t="shared" si="65"/>
        <v/>
      </c>
      <c r="O162" s="10" t="str">
        <f t="shared" si="49"/>
        <v/>
      </c>
      <c r="P162" s="10" t="str">
        <f t="shared" si="50"/>
        <v/>
      </c>
      <c r="Q162" s="10" t="str">
        <f t="shared" si="51"/>
        <v/>
      </c>
      <c r="R162" s="1" t="str">
        <f t="shared" si="52"/>
        <v/>
      </c>
      <c r="S162" s="1" t="str">
        <f t="shared" si="53"/>
        <v/>
      </c>
      <c r="T162" s="1" t="str">
        <f t="shared" si="54"/>
        <v/>
      </c>
      <c r="U162" s="1" t="str">
        <f t="shared" si="55"/>
        <v/>
      </c>
      <c r="V162" t="str">
        <f t="shared" si="56"/>
        <v/>
      </c>
      <c r="W162" s="10" t="str">
        <f t="shared" si="57"/>
        <v/>
      </c>
      <c r="X162" s="10" t="str">
        <f t="shared" si="58"/>
        <v/>
      </c>
      <c r="Y162" s="10" t="str">
        <f t="shared" si="59"/>
        <v/>
      </c>
      <c r="Z162" s="10" t="str">
        <f t="shared" si="60"/>
        <v/>
      </c>
      <c r="AA162" s="10" t="str">
        <f t="shared" si="61"/>
        <v/>
      </c>
      <c r="AB162" s="10" t="str">
        <f t="shared" si="62"/>
        <v/>
      </c>
      <c r="AC162" s="10" t="str">
        <f t="shared" si="66"/>
        <v/>
      </c>
      <c r="AD162" s="10" t="str">
        <f t="shared" si="67"/>
        <v/>
      </c>
      <c r="AE162" s="10" t="str">
        <f t="shared" si="63"/>
        <v/>
      </c>
      <c r="AF162" s="10" t="str">
        <f t="shared" si="68"/>
        <v/>
      </c>
      <c r="AG162" s="10" t="str">
        <f t="shared" si="69"/>
        <v/>
      </c>
      <c r="AH162" s="10" t="str">
        <f t="shared" si="70"/>
        <v/>
      </c>
      <c r="AI162" s="10" t="str">
        <f t="shared" si="71"/>
        <v/>
      </c>
      <c r="AJ162" s="10" t="str">
        <f t="shared" si="72"/>
        <v/>
      </c>
    </row>
    <row r="163" spans="1:36" ht="22.5" customHeight="1" x14ac:dyDescent="0.2">
      <c r="A163" s="92">
        <v>154</v>
      </c>
      <c r="B163" s="112"/>
      <c r="C163" s="99"/>
      <c r="D163" s="99"/>
      <c r="E163" s="100"/>
      <c r="F163" s="211"/>
      <c r="G163" s="209"/>
      <c r="H163" s="80"/>
      <c r="I163" s="80"/>
      <c r="J163" s="79"/>
      <c r="K163" s="80"/>
      <c r="L163" s="3"/>
      <c r="M163" s="10" t="str">
        <f t="shared" si="64"/>
        <v/>
      </c>
      <c r="N163" s="10" t="str">
        <f t="shared" si="65"/>
        <v/>
      </c>
      <c r="O163" s="10" t="str">
        <f t="shared" si="49"/>
        <v/>
      </c>
      <c r="P163" s="10" t="str">
        <f t="shared" si="50"/>
        <v/>
      </c>
      <c r="Q163" s="10" t="str">
        <f t="shared" si="51"/>
        <v/>
      </c>
      <c r="R163" s="1" t="str">
        <f t="shared" si="52"/>
        <v/>
      </c>
      <c r="S163" s="1" t="str">
        <f t="shared" si="53"/>
        <v/>
      </c>
      <c r="T163" s="1" t="str">
        <f t="shared" si="54"/>
        <v/>
      </c>
      <c r="U163" s="1" t="str">
        <f t="shared" si="55"/>
        <v/>
      </c>
      <c r="V163" t="str">
        <f t="shared" si="56"/>
        <v/>
      </c>
      <c r="W163" s="10" t="str">
        <f t="shared" si="57"/>
        <v/>
      </c>
      <c r="X163" s="10" t="str">
        <f t="shared" si="58"/>
        <v/>
      </c>
      <c r="Y163" s="10" t="str">
        <f t="shared" si="59"/>
        <v/>
      </c>
      <c r="Z163" s="10" t="str">
        <f t="shared" si="60"/>
        <v/>
      </c>
      <c r="AA163" s="10" t="str">
        <f t="shared" si="61"/>
        <v/>
      </c>
      <c r="AB163" s="10" t="str">
        <f t="shared" si="62"/>
        <v/>
      </c>
      <c r="AC163" s="10" t="str">
        <f t="shared" si="66"/>
        <v/>
      </c>
      <c r="AD163" s="10" t="str">
        <f t="shared" si="67"/>
        <v/>
      </c>
      <c r="AE163" s="10" t="str">
        <f t="shared" si="63"/>
        <v/>
      </c>
      <c r="AF163" s="10" t="str">
        <f t="shared" si="68"/>
        <v/>
      </c>
      <c r="AG163" s="10" t="str">
        <f t="shared" si="69"/>
        <v/>
      </c>
      <c r="AH163" s="10" t="str">
        <f t="shared" si="70"/>
        <v/>
      </c>
      <c r="AI163" s="10" t="str">
        <f t="shared" si="71"/>
        <v/>
      </c>
      <c r="AJ163" s="10" t="str">
        <f t="shared" si="72"/>
        <v/>
      </c>
    </row>
    <row r="164" spans="1:36" ht="22.5" customHeight="1" x14ac:dyDescent="0.2">
      <c r="A164" s="92">
        <v>155</v>
      </c>
      <c r="B164" s="112"/>
      <c r="C164" s="99"/>
      <c r="D164" s="99"/>
      <c r="E164" s="100"/>
      <c r="F164" s="211"/>
      <c r="G164" s="209"/>
      <c r="H164" s="80"/>
      <c r="I164" s="80"/>
      <c r="J164" s="79"/>
      <c r="K164" s="80"/>
      <c r="L164" s="3"/>
      <c r="M164" s="10" t="str">
        <f t="shared" si="64"/>
        <v/>
      </c>
      <c r="N164" s="10" t="str">
        <f t="shared" si="65"/>
        <v/>
      </c>
      <c r="O164" s="10" t="str">
        <f t="shared" si="49"/>
        <v/>
      </c>
      <c r="P164" s="10" t="str">
        <f t="shared" si="50"/>
        <v/>
      </c>
      <c r="Q164" s="10" t="str">
        <f t="shared" si="51"/>
        <v/>
      </c>
      <c r="R164" s="1" t="str">
        <f t="shared" si="52"/>
        <v/>
      </c>
      <c r="S164" s="1" t="str">
        <f t="shared" si="53"/>
        <v/>
      </c>
      <c r="T164" s="1" t="str">
        <f t="shared" si="54"/>
        <v/>
      </c>
      <c r="U164" s="1" t="str">
        <f t="shared" si="55"/>
        <v/>
      </c>
      <c r="V164" t="str">
        <f t="shared" si="56"/>
        <v/>
      </c>
      <c r="W164" s="10" t="str">
        <f t="shared" si="57"/>
        <v/>
      </c>
      <c r="X164" s="10" t="str">
        <f t="shared" si="58"/>
        <v/>
      </c>
      <c r="Y164" s="10" t="str">
        <f t="shared" si="59"/>
        <v/>
      </c>
      <c r="Z164" s="10" t="str">
        <f t="shared" si="60"/>
        <v/>
      </c>
      <c r="AA164" s="10" t="str">
        <f t="shared" si="61"/>
        <v/>
      </c>
      <c r="AB164" s="10" t="str">
        <f t="shared" si="62"/>
        <v/>
      </c>
      <c r="AC164" s="10" t="str">
        <f t="shared" si="66"/>
        <v/>
      </c>
      <c r="AD164" s="10" t="str">
        <f t="shared" si="67"/>
        <v/>
      </c>
      <c r="AE164" s="10" t="str">
        <f t="shared" si="63"/>
        <v/>
      </c>
      <c r="AF164" s="10" t="str">
        <f t="shared" si="68"/>
        <v/>
      </c>
      <c r="AG164" s="10" t="str">
        <f t="shared" si="69"/>
        <v/>
      </c>
      <c r="AH164" s="10" t="str">
        <f t="shared" si="70"/>
        <v/>
      </c>
      <c r="AI164" s="10" t="str">
        <f t="shared" si="71"/>
        <v/>
      </c>
      <c r="AJ164" s="10" t="str">
        <f t="shared" si="72"/>
        <v/>
      </c>
    </row>
    <row r="165" spans="1:36" ht="22.5" customHeight="1" x14ac:dyDescent="0.2">
      <c r="A165" s="92">
        <v>156</v>
      </c>
      <c r="B165" s="112"/>
      <c r="C165" s="99"/>
      <c r="D165" s="99"/>
      <c r="E165" s="100"/>
      <c r="F165" s="211"/>
      <c r="G165" s="209"/>
      <c r="H165" s="80"/>
      <c r="I165" s="80"/>
      <c r="J165" s="79"/>
      <c r="K165" s="80"/>
      <c r="L165" s="3"/>
      <c r="M165" s="10" t="str">
        <f t="shared" si="64"/>
        <v/>
      </c>
      <c r="N165" s="10" t="str">
        <f t="shared" si="65"/>
        <v/>
      </c>
      <c r="O165" s="10" t="str">
        <f t="shared" si="49"/>
        <v/>
      </c>
      <c r="P165" s="10" t="str">
        <f t="shared" si="50"/>
        <v/>
      </c>
      <c r="Q165" s="10" t="str">
        <f t="shared" si="51"/>
        <v/>
      </c>
      <c r="R165" s="1" t="str">
        <f t="shared" si="52"/>
        <v/>
      </c>
      <c r="S165" s="1" t="str">
        <f t="shared" si="53"/>
        <v/>
      </c>
      <c r="T165" s="1" t="str">
        <f t="shared" si="54"/>
        <v/>
      </c>
      <c r="U165" s="1" t="str">
        <f t="shared" si="55"/>
        <v/>
      </c>
      <c r="V165" t="str">
        <f t="shared" si="56"/>
        <v/>
      </c>
      <c r="W165" s="10" t="str">
        <f t="shared" si="57"/>
        <v/>
      </c>
      <c r="X165" s="10" t="str">
        <f t="shared" si="58"/>
        <v/>
      </c>
      <c r="Y165" s="10" t="str">
        <f t="shared" si="59"/>
        <v/>
      </c>
      <c r="Z165" s="10" t="str">
        <f t="shared" si="60"/>
        <v/>
      </c>
      <c r="AA165" s="10" t="str">
        <f t="shared" si="61"/>
        <v/>
      </c>
      <c r="AB165" s="10" t="str">
        <f t="shared" si="62"/>
        <v/>
      </c>
      <c r="AC165" s="10" t="str">
        <f t="shared" si="66"/>
        <v/>
      </c>
      <c r="AD165" s="10" t="str">
        <f t="shared" si="67"/>
        <v/>
      </c>
      <c r="AE165" s="10" t="str">
        <f t="shared" si="63"/>
        <v/>
      </c>
      <c r="AF165" s="10" t="str">
        <f t="shared" si="68"/>
        <v/>
      </c>
      <c r="AG165" s="10" t="str">
        <f t="shared" si="69"/>
        <v/>
      </c>
      <c r="AH165" s="10" t="str">
        <f t="shared" si="70"/>
        <v/>
      </c>
      <c r="AI165" s="10" t="str">
        <f t="shared" si="71"/>
        <v/>
      </c>
      <c r="AJ165" s="10" t="str">
        <f t="shared" si="72"/>
        <v/>
      </c>
    </row>
    <row r="166" spans="1:36" ht="22.5" customHeight="1" x14ac:dyDescent="0.2">
      <c r="A166" s="92">
        <v>157</v>
      </c>
      <c r="B166" s="112"/>
      <c r="C166" s="99"/>
      <c r="D166" s="99"/>
      <c r="E166" s="100"/>
      <c r="F166" s="211"/>
      <c r="G166" s="209"/>
      <c r="H166" s="80"/>
      <c r="I166" s="80"/>
      <c r="J166" s="79"/>
      <c r="K166" s="80"/>
      <c r="L166" s="3"/>
      <c r="M166" s="10" t="str">
        <f t="shared" si="64"/>
        <v/>
      </c>
      <c r="N166" s="10" t="str">
        <f t="shared" si="65"/>
        <v/>
      </c>
      <c r="O166" s="10" t="str">
        <f t="shared" si="49"/>
        <v/>
      </c>
      <c r="P166" s="10" t="str">
        <f t="shared" si="50"/>
        <v/>
      </c>
      <c r="Q166" s="10" t="str">
        <f t="shared" si="51"/>
        <v/>
      </c>
      <c r="R166" s="1" t="str">
        <f t="shared" si="52"/>
        <v/>
      </c>
      <c r="S166" s="1" t="str">
        <f t="shared" si="53"/>
        <v/>
      </c>
      <c r="T166" s="1" t="str">
        <f t="shared" si="54"/>
        <v/>
      </c>
      <c r="U166" s="1" t="str">
        <f t="shared" si="55"/>
        <v/>
      </c>
      <c r="V166" t="str">
        <f t="shared" si="56"/>
        <v/>
      </c>
      <c r="W166" s="10" t="str">
        <f t="shared" si="57"/>
        <v/>
      </c>
      <c r="X166" s="10" t="str">
        <f t="shared" si="58"/>
        <v/>
      </c>
      <c r="Y166" s="10" t="str">
        <f t="shared" si="59"/>
        <v/>
      </c>
      <c r="Z166" s="10" t="str">
        <f t="shared" si="60"/>
        <v/>
      </c>
      <c r="AA166" s="10" t="str">
        <f t="shared" si="61"/>
        <v/>
      </c>
      <c r="AB166" s="10" t="str">
        <f t="shared" si="62"/>
        <v/>
      </c>
      <c r="AC166" s="10" t="str">
        <f t="shared" si="66"/>
        <v/>
      </c>
      <c r="AD166" s="10" t="str">
        <f t="shared" si="67"/>
        <v/>
      </c>
      <c r="AE166" s="10" t="str">
        <f t="shared" si="63"/>
        <v/>
      </c>
      <c r="AF166" s="10" t="str">
        <f t="shared" si="68"/>
        <v/>
      </c>
      <c r="AG166" s="10" t="str">
        <f t="shared" si="69"/>
        <v/>
      </c>
      <c r="AH166" s="10" t="str">
        <f t="shared" si="70"/>
        <v/>
      </c>
      <c r="AI166" s="10" t="str">
        <f t="shared" si="71"/>
        <v/>
      </c>
      <c r="AJ166" s="10" t="str">
        <f t="shared" si="72"/>
        <v/>
      </c>
    </row>
    <row r="167" spans="1:36" ht="22.5" customHeight="1" x14ac:dyDescent="0.2">
      <c r="A167" s="92">
        <v>158</v>
      </c>
      <c r="B167" s="112"/>
      <c r="C167" s="99"/>
      <c r="D167" s="99"/>
      <c r="E167" s="100"/>
      <c r="F167" s="211"/>
      <c r="G167" s="209"/>
      <c r="H167" s="80"/>
      <c r="I167" s="80"/>
      <c r="J167" s="79"/>
      <c r="K167" s="80"/>
      <c r="L167" s="3"/>
      <c r="M167" s="10" t="str">
        <f t="shared" si="64"/>
        <v/>
      </c>
      <c r="N167" s="10" t="str">
        <f t="shared" si="65"/>
        <v/>
      </c>
      <c r="O167" s="10" t="str">
        <f t="shared" si="49"/>
        <v/>
      </c>
      <c r="P167" s="10" t="str">
        <f t="shared" si="50"/>
        <v/>
      </c>
      <c r="Q167" s="10" t="str">
        <f t="shared" si="51"/>
        <v/>
      </c>
      <c r="R167" s="1" t="str">
        <f t="shared" si="52"/>
        <v/>
      </c>
      <c r="S167" s="1" t="str">
        <f t="shared" si="53"/>
        <v/>
      </c>
      <c r="T167" s="1" t="str">
        <f t="shared" si="54"/>
        <v/>
      </c>
      <c r="U167" s="1" t="str">
        <f t="shared" si="55"/>
        <v/>
      </c>
      <c r="V167" t="str">
        <f t="shared" si="56"/>
        <v/>
      </c>
      <c r="W167" s="10" t="str">
        <f t="shared" si="57"/>
        <v/>
      </c>
      <c r="X167" s="10" t="str">
        <f t="shared" si="58"/>
        <v/>
      </c>
      <c r="Y167" s="10" t="str">
        <f t="shared" si="59"/>
        <v/>
      </c>
      <c r="Z167" s="10" t="str">
        <f t="shared" si="60"/>
        <v/>
      </c>
      <c r="AA167" s="10" t="str">
        <f t="shared" si="61"/>
        <v/>
      </c>
      <c r="AB167" s="10" t="str">
        <f t="shared" si="62"/>
        <v/>
      </c>
      <c r="AC167" s="10" t="str">
        <f t="shared" si="66"/>
        <v/>
      </c>
      <c r="AD167" s="10" t="str">
        <f t="shared" si="67"/>
        <v/>
      </c>
      <c r="AE167" s="10" t="str">
        <f t="shared" si="63"/>
        <v/>
      </c>
      <c r="AF167" s="10" t="str">
        <f t="shared" si="68"/>
        <v/>
      </c>
      <c r="AG167" s="10" t="str">
        <f t="shared" si="69"/>
        <v/>
      </c>
      <c r="AH167" s="10" t="str">
        <f t="shared" si="70"/>
        <v/>
      </c>
      <c r="AI167" s="10" t="str">
        <f t="shared" si="71"/>
        <v/>
      </c>
      <c r="AJ167" s="10" t="str">
        <f t="shared" si="72"/>
        <v/>
      </c>
    </row>
    <row r="168" spans="1:36" ht="22.5" customHeight="1" x14ac:dyDescent="0.2">
      <c r="A168" s="92">
        <v>159</v>
      </c>
      <c r="B168" s="112"/>
      <c r="C168" s="99"/>
      <c r="D168" s="99"/>
      <c r="E168" s="100"/>
      <c r="F168" s="211"/>
      <c r="G168" s="209"/>
      <c r="H168" s="80"/>
      <c r="I168" s="80"/>
      <c r="J168" s="79"/>
      <c r="K168" s="80"/>
      <c r="L168" s="3"/>
      <c r="M168" s="10" t="str">
        <f t="shared" si="64"/>
        <v/>
      </c>
      <c r="N168" s="10" t="str">
        <f t="shared" si="65"/>
        <v/>
      </c>
      <c r="O168" s="10" t="str">
        <f t="shared" si="49"/>
        <v/>
      </c>
      <c r="P168" s="10" t="str">
        <f t="shared" si="50"/>
        <v/>
      </c>
      <c r="Q168" s="10" t="str">
        <f t="shared" si="51"/>
        <v/>
      </c>
      <c r="R168" s="1" t="str">
        <f t="shared" si="52"/>
        <v/>
      </c>
      <c r="S168" s="1" t="str">
        <f t="shared" si="53"/>
        <v/>
      </c>
      <c r="T168" s="1" t="str">
        <f t="shared" si="54"/>
        <v/>
      </c>
      <c r="U168" s="1" t="str">
        <f t="shared" si="55"/>
        <v/>
      </c>
      <c r="V168" t="str">
        <f t="shared" si="56"/>
        <v/>
      </c>
      <c r="W168" s="10" t="str">
        <f t="shared" si="57"/>
        <v/>
      </c>
      <c r="X168" s="10" t="str">
        <f t="shared" si="58"/>
        <v/>
      </c>
      <c r="Y168" s="10" t="str">
        <f t="shared" si="59"/>
        <v/>
      </c>
      <c r="Z168" s="10" t="str">
        <f t="shared" si="60"/>
        <v/>
      </c>
      <c r="AA168" s="10" t="str">
        <f t="shared" si="61"/>
        <v/>
      </c>
      <c r="AB168" s="10" t="str">
        <f t="shared" si="62"/>
        <v/>
      </c>
      <c r="AC168" s="10" t="str">
        <f t="shared" si="66"/>
        <v/>
      </c>
      <c r="AD168" s="10" t="str">
        <f t="shared" si="67"/>
        <v/>
      </c>
      <c r="AE168" s="10" t="str">
        <f t="shared" si="63"/>
        <v/>
      </c>
      <c r="AF168" s="10" t="str">
        <f t="shared" si="68"/>
        <v/>
      </c>
      <c r="AG168" s="10" t="str">
        <f t="shared" si="69"/>
        <v/>
      </c>
      <c r="AH168" s="10" t="str">
        <f t="shared" si="70"/>
        <v/>
      </c>
      <c r="AI168" s="10" t="str">
        <f t="shared" si="71"/>
        <v/>
      </c>
      <c r="AJ168" s="10" t="str">
        <f t="shared" si="72"/>
        <v/>
      </c>
    </row>
    <row r="169" spans="1:36" ht="22.5" customHeight="1" x14ac:dyDescent="0.2">
      <c r="A169" s="92">
        <v>160</v>
      </c>
      <c r="B169" s="112"/>
      <c r="C169" s="99"/>
      <c r="D169" s="99"/>
      <c r="E169" s="100"/>
      <c r="F169" s="213"/>
      <c r="G169" s="209"/>
      <c r="H169" s="80"/>
      <c r="I169" s="80"/>
      <c r="J169" s="79"/>
      <c r="K169" s="80"/>
      <c r="L169" s="3"/>
      <c r="M169" s="10" t="str">
        <f t="shared" si="64"/>
        <v/>
      </c>
      <c r="N169" s="10" t="str">
        <f t="shared" si="65"/>
        <v/>
      </c>
      <c r="O169" s="10" t="str">
        <f t="shared" si="49"/>
        <v/>
      </c>
      <c r="P169" s="10" t="str">
        <f t="shared" si="50"/>
        <v/>
      </c>
      <c r="Q169" s="10" t="str">
        <f t="shared" si="51"/>
        <v/>
      </c>
      <c r="R169" s="1" t="str">
        <f t="shared" si="52"/>
        <v/>
      </c>
      <c r="S169" s="1" t="str">
        <f t="shared" si="53"/>
        <v/>
      </c>
      <c r="T169" s="1" t="str">
        <f t="shared" si="54"/>
        <v/>
      </c>
      <c r="U169" s="1" t="str">
        <f t="shared" si="55"/>
        <v/>
      </c>
      <c r="V169" t="str">
        <f t="shared" si="56"/>
        <v/>
      </c>
      <c r="W169" s="10" t="str">
        <f t="shared" si="57"/>
        <v/>
      </c>
      <c r="X169" s="10" t="str">
        <f t="shared" si="58"/>
        <v/>
      </c>
      <c r="Y169" s="10" t="str">
        <f t="shared" si="59"/>
        <v/>
      </c>
      <c r="Z169" s="10" t="str">
        <f t="shared" si="60"/>
        <v/>
      </c>
      <c r="AA169" s="10" t="str">
        <f t="shared" si="61"/>
        <v/>
      </c>
      <c r="AB169" s="10" t="str">
        <f t="shared" si="62"/>
        <v/>
      </c>
      <c r="AC169" s="10" t="str">
        <f t="shared" si="66"/>
        <v/>
      </c>
      <c r="AD169" s="10" t="str">
        <f t="shared" si="67"/>
        <v/>
      </c>
      <c r="AE169" s="10" t="str">
        <f t="shared" si="63"/>
        <v/>
      </c>
      <c r="AF169" s="10" t="str">
        <f t="shared" si="68"/>
        <v/>
      </c>
      <c r="AG169" s="10" t="str">
        <f t="shared" si="69"/>
        <v/>
      </c>
      <c r="AH169" s="10" t="str">
        <f t="shared" si="70"/>
        <v/>
      </c>
      <c r="AI169" s="10" t="str">
        <f t="shared" si="71"/>
        <v/>
      </c>
      <c r="AJ169" s="10" t="str">
        <f t="shared" si="72"/>
        <v/>
      </c>
    </row>
    <row r="170" spans="1:36" ht="22.5" customHeight="1" x14ac:dyDescent="0.2">
      <c r="A170" s="92">
        <v>161</v>
      </c>
      <c r="B170" s="112"/>
      <c r="C170" s="99"/>
      <c r="D170" s="99"/>
      <c r="E170" s="100"/>
      <c r="F170" s="211"/>
      <c r="G170" s="209"/>
      <c r="H170" s="80"/>
      <c r="I170" s="80"/>
      <c r="J170" s="79"/>
      <c r="K170" s="80"/>
      <c r="L170" s="3"/>
      <c r="M170" s="10" t="str">
        <f t="shared" si="64"/>
        <v/>
      </c>
      <c r="N170" s="10" t="str">
        <f t="shared" si="65"/>
        <v/>
      </c>
      <c r="O170" s="10" t="str">
        <f t="shared" si="49"/>
        <v/>
      </c>
      <c r="P170" s="10" t="str">
        <f t="shared" si="50"/>
        <v/>
      </c>
      <c r="Q170" s="10" t="str">
        <f t="shared" si="51"/>
        <v/>
      </c>
      <c r="R170" s="1" t="str">
        <f t="shared" si="52"/>
        <v/>
      </c>
      <c r="S170" s="1" t="str">
        <f t="shared" si="53"/>
        <v/>
      </c>
      <c r="T170" s="1" t="str">
        <f t="shared" si="54"/>
        <v/>
      </c>
      <c r="U170" s="1" t="str">
        <f t="shared" si="55"/>
        <v/>
      </c>
      <c r="V170" t="str">
        <f t="shared" si="56"/>
        <v/>
      </c>
      <c r="W170" s="10" t="str">
        <f t="shared" si="57"/>
        <v/>
      </c>
      <c r="X170" s="10" t="str">
        <f t="shared" si="58"/>
        <v/>
      </c>
      <c r="Y170" s="10" t="str">
        <f t="shared" si="59"/>
        <v/>
      </c>
      <c r="Z170" s="10" t="str">
        <f t="shared" si="60"/>
        <v/>
      </c>
      <c r="AA170" s="10" t="str">
        <f t="shared" si="61"/>
        <v/>
      </c>
      <c r="AB170" s="10" t="str">
        <f t="shared" si="62"/>
        <v/>
      </c>
      <c r="AC170" s="10" t="str">
        <f t="shared" si="66"/>
        <v/>
      </c>
      <c r="AD170" s="10" t="str">
        <f t="shared" si="67"/>
        <v/>
      </c>
      <c r="AE170" s="10" t="str">
        <f t="shared" si="63"/>
        <v/>
      </c>
      <c r="AF170" s="10" t="str">
        <f t="shared" si="68"/>
        <v/>
      </c>
      <c r="AG170" s="10" t="str">
        <f t="shared" si="69"/>
        <v/>
      </c>
      <c r="AH170" s="10" t="str">
        <f t="shared" si="70"/>
        <v/>
      </c>
      <c r="AI170" s="10" t="str">
        <f t="shared" si="71"/>
        <v/>
      </c>
      <c r="AJ170" s="10" t="str">
        <f t="shared" si="72"/>
        <v/>
      </c>
    </row>
    <row r="171" spans="1:36" ht="22.5" customHeight="1" x14ac:dyDescent="0.2">
      <c r="A171" s="92">
        <v>162</v>
      </c>
      <c r="B171" s="112"/>
      <c r="C171" s="99"/>
      <c r="D171" s="99"/>
      <c r="E171" s="100"/>
      <c r="F171" s="211"/>
      <c r="G171" s="209"/>
      <c r="H171" s="80"/>
      <c r="I171" s="80"/>
      <c r="J171" s="79"/>
      <c r="K171" s="80"/>
      <c r="L171" s="3"/>
      <c r="M171" s="10" t="str">
        <f t="shared" si="64"/>
        <v/>
      </c>
      <c r="N171" s="10" t="str">
        <f t="shared" si="65"/>
        <v/>
      </c>
      <c r="O171" s="10" t="str">
        <f t="shared" si="49"/>
        <v/>
      </c>
      <c r="P171" s="10" t="str">
        <f t="shared" si="50"/>
        <v/>
      </c>
      <c r="Q171" s="10" t="str">
        <f t="shared" si="51"/>
        <v/>
      </c>
      <c r="R171" s="1" t="str">
        <f t="shared" si="52"/>
        <v/>
      </c>
      <c r="S171" s="1" t="str">
        <f t="shared" si="53"/>
        <v/>
      </c>
      <c r="T171" s="1" t="str">
        <f t="shared" si="54"/>
        <v/>
      </c>
      <c r="U171" s="1" t="str">
        <f t="shared" si="55"/>
        <v/>
      </c>
      <c r="V171" t="str">
        <f t="shared" si="56"/>
        <v/>
      </c>
      <c r="W171" s="10" t="str">
        <f t="shared" si="57"/>
        <v/>
      </c>
      <c r="X171" s="10" t="str">
        <f t="shared" si="58"/>
        <v/>
      </c>
      <c r="Y171" s="10" t="str">
        <f t="shared" si="59"/>
        <v/>
      </c>
      <c r="Z171" s="10" t="str">
        <f t="shared" si="60"/>
        <v/>
      </c>
      <c r="AA171" s="10" t="str">
        <f t="shared" si="61"/>
        <v/>
      </c>
      <c r="AB171" s="10" t="str">
        <f t="shared" si="62"/>
        <v/>
      </c>
      <c r="AC171" s="10" t="str">
        <f t="shared" si="66"/>
        <v/>
      </c>
      <c r="AD171" s="10" t="str">
        <f t="shared" si="67"/>
        <v/>
      </c>
      <c r="AE171" s="10" t="str">
        <f t="shared" si="63"/>
        <v/>
      </c>
      <c r="AF171" s="10" t="str">
        <f t="shared" si="68"/>
        <v/>
      </c>
      <c r="AG171" s="10" t="str">
        <f t="shared" si="69"/>
        <v/>
      </c>
      <c r="AH171" s="10" t="str">
        <f t="shared" si="70"/>
        <v/>
      </c>
      <c r="AI171" s="10" t="str">
        <f t="shared" si="71"/>
        <v/>
      </c>
      <c r="AJ171" s="10" t="str">
        <f t="shared" si="72"/>
        <v/>
      </c>
    </row>
    <row r="172" spans="1:36" ht="22.5" customHeight="1" x14ac:dyDescent="0.2">
      <c r="A172" s="92">
        <v>163</v>
      </c>
      <c r="B172" s="112"/>
      <c r="C172" s="99"/>
      <c r="D172" s="99"/>
      <c r="E172" s="100"/>
      <c r="F172" s="211"/>
      <c r="G172" s="209"/>
      <c r="H172" s="80"/>
      <c r="I172" s="80"/>
      <c r="J172" s="79"/>
      <c r="K172" s="80"/>
      <c r="L172" s="3"/>
      <c r="M172" s="10" t="str">
        <f t="shared" si="64"/>
        <v/>
      </c>
      <c r="N172" s="10" t="str">
        <f t="shared" si="65"/>
        <v/>
      </c>
      <c r="O172" s="10" t="str">
        <f t="shared" si="49"/>
        <v/>
      </c>
      <c r="P172" s="10" t="str">
        <f t="shared" si="50"/>
        <v/>
      </c>
      <c r="Q172" s="10" t="str">
        <f t="shared" si="51"/>
        <v/>
      </c>
      <c r="R172" s="1" t="str">
        <f t="shared" si="52"/>
        <v/>
      </c>
      <c r="S172" s="1" t="str">
        <f t="shared" si="53"/>
        <v/>
      </c>
      <c r="T172" s="1" t="str">
        <f t="shared" si="54"/>
        <v/>
      </c>
      <c r="U172" s="1" t="str">
        <f t="shared" si="55"/>
        <v/>
      </c>
      <c r="V172" t="str">
        <f t="shared" si="56"/>
        <v/>
      </c>
      <c r="W172" s="10" t="str">
        <f t="shared" si="57"/>
        <v/>
      </c>
      <c r="X172" s="10" t="str">
        <f t="shared" si="58"/>
        <v/>
      </c>
      <c r="Y172" s="10" t="str">
        <f t="shared" si="59"/>
        <v/>
      </c>
      <c r="Z172" s="10" t="str">
        <f t="shared" si="60"/>
        <v/>
      </c>
      <c r="AA172" s="10" t="str">
        <f t="shared" si="61"/>
        <v/>
      </c>
      <c r="AB172" s="10" t="str">
        <f t="shared" si="62"/>
        <v/>
      </c>
      <c r="AC172" s="10" t="str">
        <f t="shared" si="66"/>
        <v/>
      </c>
      <c r="AD172" s="10" t="str">
        <f t="shared" si="67"/>
        <v/>
      </c>
      <c r="AE172" s="10" t="str">
        <f t="shared" si="63"/>
        <v/>
      </c>
      <c r="AF172" s="10" t="str">
        <f t="shared" si="68"/>
        <v/>
      </c>
      <c r="AG172" s="10" t="str">
        <f t="shared" si="69"/>
        <v/>
      </c>
      <c r="AH172" s="10" t="str">
        <f t="shared" si="70"/>
        <v/>
      </c>
      <c r="AI172" s="10" t="str">
        <f t="shared" si="71"/>
        <v/>
      </c>
      <c r="AJ172" s="10" t="str">
        <f t="shared" si="72"/>
        <v/>
      </c>
    </row>
    <row r="173" spans="1:36" ht="22.5" customHeight="1" x14ac:dyDescent="0.2">
      <c r="A173" s="92">
        <v>164</v>
      </c>
      <c r="B173" s="112"/>
      <c r="C173" s="99"/>
      <c r="D173" s="99"/>
      <c r="E173" s="100"/>
      <c r="F173" s="211"/>
      <c r="G173" s="209"/>
      <c r="H173" s="80"/>
      <c r="I173" s="80"/>
      <c r="J173" s="79"/>
      <c r="K173" s="80"/>
      <c r="L173" s="3"/>
      <c r="M173" s="10" t="str">
        <f t="shared" si="64"/>
        <v/>
      </c>
      <c r="N173" s="10" t="str">
        <f t="shared" si="65"/>
        <v/>
      </c>
      <c r="O173" s="10" t="str">
        <f t="shared" si="49"/>
        <v/>
      </c>
      <c r="P173" s="10" t="str">
        <f t="shared" si="50"/>
        <v/>
      </c>
      <c r="Q173" s="10" t="str">
        <f t="shared" si="51"/>
        <v/>
      </c>
      <c r="R173" s="1" t="str">
        <f t="shared" si="52"/>
        <v/>
      </c>
      <c r="S173" s="1" t="str">
        <f t="shared" si="53"/>
        <v/>
      </c>
      <c r="T173" s="1" t="str">
        <f t="shared" si="54"/>
        <v/>
      </c>
      <c r="U173" s="1" t="str">
        <f t="shared" si="55"/>
        <v/>
      </c>
      <c r="V173" t="str">
        <f t="shared" si="56"/>
        <v/>
      </c>
      <c r="W173" s="10" t="str">
        <f t="shared" si="57"/>
        <v/>
      </c>
      <c r="X173" s="10" t="str">
        <f t="shared" si="58"/>
        <v/>
      </c>
      <c r="Y173" s="10" t="str">
        <f t="shared" si="59"/>
        <v/>
      </c>
      <c r="Z173" s="10" t="str">
        <f t="shared" si="60"/>
        <v/>
      </c>
      <c r="AA173" s="10" t="str">
        <f t="shared" si="61"/>
        <v/>
      </c>
      <c r="AB173" s="10" t="str">
        <f t="shared" si="62"/>
        <v/>
      </c>
      <c r="AC173" s="10" t="str">
        <f t="shared" si="66"/>
        <v/>
      </c>
      <c r="AD173" s="10" t="str">
        <f t="shared" si="67"/>
        <v/>
      </c>
      <c r="AE173" s="10" t="str">
        <f t="shared" si="63"/>
        <v/>
      </c>
      <c r="AF173" s="10" t="str">
        <f t="shared" si="68"/>
        <v/>
      </c>
      <c r="AG173" s="10" t="str">
        <f t="shared" si="69"/>
        <v/>
      </c>
      <c r="AH173" s="10" t="str">
        <f t="shared" si="70"/>
        <v/>
      </c>
      <c r="AI173" s="10" t="str">
        <f t="shared" si="71"/>
        <v/>
      </c>
      <c r="AJ173" s="10" t="str">
        <f t="shared" si="72"/>
        <v/>
      </c>
    </row>
    <row r="174" spans="1:36" ht="22.5" customHeight="1" x14ac:dyDescent="0.2">
      <c r="A174" s="92">
        <v>165</v>
      </c>
      <c r="B174" s="112"/>
      <c r="C174" s="99"/>
      <c r="D174" s="99"/>
      <c r="E174" s="100"/>
      <c r="F174" s="211"/>
      <c r="G174" s="209"/>
      <c r="H174" s="80"/>
      <c r="I174" s="80"/>
      <c r="J174" s="79"/>
      <c r="K174" s="80"/>
      <c r="L174" s="3"/>
      <c r="M174" s="10" t="str">
        <f t="shared" si="64"/>
        <v/>
      </c>
      <c r="N174" s="10" t="str">
        <f t="shared" si="65"/>
        <v/>
      </c>
      <c r="O174" s="10" t="str">
        <f t="shared" si="49"/>
        <v/>
      </c>
      <c r="P174" s="10" t="str">
        <f t="shared" si="50"/>
        <v/>
      </c>
      <c r="Q174" s="10" t="str">
        <f t="shared" si="51"/>
        <v/>
      </c>
      <c r="R174" s="1" t="str">
        <f t="shared" si="52"/>
        <v/>
      </c>
      <c r="S174" s="1" t="str">
        <f t="shared" si="53"/>
        <v/>
      </c>
      <c r="T174" s="1" t="str">
        <f t="shared" si="54"/>
        <v/>
      </c>
      <c r="U174" s="1" t="str">
        <f t="shared" si="55"/>
        <v/>
      </c>
      <c r="V174" t="str">
        <f t="shared" si="56"/>
        <v/>
      </c>
      <c r="W174" s="10" t="str">
        <f t="shared" si="57"/>
        <v/>
      </c>
      <c r="X174" s="10" t="str">
        <f t="shared" si="58"/>
        <v/>
      </c>
      <c r="Y174" s="10" t="str">
        <f t="shared" si="59"/>
        <v/>
      </c>
      <c r="Z174" s="10" t="str">
        <f t="shared" si="60"/>
        <v/>
      </c>
      <c r="AA174" s="10" t="str">
        <f t="shared" si="61"/>
        <v/>
      </c>
      <c r="AB174" s="10" t="str">
        <f t="shared" si="62"/>
        <v/>
      </c>
      <c r="AC174" s="10" t="str">
        <f t="shared" si="66"/>
        <v/>
      </c>
      <c r="AD174" s="10" t="str">
        <f t="shared" si="67"/>
        <v/>
      </c>
      <c r="AE174" s="10" t="str">
        <f t="shared" si="63"/>
        <v/>
      </c>
      <c r="AF174" s="10" t="str">
        <f t="shared" si="68"/>
        <v/>
      </c>
      <c r="AG174" s="10" t="str">
        <f t="shared" si="69"/>
        <v/>
      </c>
      <c r="AH174" s="10" t="str">
        <f t="shared" si="70"/>
        <v/>
      </c>
      <c r="AI174" s="10" t="str">
        <f t="shared" si="71"/>
        <v/>
      </c>
      <c r="AJ174" s="10" t="str">
        <f t="shared" si="72"/>
        <v/>
      </c>
    </row>
    <row r="175" spans="1:36" ht="22.5" customHeight="1" x14ac:dyDescent="0.2">
      <c r="A175" s="92">
        <v>166</v>
      </c>
      <c r="B175" s="112"/>
      <c r="C175" s="99"/>
      <c r="D175" s="99"/>
      <c r="E175" s="100"/>
      <c r="F175" s="211"/>
      <c r="G175" s="209"/>
      <c r="H175" s="80"/>
      <c r="I175" s="80"/>
      <c r="J175" s="79"/>
      <c r="K175" s="80"/>
      <c r="L175" s="3"/>
      <c r="M175" s="10" t="str">
        <f t="shared" si="64"/>
        <v/>
      </c>
      <c r="N175" s="10" t="str">
        <f t="shared" si="65"/>
        <v/>
      </c>
      <c r="O175" s="10" t="str">
        <f t="shared" si="49"/>
        <v/>
      </c>
      <c r="P175" s="10" t="str">
        <f t="shared" si="50"/>
        <v/>
      </c>
      <c r="Q175" s="10" t="str">
        <f t="shared" si="51"/>
        <v/>
      </c>
      <c r="R175" s="1" t="str">
        <f t="shared" si="52"/>
        <v/>
      </c>
      <c r="S175" s="1" t="str">
        <f t="shared" si="53"/>
        <v/>
      </c>
      <c r="T175" s="1" t="str">
        <f t="shared" si="54"/>
        <v/>
      </c>
      <c r="U175" s="1" t="str">
        <f t="shared" si="55"/>
        <v/>
      </c>
      <c r="V175" t="str">
        <f t="shared" si="56"/>
        <v/>
      </c>
      <c r="W175" s="10" t="str">
        <f t="shared" si="57"/>
        <v/>
      </c>
      <c r="X175" s="10" t="str">
        <f t="shared" si="58"/>
        <v/>
      </c>
      <c r="Y175" s="10" t="str">
        <f t="shared" si="59"/>
        <v/>
      </c>
      <c r="Z175" s="10" t="str">
        <f t="shared" si="60"/>
        <v/>
      </c>
      <c r="AA175" s="10" t="str">
        <f t="shared" si="61"/>
        <v/>
      </c>
      <c r="AB175" s="10" t="str">
        <f t="shared" si="62"/>
        <v/>
      </c>
      <c r="AC175" s="10" t="str">
        <f t="shared" si="66"/>
        <v/>
      </c>
      <c r="AD175" s="10" t="str">
        <f t="shared" si="67"/>
        <v/>
      </c>
      <c r="AE175" s="10" t="str">
        <f t="shared" si="63"/>
        <v/>
      </c>
      <c r="AF175" s="10" t="str">
        <f t="shared" si="68"/>
        <v/>
      </c>
      <c r="AG175" s="10" t="str">
        <f t="shared" si="69"/>
        <v/>
      </c>
      <c r="AH175" s="10" t="str">
        <f t="shared" si="70"/>
        <v/>
      </c>
      <c r="AI175" s="10" t="str">
        <f t="shared" si="71"/>
        <v/>
      </c>
      <c r="AJ175" s="10" t="str">
        <f t="shared" si="72"/>
        <v/>
      </c>
    </row>
    <row r="176" spans="1:36" ht="22.5" customHeight="1" x14ac:dyDescent="0.2">
      <c r="A176" s="92">
        <v>167</v>
      </c>
      <c r="B176" s="112"/>
      <c r="C176" s="99"/>
      <c r="D176" s="99"/>
      <c r="E176" s="100"/>
      <c r="F176" s="211"/>
      <c r="G176" s="209"/>
      <c r="H176" s="80"/>
      <c r="I176" s="80"/>
      <c r="J176" s="79"/>
      <c r="K176" s="80"/>
      <c r="L176" s="3"/>
      <c r="M176" s="10" t="str">
        <f t="shared" si="64"/>
        <v/>
      </c>
      <c r="N176" s="10" t="str">
        <f t="shared" si="65"/>
        <v/>
      </c>
      <c r="O176" s="10" t="str">
        <f t="shared" si="49"/>
        <v/>
      </c>
      <c r="P176" s="10" t="str">
        <f t="shared" si="50"/>
        <v/>
      </c>
      <c r="Q176" s="10" t="str">
        <f t="shared" si="51"/>
        <v/>
      </c>
      <c r="R176" s="1" t="str">
        <f t="shared" si="52"/>
        <v/>
      </c>
      <c r="S176" s="1" t="str">
        <f t="shared" si="53"/>
        <v/>
      </c>
      <c r="T176" s="1" t="str">
        <f t="shared" si="54"/>
        <v/>
      </c>
      <c r="U176" s="1" t="str">
        <f t="shared" si="55"/>
        <v/>
      </c>
      <c r="V176" t="str">
        <f t="shared" si="56"/>
        <v/>
      </c>
      <c r="W176" s="10" t="str">
        <f t="shared" si="57"/>
        <v/>
      </c>
      <c r="X176" s="10" t="str">
        <f t="shared" si="58"/>
        <v/>
      </c>
      <c r="Y176" s="10" t="str">
        <f t="shared" si="59"/>
        <v/>
      </c>
      <c r="Z176" s="10" t="str">
        <f t="shared" si="60"/>
        <v/>
      </c>
      <c r="AA176" s="10" t="str">
        <f t="shared" si="61"/>
        <v/>
      </c>
      <c r="AB176" s="10" t="str">
        <f t="shared" si="62"/>
        <v/>
      </c>
      <c r="AC176" s="10" t="str">
        <f t="shared" si="66"/>
        <v/>
      </c>
      <c r="AD176" s="10" t="str">
        <f t="shared" si="67"/>
        <v/>
      </c>
      <c r="AE176" s="10" t="str">
        <f t="shared" si="63"/>
        <v/>
      </c>
      <c r="AF176" s="10" t="str">
        <f t="shared" si="68"/>
        <v/>
      </c>
      <c r="AG176" s="10" t="str">
        <f t="shared" si="69"/>
        <v/>
      </c>
      <c r="AH176" s="10" t="str">
        <f t="shared" si="70"/>
        <v/>
      </c>
      <c r="AI176" s="10" t="str">
        <f t="shared" si="71"/>
        <v/>
      </c>
      <c r="AJ176" s="10" t="str">
        <f t="shared" si="72"/>
        <v/>
      </c>
    </row>
    <row r="177" spans="1:36" ht="22.5" customHeight="1" x14ac:dyDescent="0.2">
      <c r="A177" s="92">
        <v>168</v>
      </c>
      <c r="B177" s="112"/>
      <c r="C177" s="99"/>
      <c r="D177" s="99"/>
      <c r="E177" s="100"/>
      <c r="F177" s="211"/>
      <c r="G177" s="209"/>
      <c r="H177" s="80"/>
      <c r="I177" s="80"/>
      <c r="J177" s="79"/>
      <c r="K177" s="80"/>
      <c r="L177" s="3"/>
      <c r="M177" s="10" t="str">
        <f t="shared" si="64"/>
        <v/>
      </c>
      <c r="N177" s="10" t="str">
        <f t="shared" si="65"/>
        <v/>
      </c>
      <c r="O177" s="10" t="str">
        <f t="shared" si="49"/>
        <v/>
      </c>
      <c r="P177" s="10" t="str">
        <f t="shared" si="50"/>
        <v/>
      </c>
      <c r="Q177" s="10" t="str">
        <f t="shared" si="51"/>
        <v/>
      </c>
      <c r="R177" s="1" t="str">
        <f t="shared" si="52"/>
        <v/>
      </c>
      <c r="S177" s="1" t="str">
        <f t="shared" si="53"/>
        <v/>
      </c>
      <c r="T177" s="1" t="str">
        <f t="shared" si="54"/>
        <v/>
      </c>
      <c r="U177" s="1" t="str">
        <f t="shared" si="55"/>
        <v/>
      </c>
      <c r="V177" t="str">
        <f t="shared" si="56"/>
        <v/>
      </c>
      <c r="W177" s="10" t="str">
        <f t="shared" si="57"/>
        <v/>
      </c>
      <c r="X177" s="10" t="str">
        <f t="shared" si="58"/>
        <v/>
      </c>
      <c r="Y177" s="10" t="str">
        <f t="shared" si="59"/>
        <v/>
      </c>
      <c r="Z177" s="10" t="str">
        <f t="shared" si="60"/>
        <v/>
      </c>
      <c r="AA177" s="10" t="str">
        <f t="shared" si="61"/>
        <v/>
      </c>
      <c r="AB177" s="10" t="str">
        <f t="shared" si="62"/>
        <v/>
      </c>
      <c r="AC177" s="10" t="str">
        <f t="shared" si="66"/>
        <v/>
      </c>
      <c r="AD177" s="10" t="str">
        <f t="shared" si="67"/>
        <v/>
      </c>
      <c r="AE177" s="10" t="str">
        <f t="shared" si="63"/>
        <v/>
      </c>
      <c r="AF177" s="10" t="str">
        <f t="shared" si="68"/>
        <v/>
      </c>
      <c r="AG177" s="10" t="str">
        <f t="shared" si="69"/>
        <v/>
      </c>
      <c r="AH177" s="10" t="str">
        <f t="shared" si="70"/>
        <v/>
      </c>
      <c r="AI177" s="10" t="str">
        <f t="shared" si="71"/>
        <v/>
      </c>
      <c r="AJ177" s="10" t="str">
        <f t="shared" si="72"/>
        <v/>
      </c>
    </row>
    <row r="178" spans="1:36" ht="22.5" customHeight="1" x14ac:dyDescent="0.2">
      <c r="A178" s="92">
        <v>169</v>
      </c>
      <c r="B178" s="112"/>
      <c r="C178" s="99"/>
      <c r="D178" s="99"/>
      <c r="E178" s="100"/>
      <c r="F178" s="211"/>
      <c r="G178" s="209"/>
      <c r="H178" s="80"/>
      <c r="I178" s="80"/>
      <c r="J178" s="79"/>
      <c r="K178" s="80"/>
      <c r="L178" s="3"/>
      <c r="M178" s="10" t="str">
        <f t="shared" si="64"/>
        <v/>
      </c>
      <c r="N178" s="10" t="str">
        <f t="shared" si="65"/>
        <v/>
      </c>
      <c r="O178" s="10" t="str">
        <f t="shared" si="49"/>
        <v/>
      </c>
      <c r="P178" s="10" t="str">
        <f t="shared" si="50"/>
        <v/>
      </c>
      <c r="Q178" s="10" t="str">
        <f t="shared" si="51"/>
        <v/>
      </c>
      <c r="R178" s="1" t="str">
        <f t="shared" si="52"/>
        <v/>
      </c>
      <c r="S178" s="1" t="str">
        <f t="shared" si="53"/>
        <v/>
      </c>
      <c r="T178" s="1" t="str">
        <f t="shared" si="54"/>
        <v/>
      </c>
      <c r="U178" s="1" t="str">
        <f t="shared" si="55"/>
        <v/>
      </c>
      <c r="V178" t="str">
        <f t="shared" si="56"/>
        <v/>
      </c>
      <c r="W178" s="10" t="str">
        <f t="shared" si="57"/>
        <v/>
      </c>
      <c r="X178" s="10" t="str">
        <f t="shared" si="58"/>
        <v/>
      </c>
      <c r="Y178" s="10" t="str">
        <f t="shared" si="59"/>
        <v/>
      </c>
      <c r="Z178" s="10" t="str">
        <f t="shared" si="60"/>
        <v/>
      </c>
      <c r="AA178" s="10" t="str">
        <f t="shared" si="61"/>
        <v/>
      </c>
      <c r="AB178" s="10" t="str">
        <f t="shared" si="62"/>
        <v/>
      </c>
      <c r="AC178" s="10" t="str">
        <f t="shared" si="66"/>
        <v/>
      </c>
      <c r="AD178" s="10" t="str">
        <f t="shared" si="67"/>
        <v/>
      </c>
      <c r="AE178" s="10" t="str">
        <f t="shared" si="63"/>
        <v/>
      </c>
      <c r="AF178" s="10" t="str">
        <f t="shared" si="68"/>
        <v/>
      </c>
      <c r="AG178" s="10" t="str">
        <f t="shared" si="69"/>
        <v/>
      </c>
      <c r="AH178" s="10" t="str">
        <f t="shared" si="70"/>
        <v/>
      </c>
      <c r="AI178" s="10" t="str">
        <f t="shared" si="71"/>
        <v/>
      </c>
      <c r="AJ178" s="10" t="str">
        <f t="shared" si="72"/>
        <v/>
      </c>
    </row>
    <row r="179" spans="1:36" ht="22.5" customHeight="1" x14ac:dyDescent="0.2">
      <c r="A179" s="92">
        <v>170</v>
      </c>
      <c r="B179" s="112"/>
      <c r="C179" s="99"/>
      <c r="D179" s="99"/>
      <c r="E179" s="100"/>
      <c r="F179" s="211"/>
      <c r="G179" s="209"/>
      <c r="H179" s="80"/>
      <c r="I179" s="80"/>
      <c r="J179" s="79"/>
      <c r="K179" s="80"/>
      <c r="L179" s="3"/>
      <c r="M179" s="10" t="str">
        <f t="shared" si="64"/>
        <v/>
      </c>
      <c r="N179" s="10" t="str">
        <f t="shared" si="65"/>
        <v/>
      </c>
      <c r="O179" s="10" t="str">
        <f t="shared" si="49"/>
        <v/>
      </c>
      <c r="P179" s="10" t="str">
        <f t="shared" si="50"/>
        <v/>
      </c>
      <c r="Q179" s="10" t="str">
        <f t="shared" si="51"/>
        <v/>
      </c>
      <c r="R179" s="1" t="str">
        <f t="shared" si="52"/>
        <v/>
      </c>
      <c r="S179" s="1" t="str">
        <f t="shared" si="53"/>
        <v/>
      </c>
      <c r="T179" s="1" t="str">
        <f t="shared" si="54"/>
        <v/>
      </c>
      <c r="U179" s="1" t="str">
        <f t="shared" si="55"/>
        <v/>
      </c>
      <c r="V179" t="str">
        <f t="shared" si="56"/>
        <v/>
      </c>
      <c r="W179" s="10" t="str">
        <f t="shared" si="57"/>
        <v/>
      </c>
      <c r="X179" s="10" t="str">
        <f t="shared" si="58"/>
        <v/>
      </c>
      <c r="Y179" s="10" t="str">
        <f t="shared" si="59"/>
        <v/>
      </c>
      <c r="Z179" s="10" t="str">
        <f t="shared" si="60"/>
        <v/>
      </c>
      <c r="AA179" s="10" t="str">
        <f t="shared" si="61"/>
        <v/>
      </c>
      <c r="AB179" s="10" t="str">
        <f t="shared" si="62"/>
        <v/>
      </c>
      <c r="AC179" s="10" t="str">
        <f t="shared" si="66"/>
        <v/>
      </c>
      <c r="AD179" s="10" t="str">
        <f t="shared" si="67"/>
        <v/>
      </c>
      <c r="AE179" s="10" t="str">
        <f t="shared" si="63"/>
        <v/>
      </c>
      <c r="AF179" s="10" t="str">
        <f t="shared" si="68"/>
        <v/>
      </c>
      <c r="AG179" s="10" t="str">
        <f t="shared" si="69"/>
        <v/>
      </c>
      <c r="AH179" s="10" t="str">
        <f t="shared" si="70"/>
        <v/>
      </c>
      <c r="AI179" s="10" t="str">
        <f t="shared" si="71"/>
        <v/>
      </c>
      <c r="AJ179" s="10" t="str">
        <f t="shared" si="72"/>
        <v/>
      </c>
    </row>
    <row r="180" spans="1:36" ht="22.5" customHeight="1" x14ac:dyDescent="0.2">
      <c r="A180" s="92">
        <v>171</v>
      </c>
      <c r="B180" s="112"/>
      <c r="C180" s="99"/>
      <c r="D180" s="99"/>
      <c r="E180" s="100"/>
      <c r="F180" s="211"/>
      <c r="G180" s="209"/>
      <c r="H180" s="80"/>
      <c r="I180" s="80"/>
      <c r="J180" s="79"/>
      <c r="K180" s="80"/>
      <c r="L180" s="3"/>
      <c r="M180" s="10" t="str">
        <f t="shared" si="64"/>
        <v/>
      </c>
      <c r="N180" s="10" t="str">
        <f t="shared" si="65"/>
        <v/>
      </c>
      <c r="O180" s="10" t="str">
        <f t="shared" si="49"/>
        <v/>
      </c>
      <c r="P180" s="10" t="str">
        <f t="shared" si="50"/>
        <v/>
      </c>
      <c r="Q180" s="10" t="str">
        <f t="shared" si="51"/>
        <v/>
      </c>
      <c r="R180" s="1" t="str">
        <f t="shared" si="52"/>
        <v/>
      </c>
      <c r="S180" s="1" t="str">
        <f t="shared" si="53"/>
        <v/>
      </c>
      <c r="T180" s="1" t="str">
        <f t="shared" si="54"/>
        <v/>
      </c>
      <c r="U180" s="1" t="str">
        <f t="shared" si="55"/>
        <v/>
      </c>
      <c r="V180" t="str">
        <f t="shared" si="56"/>
        <v/>
      </c>
      <c r="W180" s="10" t="str">
        <f t="shared" si="57"/>
        <v/>
      </c>
      <c r="X180" s="10" t="str">
        <f t="shared" si="58"/>
        <v/>
      </c>
      <c r="Y180" s="10" t="str">
        <f t="shared" si="59"/>
        <v/>
      </c>
      <c r="Z180" s="10" t="str">
        <f t="shared" si="60"/>
        <v/>
      </c>
      <c r="AA180" s="10" t="str">
        <f t="shared" si="61"/>
        <v/>
      </c>
      <c r="AB180" s="10" t="str">
        <f t="shared" si="62"/>
        <v/>
      </c>
      <c r="AC180" s="10" t="str">
        <f t="shared" si="66"/>
        <v/>
      </c>
      <c r="AD180" s="10" t="str">
        <f t="shared" si="67"/>
        <v/>
      </c>
      <c r="AE180" s="10" t="str">
        <f t="shared" si="63"/>
        <v/>
      </c>
      <c r="AF180" s="10" t="str">
        <f t="shared" si="68"/>
        <v/>
      </c>
      <c r="AG180" s="10" t="str">
        <f t="shared" si="69"/>
        <v/>
      </c>
      <c r="AH180" s="10" t="str">
        <f t="shared" si="70"/>
        <v/>
      </c>
      <c r="AI180" s="10" t="str">
        <f t="shared" si="71"/>
        <v/>
      </c>
      <c r="AJ180" s="10" t="str">
        <f t="shared" si="72"/>
        <v/>
      </c>
    </row>
    <row r="181" spans="1:36" ht="22.5" customHeight="1" x14ac:dyDescent="0.2">
      <c r="A181" s="92">
        <v>172</v>
      </c>
      <c r="B181" s="112"/>
      <c r="C181" s="99"/>
      <c r="D181" s="99"/>
      <c r="E181" s="100"/>
      <c r="F181" s="211"/>
      <c r="G181" s="209"/>
      <c r="H181" s="80"/>
      <c r="I181" s="80"/>
      <c r="J181" s="79"/>
      <c r="K181" s="80"/>
      <c r="L181" s="3"/>
      <c r="M181" s="10" t="str">
        <f t="shared" si="64"/>
        <v/>
      </c>
      <c r="N181" s="10" t="str">
        <f t="shared" si="65"/>
        <v/>
      </c>
      <c r="O181" s="10" t="str">
        <f t="shared" si="49"/>
        <v/>
      </c>
      <c r="P181" s="10" t="str">
        <f t="shared" si="50"/>
        <v/>
      </c>
      <c r="Q181" s="10" t="str">
        <f t="shared" si="51"/>
        <v/>
      </c>
      <c r="R181" s="1" t="str">
        <f t="shared" si="52"/>
        <v/>
      </c>
      <c r="S181" s="1" t="str">
        <f t="shared" si="53"/>
        <v/>
      </c>
      <c r="T181" s="1" t="str">
        <f t="shared" si="54"/>
        <v/>
      </c>
      <c r="U181" s="1" t="str">
        <f t="shared" si="55"/>
        <v/>
      </c>
      <c r="V181" t="str">
        <f t="shared" si="56"/>
        <v/>
      </c>
      <c r="W181" s="10" t="str">
        <f t="shared" si="57"/>
        <v/>
      </c>
      <c r="X181" s="10" t="str">
        <f t="shared" si="58"/>
        <v/>
      </c>
      <c r="Y181" s="10" t="str">
        <f t="shared" si="59"/>
        <v/>
      </c>
      <c r="Z181" s="10" t="str">
        <f t="shared" si="60"/>
        <v/>
      </c>
      <c r="AA181" s="10" t="str">
        <f t="shared" si="61"/>
        <v/>
      </c>
      <c r="AB181" s="10" t="str">
        <f t="shared" si="62"/>
        <v/>
      </c>
      <c r="AC181" s="10" t="str">
        <f t="shared" si="66"/>
        <v/>
      </c>
      <c r="AD181" s="10" t="str">
        <f t="shared" si="67"/>
        <v/>
      </c>
      <c r="AE181" s="10" t="str">
        <f t="shared" si="63"/>
        <v/>
      </c>
      <c r="AF181" s="10" t="str">
        <f t="shared" si="68"/>
        <v/>
      </c>
      <c r="AG181" s="10" t="str">
        <f t="shared" si="69"/>
        <v/>
      </c>
      <c r="AH181" s="10" t="str">
        <f t="shared" si="70"/>
        <v/>
      </c>
      <c r="AI181" s="10" t="str">
        <f t="shared" si="71"/>
        <v/>
      </c>
      <c r="AJ181" s="10" t="str">
        <f t="shared" si="72"/>
        <v/>
      </c>
    </row>
    <row r="182" spans="1:36" ht="22.5" customHeight="1" x14ac:dyDescent="0.2">
      <c r="A182" s="92">
        <v>173</v>
      </c>
      <c r="B182" s="112"/>
      <c r="C182" s="99"/>
      <c r="D182" s="99"/>
      <c r="E182" s="100"/>
      <c r="F182" s="211"/>
      <c r="G182" s="209"/>
      <c r="H182" s="80"/>
      <c r="I182" s="80"/>
      <c r="J182" s="79"/>
      <c r="K182" s="80"/>
      <c r="L182" s="3"/>
      <c r="M182" s="10" t="str">
        <f t="shared" si="64"/>
        <v/>
      </c>
      <c r="N182" s="10" t="str">
        <f t="shared" si="65"/>
        <v/>
      </c>
      <c r="O182" s="10" t="str">
        <f t="shared" si="49"/>
        <v/>
      </c>
      <c r="P182" s="10" t="str">
        <f t="shared" si="50"/>
        <v/>
      </c>
      <c r="Q182" s="10" t="str">
        <f t="shared" si="51"/>
        <v/>
      </c>
      <c r="R182" s="1" t="str">
        <f t="shared" si="52"/>
        <v/>
      </c>
      <c r="S182" s="1" t="str">
        <f t="shared" si="53"/>
        <v/>
      </c>
      <c r="T182" s="1" t="str">
        <f t="shared" si="54"/>
        <v/>
      </c>
      <c r="U182" s="1" t="str">
        <f t="shared" si="55"/>
        <v/>
      </c>
      <c r="V182" t="str">
        <f t="shared" si="56"/>
        <v/>
      </c>
      <c r="W182" s="10" t="str">
        <f t="shared" si="57"/>
        <v/>
      </c>
      <c r="X182" s="10" t="str">
        <f t="shared" si="58"/>
        <v/>
      </c>
      <c r="Y182" s="10" t="str">
        <f t="shared" si="59"/>
        <v/>
      </c>
      <c r="Z182" s="10" t="str">
        <f t="shared" si="60"/>
        <v/>
      </c>
      <c r="AA182" s="10" t="str">
        <f t="shared" si="61"/>
        <v/>
      </c>
      <c r="AB182" s="10" t="str">
        <f t="shared" si="62"/>
        <v/>
      </c>
      <c r="AC182" s="10" t="str">
        <f t="shared" si="66"/>
        <v/>
      </c>
      <c r="AD182" s="10" t="str">
        <f t="shared" si="67"/>
        <v/>
      </c>
      <c r="AE182" s="10" t="str">
        <f t="shared" si="63"/>
        <v/>
      </c>
      <c r="AF182" s="10" t="str">
        <f t="shared" si="68"/>
        <v/>
      </c>
      <c r="AG182" s="10" t="str">
        <f t="shared" si="69"/>
        <v/>
      </c>
      <c r="AH182" s="10" t="str">
        <f t="shared" si="70"/>
        <v/>
      </c>
      <c r="AI182" s="10" t="str">
        <f t="shared" si="71"/>
        <v/>
      </c>
      <c r="AJ182" s="10" t="str">
        <f t="shared" si="72"/>
        <v/>
      </c>
    </row>
    <row r="183" spans="1:36" ht="22.5" customHeight="1" x14ac:dyDescent="0.2">
      <c r="A183" s="92">
        <v>174</v>
      </c>
      <c r="B183" s="112"/>
      <c r="C183" s="99"/>
      <c r="D183" s="99"/>
      <c r="E183" s="100"/>
      <c r="F183" s="213"/>
      <c r="G183" s="209"/>
      <c r="H183" s="80"/>
      <c r="I183" s="80"/>
      <c r="J183" s="79"/>
      <c r="K183" s="80"/>
      <c r="L183" s="3"/>
      <c r="M183" s="10" t="str">
        <f t="shared" si="64"/>
        <v/>
      </c>
      <c r="N183" s="10" t="str">
        <f t="shared" si="65"/>
        <v/>
      </c>
      <c r="O183" s="10" t="str">
        <f t="shared" si="49"/>
        <v/>
      </c>
      <c r="P183" s="10" t="str">
        <f t="shared" si="50"/>
        <v/>
      </c>
      <c r="Q183" s="10" t="str">
        <f t="shared" si="51"/>
        <v/>
      </c>
      <c r="R183" s="1" t="str">
        <f t="shared" si="52"/>
        <v/>
      </c>
      <c r="S183" s="1" t="str">
        <f t="shared" si="53"/>
        <v/>
      </c>
      <c r="T183" s="1" t="str">
        <f t="shared" si="54"/>
        <v/>
      </c>
      <c r="U183" s="1" t="str">
        <f t="shared" si="55"/>
        <v/>
      </c>
      <c r="V183" t="str">
        <f t="shared" si="56"/>
        <v/>
      </c>
      <c r="W183" s="10" t="str">
        <f t="shared" si="57"/>
        <v/>
      </c>
      <c r="X183" s="10" t="str">
        <f t="shared" si="58"/>
        <v/>
      </c>
      <c r="Y183" s="10" t="str">
        <f t="shared" si="59"/>
        <v/>
      </c>
      <c r="Z183" s="10" t="str">
        <f t="shared" si="60"/>
        <v/>
      </c>
      <c r="AA183" s="10" t="str">
        <f t="shared" si="61"/>
        <v/>
      </c>
      <c r="AB183" s="10" t="str">
        <f t="shared" si="62"/>
        <v/>
      </c>
      <c r="AC183" s="10" t="str">
        <f t="shared" si="66"/>
        <v/>
      </c>
      <c r="AD183" s="10" t="str">
        <f t="shared" si="67"/>
        <v/>
      </c>
      <c r="AE183" s="10" t="str">
        <f t="shared" si="63"/>
        <v/>
      </c>
      <c r="AF183" s="10" t="str">
        <f t="shared" si="68"/>
        <v/>
      </c>
      <c r="AG183" s="10" t="str">
        <f t="shared" si="69"/>
        <v/>
      </c>
      <c r="AH183" s="10" t="str">
        <f t="shared" si="70"/>
        <v/>
      </c>
      <c r="AI183" s="10" t="str">
        <f t="shared" si="71"/>
        <v/>
      </c>
      <c r="AJ183" s="10" t="str">
        <f t="shared" si="72"/>
        <v/>
      </c>
    </row>
    <row r="184" spans="1:36" ht="22.5" customHeight="1" x14ac:dyDescent="0.2">
      <c r="A184" s="92">
        <v>175</v>
      </c>
      <c r="B184" s="112"/>
      <c r="C184" s="99"/>
      <c r="D184" s="99"/>
      <c r="E184" s="100"/>
      <c r="F184" s="211"/>
      <c r="G184" s="209"/>
      <c r="H184" s="80"/>
      <c r="I184" s="80"/>
      <c r="J184" s="79"/>
      <c r="K184" s="80"/>
      <c r="L184" s="3"/>
      <c r="M184" s="10" t="str">
        <f t="shared" si="64"/>
        <v/>
      </c>
      <c r="N184" s="10" t="str">
        <f t="shared" si="65"/>
        <v/>
      </c>
      <c r="O184" s="10" t="str">
        <f t="shared" si="49"/>
        <v/>
      </c>
      <c r="P184" s="10" t="str">
        <f t="shared" si="50"/>
        <v/>
      </c>
      <c r="Q184" s="10" t="str">
        <f t="shared" si="51"/>
        <v/>
      </c>
      <c r="R184" s="1" t="str">
        <f t="shared" si="52"/>
        <v/>
      </c>
      <c r="S184" s="1" t="str">
        <f t="shared" si="53"/>
        <v/>
      </c>
      <c r="T184" s="1" t="str">
        <f t="shared" si="54"/>
        <v/>
      </c>
      <c r="U184" s="1" t="str">
        <f t="shared" si="55"/>
        <v/>
      </c>
      <c r="V184" t="str">
        <f t="shared" si="56"/>
        <v/>
      </c>
      <c r="W184" s="10" t="str">
        <f t="shared" si="57"/>
        <v/>
      </c>
      <c r="X184" s="10" t="str">
        <f t="shared" si="58"/>
        <v/>
      </c>
      <c r="Y184" s="10" t="str">
        <f t="shared" si="59"/>
        <v/>
      </c>
      <c r="Z184" s="10" t="str">
        <f t="shared" si="60"/>
        <v/>
      </c>
      <c r="AA184" s="10" t="str">
        <f t="shared" si="61"/>
        <v/>
      </c>
      <c r="AB184" s="10" t="str">
        <f t="shared" si="62"/>
        <v/>
      </c>
      <c r="AC184" s="10" t="str">
        <f t="shared" si="66"/>
        <v/>
      </c>
      <c r="AD184" s="10" t="str">
        <f t="shared" si="67"/>
        <v/>
      </c>
      <c r="AE184" s="10" t="str">
        <f t="shared" si="63"/>
        <v/>
      </c>
      <c r="AF184" s="10" t="str">
        <f t="shared" si="68"/>
        <v/>
      </c>
      <c r="AG184" s="10" t="str">
        <f t="shared" si="69"/>
        <v/>
      </c>
      <c r="AH184" s="10" t="str">
        <f t="shared" si="70"/>
        <v/>
      </c>
      <c r="AI184" s="10" t="str">
        <f t="shared" si="71"/>
        <v/>
      </c>
      <c r="AJ184" s="10" t="str">
        <f t="shared" si="72"/>
        <v/>
      </c>
    </row>
    <row r="185" spans="1:36" ht="22.5" customHeight="1" x14ac:dyDescent="0.2">
      <c r="A185" s="92">
        <v>176</v>
      </c>
      <c r="B185" s="112"/>
      <c r="C185" s="99"/>
      <c r="D185" s="99"/>
      <c r="E185" s="100"/>
      <c r="F185" s="211"/>
      <c r="G185" s="209"/>
      <c r="H185" s="80"/>
      <c r="I185" s="80"/>
      <c r="J185" s="79"/>
      <c r="K185" s="80"/>
      <c r="L185" s="3"/>
      <c r="M185" s="10" t="str">
        <f t="shared" si="64"/>
        <v/>
      </c>
      <c r="N185" s="10" t="str">
        <f t="shared" si="65"/>
        <v/>
      </c>
      <c r="O185" s="10" t="str">
        <f t="shared" si="49"/>
        <v/>
      </c>
      <c r="P185" s="10" t="str">
        <f t="shared" si="50"/>
        <v/>
      </c>
      <c r="Q185" s="10" t="str">
        <f t="shared" si="51"/>
        <v/>
      </c>
      <c r="R185" s="1" t="str">
        <f t="shared" si="52"/>
        <v/>
      </c>
      <c r="S185" s="1" t="str">
        <f t="shared" si="53"/>
        <v/>
      </c>
      <c r="T185" s="1" t="str">
        <f t="shared" si="54"/>
        <v/>
      </c>
      <c r="U185" s="1" t="str">
        <f t="shared" si="55"/>
        <v/>
      </c>
      <c r="V185" t="str">
        <f t="shared" si="56"/>
        <v/>
      </c>
      <c r="W185" s="10" t="str">
        <f t="shared" si="57"/>
        <v/>
      </c>
      <c r="X185" s="10" t="str">
        <f t="shared" si="58"/>
        <v/>
      </c>
      <c r="Y185" s="10" t="str">
        <f t="shared" si="59"/>
        <v/>
      </c>
      <c r="Z185" s="10" t="str">
        <f t="shared" si="60"/>
        <v/>
      </c>
      <c r="AA185" s="10" t="str">
        <f t="shared" si="61"/>
        <v/>
      </c>
      <c r="AB185" s="10" t="str">
        <f t="shared" si="62"/>
        <v/>
      </c>
      <c r="AC185" s="10" t="str">
        <f t="shared" si="66"/>
        <v/>
      </c>
      <c r="AD185" s="10" t="str">
        <f t="shared" si="67"/>
        <v/>
      </c>
      <c r="AE185" s="10" t="str">
        <f t="shared" si="63"/>
        <v/>
      </c>
      <c r="AF185" s="10" t="str">
        <f t="shared" si="68"/>
        <v/>
      </c>
      <c r="AG185" s="10" t="str">
        <f t="shared" si="69"/>
        <v/>
      </c>
      <c r="AH185" s="10" t="str">
        <f t="shared" si="70"/>
        <v/>
      </c>
      <c r="AI185" s="10" t="str">
        <f t="shared" si="71"/>
        <v/>
      </c>
      <c r="AJ185" s="10" t="str">
        <f t="shared" si="72"/>
        <v/>
      </c>
    </row>
    <row r="186" spans="1:36" ht="22.5" customHeight="1" x14ac:dyDescent="0.2">
      <c r="A186" s="92">
        <v>177</v>
      </c>
      <c r="B186" s="112"/>
      <c r="C186" s="99"/>
      <c r="D186" s="99"/>
      <c r="E186" s="100"/>
      <c r="F186" s="211"/>
      <c r="G186" s="209"/>
      <c r="H186" s="80"/>
      <c r="I186" s="80"/>
      <c r="J186" s="79"/>
      <c r="K186" s="80"/>
      <c r="L186" s="3"/>
      <c r="M186" s="10" t="str">
        <f t="shared" si="64"/>
        <v/>
      </c>
      <c r="N186" s="10" t="str">
        <f t="shared" si="65"/>
        <v/>
      </c>
      <c r="O186" s="10" t="str">
        <f t="shared" si="49"/>
        <v/>
      </c>
      <c r="P186" s="10" t="str">
        <f t="shared" si="50"/>
        <v/>
      </c>
      <c r="Q186" s="10" t="str">
        <f t="shared" si="51"/>
        <v/>
      </c>
      <c r="R186" s="1" t="str">
        <f t="shared" si="52"/>
        <v/>
      </c>
      <c r="S186" s="1" t="str">
        <f t="shared" si="53"/>
        <v/>
      </c>
      <c r="T186" s="1" t="str">
        <f t="shared" si="54"/>
        <v/>
      </c>
      <c r="U186" s="1" t="str">
        <f t="shared" si="55"/>
        <v/>
      </c>
      <c r="V186" t="str">
        <f t="shared" si="56"/>
        <v/>
      </c>
      <c r="W186" s="10" t="str">
        <f t="shared" si="57"/>
        <v/>
      </c>
      <c r="X186" s="10" t="str">
        <f t="shared" si="58"/>
        <v/>
      </c>
      <c r="Y186" s="10" t="str">
        <f t="shared" si="59"/>
        <v/>
      </c>
      <c r="Z186" s="10" t="str">
        <f t="shared" si="60"/>
        <v/>
      </c>
      <c r="AA186" s="10" t="str">
        <f t="shared" si="61"/>
        <v/>
      </c>
      <c r="AB186" s="10" t="str">
        <f t="shared" si="62"/>
        <v/>
      </c>
      <c r="AC186" s="10" t="str">
        <f t="shared" si="66"/>
        <v/>
      </c>
      <c r="AD186" s="10" t="str">
        <f t="shared" si="67"/>
        <v/>
      </c>
      <c r="AE186" s="10" t="str">
        <f t="shared" si="63"/>
        <v/>
      </c>
      <c r="AF186" s="10" t="str">
        <f t="shared" si="68"/>
        <v/>
      </c>
      <c r="AG186" s="10" t="str">
        <f t="shared" si="69"/>
        <v/>
      </c>
      <c r="AH186" s="10" t="str">
        <f t="shared" si="70"/>
        <v/>
      </c>
      <c r="AI186" s="10" t="str">
        <f t="shared" si="71"/>
        <v/>
      </c>
      <c r="AJ186" s="10" t="str">
        <f t="shared" si="72"/>
        <v/>
      </c>
    </row>
    <row r="187" spans="1:36" ht="22.5" customHeight="1" x14ac:dyDescent="0.2">
      <c r="A187" s="92">
        <v>178</v>
      </c>
      <c r="B187" s="112"/>
      <c r="C187" s="99"/>
      <c r="D187" s="99"/>
      <c r="E187" s="100"/>
      <c r="F187" s="211"/>
      <c r="G187" s="209"/>
      <c r="H187" s="80"/>
      <c r="I187" s="80"/>
      <c r="J187" s="79"/>
      <c r="K187" s="80"/>
      <c r="L187" s="3"/>
      <c r="M187" s="10" t="str">
        <f t="shared" si="64"/>
        <v/>
      </c>
      <c r="N187" s="10" t="str">
        <f t="shared" si="65"/>
        <v/>
      </c>
      <c r="O187" s="10" t="str">
        <f t="shared" si="49"/>
        <v/>
      </c>
      <c r="P187" s="10" t="str">
        <f t="shared" si="50"/>
        <v/>
      </c>
      <c r="Q187" s="10" t="str">
        <f t="shared" si="51"/>
        <v/>
      </c>
      <c r="R187" s="1" t="str">
        <f t="shared" si="52"/>
        <v/>
      </c>
      <c r="S187" s="1" t="str">
        <f t="shared" si="53"/>
        <v/>
      </c>
      <c r="T187" s="1" t="str">
        <f t="shared" si="54"/>
        <v/>
      </c>
      <c r="U187" s="1" t="str">
        <f t="shared" si="55"/>
        <v/>
      </c>
      <c r="V187" t="str">
        <f t="shared" si="56"/>
        <v/>
      </c>
      <c r="W187" s="10" t="str">
        <f t="shared" si="57"/>
        <v/>
      </c>
      <c r="X187" s="10" t="str">
        <f t="shared" si="58"/>
        <v/>
      </c>
      <c r="Y187" s="10" t="str">
        <f t="shared" si="59"/>
        <v/>
      </c>
      <c r="Z187" s="10" t="str">
        <f t="shared" si="60"/>
        <v/>
      </c>
      <c r="AA187" s="10" t="str">
        <f t="shared" si="61"/>
        <v/>
      </c>
      <c r="AB187" s="10" t="str">
        <f t="shared" si="62"/>
        <v/>
      </c>
      <c r="AC187" s="10" t="str">
        <f t="shared" si="66"/>
        <v/>
      </c>
      <c r="AD187" s="10" t="str">
        <f t="shared" si="67"/>
        <v/>
      </c>
      <c r="AE187" s="10" t="str">
        <f t="shared" si="63"/>
        <v/>
      </c>
      <c r="AF187" s="10" t="str">
        <f t="shared" si="68"/>
        <v/>
      </c>
      <c r="AG187" s="10" t="str">
        <f t="shared" si="69"/>
        <v/>
      </c>
      <c r="AH187" s="10" t="str">
        <f t="shared" si="70"/>
        <v/>
      </c>
      <c r="AI187" s="10" t="str">
        <f t="shared" si="71"/>
        <v/>
      </c>
      <c r="AJ187" s="10" t="str">
        <f t="shared" si="72"/>
        <v/>
      </c>
    </row>
    <row r="188" spans="1:36" ht="22.5" customHeight="1" x14ac:dyDescent="0.2">
      <c r="A188" s="92">
        <v>179</v>
      </c>
      <c r="B188" s="112"/>
      <c r="C188" s="99"/>
      <c r="D188" s="99"/>
      <c r="E188" s="100"/>
      <c r="F188" s="211"/>
      <c r="G188" s="209"/>
      <c r="H188" s="80"/>
      <c r="I188" s="80"/>
      <c r="J188" s="79"/>
      <c r="K188" s="80"/>
      <c r="L188" s="3"/>
      <c r="M188" s="10" t="str">
        <f t="shared" si="64"/>
        <v/>
      </c>
      <c r="N188" s="10" t="str">
        <f t="shared" si="65"/>
        <v/>
      </c>
      <c r="O188" s="10" t="str">
        <f t="shared" si="49"/>
        <v/>
      </c>
      <c r="P188" s="10" t="str">
        <f t="shared" si="50"/>
        <v/>
      </c>
      <c r="Q188" s="10" t="str">
        <f t="shared" si="51"/>
        <v/>
      </c>
      <c r="R188" s="1" t="str">
        <f t="shared" si="52"/>
        <v/>
      </c>
      <c r="S188" s="1" t="str">
        <f t="shared" si="53"/>
        <v/>
      </c>
      <c r="T188" s="1" t="str">
        <f t="shared" si="54"/>
        <v/>
      </c>
      <c r="U188" s="1" t="str">
        <f t="shared" si="55"/>
        <v/>
      </c>
      <c r="V188" t="str">
        <f t="shared" si="56"/>
        <v/>
      </c>
      <c r="W188" s="10" t="str">
        <f t="shared" si="57"/>
        <v/>
      </c>
      <c r="X188" s="10" t="str">
        <f t="shared" si="58"/>
        <v/>
      </c>
      <c r="Y188" s="10" t="str">
        <f t="shared" si="59"/>
        <v/>
      </c>
      <c r="Z188" s="10" t="str">
        <f t="shared" si="60"/>
        <v/>
      </c>
      <c r="AA188" s="10" t="str">
        <f t="shared" si="61"/>
        <v/>
      </c>
      <c r="AB188" s="10" t="str">
        <f t="shared" si="62"/>
        <v/>
      </c>
      <c r="AC188" s="10" t="str">
        <f t="shared" si="66"/>
        <v/>
      </c>
      <c r="AD188" s="10" t="str">
        <f t="shared" si="67"/>
        <v/>
      </c>
      <c r="AE188" s="10" t="str">
        <f t="shared" si="63"/>
        <v/>
      </c>
      <c r="AF188" s="10" t="str">
        <f t="shared" si="68"/>
        <v/>
      </c>
      <c r="AG188" s="10" t="str">
        <f t="shared" si="69"/>
        <v/>
      </c>
      <c r="AH188" s="10" t="str">
        <f t="shared" si="70"/>
        <v/>
      </c>
      <c r="AI188" s="10" t="str">
        <f t="shared" si="71"/>
        <v/>
      </c>
      <c r="AJ188" s="10" t="str">
        <f t="shared" si="72"/>
        <v/>
      </c>
    </row>
    <row r="189" spans="1:36" ht="22.5" customHeight="1" x14ac:dyDescent="0.2">
      <c r="A189" s="92">
        <v>180</v>
      </c>
      <c r="B189" s="112"/>
      <c r="C189" s="99"/>
      <c r="D189" s="99"/>
      <c r="E189" s="100"/>
      <c r="F189" s="211"/>
      <c r="G189" s="209"/>
      <c r="H189" s="80"/>
      <c r="I189" s="80"/>
      <c r="J189" s="79"/>
      <c r="K189" s="80"/>
      <c r="L189" s="3"/>
      <c r="M189" s="10" t="str">
        <f t="shared" si="64"/>
        <v/>
      </c>
      <c r="N189" s="10" t="str">
        <f t="shared" si="65"/>
        <v/>
      </c>
      <c r="O189" s="10" t="str">
        <f t="shared" si="49"/>
        <v/>
      </c>
      <c r="P189" s="10" t="str">
        <f t="shared" si="50"/>
        <v/>
      </c>
      <c r="Q189" s="10" t="str">
        <f t="shared" si="51"/>
        <v/>
      </c>
      <c r="R189" s="1" t="str">
        <f t="shared" si="52"/>
        <v/>
      </c>
      <c r="S189" s="1" t="str">
        <f t="shared" si="53"/>
        <v/>
      </c>
      <c r="T189" s="1" t="str">
        <f t="shared" si="54"/>
        <v/>
      </c>
      <c r="U189" s="1" t="str">
        <f t="shared" si="55"/>
        <v/>
      </c>
      <c r="V189" t="str">
        <f t="shared" si="56"/>
        <v/>
      </c>
      <c r="W189" s="10" t="str">
        <f t="shared" si="57"/>
        <v/>
      </c>
      <c r="X189" s="10" t="str">
        <f t="shared" si="58"/>
        <v/>
      </c>
      <c r="Y189" s="10" t="str">
        <f t="shared" si="59"/>
        <v/>
      </c>
      <c r="Z189" s="10" t="str">
        <f t="shared" si="60"/>
        <v/>
      </c>
      <c r="AA189" s="10" t="str">
        <f t="shared" si="61"/>
        <v/>
      </c>
      <c r="AB189" s="10" t="str">
        <f t="shared" si="62"/>
        <v/>
      </c>
      <c r="AC189" s="10" t="str">
        <f t="shared" si="66"/>
        <v/>
      </c>
      <c r="AD189" s="10" t="str">
        <f t="shared" si="67"/>
        <v/>
      </c>
      <c r="AE189" s="10" t="str">
        <f t="shared" si="63"/>
        <v/>
      </c>
      <c r="AF189" s="10" t="str">
        <f t="shared" si="68"/>
        <v/>
      </c>
      <c r="AG189" s="10" t="str">
        <f t="shared" si="69"/>
        <v/>
      </c>
      <c r="AH189" s="10" t="str">
        <f t="shared" si="70"/>
        <v/>
      </c>
      <c r="AI189" s="10" t="str">
        <f t="shared" si="71"/>
        <v/>
      </c>
      <c r="AJ189" s="10" t="str">
        <f t="shared" si="72"/>
        <v/>
      </c>
    </row>
    <row r="190" spans="1:36" ht="22.5" customHeight="1" x14ac:dyDescent="0.2">
      <c r="A190" s="92">
        <v>181</v>
      </c>
      <c r="B190" s="112"/>
      <c r="C190" s="99"/>
      <c r="D190" s="99"/>
      <c r="E190" s="100"/>
      <c r="F190" s="211"/>
      <c r="G190" s="209"/>
      <c r="H190" s="80"/>
      <c r="I190" s="80"/>
      <c r="J190" s="79"/>
      <c r="K190" s="80"/>
      <c r="L190" s="3"/>
      <c r="M190" s="10" t="str">
        <f t="shared" si="64"/>
        <v/>
      </c>
      <c r="N190" s="10" t="str">
        <f t="shared" si="65"/>
        <v/>
      </c>
      <c r="O190" s="10" t="str">
        <f t="shared" si="49"/>
        <v/>
      </c>
      <c r="P190" s="10" t="str">
        <f t="shared" si="50"/>
        <v/>
      </c>
      <c r="Q190" s="10" t="str">
        <f t="shared" si="51"/>
        <v/>
      </c>
      <c r="R190" s="1" t="str">
        <f t="shared" si="52"/>
        <v/>
      </c>
      <c r="S190" s="1" t="str">
        <f t="shared" si="53"/>
        <v/>
      </c>
      <c r="T190" s="1" t="str">
        <f t="shared" si="54"/>
        <v/>
      </c>
      <c r="U190" s="1" t="str">
        <f t="shared" si="55"/>
        <v/>
      </c>
      <c r="V190" t="str">
        <f t="shared" si="56"/>
        <v/>
      </c>
      <c r="W190" s="10" t="str">
        <f t="shared" si="57"/>
        <v/>
      </c>
      <c r="X190" s="10" t="str">
        <f t="shared" si="58"/>
        <v/>
      </c>
      <c r="Y190" s="10" t="str">
        <f t="shared" si="59"/>
        <v/>
      </c>
      <c r="Z190" s="10" t="str">
        <f t="shared" si="60"/>
        <v/>
      </c>
      <c r="AA190" s="10" t="str">
        <f t="shared" si="61"/>
        <v/>
      </c>
      <c r="AB190" s="10" t="str">
        <f t="shared" si="62"/>
        <v/>
      </c>
      <c r="AC190" s="10" t="str">
        <f t="shared" si="66"/>
        <v/>
      </c>
      <c r="AD190" s="10" t="str">
        <f t="shared" si="67"/>
        <v/>
      </c>
      <c r="AE190" s="10" t="str">
        <f t="shared" si="63"/>
        <v/>
      </c>
      <c r="AF190" s="10" t="str">
        <f t="shared" si="68"/>
        <v/>
      </c>
      <c r="AG190" s="10" t="str">
        <f t="shared" si="69"/>
        <v/>
      </c>
      <c r="AH190" s="10" t="str">
        <f t="shared" si="70"/>
        <v/>
      </c>
      <c r="AI190" s="10" t="str">
        <f t="shared" si="71"/>
        <v/>
      </c>
      <c r="AJ190" s="10" t="str">
        <f t="shared" si="72"/>
        <v/>
      </c>
    </row>
    <row r="191" spans="1:36" ht="22.5" customHeight="1" x14ac:dyDescent="0.2">
      <c r="A191" s="92">
        <v>182</v>
      </c>
      <c r="B191" s="112"/>
      <c r="C191" s="99"/>
      <c r="D191" s="99"/>
      <c r="E191" s="100"/>
      <c r="F191" s="211"/>
      <c r="G191" s="209"/>
      <c r="H191" s="80"/>
      <c r="I191" s="80"/>
      <c r="J191" s="79"/>
      <c r="K191" s="80"/>
      <c r="L191" s="3"/>
      <c r="M191" s="10" t="str">
        <f t="shared" si="64"/>
        <v/>
      </c>
      <c r="N191" s="10" t="str">
        <f t="shared" si="65"/>
        <v/>
      </c>
      <c r="O191" s="10" t="str">
        <f t="shared" si="49"/>
        <v/>
      </c>
      <c r="P191" s="10" t="str">
        <f t="shared" si="50"/>
        <v/>
      </c>
      <c r="Q191" s="10" t="str">
        <f t="shared" si="51"/>
        <v/>
      </c>
      <c r="R191" s="1" t="str">
        <f t="shared" si="52"/>
        <v/>
      </c>
      <c r="S191" s="1" t="str">
        <f t="shared" si="53"/>
        <v/>
      </c>
      <c r="T191" s="1" t="str">
        <f t="shared" si="54"/>
        <v/>
      </c>
      <c r="U191" s="1" t="str">
        <f t="shared" si="55"/>
        <v/>
      </c>
      <c r="V191" t="str">
        <f t="shared" si="56"/>
        <v/>
      </c>
      <c r="W191" s="10" t="str">
        <f t="shared" si="57"/>
        <v/>
      </c>
      <c r="X191" s="10" t="str">
        <f t="shared" si="58"/>
        <v/>
      </c>
      <c r="Y191" s="10" t="str">
        <f t="shared" si="59"/>
        <v/>
      </c>
      <c r="Z191" s="10" t="str">
        <f t="shared" si="60"/>
        <v/>
      </c>
      <c r="AA191" s="10" t="str">
        <f t="shared" si="61"/>
        <v/>
      </c>
      <c r="AB191" s="10" t="str">
        <f t="shared" si="62"/>
        <v/>
      </c>
      <c r="AC191" s="10" t="str">
        <f t="shared" si="66"/>
        <v/>
      </c>
      <c r="AD191" s="10" t="str">
        <f t="shared" si="67"/>
        <v/>
      </c>
      <c r="AE191" s="10" t="str">
        <f t="shared" si="63"/>
        <v/>
      </c>
      <c r="AF191" s="10" t="str">
        <f t="shared" si="68"/>
        <v/>
      </c>
      <c r="AG191" s="10" t="str">
        <f t="shared" si="69"/>
        <v/>
      </c>
      <c r="AH191" s="10" t="str">
        <f t="shared" si="70"/>
        <v/>
      </c>
      <c r="AI191" s="10" t="str">
        <f t="shared" si="71"/>
        <v/>
      </c>
      <c r="AJ191" s="10" t="str">
        <f t="shared" si="72"/>
        <v/>
      </c>
    </row>
    <row r="192" spans="1:36" ht="22.5" customHeight="1" x14ac:dyDescent="0.2">
      <c r="A192" s="92">
        <v>183</v>
      </c>
      <c r="B192" s="112"/>
      <c r="C192" s="99"/>
      <c r="D192" s="99"/>
      <c r="E192" s="100"/>
      <c r="F192" s="211"/>
      <c r="G192" s="209"/>
      <c r="H192" s="80"/>
      <c r="I192" s="80"/>
      <c r="J192" s="79"/>
      <c r="K192" s="80"/>
      <c r="L192" s="3"/>
      <c r="M192" s="10" t="str">
        <f t="shared" si="64"/>
        <v/>
      </c>
      <c r="N192" s="10" t="str">
        <f t="shared" si="65"/>
        <v/>
      </c>
      <c r="O192" s="10" t="str">
        <f t="shared" si="49"/>
        <v/>
      </c>
      <c r="P192" s="10" t="str">
        <f t="shared" si="50"/>
        <v/>
      </c>
      <c r="Q192" s="10" t="str">
        <f t="shared" si="51"/>
        <v/>
      </c>
      <c r="R192" s="1" t="str">
        <f t="shared" si="52"/>
        <v/>
      </c>
      <c r="S192" s="1" t="str">
        <f t="shared" si="53"/>
        <v/>
      </c>
      <c r="T192" s="1" t="str">
        <f t="shared" si="54"/>
        <v/>
      </c>
      <c r="U192" s="1" t="str">
        <f t="shared" si="55"/>
        <v/>
      </c>
      <c r="V192" t="str">
        <f t="shared" si="56"/>
        <v/>
      </c>
      <c r="W192" s="10" t="str">
        <f t="shared" si="57"/>
        <v/>
      </c>
      <c r="X192" s="10" t="str">
        <f t="shared" si="58"/>
        <v/>
      </c>
      <c r="Y192" s="10" t="str">
        <f t="shared" si="59"/>
        <v/>
      </c>
      <c r="Z192" s="10" t="str">
        <f t="shared" si="60"/>
        <v/>
      </c>
      <c r="AA192" s="10" t="str">
        <f t="shared" si="61"/>
        <v/>
      </c>
      <c r="AB192" s="10" t="str">
        <f t="shared" si="62"/>
        <v/>
      </c>
      <c r="AC192" s="10" t="str">
        <f t="shared" si="66"/>
        <v/>
      </c>
      <c r="AD192" s="10" t="str">
        <f t="shared" si="67"/>
        <v/>
      </c>
      <c r="AE192" s="10" t="str">
        <f t="shared" si="63"/>
        <v/>
      </c>
      <c r="AF192" s="10" t="str">
        <f t="shared" si="68"/>
        <v/>
      </c>
      <c r="AG192" s="10" t="str">
        <f t="shared" si="69"/>
        <v/>
      </c>
      <c r="AH192" s="10" t="str">
        <f t="shared" si="70"/>
        <v/>
      </c>
      <c r="AI192" s="10" t="str">
        <f t="shared" si="71"/>
        <v/>
      </c>
      <c r="AJ192" s="10" t="str">
        <f t="shared" si="72"/>
        <v/>
      </c>
    </row>
    <row r="193" spans="1:36" ht="22.5" customHeight="1" x14ac:dyDescent="0.2">
      <c r="A193" s="92">
        <v>184</v>
      </c>
      <c r="B193" s="112"/>
      <c r="C193" s="99"/>
      <c r="D193" s="99"/>
      <c r="E193" s="100"/>
      <c r="F193" s="211"/>
      <c r="G193" s="209"/>
      <c r="H193" s="80"/>
      <c r="I193" s="80"/>
      <c r="J193" s="79"/>
      <c r="K193" s="80"/>
      <c r="L193" s="3"/>
      <c r="M193" s="10" t="str">
        <f t="shared" si="64"/>
        <v/>
      </c>
      <c r="N193" s="10" t="str">
        <f t="shared" si="65"/>
        <v/>
      </c>
      <c r="O193" s="10" t="str">
        <f t="shared" si="49"/>
        <v/>
      </c>
      <c r="P193" s="10" t="str">
        <f t="shared" si="50"/>
        <v/>
      </c>
      <c r="Q193" s="10" t="str">
        <f t="shared" si="51"/>
        <v/>
      </c>
      <c r="R193" s="1" t="str">
        <f t="shared" si="52"/>
        <v/>
      </c>
      <c r="S193" s="1" t="str">
        <f t="shared" si="53"/>
        <v/>
      </c>
      <c r="T193" s="1" t="str">
        <f t="shared" si="54"/>
        <v/>
      </c>
      <c r="U193" s="1" t="str">
        <f t="shared" si="55"/>
        <v/>
      </c>
      <c r="V193" t="str">
        <f t="shared" si="56"/>
        <v/>
      </c>
      <c r="W193" s="10" t="str">
        <f t="shared" si="57"/>
        <v/>
      </c>
      <c r="X193" s="10" t="str">
        <f t="shared" si="58"/>
        <v/>
      </c>
      <c r="Y193" s="10" t="str">
        <f t="shared" si="59"/>
        <v/>
      </c>
      <c r="Z193" s="10" t="str">
        <f t="shared" si="60"/>
        <v/>
      </c>
      <c r="AA193" s="10" t="str">
        <f t="shared" si="61"/>
        <v/>
      </c>
      <c r="AB193" s="10" t="str">
        <f t="shared" si="62"/>
        <v/>
      </c>
      <c r="AC193" s="10" t="str">
        <f t="shared" si="66"/>
        <v/>
      </c>
      <c r="AD193" s="10" t="str">
        <f t="shared" si="67"/>
        <v/>
      </c>
      <c r="AE193" s="10" t="str">
        <f t="shared" si="63"/>
        <v/>
      </c>
      <c r="AF193" s="10" t="str">
        <f t="shared" si="68"/>
        <v/>
      </c>
      <c r="AG193" s="10" t="str">
        <f t="shared" si="69"/>
        <v/>
      </c>
      <c r="AH193" s="10" t="str">
        <f t="shared" si="70"/>
        <v/>
      </c>
      <c r="AI193" s="10" t="str">
        <f t="shared" si="71"/>
        <v/>
      </c>
      <c r="AJ193" s="10" t="str">
        <f t="shared" si="72"/>
        <v/>
      </c>
    </row>
    <row r="194" spans="1:36" ht="22.5" customHeight="1" x14ac:dyDescent="0.2">
      <c r="A194" s="92">
        <v>185</v>
      </c>
      <c r="B194" s="112"/>
      <c r="C194" s="99"/>
      <c r="D194" s="99"/>
      <c r="E194" s="100"/>
      <c r="F194" s="211"/>
      <c r="G194" s="209"/>
      <c r="H194" s="80"/>
      <c r="I194" s="80"/>
      <c r="J194" s="79"/>
      <c r="K194" s="80"/>
      <c r="L194" s="3"/>
      <c r="M194" s="10" t="str">
        <f t="shared" si="64"/>
        <v/>
      </c>
      <c r="N194" s="10" t="str">
        <f t="shared" si="65"/>
        <v/>
      </c>
      <c r="O194" s="10" t="str">
        <f t="shared" si="49"/>
        <v/>
      </c>
      <c r="P194" s="10" t="str">
        <f t="shared" si="50"/>
        <v/>
      </c>
      <c r="Q194" s="10" t="str">
        <f t="shared" si="51"/>
        <v/>
      </c>
      <c r="R194" s="1" t="str">
        <f t="shared" si="52"/>
        <v/>
      </c>
      <c r="S194" s="1" t="str">
        <f t="shared" si="53"/>
        <v/>
      </c>
      <c r="T194" s="1" t="str">
        <f t="shared" si="54"/>
        <v/>
      </c>
      <c r="U194" s="1" t="str">
        <f t="shared" si="55"/>
        <v/>
      </c>
      <c r="V194" t="str">
        <f t="shared" si="56"/>
        <v/>
      </c>
      <c r="W194" s="10" t="str">
        <f t="shared" si="57"/>
        <v/>
      </c>
      <c r="X194" s="10" t="str">
        <f t="shared" si="58"/>
        <v/>
      </c>
      <c r="Y194" s="10" t="str">
        <f t="shared" si="59"/>
        <v/>
      </c>
      <c r="Z194" s="10" t="str">
        <f t="shared" si="60"/>
        <v/>
      </c>
      <c r="AA194" s="10" t="str">
        <f t="shared" si="61"/>
        <v/>
      </c>
      <c r="AB194" s="10" t="str">
        <f t="shared" si="62"/>
        <v/>
      </c>
      <c r="AC194" s="10" t="str">
        <f t="shared" si="66"/>
        <v/>
      </c>
      <c r="AD194" s="10" t="str">
        <f t="shared" si="67"/>
        <v/>
      </c>
      <c r="AE194" s="10" t="str">
        <f t="shared" si="63"/>
        <v/>
      </c>
      <c r="AF194" s="10" t="str">
        <f t="shared" si="68"/>
        <v/>
      </c>
      <c r="AG194" s="10" t="str">
        <f t="shared" si="69"/>
        <v/>
      </c>
      <c r="AH194" s="10" t="str">
        <f t="shared" si="70"/>
        <v/>
      </c>
      <c r="AI194" s="10" t="str">
        <f t="shared" si="71"/>
        <v/>
      </c>
      <c r="AJ194" s="10" t="str">
        <f t="shared" si="72"/>
        <v/>
      </c>
    </row>
    <row r="195" spans="1:36" ht="22.5" customHeight="1" x14ac:dyDescent="0.2">
      <c r="A195" s="92">
        <v>186</v>
      </c>
      <c r="B195" s="112"/>
      <c r="C195" s="99"/>
      <c r="D195" s="99"/>
      <c r="E195" s="100"/>
      <c r="F195" s="211"/>
      <c r="G195" s="209"/>
      <c r="H195" s="80"/>
      <c r="I195" s="80"/>
      <c r="J195" s="79"/>
      <c r="K195" s="80"/>
      <c r="L195" s="3"/>
      <c r="M195" s="10" t="str">
        <f t="shared" si="64"/>
        <v/>
      </c>
      <c r="N195" s="10" t="str">
        <f t="shared" si="65"/>
        <v/>
      </c>
      <c r="O195" s="10" t="str">
        <f t="shared" si="49"/>
        <v/>
      </c>
      <c r="P195" s="10" t="str">
        <f t="shared" si="50"/>
        <v/>
      </c>
      <c r="Q195" s="10" t="str">
        <f t="shared" si="51"/>
        <v/>
      </c>
      <c r="R195" s="1" t="str">
        <f t="shared" si="52"/>
        <v/>
      </c>
      <c r="S195" s="1" t="str">
        <f t="shared" si="53"/>
        <v/>
      </c>
      <c r="T195" s="1" t="str">
        <f t="shared" si="54"/>
        <v/>
      </c>
      <c r="U195" s="1" t="str">
        <f t="shared" si="55"/>
        <v/>
      </c>
      <c r="V195" t="str">
        <f t="shared" si="56"/>
        <v/>
      </c>
      <c r="W195" s="10" t="str">
        <f t="shared" si="57"/>
        <v/>
      </c>
      <c r="X195" s="10" t="str">
        <f t="shared" si="58"/>
        <v/>
      </c>
      <c r="Y195" s="10" t="str">
        <f t="shared" si="59"/>
        <v/>
      </c>
      <c r="Z195" s="10" t="str">
        <f t="shared" si="60"/>
        <v/>
      </c>
      <c r="AA195" s="10" t="str">
        <f t="shared" si="61"/>
        <v/>
      </c>
      <c r="AB195" s="10" t="str">
        <f t="shared" si="62"/>
        <v/>
      </c>
      <c r="AC195" s="10" t="str">
        <f t="shared" si="66"/>
        <v/>
      </c>
      <c r="AD195" s="10" t="str">
        <f t="shared" si="67"/>
        <v/>
      </c>
      <c r="AE195" s="10" t="str">
        <f t="shared" si="63"/>
        <v/>
      </c>
      <c r="AF195" s="10" t="str">
        <f t="shared" si="68"/>
        <v/>
      </c>
      <c r="AG195" s="10" t="str">
        <f t="shared" si="69"/>
        <v/>
      </c>
      <c r="AH195" s="10" t="str">
        <f t="shared" si="70"/>
        <v/>
      </c>
      <c r="AI195" s="10" t="str">
        <f t="shared" si="71"/>
        <v/>
      </c>
      <c r="AJ195" s="10" t="str">
        <f t="shared" si="72"/>
        <v/>
      </c>
    </row>
    <row r="196" spans="1:36" ht="22.5" customHeight="1" x14ac:dyDescent="0.2">
      <c r="A196" s="92">
        <v>187</v>
      </c>
      <c r="B196" s="112"/>
      <c r="C196" s="99"/>
      <c r="D196" s="99"/>
      <c r="E196" s="100"/>
      <c r="F196" s="211"/>
      <c r="G196" s="209"/>
      <c r="H196" s="80"/>
      <c r="I196" s="80"/>
      <c r="J196" s="79"/>
      <c r="K196" s="80"/>
      <c r="L196" s="3"/>
      <c r="M196" s="10" t="str">
        <f t="shared" si="64"/>
        <v/>
      </c>
      <c r="N196" s="10" t="str">
        <f t="shared" si="65"/>
        <v/>
      </c>
      <c r="O196" s="10" t="str">
        <f t="shared" si="49"/>
        <v/>
      </c>
      <c r="P196" s="10" t="str">
        <f t="shared" si="50"/>
        <v/>
      </c>
      <c r="Q196" s="10" t="str">
        <f t="shared" si="51"/>
        <v/>
      </c>
      <c r="R196" s="1" t="str">
        <f t="shared" si="52"/>
        <v/>
      </c>
      <c r="S196" s="1" t="str">
        <f t="shared" si="53"/>
        <v/>
      </c>
      <c r="T196" s="1" t="str">
        <f t="shared" si="54"/>
        <v/>
      </c>
      <c r="U196" s="1" t="str">
        <f t="shared" si="55"/>
        <v/>
      </c>
      <c r="V196" t="str">
        <f t="shared" si="56"/>
        <v/>
      </c>
      <c r="W196" s="10" t="str">
        <f t="shared" si="57"/>
        <v/>
      </c>
      <c r="X196" s="10" t="str">
        <f t="shared" si="58"/>
        <v/>
      </c>
      <c r="Y196" s="10" t="str">
        <f t="shared" si="59"/>
        <v/>
      </c>
      <c r="Z196" s="10" t="str">
        <f t="shared" si="60"/>
        <v/>
      </c>
      <c r="AA196" s="10" t="str">
        <f t="shared" si="61"/>
        <v/>
      </c>
      <c r="AB196" s="10" t="str">
        <f t="shared" si="62"/>
        <v/>
      </c>
      <c r="AC196" s="10" t="str">
        <f t="shared" si="66"/>
        <v/>
      </c>
      <c r="AD196" s="10" t="str">
        <f t="shared" si="67"/>
        <v/>
      </c>
      <c r="AE196" s="10" t="str">
        <f t="shared" si="63"/>
        <v/>
      </c>
      <c r="AF196" s="10" t="str">
        <f t="shared" si="68"/>
        <v/>
      </c>
      <c r="AG196" s="10" t="str">
        <f t="shared" si="69"/>
        <v/>
      </c>
      <c r="AH196" s="10" t="str">
        <f t="shared" si="70"/>
        <v/>
      </c>
      <c r="AI196" s="10" t="str">
        <f t="shared" si="71"/>
        <v/>
      </c>
      <c r="AJ196" s="10" t="str">
        <f t="shared" si="72"/>
        <v/>
      </c>
    </row>
    <row r="197" spans="1:36" ht="22.5" customHeight="1" x14ac:dyDescent="0.2">
      <c r="A197" s="92">
        <v>188</v>
      </c>
      <c r="B197" s="112"/>
      <c r="C197" s="99"/>
      <c r="D197" s="99"/>
      <c r="E197" s="100"/>
      <c r="F197" s="213"/>
      <c r="G197" s="209"/>
      <c r="H197" s="80"/>
      <c r="I197" s="80"/>
      <c r="J197" s="79"/>
      <c r="K197" s="80"/>
      <c r="L197" s="3"/>
      <c r="M197" s="10" t="str">
        <f t="shared" si="64"/>
        <v/>
      </c>
      <c r="N197" s="10" t="str">
        <f t="shared" si="65"/>
        <v/>
      </c>
      <c r="O197" s="10" t="str">
        <f t="shared" si="49"/>
        <v/>
      </c>
      <c r="P197" s="10" t="str">
        <f t="shared" si="50"/>
        <v/>
      </c>
      <c r="Q197" s="10" t="str">
        <f t="shared" si="51"/>
        <v/>
      </c>
      <c r="R197" s="1" t="str">
        <f t="shared" si="52"/>
        <v/>
      </c>
      <c r="S197" s="1" t="str">
        <f t="shared" si="53"/>
        <v/>
      </c>
      <c r="T197" s="1" t="str">
        <f t="shared" si="54"/>
        <v/>
      </c>
      <c r="U197" s="1" t="str">
        <f t="shared" si="55"/>
        <v/>
      </c>
      <c r="V197" t="str">
        <f t="shared" si="56"/>
        <v/>
      </c>
      <c r="W197" s="10" t="str">
        <f t="shared" si="57"/>
        <v/>
      </c>
      <c r="X197" s="10" t="str">
        <f t="shared" si="58"/>
        <v/>
      </c>
      <c r="Y197" s="10" t="str">
        <f t="shared" si="59"/>
        <v/>
      </c>
      <c r="Z197" s="10" t="str">
        <f t="shared" si="60"/>
        <v/>
      </c>
      <c r="AA197" s="10" t="str">
        <f t="shared" si="61"/>
        <v/>
      </c>
      <c r="AB197" s="10" t="str">
        <f t="shared" si="62"/>
        <v/>
      </c>
      <c r="AC197" s="10" t="str">
        <f t="shared" si="66"/>
        <v/>
      </c>
      <c r="AD197" s="10" t="str">
        <f t="shared" si="67"/>
        <v/>
      </c>
      <c r="AE197" s="10" t="str">
        <f t="shared" si="63"/>
        <v/>
      </c>
      <c r="AF197" s="10" t="str">
        <f t="shared" si="68"/>
        <v/>
      </c>
      <c r="AG197" s="10" t="str">
        <f t="shared" si="69"/>
        <v/>
      </c>
      <c r="AH197" s="10" t="str">
        <f t="shared" si="70"/>
        <v/>
      </c>
      <c r="AI197" s="10" t="str">
        <f t="shared" si="71"/>
        <v/>
      </c>
      <c r="AJ197" s="10" t="str">
        <f t="shared" si="72"/>
        <v/>
      </c>
    </row>
    <row r="198" spans="1:36" ht="22.5" customHeight="1" x14ac:dyDescent="0.2">
      <c r="A198" s="92">
        <v>189</v>
      </c>
      <c r="B198" s="112"/>
      <c r="C198" s="99"/>
      <c r="D198" s="99"/>
      <c r="E198" s="100"/>
      <c r="F198" s="211"/>
      <c r="G198" s="209"/>
      <c r="H198" s="80"/>
      <c r="I198" s="80"/>
      <c r="J198" s="79"/>
      <c r="K198" s="80"/>
      <c r="L198" s="3"/>
      <c r="M198" s="10" t="str">
        <f t="shared" si="64"/>
        <v/>
      </c>
      <c r="N198" s="10" t="str">
        <f t="shared" si="65"/>
        <v/>
      </c>
      <c r="O198" s="10" t="str">
        <f t="shared" si="49"/>
        <v/>
      </c>
      <c r="P198" s="10" t="str">
        <f t="shared" si="50"/>
        <v/>
      </c>
      <c r="Q198" s="10" t="str">
        <f t="shared" si="51"/>
        <v/>
      </c>
      <c r="R198" s="1" t="str">
        <f t="shared" si="52"/>
        <v/>
      </c>
      <c r="S198" s="1" t="str">
        <f t="shared" si="53"/>
        <v/>
      </c>
      <c r="T198" s="1" t="str">
        <f t="shared" si="54"/>
        <v/>
      </c>
      <c r="U198" s="1" t="str">
        <f t="shared" si="55"/>
        <v/>
      </c>
      <c r="V198" t="str">
        <f t="shared" si="56"/>
        <v/>
      </c>
      <c r="W198" s="10" t="str">
        <f t="shared" si="57"/>
        <v/>
      </c>
      <c r="X198" s="10" t="str">
        <f t="shared" si="58"/>
        <v/>
      </c>
      <c r="Y198" s="10" t="str">
        <f t="shared" si="59"/>
        <v/>
      </c>
      <c r="Z198" s="10" t="str">
        <f t="shared" si="60"/>
        <v/>
      </c>
      <c r="AA198" s="10" t="str">
        <f t="shared" si="61"/>
        <v/>
      </c>
      <c r="AB198" s="10" t="str">
        <f t="shared" si="62"/>
        <v/>
      </c>
      <c r="AC198" s="10" t="str">
        <f t="shared" si="66"/>
        <v/>
      </c>
      <c r="AD198" s="10" t="str">
        <f t="shared" si="67"/>
        <v/>
      </c>
      <c r="AE198" s="10" t="str">
        <f t="shared" si="63"/>
        <v/>
      </c>
      <c r="AF198" s="10" t="str">
        <f t="shared" si="68"/>
        <v/>
      </c>
      <c r="AG198" s="10" t="str">
        <f t="shared" si="69"/>
        <v/>
      </c>
      <c r="AH198" s="10" t="str">
        <f t="shared" si="70"/>
        <v/>
      </c>
      <c r="AI198" s="10" t="str">
        <f t="shared" si="71"/>
        <v/>
      </c>
      <c r="AJ198" s="10" t="str">
        <f t="shared" si="72"/>
        <v/>
      </c>
    </row>
    <row r="199" spans="1:36" ht="22.5" customHeight="1" x14ac:dyDescent="0.2">
      <c r="A199" s="92">
        <v>190</v>
      </c>
      <c r="B199" s="112"/>
      <c r="C199" s="99"/>
      <c r="D199" s="99"/>
      <c r="E199" s="100"/>
      <c r="F199" s="211"/>
      <c r="G199" s="209"/>
      <c r="H199" s="80"/>
      <c r="I199" s="80"/>
      <c r="J199" s="79"/>
      <c r="K199" s="80"/>
      <c r="L199" s="3"/>
      <c r="M199" s="10" t="str">
        <f t="shared" si="64"/>
        <v/>
      </c>
      <c r="N199" s="10" t="str">
        <f t="shared" si="65"/>
        <v/>
      </c>
      <c r="O199" s="10" t="str">
        <f t="shared" si="49"/>
        <v/>
      </c>
      <c r="P199" s="10" t="str">
        <f t="shared" si="50"/>
        <v/>
      </c>
      <c r="Q199" s="10" t="str">
        <f t="shared" si="51"/>
        <v/>
      </c>
      <c r="R199" s="1" t="str">
        <f t="shared" si="52"/>
        <v/>
      </c>
      <c r="S199" s="1" t="str">
        <f t="shared" si="53"/>
        <v/>
      </c>
      <c r="T199" s="1" t="str">
        <f t="shared" si="54"/>
        <v/>
      </c>
      <c r="U199" s="1" t="str">
        <f t="shared" si="55"/>
        <v/>
      </c>
      <c r="V199" t="str">
        <f t="shared" si="56"/>
        <v/>
      </c>
      <c r="W199" s="10" t="str">
        <f t="shared" si="57"/>
        <v/>
      </c>
      <c r="X199" s="10" t="str">
        <f t="shared" si="58"/>
        <v/>
      </c>
      <c r="Y199" s="10" t="str">
        <f t="shared" si="59"/>
        <v/>
      </c>
      <c r="Z199" s="10" t="str">
        <f t="shared" si="60"/>
        <v/>
      </c>
      <c r="AA199" s="10" t="str">
        <f t="shared" si="61"/>
        <v/>
      </c>
      <c r="AB199" s="10" t="str">
        <f t="shared" si="62"/>
        <v/>
      </c>
      <c r="AC199" s="10" t="str">
        <f t="shared" si="66"/>
        <v/>
      </c>
      <c r="AD199" s="10" t="str">
        <f t="shared" si="67"/>
        <v/>
      </c>
      <c r="AE199" s="10" t="str">
        <f t="shared" si="63"/>
        <v/>
      </c>
      <c r="AF199" s="10" t="str">
        <f t="shared" si="68"/>
        <v/>
      </c>
      <c r="AG199" s="10" t="str">
        <f t="shared" si="69"/>
        <v/>
      </c>
      <c r="AH199" s="10" t="str">
        <f t="shared" si="70"/>
        <v/>
      </c>
      <c r="AI199" s="10" t="str">
        <f t="shared" si="71"/>
        <v/>
      </c>
      <c r="AJ199" s="10" t="str">
        <f t="shared" si="72"/>
        <v/>
      </c>
    </row>
    <row r="200" spans="1:36" ht="22.5" customHeight="1" x14ac:dyDescent="0.2">
      <c r="A200" s="92">
        <v>191</v>
      </c>
      <c r="B200" s="112"/>
      <c r="C200" s="99"/>
      <c r="D200" s="99"/>
      <c r="E200" s="100"/>
      <c r="F200" s="211"/>
      <c r="G200" s="209"/>
      <c r="H200" s="80"/>
      <c r="I200" s="80"/>
      <c r="J200" s="79"/>
      <c r="K200" s="80"/>
      <c r="L200" s="3"/>
      <c r="M200" s="10" t="str">
        <f t="shared" si="64"/>
        <v/>
      </c>
      <c r="N200" s="10" t="str">
        <f t="shared" si="65"/>
        <v/>
      </c>
      <c r="O200" s="10" t="str">
        <f t="shared" si="49"/>
        <v/>
      </c>
      <c r="P200" s="10" t="str">
        <f t="shared" si="50"/>
        <v/>
      </c>
      <c r="Q200" s="10" t="str">
        <f t="shared" si="51"/>
        <v/>
      </c>
      <c r="R200" s="1" t="str">
        <f t="shared" si="52"/>
        <v/>
      </c>
      <c r="S200" s="1" t="str">
        <f t="shared" si="53"/>
        <v/>
      </c>
      <c r="T200" s="1" t="str">
        <f t="shared" si="54"/>
        <v/>
      </c>
      <c r="U200" s="1" t="str">
        <f t="shared" si="55"/>
        <v/>
      </c>
      <c r="V200" t="str">
        <f t="shared" si="56"/>
        <v/>
      </c>
      <c r="W200" s="10" t="str">
        <f t="shared" si="57"/>
        <v/>
      </c>
      <c r="X200" s="10" t="str">
        <f t="shared" si="58"/>
        <v/>
      </c>
      <c r="Y200" s="10" t="str">
        <f t="shared" si="59"/>
        <v/>
      </c>
      <c r="Z200" s="10" t="str">
        <f t="shared" si="60"/>
        <v/>
      </c>
      <c r="AA200" s="10" t="str">
        <f t="shared" si="61"/>
        <v/>
      </c>
      <c r="AB200" s="10" t="str">
        <f t="shared" si="62"/>
        <v/>
      </c>
      <c r="AC200" s="10" t="str">
        <f t="shared" si="66"/>
        <v/>
      </c>
      <c r="AD200" s="10" t="str">
        <f t="shared" si="67"/>
        <v/>
      </c>
      <c r="AE200" s="10" t="str">
        <f t="shared" si="63"/>
        <v/>
      </c>
      <c r="AF200" s="10" t="str">
        <f t="shared" si="68"/>
        <v/>
      </c>
      <c r="AG200" s="10" t="str">
        <f t="shared" si="69"/>
        <v/>
      </c>
      <c r="AH200" s="10" t="str">
        <f t="shared" si="70"/>
        <v/>
      </c>
      <c r="AI200" s="10" t="str">
        <f t="shared" si="71"/>
        <v/>
      </c>
      <c r="AJ200" s="10" t="str">
        <f t="shared" si="72"/>
        <v/>
      </c>
    </row>
    <row r="201" spans="1:36" ht="22.5" customHeight="1" x14ac:dyDescent="0.2">
      <c r="A201" s="92">
        <v>192</v>
      </c>
      <c r="B201" s="112"/>
      <c r="C201" s="99"/>
      <c r="D201" s="99"/>
      <c r="E201" s="100"/>
      <c r="F201" s="211"/>
      <c r="G201" s="209"/>
      <c r="H201" s="80"/>
      <c r="I201" s="80"/>
      <c r="J201" s="79"/>
      <c r="K201" s="80"/>
      <c r="L201" s="3"/>
      <c r="M201" s="10" t="str">
        <f t="shared" si="64"/>
        <v/>
      </c>
      <c r="N201" s="10" t="str">
        <f t="shared" si="65"/>
        <v/>
      </c>
      <c r="O201" s="10" t="str">
        <f t="shared" si="49"/>
        <v/>
      </c>
      <c r="P201" s="10" t="str">
        <f t="shared" si="50"/>
        <v/>
      </c>
      <c r="Q201" s="10" t="str">
        <f t="shared" si="51"/>
        <v/>
      </c>
      <c r="R201" s="1" t="str">
        <f t="shared" si="52"/>
        <v/>
      </c>
      <c r="S201" s="1" t="str">
        <f t="shared" si="53"/>
        <v/>
      </c>
      <c r="T201" s="1" t="str">
        <f t="shared" si="54"/>
        <v/>
      </c>
      <c r="U201" s="1" t="str">
        <f t="shared" si="55"/>
        <v/>
      </c>
      <c r="V201" t="str">
        <f t="shared" si="56"/>
        <v/>
      </c>
      <c r="W201" s="10" t="str">
        <f t="shared" si="57"/>
        <v/>
      </c>
      <c r="X201" s="10" t="str">
        <f t="shared" si="58"/>
        <v/>
      </c>
      <c r="Y201" s="10" t="str">
        <f t="shared" si="59"/>
        <v/>
      </c>
      <c r="Z201" s="10" t="str">
        <f t="shared" si="60"/>
        <v/>
      </c>
      <c r="AA201" s="10" t="str">
        <f t="shared" si="61"/>
        <v/>
      </c>
      <c r="AB201" s="10" t="str">
        <f t="shared" si="62"/>
        <v/>
      </c>
      <c r="AC201" s="10" t="str">
        <f t="shared" si="66"/>
        <v/>
      </c>
      <c r="AD201" s="10" t="str">
        <f t="shared" si="67"/>
        <v/>
      </c>
      <c r="AE201" s="10" t="str">
        <f t="shared" si="63"/>
        <v/>
      </c>
      <c r="AF201" s="10" t="str">
        <f t="shared" si="68"/>
        <v/>
      </c>
      <c r="AG201" s="10" t="str">
        <f t="shared" si="69"/>
        <v/>
      </c>
      <c r="AH201" s="10" t="str">
        <f t="shared" si="70"/>
        <v/>
      </c>
      <c r="AI201" s="10" t="str">
        <f t="shared" si="71"/>
        <v/>
      </c>
      <c r="AJ201" s="10" t="str">
        <f t="shared" si="72"/>
        <v/>
      </c>
    </row>
    <row r="202" spans="1:36" ht="22.5" customHeight="1" x14ac:dyDescent="0.2">
      <c r="A202" s="92">
        <v>193</v>
      </c>
      <c r="B202" s="112"/>
      <c r="C202" s="99"/>
      <c r="D202" s="99"/>
      <c r="E202" s="100"/>
      <c r="F202" s="211"/>
      <c r="G202" s="209"/>
      <c r="H202" s="80"/>
      <c r="I202" s="80"/>
      <c r="J202" s="79"/>
      <c r="K202" s="80"/>
      <c r="L202" s="3"/>
      <c r="M202" s="10" t="str">
        <f t="shared" si="64"/>
        <v/>
      </c>
      <c r="N202" s="10" t="str">
        <f t="shared" si="65"/>
        <v/>
      </c>
      <c r="O202" s="10" t="str">
        <f t="shared" ref="O202:O265" si="73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202" s="10" t="str">
        <f t="shared" ref="P202:P265" si="74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202" s="10" t="str">
        <f t="shared" ref="Q202:Q265" si="75">IF(AND(VLOOKUP(ROW()-9,A:K,8,0) &lt;&gt; "2500",VLOOKUP(ROW()-9,A:K,8,0) &lt;&gt;"4050"),"",IF($Q$8=TRUE,"","The sum of GL 2500 must equal the sum of GL 4050. "))</f>
        <v/>
      </c>
      <c r="R202" s="1" t="str">
        <f t="shared" ref="R202:R265" si="76">IF(AND(VLOOKUP(ROW()-9,A:K,8,0) &lt;&gt; "2170",VLOOKUP(ROW()-9,A:K,8,0) &lt;&gt;"5370"),"",IF($R$8=TRUE,"","The sum of GL 2170 must equal the sum of GL 5370. "))</f>
        <v/>
      </c>
      <c r="S202" s="1" t="str">
        <f t="shared" ref="S202:S265" si="77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202" s="1" t="str">
        <f t="shared" ref="T202:T265" si="78">IF(OR(VLOOKUP(ROW()-9,A:K,8,0)="3400",VLOOKUP(ROW()-9,A:K,8,0)="3500"),"GL 3400 and 3500 are not allowed. Must use lowest level. ","")</f>
        <v/>
      </c>
      <c r="U202" s="1" t="str">
        <f t="shared" ref="U202:U265" si="79">IF(AND(VLOOKUP(ROW()-9,A:K,8,0)="2125",VLOOKUP(ROW()-9,A:K,10,0)&gt;0),"GL 2125 must equal 0. ","")</f>
        <v/>
      </c>
      <c r="V202" t="str">
        <f t="shared" ref="V202:V265" si="80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202" s="10" t="str">
        <f t="shared" ref="W202:W265" si="81">IF(AND(OR(VLOOKUP(ROW()-9,A:K,8,0)="1390",VLOOKUP(ROW()-9,A:K,8,0)="1600"),VLOOKUP(ROW()-9,A:K,11,0)="D"),"GL " &amp; VLOOKUP(ROW()-9,A:K,8,0) &amp; " must be a credit value. ","")</f>
        <v/>
      </c>
      <c r="X202" s="10" t="str">
        <f t="shared" ref="X202:X265" si="82">IF(VLOOKUP(ROW()-9,A:K,10,0)&lt;0,"Amount must be a positive value. ","")</f>
        <v/>
      </c>
      <c r="Y202" s="10" t="str">
        <f t="shared" ref="Y202:Y265" si="83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202" s="10" t="str">
        <f t="shared" ref="Z202:Z265" si="84">IF(AND(OR(VLOOKUP(ROW()-9,A:K,8,0)="1410",VLOOKUP(ROW()-9,A:K,8,0)="1420",VLOOKUP(ROW()-9,A:K,8,0)="3114",VLOOKUP(ROW()-9,A:K,8,0)="3115"),VLOOKUP(ROW()-9,A:K,10,0)&gt;0),IF(LEN(VLOOKUP(ROW()-9,A:K,9,0))=4,"","4 digit subsidiary required. "),"")</f>
        <v/>
      </c>
      <c r="AA202" s="10" t="str">
        <f t="shared" ref="AA202:AA265" si="85">IF(ISERROR(ROUND(VLOOKUP(ROW()-9,A:K,10,0),2)=VLOOKUP(ROW()-9,A:K,10,0)),"",IF(ROUND(VLOOKUP(ROW()-9,A:K,10,0),2)=VLOOKUP(ROW()-9,A:K,10,0),"","Decimal place is larger than 2 digits. "))</f>
        <v/>
      </c>
      <c r="AB202" s="10" t="str">
        <f t="shared" ref="AB202:AB265" si="86">IF(VLOOKUP(ROW()-9,A:K,10,0) = "","", IF(ISNUMBER(VLOOKUP(ROW()-9,A:K,10,0))=TRUE,"","Amount must be a numeric value. "))</f>
        <v/>
      </c>
      <c r="AC202" s="10" t="str">
        <f t="shared" si="66"/>
        <v/>
      </c>
      <c r="AD202" s="10" t="str">
        <f t="shared" si="67"/>
        <v/>
      </c>
      <c r="AE202" s="10" t="str">
        <f t="shared" ref="AE202:AE265" si="87">IF(OR(VLOOKUP(ROW()-9,A:K,8,0) &amp; VLOOKUP(ROW()-9,A:K,9,0)="17300512",VLOOKUP(ROW()-9,A:K,8,0) &amp; VLOOKUP(ROW()-9,A:K,9,0)="17300666"),"GL 1730.0512 and 1730.0666 must not be on report 1. ","")</f>
        <v/>
      </c>
      <c r="AF202" s="10" t="str">
        <f t="shared" si="68"/>
        <v/>
      </c>
      <c r="AG202" s="10" t="str">
        <f t="shared" si="69"/>
        <v/>
      </c>
      <c r="AH202" s="10" t="str">
        <f t="shared" si="70"/>
        <v/>
      </c>
      <c r="AI202" s="10" t="str">
        <f t="shared" si="71"/>
        <v/>
      </c>
      <c r="AJ202" s="10" t="str">
        <f t="shared" si="72"/>
        <v/>
      </c>
    </row>
    <row r="203" spans="1:36" ht="22.5" customHeight="1" x14ac:dyDescent="0.2">
      <c r="A203" s="92">
        <v>194</v>
      </c>
      <c r="B203" s="112"/>
      <c r="C203" s="99"/>
      <c r="D203" s="99"/>
      <c r="E203" s="100"/>
      <c r="F203" s="211"/>
      <c r="G203" s="209"/>
      <c r="H203" s="80"/>
      <c r="I203" s="80"/>
      <c r="J203" s="79"/>
      <c r="K203" s="80"/>
      <c r="L203" s="3"/>
      <c r="M203" s="10" t="str">
        <f t="shared" ref="M203:M266" si="88">IF(ISERROR(N203),"",N203)&amp; IF(ISERROR(O203),"",O203)&amp; IF(ISERROR(P203),"",P203)&amp; IF(ISERROR(Q203),"",Q203)&amp; IF(ISERROR(R203),"",R203)&amp; IF(ISERROR(S203),"",S203)&amp; IF(ISERROR(T203),"",T203)&amp; IF(ISERROR(U203),"",U203)&amp; IF(ISERROR(V203),"",V203)&amp; IF(ISERROR(W203),"",W203)&amp; IF(ISERROR(X203),"",X203)&amp; IF(ISERROR(Y203),"",Y203)&amp; IF(ISERROR(Z203),"",Z203)&amp; IF(ISERROR(AA203),"",AA203)&amp; IF(ISERROR(AB203),"",AB203)&amp; IF(ISERROR(AC203),"",AC203)&amp; IF(ISERROR(AD203),"",AD203)&amp; IF(ISERROR(AE203),"",AE203)&amp; IF(ISERROR(AF203),"",AF203)&amp; IF(ISERROR(AG203),"",AG203)&amp; IF(ISERROR(AH203),"",AH203)&amp; IF(ISERROR(AI203),"",AI203)&amp; IF(ISERROR(AJ203),"",AJ203)</f>
        <v/>
      </c>
      <c r="N203" s="10" t="str">
        <f t="shared" ref="N203:N266" si="89">IF(AND(VLOOKUP(ROW()-9,A:K,8,0) &lt;&gt; "1749",VLOOKUP(ROW()-9,A:K,8,0) &lt;&gt;"1750",VLOOKUP(ROW()-9,A:K,8,0) &amp;VLOOKUP(ROW()-9,A:K,9,0)&lt;&gt;"5330"),"",IF($N$8=TRUE,"","GL 1749/1750 must have an offset account GL 5330. "))</f>
        <v/>
      </c>
      <c r="O203" s="10" t="str">
        <f t="shared" si="73"/>
        <v/>
      </c>
      <c r="P203" s="10" t="str">
        <f t="shared" si="74"/>
        <v/>
      </c>
      <c r="Q203" s="10" t="str">
        <f t="shared" si="75"/>
        <v/>
      </c>
      <c r="R203" s="1" t="str">
        <f t="shared" si="76"/>
        <v/>
      </c>
      <c r="S203" s="1" t="str">
        <f t="shared" si="77"/>
        <v/>
      </c>
      <c r="T203" s="1" t="str">
        <f t="shared" si="78"/>
        <v/>
      </c>
      <c r="U203" s="1" t="str">
        <f t="shared" si="79"/>
        <v/>
      </c>
      <c r="V203" t="str">
        <f t="shared" si="80"/>
        <v/>
      </c>
      <c r="W203" s="10" t="str">
        <f t="shared" si="81"/>
        <v/>
      </c>
      <c r="X203" s="10" t="str">
        <f t="shared" si="82"/>
        <v/>
      </c>
      <c r="Y203" s="10" t="str">
        <f t="shared" si="83"/>
        <v/>
      </c>
      <c r="Z203" s="10" t="str">
        <f t="shared" si="84"/>
        <v/>
      </c>
      <c r="AA203" s="10" t="str">
        <f t="shared" si="85"/>
        <v/>
      </c>
      <c r="AB203" s="10" t="str">
        <f t="shared" si="86"/>
        <v/>
      </c>
      <c r="AC203" s="10" t="str">
        <f t="shared" ref="AC203:AC266" si="90">IF(AND(VLOOKUP(ROW()-9,A:K,10,0)="",VLOOKUP(ROW()-9,A:K,6,0)=""),"",IF(VLOOKUP(ROW()-9,A:K,10,0)&gt;=VLOOKUP(ROW()-9,A:K,6,0),"","Encumbrance amount must be equal to or less than the accrual amount. "))</f>
        <v/>
      </c>
      <c r="AD203" s="10" t="str">
        <f t="shared" ref="AD203:AD266" si="91">IF(OR(AND(VLOOKUP(ROW()-9,A:K,10,0)&gt;0,VLOOKUP(ROW()-9,A:K,11,0)=""),AND(VLOOKUP(ROW()-9,A:K,6,0)&gt;0,VLOOKUP(ROW()-9,A:K,7,0)="")),"For every amount, the D/C column must have a D or C. ", "")</f>
        <v/>
      </c>
      <c r="AE203" s="10" t="str">
        <f t="shared" si="87"/>
        <v/>
      </c>
      <c r="AF203" s="10" t="str">
        <f t="shared" ref="AF203:AF266" si="92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203" s="10" t="str">
        <f t="shared" ref="AG203:AG266" si="93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203" s="10" t="str">
        <f t="shared" ref="AH203:AH266" si="94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203" s="10" t="str">
        <f t="shared" ref="AI203:AI266" si="95">IF(AND(OR(VLOOKUP(ROW()-9,A:K,8,0)="1410",VLOOKUP(ROW()-9,A:K,8,0)="3114"),VLOOKUP(ROW()-9,A:K,10,0)&gt;0),IF(VLOOKUP(ROW()-9,A:K,9,0)=$F$5,"Subsidiary must be another fund number.  ",""),"")</f>
        <v/>
      </c>
      <c r="AJ203" s="10" t="str">
        <f t="shared" ref="AJ203:AJ266" si="96">IF(AND(OR(VLOOKUP(ROW()-9,A:K,8,0)="1420",VLOOKUP(ROW()-9,A:K,8,0)="3115"),VLOOKUP(ROW()-9,A:K,10,0)&gt;0),IF(VLOOKUP(ROW()-9,A:K,9,0)=$F$5,"Subsidiary must be agency number. ",""),"")</f>
        <v/>
      </c>
    </row>
    <row r="204" spans="1:36" ht="22.5" customHeight="1" x14ac:dyDescent="0.2">
      <c r="A204" s="92">
        <v>195</v>
      </c>
      <c r="B204" s="112"/>
      <c r="C204" s="99"/>
      <c r="D204" s="99"/>
      <c r="E204" s="100"/>
      <c r="F204" s="211"/>
      <c r="G204" s="209"/>
      <c r="H204" s="80"/>
      <c r="I204" s="80"/>
      <c r="J204" s="79"/>
      <c r="K204" s="80"/>
      <c r="L204" s="3"/>
      <c r="M204" s="10" t="str">
        <f t="shared" si="88"/>
        <v/>
      </c>
      <c r="N204" s="10" t="str">
        <f t="shared" si="89"/>
        <v/>
      </c>
      <c r="O204" s="10" t="str">
        <f t="shared" si="73"/>
        <v/>
      </c>
      <c r="P204" s="10" t="str">
        <f t="shared" si="74"/>
        <v/>
      </c>
      <c r="Q204" s="10" t="str">
        <f t="shared" si="75"/>
        <v/>
      </c>
      <c r="R204" s="1" t="str">
        <f t="shared" si="76"/>
        <v/>
      </c>
      <c r="S204" s="1" t="str">
        <f t="shared" si="77"/>
        <v/>
      </c>
      <c r="T204" s="1" t="str">
        <f t="shared" si="78"/>
        <v/>
      </c>
      <c r="U204" s="1" t="str">
        <f t="shared" si="79"/>
        <v/>
      </c>
      <c r="V204" t="str">
        <f t="shared" si="80"/>
        <v/>
      </c>
      <c r="W204" s="10" t="str">
        <f t="shared" si="81"/>
        <v/>
      </c>
      <c r="X204" s="10" t="str">
        <f t="shared" si="82"/>
        <v/>
      </c>
      <c r="Y204" s="10" t="str">
        <f t="shared" si="83"/>
        <v/>
      </c>
      <c r="Z204" s="10" t="str">
        <f t="shared" si="84"/>
        <v/>
      </c>
      <c r="AA204" s="10" t="str">
        <f t="shared" si="85"/>
        <v/>
      </c>
      <c r="AB204" s="10" t="str">
        <f t="shared" si="86"/>
        <v/>
      </c>
      <c r="AC204" s="10" t="str">
        <f t="shared" si="90"/>
        <v/>
      </c>
      <c r="AD204" s="10" t="str">
        <f t="shared" si="91"/>
        <v/>
      </c>
      <c r="AE204" s="10" t="str">
        <f t="shared" si="87"/>
        <v/>
      </c>
      <c r="AF204" s="10" t="str">
        <f t="shared" si="92"/>
        <v/>
      </c>
      <c r="AG204" s="10" t="str">
        <f t="shared" si="93"/>
        <v/>
      </c>
      <c r="AH204" s="10" t="str">
        <f t="shared" si="94"/>
        <v/>
      </c>
      <c r="AI204" s="10" t="str">
        <f t="shared" si="95"/>
        <v/>
      </c>
      <c r="AJ204" s="10" t="str">
        <f t="shared" si="96"/>
        <v/>
      </c>
    </row>
    <row r="205" spans="1:36" ht="22.5" customHeight="1" x14ac:dyDescent="0.2">
      <c r="A205" s="92">
        <v>196</v>
      </c>
      <c r="B205" s="112"/>
      <c r="C205" s="99"/>
      <c r="D205" s="99"/>
      <c r="E205" s="100"/>
      <c r="F205" s="211"/>
      <c r="G205" s="209"/>
      <c r="H205" s="80"/>
      <c r="I205" s="80"/>
      <c r="J205" s="79"/>
      <c r="K205" s="80"/>
      <c r="L205" s="3"/>
      <c r="M205" s="10" t="str">
        <f t="shared" si="88"/>
        <v/>
      </c>
      <c r="N205" s="10" t="str">
        <f t="shared" si="89"/>
        <v/>
      </c>
      <c r="O205" s="10" t="str">
        <f t="shared" si="73"/>
        <v/>
      </c>
      <c r="P205" s="10" t="str">
        <f t="shared" si="74"/>
        <v/>
      </c>
      <c r="Q205" s="10" t="str">
        <f t="shared" si="75"/>
        <v/>
      </c>
      <c r="R205" s="1" t="str">
        <f t="shared" si="76"/>
        <v/>
      </c>
      <c r="S205" s="1" t="str">
        <f t="shared" si="77"/>
        <v/>
      </c>
      <c r="T205" s="1" t="str">
        <f t="shared" si="78"/>
        <v/>
      </c>
      <c r="U205" s="1" t="str">
        <f t="shared" si="79"/>
        <v/>
      </c>
      <c r="V205" t="str">
        <f t="shared" si="80"/>
        <v/>
      </c>
      <c r="W205" s="10" t="str">
        <f t="shared" si="81"/>
        <v/>
      </c>
      <c r="X205" s="10" t="str">
        <f t="shared" si="82"/>
        <v/>
      </c>
      <c r="Y205" s="10" t="str">
        <f t="shared" si="83"/>
        <v/>
      </c>
      <c r="Z205" s="10" t="str">
        <f t="shared" si="84"/>
        <v/>
      </c>
      <c r="AA205" s="10" t="str">
        <f t="shared" si="85"/>
        <v/>
      </c>
      <c r="AB205" s="10" t="str">
        <f t="shared" si="86"/>
        <v/>
      </c>
      <c r="AC205" s="10" t="str">
        <f t="shared" si="90"/>
        <v/>
      </c>
      <c r="AD205" s="10" t="str">
        <f t="shared" si="91"/>
        <v/>
      </c>
      <c r="AE205" s="10" t="str">
        <f t="shared" si="87"/>
        <v/>
      </c>
      <c r="AF205" s="10" t="str">
        <f t="shared" si="92"/>
        <v/>
      </c>
      <c r="AG205" s="10" t="str">
        <f t="shared" si="93"/>
        <v/>
      </c>
      <c r="AH205" s="10" t="str">
        <f t="shared" si="94"/>
        <v/>
      </c>
      <c r="AI205" s="10" t="str">
        <f t="shared" si="95"/>
        <v/>
      </c>
      <c r="AJ205" s="10" t="str">
        <f t="shared" si="96"/>
        <v/>
      </c>
    </row>
    <row r="206" spans="1:36" ht="22.5" customHeight="1" x14ac:dyDescent="0.2">
      <c r="A206" s="92">
        <v>197</v>
      </c>
      <c r="B206" s="112"/>
      <c r="C206" s="99"/>
      <c r="D206" s="99"/>
      <c r="E206" s="100"/>
      <c r="F206" s="211"/>
      <c r="G206" s="209"/>
      <c r="H206" s="80"/>
      <c r="I206" s="80"/>
      <c r="J206" s="79"/>
      <c r="K206" s="80"/>
      <c r="L206" s="3"/>
      <c r="M206" s="10" t="str">
        <f t="shared" si="88"/>
        <v/>
      </c>
      <c r="N206" s="10" t="str">
        <f t="shared" si="89"/>
        <v/>
      </c>
      <c r="O206" s="10" t="str">
        <f t="shared" si="73"/>
        <v/>
      </c>
      <c r="P206" s="10" t="str">
        <f t="shared" si="74"/>
        <v/>
      </c>
      <c r="Q206" s="10" t="str">
        <f t="shared" si="75"/>
        <v/>
      </c>
      <c r="R206" s="1" t="str">
        <f t="shared" si="76"/>
        <v/>
      </c>
      <c r="S206" s="1" t="str">
        <f t="shared" si="77"/>
        <v/>
      </c>
      <c r="T206" s="1" t="str">
        <f t="shared" si="78"/>
        <v/>
      </c>
      <c r="U206" s="1" t="str">
        <f t="shared" si="79"/>
        <v/>
      </c>
      <c r="V206" t="str">
        <f t="shared" si="80"/>
        <v/>
      </c>
      <c r="W206" s="10" t="str">
        <f t="shared" si="81"/>
        <v/>
      </c>
      <c r="X206" s="10" t="str">
        <f t="shared" si="82"/>
        <v/>
      </c>
      <c r="Y206" s="10" t="str">
        <f t="shared" si="83"/>
        <v/>
      </c>
      <c r="Z206" s="10" t="str">
        <f t="shared" si="84"/>
        <v/>
      </c>
      <c r="AA206" s="10" t="str">
        <f t="shared" si="85"/>
        <v/>
      </c>
      <c r="AB206" s="10" t="str">
        <f t="shared" si="86"/>
        <v/>
      </c>
      <c r="AC206" s="10" t="str">
        <f t="shared" si="90"/>
        <v/>
      </c>
      <c r="AD206" s="10" t="str">
        <f t="shared" si="91"/>
        <v/>
      </c>
      <c r="AE206" s="10" t="str">
        <f t="shared" si="87"/>
        <v/>
      </c>
      <c r="AF206" s="10" t="str">
        <f t="shared" si="92"/>
        <v/>
      </c>
      <c r="AG206" s="10" t="str">
        <f t="shared" si="93"/>
        <v/>
      </c>
      <c r="AH206" s="10" t="str">
        <f t="shared" si="94"/>
        <v/>
      </c>
      <c r="AI206" s="10" t="str">
        <f t="shared" si="95"/>
        <v/>
      </c>
      <c r="AJ206" s="10" t="str">
        <f t="shared" si="96"/>
        <v/>
      </c>
    </row>
    <row r="207" spans="1:36" ht="22.5" customHeight="1" x14ac:dyDescent="0.2">
      <c r="A207" s="92">
        <v>198</v>
      </c>
      <c r="B207" s="112"/>
      <c r="C207" s="99"/>
      <c r="D207" s="99"/>
      <c r="E207" s="100"/>
      <c r="F207" s="211"/>
      <c r="G207" s="209"/>
      <c r="H207" s="80"/>
      <c r="I207" s="80"/>
      <c r="J207" s="79"/>
      <c r="K207" s="80"/>
      <c r="L207" s="3"/>
      <c r="M207" s="10" t="str">
        <f t="shared" si="88"/>
        <v/>
      </c>
      <c r="N207" s="10" t="str">
        <f t="shared" si="89"/>
        <v/>
      </c>
      <c r="O207" s="10" t="str">
        <f t="shared" si="73"/>
        <v/>
      </c>
      <c r="P207" s="10" t="str">
        <f t="shared" si="74"/>
        <v/>
      </c>
      <c r="Q207" s="10" t="str">
        <f t="shared" si="75"/>
        <v/>
      </c>
      <c r="R207" s="1" t="str">
        <f t="shared" si="76"/>
        <v/>
      </c>
      <c r="S207" s="1" t="str">
        <f t="shared" si="77"/>
        <v/>
      </c>
      <c r="T207" s="1" t="str">
        <f t="shared" si="78"/>
        <v/>
      </c>
      <c r="U207" s="1" t="str">
        <f t="shared" si="79"/>
        <v/>
      </c>
      <c r="V207" t="str">
        <f t="shared" si="80"/>
        <v/>
      </c>
      <c r="W207" s="10" t="str">
        <f t="shared" si="81"/>
        <v/>
      </c>
      <c r="X207" s="10" t="str">
        <f t="shared" si="82"/>
        <v/>
      </c>
      <c r="Y207" s="10" t="str">
        <f t="shared" si="83"/>
        <v/>
      </c>
      <c r="Z207" s="10" t="str">
        <f t="shared" si="84"/>
        <v/>
      </c>
      <c r="AA207" s="10" t="str">
        <f t="shared" si="85"/>
        <v/>
      </c>
      <c r="AB207" s="10" t="str">
        <f t="shared" si="86"/>
        <v/>
      </c>
      <c r="AC207" s="10" t="str">
        <f t="shared" si="90"/>
        <v/>
      </c>
      <c r="AD207" s="10" t="str">
        <f t="shared" si="91"/>
        <v/>
      </c>
      <c r="AE207" s="10" t="str">
        <f t="shared" si="87"/>
        <v/>
      </c>
      <c r="AF207" s="10" t="str">
        <f t="shared" si="92"/>
        <v/>
      </c>
      <c r="AG207" s="10" t="str">
        <f t="shared" si="93"/>
        <v/>
      </c>
      <c r="AH207" s="10" t="str">
        <f t="shared" si="94"/>
        <v/>
      </c>
      <c r="AI207" s="10" t="str">
        <f t="shared" si="95"/>
        <v/>
      </c>
      <c r="AJ207" s="10" t="str">
        <f t="shared" si="96"/>
        <v/>
      </c>
    </row>
    <row r="208" spans="1:36" ht="22.5" customHeight="1" x14ac:dyDescent="0.2">
      <c r="A208" s="92">
        <v>199</v>
      </c>
      <c r="B208" s="112"/>
      <c r="C208" s="99"/>
      <c r="D208" s="99"/>
      <c r="E208" s="100"/>
      <c r="F208" s="211"/>
      <c r="G208" s="209"/>
      <c r="H208" s="80"/>
      <c r="I208" s="80"/>
      <c r="J208" s="79"/>
      <c r="K208" s="80"/>
      <c r="L208" s="3"/>
      <c r="M208" s="10" t="str">
        <f t="shared" si="88"/>
        <v/>
      </c>
      <c r="N208" s="10" t="str">
        <f t="shared" si="89"/>
        <v/>
      </c>
      <c r="O208" s="10" t="str">
        <f t="shared" si="73"/>
        <v/>
      </c>
      <c r="P208" s="10" t="str">
        <f t="shared" si="74"/>
        <v/>
      </c>
      <c r="Q208" s="10" t="str">
        <f t="shared" si="75"/>
        <v/>
      </c>
      <c r="R208" s="1" t="str">
        <f t="shared" si="76"/>
        <v/>
      </c>
      <c r="S208" s="1" t="str">
        <f t="shared" si="77"/>
        <v/>
      </c>
      <c r="T208" s="1" t="str">
        <f t="shared" si="78"/>
        <v/>
      </c>
      <c r="U208" s="1" t="str">
        <f t="shared" si="79"/>
        <v/>
      </c>
      <c r="V208" t="str">
        <f t="shared" si="80"/>
        <v/>
      </c>
      <c r="W208" s="10" t="str">
        <f t="shared" si="81"/>
        <v/>
      </c>
      <c r="X208" s="10" t="str">
        <f t="shared" si="82"/>
        <v/>
      </c>
      <c r="Y208" s="10" t="str">
        <f t="shared" si="83"/>
        <v/>
      </c>
      <c r="Z208" s="10" t="str">
        <f t="shared" si="84"/>
        <v/>
      </c>
      <c r="AA208" s="10" t="str">
        <f t="shared" si="85"/>
        <v/>
      </c>
      <c r="AB208" s="10" t="str">
        <f t="shared" si="86"/>
        <v/>
      </c>
      <c r="AC208" s="10" t="str">
        <f t="shared" si="90"/>
        <v/>
      </c>
      <c r="AD208" s="10" t="str">
        <f t="shared" si="91"/>
        <v/>
      </c>
      <c r="AE208" s="10" t="str">
        <f t="shared" si="87"/>
        <v/>
      </c>
      <c r="AF208" s="10" t="str">
        <f t="shared" si="92"/>
        <v/>
      </c>
      <c r="AG208" s="10" t="str">
        <f t="shared" si="93"/>
        <v/>
      </c>
      <c r="AH208" s="10" t="str">
        <f t="shared" si="94"/>
        <v/>
      </c>
      <c r="AI208" s="10" t="str">
        <f t="shared" si="95"/>
        <v/>
      </c>
      <c r="AJ208" s="10" t="str">
        <f t="shared" si="96"/>
        <v/>
      </c>
    </row>
    <row r="209" spans="1:36" ht="22.5" customHeight="1" x14ac:dyDescent="0.2">
      <c r="A209" s="92">
        <v>200</v>
      </c>
      <c r="B209" s="112"/>
      <c r="C209" s="99"/>
      <c r="D209" s="99"/>
      <c r="E209" s="100"/>
      <c r="F209" s="211"/>
      <c r="G209" s="209"/>
      <c r="H209" s="80"/>
      <c r="I209" s="80"/>
      <c r="J209" s="79"/>
      <c r="K209" s="80"/>
      <c r="L209" s="3"/>
      <c r="M209" s="10" t="str">
        <f t="shared" si="88"/>
        <v/>
      </c>
      <c r="N209" s="10" t="str">
        <f t="shared" si="89"/>
        <v/>
      </c>
      <c r="O209" s="10" t="str">
        <f t="shared" si="73"/>
        <v/>
      </c>
      <c r="P209" s="10" t="str">
        <f t="shared" si="74"/>
        <v/>
      </c>
      <c r="Q209" s="10" t="str">
        <f t="shared" si="75"/>
        <v/>
      </c>
      <c r="R209" s="1" t="str">
        <f t="shared" si="76"/>
        <v/>
      </c>
      <c r="S209" s="1" t="str">
        <f t="shared" si="77"/>
        <v/>
      </c>
      <c r="T209" s="1" t="str">
        <f t="shared" si="78"/>
        <v/>
      </c>
      <c r="U209" s="1" t="str">
        <f t="shared" si="79"/>
        <v/>
      </c>
      <c r="V209" t="str">
        <f t="shared" si="80"/>
        <v/>
      </c>
      <c r="W209" s="10" t="str">
        <f t="shared" si="81"/>
        <v/>
      </c>
      <c r="X209" s="10" t="str">
        <f t="shared" si="82"/>
        <v/>
      </c>
      <c r="Y209" s="10" t="str">
        <f t="shared" si="83"/>
        <v/>
      </c>
      <c r="Z209" s="10" t="str">
        <f t="shared" si="84"/>
        <v/>
      </c>
      <c r="AA209" s="10" t="str">
        <f t="shared" si="85"/>
        <v/>
      </c>
      <c r="AB209" s="10" t="str">
        <f t="shared" si="86"/>
        <v/>
      </c>
      <c r="AC209" s="10" t="str">
        <f t="shared" si="90"/>
        <v/>
      </c>
      <c r="AD209" s="10" t="str">
        <f t="shared" si="91"/>
        <v/>
      </c>
      <c r="AE209" s="10" t="str">
        <f t="shared" si="87"/>
        <v/>
      </c>
      <c r="AF209" s="10" t="str">
        <f t="shared" si="92"/>
        <v/>
      </c>
      <c r="AG209" s="10" t="str">
        <f t="shared" si="93"/>
        <v/>
      </c>
      <c r="AH209" s="10" t="str">
        <f t="shared" si="94"/>
        <v/>
      </c>
      <c r="AI209" s="10" t="str">
        <f t="shared" si="95"/>
        <v/>
      </c>
      <c r="AJ209" s="10" t="str">
        <f t="shared" si="96"/>
        <v/>
      </c>
    </row>
    <row r="210" spans="1:36" ht="22.5" customHeight="1" x14ac:dyDescent="0.2">
      <c r="A210" s="92">
        <v>201</v>
      </c>
      <c r="B210" s="112"/>
      <c r="C210" s="99"/>
      <c r="D210" s="99"/>
      <c r="E210" s="100"/>
      <c r="F210" s="211"/>
      <c r="G210" s="209"/>
      <c r="H210" s="80"/>
      <c r="I210" s="80"/>
      <c r="J210" s="79"/>
      <c r="K210" s="80"/>
      <c r="L210" s="3"/>
      <c r="M210" s="10" t="str">
        <f t="shared" si="88"/>
        <v/>
      </c>
      <c r="N210" s="10" t="str">
        <f t="shared" si="89"/>
        <v/>
      </c>
      <c r="O210" s="10" t="str">
        <f t="shared" si="73"/>
        <v/>
      </c>
      <c r="P210" s="10" t="str">
        <f t="shared" si="74"/>
        <v/>
      </c>
      <c r="Q210" s="10" t="str">
        <f t="shared" si="75"/>
        <v/>
      </c>
      <c r="R210" s="1" t="str">
        <f t="shared" si="76"/>
        <v/>
      </c>
      <c r="S210" s="1" t="str">
        <f t="shared" si="77"/>
        <v/>
      </c>
      <c r="T210" s="1" t="str">
        <f t="shared" si="78"/>
        <v/>
      </c>
      <c r="U210" s="1" t="str">
        <f t="shared" si="79"/>
        <v/>
      </c>
      <c r="V210" t="str">
        <f t="shared" si="80"/>
        <v/>
      </c>
      <c r="W210" s="10" t="str">
        <f t="shared" si="81"/>
        <v/>
      </c>
      <c r="X210" s="10" t="str">
        <f t="shared" si="82"/>
        <v/>
      </c>
      <c r="Y210" s="10" t="str">
        <f t="shared" si="83"/>
        <v/>
      </c>
      <c r="Z210" s="10" t="str">
        <f t="shared" si="84"/>
        <v/>
      </c>
      <c r="AA210" s="10" t="str">
        <f t="shared" si="85"/>
        <v/>
      </c>
      <c r="AB210" s="10" t="str">
        <f t="shared" si="86"/>
        <v/>
      </c>
      <c r="AC210" s="10" t="str">
        <f t="shared" si="90"/>
        <v/>
      </c>
      <c r="AD210" s="10" t="str">
        <f t="shared" si="91"/>
        <v/>
      </c>
      <c r="AE210" s="10" t="str">
        <f t="shared" si="87"/>
        <v/>
      </c>
      <c r="AF210" s="10" t="str">
        <f t="shared" si="92"/>
        <v/>
      </c>
      <c r="AG210" s="10" t="str">
        <f t="shared" si="93"/>
        <v/>
      </c>
      <c r="AH210" s="10" t="str">
        <f t="shared" si="94"/>
        <v/>
      </c>
      <c r="AI210" s="10" t="str">
        <f t="shared" si="95"/>
        <v/>
      </c>
      <c r="AJ210" s="10" t="str">
        <f t="shared" si="96"/>
        <v/>
      </c>
    </row>
    <row r="211" spans="1:36" ht="22.5" customHeight="1" x14ac:dyDescent="0.2">
      <c r="A211" s="92">
        <v>202</v>
      </c>
      <c r="B211" s="112"/>
      <c r="C211" s="99"/>
      <c r="D211" s="99"/>
      <c r="E211" s="100"/>
      <c r="F211" s="211"/>
      <c r="G211" s="209"/>
      <c r="H211" s="80"/>
      <c r="I211" s="80"/>
      <c r="J211" s="79"/>
      <c r="K211" s="80"/>
      <c r="L211" s="3"/>
      <c r="M211" s="10" t="str">
        <f t="shared" si="88"/>
        <v/>
      </c>
      <c r="N211" s="10" t="str">
        <f t="shared" si="89"/>
        <v/>
      </c>
      <c r="O211" s="10" t="str">
        <f t="shared" si="73"/>
        <v/>
      </c>
      <c r="P211" s="10" t="str">
        <f t="shared" si="74"/>
        <v/>
      </c>
      <c r="Q211" s="10" t="str">
        <f t="shared" si="75"/>
        <v/>
      </c>
      <c r="R211" s="1" t="str">
        <f t="shared" si="76"/>
        <v/>
      </c>
      <c r="S211" s="1" t="str">
        <f t="shared" si="77"/>
        <v/>
      </c>
      <c r="T211" s="1" t="str">
        <f t="shared" si="78"/>
        <v/>
      </c>
      <c r="U211" s="1" t="str">
        <f t="shared" si="79"/>
        <v/>
      </c>
      <c r="V211" t="str">
        <f t="shared" si="80"/>
        <v/>
      </c>
      <c r="W211" s="10" t="str">
        <f t="shared" si="81"/>
        <v/>
      </c>
      <c r="X211" s="10" t="str">
        <f t="shared" si="82"/>
        <v/>
      </c>
      <c r="Y211" s="10" t="str">
        <f t="shared" si="83"/>
        <v/>
      </c>
      <c r="Z211" s="10" t="str">
        <f t="shared" si="84"/>
        <v/>
      </c>
      <c r="AA211" s="10" t="str">
        <f t="shared" si="85"/>
        <v/>
      </c>
      <c r="AB211" s="10" t="str">
        <f t="shared" si="86"/>
        <v/>
      </c>
      <c r="AC211" s="10" t="str">
        <f t="shared" si="90"/>
        <v/>
      </c>
      <c r="AD211" s="10" t="str">
        <f t="shared" si="91"/>
        <v/>
      </c>
      <c r="AE211" s="10" t="str">
        <f t="shared" si="87"/>
        <v/>
      </c>
      <c r="AF211" s="10" t="str">
        <f t="shared" si="92"/>
        <v/>
      </c>
      <c r="AG211" s="10" t="str">
        <f t="shared" si="93"/>
        <v/>
      </c>
      <c r="AH211" s="10" t="str">
        <f t="shared" si="94"/>
        <v/>
      </c>
      <c r="AI211" s="10" t="str">
        <f t="shared" si="95"/>
        <v/>
      </c>
      <c r="AJ211" s="10" t="str">
        <f t="shared" si="96"/>
        <v/>
      </c>
    </row>
    <row r="212" spans="1:36" ht="22.5" customHeight="1" x14ac:dyDescent="0.2">
      <c r="A212" s="92">
        <v>203</v>
      </c>
      <c r="B212" s="112"/>
      <c r="C212" s="99"/>
      <c r="D212" s="99"/>
      <c r="E212" s="100"/>
      <c r="F212" s="211"/>
      <c r="G212" s="209"/>
      <c r="H212" s="80"/>
      <c r="I212" s="80"/>
      <c r="J212" s="79"/>
      <c r="K212" s="80"/>
      <c r="L212" s="3"/>
      <c r="M212" s="10" t="str">
        <f t="shared" si="88"/>
        <v/>
      </c>
      <c r="N212" s="10" t="str">
        <f t="shared" si="89"/>
        <v/>
      </c>
      <c r="O212" s="10" t="str">
        <f t="shared" si="73"/>
        <v/>
      </c>
      <c r="P212" s="10" t="str">
        <f t="shared" si="74"/>
        <v/>
      </c>
      <c r="Q212" s="10" t="str">
        <f t="shared" si="75"/>
        <v/>
      </c>
      <c r="R212" s="1" t="str">
        <f t="shared" si="76"/>
        <v/>
      </c>
      <c r="S212" s="1" t="str">
        <f t="shared" si="77"/>
        <v/>
      </c>
      <c r="T212" s="1" t="str">
        <f t="shared" si="78"/>
        <v/>
      </c>
      <c r="U212" s="1" t="str">
        <f t="shared" si="79"/>
        <v/>
      </c>
      <c r="V212" t="str">
        <f t="shared" si="80"/>
        <v/>
      </c>
      <c r="W212" s="10" t="str">
        <f t="shared" si="81"/>
        <v/>
      </c>
      <c r="X212" s="10" t="str">
        <f t="shared" si="82"/>
        <v/>
      </c>
      <c r="Y212" s="10" t="str">
        <f t="shared" si="83"/>
        <v/>
      </c>
      <c r="Z212" s="10" t="str">
        <f t="shared" si="84"/>
        <v/>
      </c>
      <c r="AA212" s="10" t="str">
        <f t="shared" si="85"/>
        <v/>
      </c>
      <c r="AB212" s="10" t="str">
        <f t="shared" si="86"/>
        <v/>
      </c>
      <c r="AC212" s="10" t="str">
        <f t="shared" si="90"/>
        <v/>
      </c>
      <c r="AD212" s="10" t="str">
        <f t="shared" si="91"/>
        <v/>
      </c>
      <c r="AE212" s="10" t="str">
        <f t="shared" si="87"/>
        <v/>
      </c>
      <c r="AF212" s="10" t="str">
        <f t="shared" si="92"/>
        <v/>
      </c>
      <c r="AG212" s="10" t="str">
        <f t="shared" si="93"/>
        <v/>
      </c>
      <c r="AH212" s="10" t="str">
        <f t="shared" si="94"/>
        <v/>
      </c>
      <c r="AI212" s="10" t="str">
        <f t="shared" si="95"/>
        <v/>
      </c>
      <c r="AJ212" s="10" t="str">
        <f t="shared" si="96"/>
        <v/>
      </c>
    </row>
    <row r="213" spans="1:36" ht="22.5" customHeight="1" x14ac:dyDescent="0.2">
      <c r="A213" s="92">
        <v>204</v>
      </c>
      <c r="B213" s="112"/>
      <c r="C213" s="99"/>
      <c r="D213" s="99"/>
      <c r="E213" s="100"/>
      <c r="F213" s="211"/>
      <c r="G213" s="209"/>
      <c r="H213" s="80"/>
      <c r="I213" s="80"/>
      <c r="J213" s="79"/>
      <c r="K213" s="80"/>
      <c r="L213" s="3"/>
      <c r="M213" s="10" t="str">
        <f t="shared" si="88"/>
        <v/>
      </c>
      <c r="N213" s="10" t="str">
        <f t="shared" si="89"/>
        <v/>
      </c>
      <c r="O213" s="10" t="str">
        <f t="shared" si="73"/>
        <v/>
      </c>
      <c r="P213" s="10" t="str">
        <f t="shared" si="74"/>
        <v/>
      </c>
      <c r="Q213" s="10" t="str">
        <f t="shared" si="75"/>
        <v/>
      </c>
      <c r="R213" s="1" t="str">
        <f t="shared" si="76"/>
        <v/>
      </c>
      <c r="S213" s="1" t="str">
        <f t="shared" si="77"/>
        <v/>
      </c>
      <c r="T213" s="1" t="str">
        <f t="shared" si="78"/>
        <v/>
      </c>
      <c r="U213" s="1" t="str">
        <f t="shared" si="79"/>
        <v/>
      </c>
      <c r="V213" t="str">
        <f t="shared" si="80"/>
        <v/>
      </c>
      <c r="W213" s="10" t="str">
        <f t="shared" si="81"/>
        <v/>
      </c>
      <c r="X213" s="10" t="str">
        <f t="shared" si="82"/>
        <v/>
      </c>
      <c r="Y213" s="10" t="str">
        <f t="shared" si="83"/>
        <v/>
      </c>
      <c r="Z213" s="10" t="str">
        <f t="shared" si="84"/>
        <v/>
      </c>
      <c r="AA213" s="10" t="str">
        <f t="shared" si="85"/>
        <v/>
      </c>
      <c r="AB213" s="10" t="str">
        <f t="shared" si="86"/>
        <v/>
      </c>
      <c r="AC213" s="10" t="str">
        <f t="shared" si="90"/>
        <v/>
      </c>
      <c r="AD213" s="10" t="str">
        <f t="shared" si="91"/>
        <v/>
      </c>
      <c r="AE213" s="10" t="str">
        <f t="shared" si="87"/>
        <v/>
      </c>
      <c r="AF213" s="10" t="str">
        <f t="shared" si="92"/>
        <v/>
      </c>
      <c r="AG213" s="10" t="str">
        <f t="shared" si="93"/>
        <v/>
      </c>
      <c r="AH213" s="10" t="str">
        <f t="shared" si="94"/>
        <v/>
      </c>
      <c r="AI213" s="10" t="str">
        <f t="shared" si="95"/>
        <v/>
      </c>
      <c r="AJ213" s="10" t="str">
        <f t="shared" si="96"/>
        <v/>
      </c>
    </row>
    <row r="214" spans="1:36" ht="22.5" customHeight="1" x14ac:dyDescent="0.2">
      <c r="A214" s="92">
        <v>205</v>
      </c>
      <c r="B214" s="112"/>
      <c r="C214" s="99"/>
      <c r="D214" s="99"/>
      <c r="E214" s="100"/>
      <c r="F214" s="211"/>
      <c r="G214" s="209"/>
      <c r="H214" s="80"/>
      <c r="I214" s="80"/>
      <c r="J214" s="79"/>
      <c r="K214" s="80"/>
      <c r="L214" s="3"/>
      <c r="M214" s="10" t="str">
        <f t="shared" si="88"/>
        <v/>
      </c>
      <c r="N214" s="10" t="str">
        <f t="shared" si="89"/>
        <v/>
      </c>
      <c r="O214" s="10" t="str">
        <f t="shared" si="73"/>
        <v/>
      </c>
      <c r="P214" s="10" t="str">
        <f t="shared" si="74"/>
        <v/>
      </c>
      <c r="Q214" s="10" t="str">
        <f t="shared" si="75"/>
        <v/>
      </c>
      <c r="R214" s="1" t="str">
        <f t="shared" si="76"/>
        <v/>
      </c>
      <c r="S214" s="1" t="str">
        <f t="shared" si="77"/>
        <v/>
      </c>
      <c r="T214" s="1" t="str">
        <f t="shared" si="78"/>
        <v/>
      </c>
      <c r="U214" s="1" t="str">
        <f t="shared" si="79"/>
        <v/>
      </c>
      <c r="V214" t="str">
        <f t="shared" si="80"/>
        <v/>
      </c>
      <c r="W214" s="10" t="str">
        <f t="shared" si="81"/>
        <v/>
      </c>
      <c r="X214" s="10" t="str">
        <f t="shared" si="82"/>
        <v/>
      </c>
      <c r="Y214" s="10" t="str">
        <f t="shared" si="83"/>
        <v/>
      </c>
      <c r="Z214" s="10" t="str">
        <f t="shared" si="84"/>
        <v/>
      </c>
      <c r="AA214" s="10" t="str">
        <f t="shared" si="85"/>
        <v/>
      </c>
      <c r="AB214" s="10" t="str">
        <f t="shared" si="86"/>
        <v/>
      </c>
      <c r="AC214" s="10" t="str">
        <f t="shared" si="90"/>
        <v/>
      </c>
      <c r="AD214" s="10" t="str">
        <f t="shared" si="91"/>
        <v/>
      </c>
      <c r="AE214" s="10" t="str">
        <f t="shared" si="87"/>
        <v/>
      </c>
      <c r="AF214" s="10" t="str">
        <f t="shared" si="92"/>
        <v/>
      </c>
      <c r="AG214" s="10" t="str">
        <f t="shared" si="93"/>
        <v/>
      </c>
      <c r="AH214" s="10" t="str">
        <f t="shared" si="94"/>
        <v/>
      </c>
      <c r="AI214" s="10" t="str">
        <f t="shared" si="95"/>
        <v/>
      </c>
      <c r="AJ214" s="10" t="str">
        <f t="shared" si="96"/>
        <v/>
      </c>
    </row>
    <row r="215" spans="1:36" ht="22.5" customHeight="1" x14ac:dyDescent="0.2">
      <c r="A215" s="92">
        <v>206</v>
      </c>
      <c r="B215" s="112"/>
      <c r="C215" s="99"/>
      <c r="D215" s="99"/>
      <c r="E215" s="100"/>
      <c r="F215" s="211"/>
      <c r="G215" s="209"/>
      <c r="H215" s="80"/>
      <c r="I215" s="80"/>
      <c r="J215" s="79"/>
      <c r="K215" s="80"/>
      <c r="L215" s="3"/>
      <c r="M215" s="10" t="str">
        <f t="shared" si="88"/>
        <v/>
      </c>
      <c r="N215" s="10" t="str">
        <f t="shared" si="89"/>
        <v/>
      </c>
      <c r="O215" s="10" t="str">
        <f t="shared" si="73"/>
        <v/>
      </c>
      <c r="P215" s="10" t="str">
        <f t="shared" si="74"/>
        <v/>
      </c>
      <c r="Q215" s="10" t="str">
        <f t="shared" si="75"/>
        <v/>
      </c>
      <c r="R215" s="1" t="str">
        <f t="shared" si="76"/>
        <v/>
      </c>
      <c r="S215" s="1" t="str">
        <f t="shared" si="77"/>
        <v/>
      </c>
      <c r="T215" s="1" t="str">
        <f t="shared" si="78"/>
        <v/>
      </c>
      <c r="U215" s="1" t="str">
        <f t="shared" si="79"/>
        <v/>
      </c>
      <c r="V215" t="str">
        <f t="shared" si="80"/>
        <v/>
      </c>
      <c r="W215" s="10" t="str">
        <f t="shared" si="81"/>
        <v/>
      </c>
      <c r="X215" s="10" t="str">
        <f t="shared" si="82"/>
        <v/>
      </c>
      <c r="Y215" s="10" t="str">
        <f t="shared" si="83"/>
        <v/>
      </c>
      <c r="Z215" s="10" t="str">
        <f t="shared" si="84"/>
        <v/>
      </c>
      <c r="AA215" s="10" t="str">
        <f t="shared" si="85"/>
        <v/>
      </c>
      <c r="AB215" s="10" t="str">
        <f t="shared" si="86"/>
        <v/>
      </c>
      <c r="AC215" s="10" t="str">
        <f t="shared" si="90"/>
        <v/>
      </c>
      <c r="AD215" s="10" t="str">
        <f t="shared" si="91"/>
        <v/>
      </c>
      <c r="AE215" s="10" t="str">
        <f t="shared" si="87"/>
        <v/>
      </c>
      <c r="AF215" s="10" t="str">
        <f t="shared" si="92"/>
        <v/>
      </c>
      <c r="AG215" s="10" t="str">
        <f t="shared" si="93"/>
        <v/>
      </c>
      <c r="AH215" s="10" t="str">
        <f t="shared" si="94"/>
        <v/>
      </c>
      <c r="AI215" s="10" t="str">
        <f t="shared" si="95"/>
        <v/>
      </c>
      <c r="AJ215" s="10" t="str">
        <f t="shared" si="96"/>
        <v/>
      </c>
    </row>
    <row r="216" spans="1:36" ht="22.5" customHeight="1" x14ac:dyDescent="0.2">
      <c r="A216" s="92">
        <v>207</v>
      </c>
      <c r="B216" s="112"/>
      <c r="C216" s="99"/>
      <c r="D216" s="99"/>
      <c r="E216" s="100"/>
      <c r="F216" s="211"/>
      <c r="G216" s="209"/>
      <c r="H216" s="80"/>
      <c r="I216" s="80"/>
      <c r="J216" s="79"/>
      <c r="K216" s="80"/>
      <c r="L216" s="3"/>
      <c r="M216" s="10" t="str">
        <f t="shared" si="88"/>
        <v/>
      </c>
      <c r="N216" s="10" t="str">
        <f t="shared" si="89"/>
        <v/>
      </c>
      <c r="O216" s="10" t="str">
        <f t="shared" si="73"/>
        <v/>
      </c>
      <c r="P216" s="10" t="str">
        <f t="shared" si="74"/>
        <v/>
      </c>
      <c r="Q216" s="10" t="str">
        <f t="shared" si="75"/>
        <v/>
      </c>
      <c r="R216" s="1" t="str">
        <f t="shared" si="76"/>
        <v/>
      </c>
      <c r="S216" s="1" t="str">
        <f t="shared" si="77"/>
        <v/>
      </c>
      <c r="T216" s="1" t="str">
        <f t="shared" si="78"/>
        <v/>
      </c>
      <c r="U216" s="1" t="str">
        <f t="shared" si="79"/>
        <v/>
      </c>
      <c r="V216" t="str">
        <f t="shared" si="80"/>
        <v/>
      </c>
      <c r="W216" s="10" t="str">
        <f t="shared" si="81"/>
        <v/>
      </c>
      <c r="X216" s="10" t="str">
        <f t="shared" si="82"/>
        <v/>
      </c>
      <c r="Y216" s="10" t="str">
        <f t="shared" si="83"/>
        <v/>
      </c>
      <c r="Z216" s="10" t="str">
        <f t="shared" si="84"/>
        <v/>
      </c>
      <c r="AA216" s="10" t="str">
        <f t="shared" si="85"/>
        <v/>
      </c>
      <c r="AB216" s="10" t="str">
        <f t="shared" si="86"/>
        <v/>
      </c>
      <c r="AC216" s="10" t="str">
        <f t="shared" si="90"/>
        <v/>
      </c>
      <c r="AD216" s="10" t="str">
        <f t="shared" si="91"/>
        <v/>
      </c>
      <c r="AE216" s="10" t="str">
        <f t="shared" si="87"/>
        <v/>
      </c>
      <c r="AF216" s="10" t="str">
        <f t="shared" si="92"/>
        <v/>
      </c>
      <c r="AG216" s="10" t="str">
        <f t="shared" si="93"/>
        <v/>
      </c>
      <c r="AH216" s="10" t="str">
        <f t="shared" si="94"/>
        <v/>
      </c>
      <c r="AI216" s="10" t="str">
        <f t="shared" si="95"/>
        <v/>
      </c>
      <c r="AJ216" s="10" t="str">
        <f t="shared" si="96"/>
        <v/>
      </c>
    </row>
    <row r="217" spans="1:36" ht="22.5" customHeight="1" x14ac:dyDescent="0.2">
      <c r="A217" s="92">
        <v>208</v>
      </c>
      <c r="B217" s="112"/>
      <c r="C217" s="99"/>
      <c r="D217" s="99"/>
      <c r="E217" s="100"/>
      <c r="F217" s="211"/>
      <c r="G217" s="209"/>
      <c r="H217" s="80"/>
      <c r="I217" s="80"/>
      <c r="J217" s="79"/>
      <c r="K217" s="80"/>
      <c r="L217" s="3"/>
      <c r="M217" s="10" t="str">
        <f t="shared" si="88"/>
        <v/>
      </c>
      <c r="N217" s="10" t="str">
        <f t="shared" si="89"/>
        <v/>
      </c>
      <c r="O217" s="10" t="str">
        <f t="shared" si="73"/>
        <v/>
      </c>
      <c r="P217" s="10" t="str">
        <f t="shared" si="74"/>
        <v/>
      </c>
      <c r="Q217" s="10" t="str">
        <f t="shared" si="75"/>
        <v/>
      </c>
      <c r="R217" s="1" t="str">
        <f t="shared" si="76"/>
        <v/>
      </c>
      <c r="S217" s="1" t="str">
        <f t="shared" si="77"/>
        <v/>
      </c>
      <c r="T217" s="1" t="str">
        <f t="shared" si="78"/>
        <v/>
      </c>
      <c r="U217" s="1" t="str">
        <f t="shared" si="79"/>
        <v/>
      </c>
      <c r="V217" t="str">
        <f t="shared" si="80"/>
        <v/>
      </c>
      <c r="W217" s="10" t="str">
        <f t="shared" si="81"/>
        <v/>
      </c>
      <c r="X217" s="10" t="str">
        <f t="shared" si="82"/>
        <v/>
      </c>
      <c r="Y217" s="10" t="str">
        <f t="shared" si="83"/>
        <v/>
      </c>
      <c r="Z217" s="10" t="str">
        <f t="shared" si="84"/>
        <v/>
      </c>
      <c r="AA217" s="10" t="str">
        <f t="shared" si="85"/>
        <v/>
      </c>
      <c r="AB217" s="10" t="str">
        <f t="shared" si="86"/>
        <v/>
      </c>
      <c r="AC217" s="10" t="str">
        <f t="shared" si="90"/>
        <v/>
      </c>
      <c r="AD217" s="10" t="str">
        <f t="shared" si="91"/>
        <v/>
      </c>
      <c r="AE217" s="10" t="str">
        <f t="shared" si="87"/>
        <v/>
      </c>
      <c r="AF217" s="10" t="str">
        <f t="shared" si="92"/>
        <v/>
      </c>
      <c r="AG217" s="10" t="str">
        <f t="shared" si="93"/>
        <v/>
      </c>
      <c r="AH217" s="10" t="str">
        <f t="shared" si="94"/>
        <v/>
      </c>
      <c r="AI217" s="10" t="str">
        <f t="shared" si="95"/>
        <v/>
      </c>
      <c r="AJ217" s="10" t="str">
        <f t="shared" si="96"/>
        <v/>
      </c>
    </row>
    <row r="218" spans="1:36" ht="22.5" customHeight="1" x14ac:dyDescent="0.2">
      <c r="A218" s="92">
        <v>209</v>
      </c>
      <c r="B218" s="112"/>
      <c r="C218" s="99"/>
      <c r="D218" s="99"/>
      <c r="E218" s="100"/>
      <c r="F218" s="211"/>
      <c r="G218" s="209"/>
      <c r="H218" s="80"/>
      <c r="I218" s="80"/>
      <c r="J218" s="79"/>
      <c r="K218" s="80"/>
      <c r="L218" s="3"/>
      <c r="M218" s="10" t="str">
        <f t="shared" si="88"/>
        <v/>
      </c>
      <c r="N218" s="10" t="str">
        <f t="shared" si="89"/>
        <v/>
      </c>
      <c r="O218" s="10" t="str">
        <f t="shared" si="73"/>
        <v/>
      </c>
      <c r="P218" s="10" t="str">
        <f t="shared" si="74"/>
        <v/>
      </c>
      <c r="Q218" s="10" t="str">
        <f t="shared" si="75"/>
        <v/>
      </c>
      <c r="R218" s="1" t="str">
        <f t="shared" si="76"/>
        <v/>
      </c>
      <c r="S218" s="1" t="str">
        <f t="shared" si="77"/>
        <v/>
      </c>
      <c r="T218" s="1" t="str">
        <f t="shared" si="78"/>
        <v/>
      </c>
      <c r="U218" s="1" t="str">
        <f t="shared" si="79"/>
        <v/>
      </c>
      <c r="V218" t="str">
        <f t="shared" si="80"/>
        <v/>
      </c>
      <c r="W218" s="10" t="str">
        <f t="shared" si="81"/>
        <v/>
      </c>
      <c r="X218" s="10" t="str">
        <f t="shared" si="82"/>
        <v/>
      </c>
      <c r="Y218" s="10" t="str">
        <f t="shared" si="83"/>
        <v/>
      </c>
      <c r="Z218" s="10" t="str">
        <f t="shared" si="84"/>
        <v/>
      </c>
      <c r="AA218" s="10" t="str">
        <f t="shared" si="85"/>
        <v/>
      </c>
      <c r="AB218" s="10" t="str">
        <f t="shared" si="86"/>
        <v/>
      </c>
      <c r="AC218" s="10" t="str">
        <f t="shared" si="90"/>
        <v/>
      </c>
      <c r="AD218" s="10" t="str">
        <f t="shared" si="91"/>
        <v/>
      </c>
      <c r="AE218" s="10" t="str">
        <f t="shared" si="87"/>
        <v/>
      </c>
      <c r="AF218" s="10" t="str">
        <f t="shared" si="92"/>
        <v/>
      </c>
      <c r="AG218" s="10" t="str">
        <f t="shared" si="93"/>
        <v/>
      </c>
      <c r="AH218" s="10" t="str">
        <f t="shared" si="94"/>
        <v/>
      </c>
      <c r="AI218" s="10" t="str">
        <f t="shared" si="95"/>
        <v/>
      </c>
      <c r="AJ218" s="10" t="str">
        <f t="shared" si="96"/>
        <v/>
      </c>
    </row>
    <row r="219" spans="1:36" ht="22.5" customHeight="1" x14ac:dyDescent="0.2">
      <c r="A219" s="92">
        <v>210</v>
      </c>
      <c r="B219" s="112"/>
      <c r="C219" s="99"/>
      <c r="D219" s="99"/>
      <c r="E219" s="100"/>
      <c r="F219" s="211"/>
      <c r="G219" s="209"/>
      <c r="H219" s="80"/>
      <c r="I219" s="80"/>
      <c r="J219" s="79"/>
      <c r="K219" s="80"/>
      <c r="L219" s="3"/>
      <c r="M219" s="10" t="str">
        <f t="shared" si="88"/>
        <v/>
      </c>
      <c r="N219" s="10" t="str">
        <f t="shared" si="89"/>
        <v/>
      </c>
      <c r="O219" s="10" t="str">
        <f t="shared" si="73"/>
        <v/>
      </c>
      <c r="P219" s="10" t="str">
        <f t="shared" si="74"/>
        <v/>
      </c>
      <c r="Q219" s="10" t="str">
        <f t="shared" si="75"/>
        <v/>
      </c>
      <c r="R219" s="1" t="str">
        <f t="shared" si="76"/>
        <v/>
      </c>
      <c r="S219" s="1" t="str">
        <f t="shared" si="77"/>
        <v/>
      </c>
      <c r="T219" s="1" t="str">
        <f t="shared" si="78"/>
        <v/>
      </c>
      <c r="U219" s="1" t="str">
        <f t="shared" si="79"/>
        <v/>
      </c>
      <c r="V219" t="str">
        <f t="shared" si="80"/>
        <v/>
      </c>
      <c r="W219" s="10" t="str">
        <f t="shared" si="81"/>
        <v/>
      </c>
      <c r="X219" s="10" t="str">
        <f t="shared" si="82"/>
        <v/>
      </c>
      <c r="Y219" s="10" t="str">
        <f t="shared" si="83"/>
        <v/>
      </c>
      <c r="Z219" s="10" t="str">
        <f t="shared" si="84"/>
        <v/>
      </c>
      <c r="AA219" s="10" t="str">
        <f t="shared" si="85"/>
        <v/>
      </c>
      <c r="AB219" s="10" t="str">
        <f t="shared" si="86"/>
        <v/>
      </c>
      <c r="AC219" s="10" t="str">
        <f t="shared" si="90"/>
        <v/>
      </c>
      <c r="AD219" s="10" t="str">
        <f t="shared" si="91"/>
        <v/>
      </c>
      <c r="AE219" s="10" t="str">
        <f t="shared" si="87"/>
        <v/>
      </c>
      <c r="AF219" s="10" t="str">
        <f t="shared" si="92"/>
        <v/>
      </c>
      <c r="AG219" s="10" t="str">
        <f t="shared" si="93"/>
        <v/>
      </c>
      <c r="AH219" s="10" t="str">
        <f t="shared" si="94"/>
        <v/>
      </c>
      <c r="AI219" s="10" t="str">
        <f t="shared" si="95"/>
        <v/>
      </c>
      <c r="AJ219" s="10" t="str">
        <f t="shared" si="96"/>
        <v/>
      </c>
    </row>
    <row r="220" spans="1:36" ht="22.5" customHeight="1" x14ac:dyDescent="0.2">
      <c r="A220" s="92">
        <v>211</v>
      </c>
      <c r="B220" s="112"/>
      <c r="C220" s="99"/>
      <c r="D220" s="99"/>
      <c r="E220" s="100"/>
      <c r="F220" s="211"/>
      <c r="G220" s="209"/>
      <c r="H220" s="80"/>
      <c r="I220" s="80"/>
      <c r="J220" s="79"/>
      <c r="K220" s="80"/>
      <c r="L220" s="3"/>
      <c r="M220" s="10" t="str">
        <f t="shared" si="88"/>
        <v/>
      </c>
      <c r="N220" s="10" t="str">
        <f t="shared" si="89"/>
        <v/>
      </c>
      <c r="O220" s="10" t="str">
        <f t="shared" si="73"/>
        <v/>
      </c>
      <c r="P220" s="10" t="str">
        <f t="shared" si="74"/>
        <v/>
      </c>
      <c r="Q220" s="10" t="str">
        <f t="shared" si="75"/>
        <v/>
      </c>
      <c r="R220" s="1" t="str">
        <f t="shared" si="76"/>
        <v/>
      </c>
      <c r="S220" s="1" t="str">
        <f t="shared" si="77"/>
        <v/>
      </c>
      <c r="T220" s="1" t="str">
        <f t="shared" si="78"/>
        <v/>
      </c>
      <c r="U220" s="1" t="str">
        <f t="shared" si="79"/>
        <v/>
      </c>
      <c r="V220" t="str">
        <f t="shared" si="80"/>
        <v/>
      </c>
      <c r="W220" s="10" t="str">
        <f t="shared" si="81"/>
        <v/>
      </c>
      <c r="X220" s="10" t="str">
        <f t="shared" si="82"/>
        <v/>
      </c>
      <c r="Y220" s="10" t="str">
        <f t="shared" si="83"/>
        <v/>
      </c>
      <c r="Z220" s="10" t="str">
        <f t="shared" si="84"/>
        <v/>
      </c>
      <c r="AA220" s="10" t="str">
        <f t="shared" si="85"/>
        <v/>
      </c>
      <c r="AB220" s="10" t="str">
        <f t="shared" si="86"/>
        <v/>
      </c>
      <c r="AC220" s="10" t="str">
        <f t="shared" si="90"/>
        <v/>
      </c>
      <c r="AD220" s="10" t="str">
        <f t="shared" si="91"/>
        <v/>
      </c>
      <c r="AE220" s="10" t="str">
        <f t="shared" si="87"/>
        <v/>
      </c>
      <c r="AF220" s="10" t="str">
        <f t="shared" si="92"/>
        <v/>
      </c>
      <c r="AG220" s="10" t="str">
        <f t="shared" si="93"/>
        <v/>
      </c>
      <c r="AH220" s="10" t="str">
        <f t="shared" si="94"/>
        <v/>
      </c>
      <c r="AI220" s="10" t="str">
        <f t="shared" si="95"/>
        <v/>
      </c>
      <c r="AJ220" s="10" t="str">
        <f t="shared" si="96"/>
        <v/>
      </c>
    </row>
    <row r="221" spans="1:36" ht="22.5" customHeight="1" x14ac:dyDescent="0.2">
      <c r="A221" s="92">
        <v>212</v>
      </c>
      <c r="B221" s="112"/>
      <c r="C221" s="99"/>
      <c r="D221" s="99"/>
      <c r="E221" s="100"/>
      <c r="F221" s="211"/>
      <c r="G221" s="209"/>
      <c r="H221" s="80"/>
      <c r="I221" s="80"/>
      <c r="J221" s="79"/>
      <c r="K221" s="80"/>
      <c r="L221" s="3"/>
      <c r="M221" s="10" t="str">
        <f t="shared" si="88"/>
        <v/>
      </c>
      <c r="N221" s="10" t="str">
        <f t="shared" si="89"/>
        <v/>
      </c>
      <c r="O221" s="10" t="str">
        <f t="shared" si="73"/>
        <v/>
      </c>
      <c r="P221" s="10" t="str">
        <f t="shared" si="74"/>
        <v/>
      </c>
      <c r="Q221" s="10" t="str">
        <f t="shared" si="75"/>
        <v/>
      </c>
      <c r="R221" s="1" t="str">
        <f t="shared" si="76"/>
        <v/>
      </c>
      <c r="S221" s="1" t="str">
        <f t="shared" si="77"/>
        <v/>
      </c>
      <c r="T221" s="1" t="str">
        <f t="shared" si="78"/>
        <v/>
      </c>
      <c r="U221" s="1" t="str">
        <f t="shared" si="79"/>
        <v/>
      </c>
      <c r="V221" t="str">
        <f t="shared" si="80"/>
        <v/>
      </c>
      <c r="W221" s="10" t="str">
        <f t="shared" si="81"/>
        <v/>
      </c>
      <c r="X221" s="10" t="str">
        <f t="shared" si="82"/>
        <v/>
      </c>
      <c r="Y221" s="10" t="str">
        <f t="shared" si="83"/>
        <v/>
      </c>
      <c r="Z221" s="10" t="str">
        <f t="shared" si="84"/>
        <v/>
      </c>
      <c r="AA221" s="10" t="str">
        <f t="shared" si="85"/>
        <v/>
      </c>
      <c r="AB221" s="10" t="str">
        <f t="shared" si="86"/>
        <v/>
      </c>
      <c r="AC221" s="10" t="str">
        <f t="shared" si="90"/>
        <v/>
      </c>
      <c r="AD221" s="10" t="str">
        <f t="shared" si="91"/>
        <v/>
      </c>
      <c r="AE221" s="10" t="str">
        <f t="shared" si="87"/>
        <v/>
      </c>
      <c r="AF221" s="10" t="str">
        <f t="shared" si="92"/>
        <v/>
      </c>
      <c r="AG221" s="10" t="str">
        <f t="shared" si="93"/>
        <v/>
      </c>
      <c r="AH221" s="10" t="str">
        <f t="shared" si="94"/>
        <v/>
      </c>
      <c r="AI221" s="10" t="str">
        <f t="shared" si="95"/>
        <v/>
      </c>
      <c r="AJ221" s="10" t="str">
        <f t="shared" si="96"/>
        <v/>
      </c>
    </row>
    <row r="222" spans="1:36" ht="22.5" customHeight="1" x14ac:dyDescent="0.2">
      <c r="A222" s="92">
        <v>213</v>
      </c>
      <c r="B222" s="112"/>
      <c r="C222" s="99"/>
      <c r="D222" s="99"/>
      <c r="E222" s="100"/>
      <c r="F222" s="211"/>
      <c r="G222" s="209"/>
      <c r="H222" s="80"/>
      <c r="I222" s="80"/>
      <c r="J222" s="79"/>
      <c r="K222" s="80"/>
      <c r="L222" s="3"/>
      <c r="M222" s="10" t="str">
        <f t="shared" si="88"/>
        <v/>
      </c>
      <c r="N222" s="10" t="str">
        <f t="shared" si="89"/>
        <v/>
      </c>
      <c r="O222" s="10" t="str">
        <f t="shared" si="73"/>
        <v/>
      </c>
      <c r="P222" s="10" t="str">
        <f t="shared" si="74"/>
        <v/>
      </c>
      <c r="Q222" s="10" t="str">
        <f t="shared" si="75"/>
        <v/>
      </c>
      <c r="R222" s="1" t="str">
        <f t="shared" si="76"/>
        <v/>
      </c>
      <c r="S222" s="1" t="str">
        <f t="shared" si="77"/>
        <v/>
      </c>
      <c r="T222" s="1" t="str">
        <f t="shared" si="78"/>
        <v/>
      </c>
      <c r="U222" s="1" t="str">
        <f t="shared" si="79"/>
        <v/>
      </c>
      <c r="V222" t="str">
        <f t="shared" si="80"/>
        <v/>
      </c>
      <c r="W222" s="10" t="str">
        <f t="shared" si="81"/>
        <v/>
      </c>
      <c r="X222" s="10" t="str">
        <f t="shared" si="82"/>
        <v/>
      </c>
      <c r="Y222" s="10" t="str">
        <f t="shared" si="83"/>
        <v/>
      </c>
      <c r="Z222" s="10" t="str">
        <f t="shared" si="84"/>
        <v/>
      </c>
      <c r="AA222" s="10" t="str">
        <f t="shared" si="85"/>
        <v/>
      </c>
      <c r="AB222" s="10" t="str">
        <f t="shared" si="86"/>
        <v/>
      </c>
      <c r="AC222" s="10" t="str">
        <f t="shared" si="90"/>
        <v/>
      </c>
      <c r="AD222" s="10" t="str">
        <f t="shared" si="91"/>
        <v/>
      </c>
      <c r="AE222" s="10" t="str">
        <f t="shared" si="87"/>
        <v/>
      </c>
      <c r="AF222" s="10" t="str">
        <f t="shared" si="92"/>
        <v/>
      </c>
      <c r="AG222" s="10" t="str">
        <f t="shared" si="93"/>
        <v/>
      </c>
      <c r="AH222" s="10" t="str">
        <f t="shared" si="94"/>
        <v/>
      </c>
      <c r="AI222" s="10" t="str">
        <f t="shared" si="95"/>
        <v/>
      </c>
      <c r="AJ222" s="10" t="str">
        <f t="shared" si="96"/>
        <v/>
      </c>
    </row>
    <row r="223" spans="1:36" ht="22.5" customHeight="1" x14ac:dyDescent="0.2">
      <c r="A223" s="92">
        <v>214</v>
      </c>
      <c r="B223" s="112"/>
      <c r="C223" s="99"/>
      <c r="D223" s="99"/>
      <c r="E223" s="100"/>
      <c r="F223" s="211"/>
      <c r="G223" s="209"/>
      <c r="H223" s="80"/>
      <c r="I223" s="80"/>
      <c r="J223" s="79"/>
      <c r="K223" s="80"/>
      <c r="L223" s="3"/>
      <c r="M223" s="10" t="str">
        <f t="shared" si="88"/>
        <v/>
      </c>
      <c r="N223" s="10" t="str">
        <f t="shared" si="89"/>
        <v/>
      </c>
      <c r="O223" s="10" t="str">
        <f t="shared" si="73"/>
        <v/>
      </c>
      <c r="P223" s="10" t="str">
        <f t="shared" si="74"/>
        <v/>
      </c>
      <c r="Q223" s="10" t="str">
        <f t="shared" si="75"/>
        <v/>
      </c>
      <c r="R223" s="1" t="str">
        <f t="shared" si="76"/>
        <v/>
      </c>
      <c r="S223" s="1" t="str">
        <f t="shared" si="77"/>
        <v/>
      </c>
      <c r="T223" s="1" t="str">
        <f t="shared" si="78"/>
        <v/>
      </c>
      <c r="U223" s="1" t="str">
        <f t="shared" si="79"/>
        <v/>
      </c>
      <c r="V223" t="str">
        <f t="shared" si="80"/>
        <v/>
      </c>
      <c r="W223" s="10" t="str">
        <f t="shared" si="81"/>
        <v/>
      </c>
      <c r="X223" s="10" t="str">
        <f t="shared" si="82"/>
        <v/>
      </c>
      <c r="Y223" s="10" t="str">
        <f t="shared" si="83"/>
        <v/>
      </c>
      <c r="Z223" s="10" t="str">
        <f t="shared" si="84"/>
        <v/>
      </c>
      <c r="AA223" s="10" t="str">
        <f t="shared" si="85"/>
        <v/>
      </c>
      <c r="AB223" s="10" t="str">
        <f t="shared" si="86"/>
        <v/>
      </c>
      <c r="AC223" s="10" t="str">
        <f t="shared" si="90"/>
        <v/>
      </c>
      <c r="AD223" s="10" t="str">
        <f t="shared" si="91"/>
        <v/>
      </c>
      <c r="AE223" s="10" t="str">
        <f t="shared" si="87"/>
        <v/>
      </c>
      <c r="AF223" s="10" t="str">
        <f t="shared" si="92"/>
        <v/>
      </c>
      <c r="AG223" s="10" t="str">
        <f t="shared" si="93"/>
        <v/>
      </c>
      <c r="AH223" s="10" t="str">
        <f t="shared" si="94"/>
        <v/>
      </c>
      <c r="AI223" s="10" t="str">
        <f t="shared" si="95"/>
        <v/>
      </c>
      <c r="AJ223" s="10" t="str">
        <f t="shared" si="96"/>
        <v/>
      </c>
    </row>
    <row r="224" spans="1:36" ht="22.5" customHeight="1" x14ac:dyDescent="0.2">
      <c r="A224" s="92">
        <v>215</v>
      </c>
      <c r="B224" s="112"/>
      <c r="C224" s="99"/>
      <c r="D224" s="99"/>
      <c r="E224" s="100"/>
      <c r="F224" s="211"/>
      <c r="G224" s="209"/>
      <c r="H224" s="80"/>
      <c r="I224" s="80"/>
      <c r="J224" s="79"/>
      <c r="K224" s="80"/>
      <c r="L224" s="3"/>
      <c r="M224" s="10" t="str">
        <f t="shared" si="88"/>
        <v/>
      </c>
      <c r="N224" s="10" t="str">
        <f t="shared" si="89"/>
        <v/>
      </c>
      <c r="O224" s="10" t="str">
        <f t="shared" si="73"/>
        <v/>
      </c>
      <c r="P224" s="10" t="str">
        <f t="shared" si="74"/>
        <v/>
      </c>
      <c r="Q224" s="10" t="str">
        <f t="shared" si="75"/>
        <v/>
      </c>
      <c r="R224" s="1" t="str">
        <f t="shared" si="76"/>
        <v/>
      </c>
      <c r="S224" s="1" t="str">
        <f t="shared" si="77"/>
        <v/>
      </c>
      <c r="T224" s="1" t="str">
        <f t="shared" si="78"/>
        <v/>
      </c>
      <c r="U224" s="1" t="str">
        <f t="shared" si="79"/>
        <v/>
      </c>
      <c r="V224" t="str">
        <f t="shared" si="80"/>
        <v/>
      </c>
      <c r="W224" s="10" t="str">
        <f t="shared" si="81"/>
        <v/>
      </c>
      <c r="X224" s="10" t="str">
        <f t="shared" si="82"/>
        <v/>
      </c>
      <c r="Y224" s="10" t="str">
        <f t="shared" si="83"/>
        <v/>
      </c>
      <c r="Z224" s="10" t="str">
        <f t="shared" si="84"/>
        <v/>
      </c>
      <c r="AA224" s="10" t="str">
        <f t="shared" si="85"/>
        <v/>
      </c>
      <c r="AB224" s="10" t="str">
        <f t="shared" si="86"/>
        <v/>
      </c>
      <c r="AC224" s="10" t="str">
        <f t="shared" si="90"/>
        <v/>
      </c>
      <c r="AD224" s="10" t="str">
        <f t="shared" si="91"/>
        <v/>
      </c>
      <c r="AE224" s="10" t="str">
        <f t="shared" si="87"/>
        <v/>
      </c>
      <c r="AF224" s="10" t="str">
        <f t="shared" si="92"/>
        <v/>
      </c>
      <c r="AG224" s="10" t="str">
        <f t="shared" si="93"/>
        <v/>
      </c>
      <c r="AH224" s="10" t="str">
        <f t="shared" si="94"/>
        <v/>
      </c>
      <c r="AI224" s="10" t="str">
        <f t="shared" si="95"/>
        <v/>
      </c>
      <c r="AJ224" s="10" t="str">
        <f t="shared" si="96"/>
        <v/>
      </c>
    </row>
    <row r="225" spans="1:36" ht="22.5" customHeight="1" x14ac:dyDescent="0.2">
      <c r="A225" s="92">
        <v>216</v>
      </c>
      <c r="B225" s="112"/>
      <c r="C225" s="99"/>
      <c r="D225" s="99"/>
      <c r="E225" s="100"/>
      <c r="F225" s="211"/>
      <c r="G225" s="209"/>
      <c r="H225" s="80"/>
      <c r="I225" s="80"/>
      <c r="J225" s="79"/>
      <c r="K225" s="80"/>
      <c r="L225" s="3"/>
      <c r="M225" s="10" t="str">
        <f t="shared" si="88"/>
        <v/>
      </c>
      <c r="N225" s="10" t="str">
        <f t="shared" si="89"/>
        <v/>
      </c>
      <c r="O225" s="10" t="str">
        <f t="shared" si="73"/>
        <v/>
      </c>
      <c r="P225" s="10" t="str">
        <f t="shared" si="74"/>
        <v/>
      </c>
      <c r="Q225" s="10" t="str">
        <f t="shared" si="75"/>
        <v/>
      </c>
      <c r="R225" s="1" t="str">
        <f t="shared" si="76"/>
        <v/>
      </c>
      <c r="S225" s="1" t="str">
        <f t="shared" si="77"/>
        <v/>
      </c>
      <c r="T225" s="1" t="str">
        <f t="shared" si="78"/>
        <v/>
      </c>
      <c r="U225" s="1" t="str">
        <f t="shared" si="79"/>
        <v/>
      </c>
      <c r="V225" t="str">
        <f t="shared" si="80"/>
        <v/>
      </c>
      <c r="W225" s="10" t="str">
        <f t="shared" si="81"/>
        <v/>
      </c>
      <c r="X225" s="10" t="str">
        <f t="shared" si="82"/>
        <v/>
      </c>
      <c r="Y225" s="10" t="str">
        <f t="shared" si="83"/>
        <v/>
      </c>
      <c r="Z225" s="10" t="str">
        <f t="shared" si="84"/>
        <v/>
      </c>
      <c r="AA225" s="10" t="str">
        <f t="shared" si="85"/>
        <v/>
      </c>
      <c r="AB225" s="10" t="str">
        <f t="shared" si="86"/>
        <v/>
      </c>
      <c r="AC225" s="10" t="str">
        <f t="shared" si="90"/>
        <v/>
      </c>
      <c r="AD225" s="10" t="str">
        <f t="shared" si="91"/>
        <v/>
      </c>
      <c r="AE225" s="10" t="str">
        <f t="shared" si="87"/>
        <v/>
      </c>
      <c r="AF225" s="10" t="str">
        <f t="shared" si="92"/>
        <v/>
      </c>
      <c r="AG225" s="10" t="str">
        <f t="shared" si="93"/>
        <v/>
      </c>
      <c r="AH225" s="10" t="str">
        <f t="shared" si="94"/>
        <v/>
      </c>
      <c r="AI225" s="10" t="str">
        <f t="shared" si="95"/>
        <v/>
      </c>
      <c r="AJ225" s="10" t="str">
        <f t="shared" si="96"/>
        <v/>
      </c>
    </row>
    <row r="226" spans="1:36" ht="22.5" customHeight="1" x14ac:dyDescent="0.2">
      <c r="A226" s="92">
        <v>217</v>
      </c>
      <c r="B226" s="112"/>
      <c r="C226" s="99"/>
      <c r="D226" s="99"/>
      <c r="E226" s="100"/>
      <c r="F226" s="211"/>
      <c r="G226" s="209"/>
      <c r="H226" s="80"/>
      <c r="I226" s="80"/>
      <c r="J226" s="79"/>
      <c r="K226" s="80"/>
      <c r="L226" s="3"/>
      <c r="M226" s="10" t="str">
        <f t="shared" si="88"/>
        <v/>
      </c>
      <c r="N226" s="10" t="str">
        <f t="shared" si="89"/>
        <v/>
      </c>
      <c r="O226" s="10" t="str">
        <f t="shared" si="73"/>
        <v/>
      </c>
      <c r="P226" s="10" t="str">
        <f t="shared" si="74"/>
        <v/>
      </c>
      <c r="Q226" s="10" t="str">
        <f t="shared" si="75"/>
        <v/>
      </c>
      <c r="R226" s="1" t="str">
        <f t="shared" si="76"/>
        <v/>
      </c>
      <c r="S226" s="1" t="str">
        <f t="shared" si="77"/>
        <v/>
      </c>
      <c r="T226" s="1" t="str">
        <f t="shared" si="78"/>
        <v/>
      </c>
      <c r="U226" s="1" t="str">
        <f t="shared" si="79"/>
        <v/>
      </c>
      <c r="V226" t="str">
        <f t="shared" si="80"/>
        <v/>
      </c>
      <c r="W226" s="10" t="str">
        <f t="shared" si="81"/>
        <v/>
      </c>
      <c r="X226" s="10" t="str">
        <f t="shared" si="82"/>
        <v/>
      </c>
      <c r="Y226" s="10" t="str">
        <f t="shared" si="83"/>
        <v/>
      </c>
      <c r="Z226" s="10" t="str">
        <f t="shared" si="84"/>
        <v/>
      </c>
      <c r="AA226" s="10" t="str">
        <f t="shared" si="85"/>
        <v/>
      </c>
      <c r="AB226" s="10" t="str">
        <f t="shared" si="86"/>
        <v/>
      </c>
      <c r="AC226" s="10" t="str">
        <f t="shared" si="90"/>
        <v/>
      </c>
      <c r="AD226" s="10" t="str">
        <f t="shared" si="91"/>
        <v/>
      </c>
      <c r="AE226" s="10" t="str">
        <f t="shared" si="87"/>
        <v/>
      </c>
      <c r="AF226" s="10" t="str">
        <f t="shared" si="92"/>
        <v/>
      </c>
      <c r="AG226" s="10" t="str">
        <f t="shared" si="93"/>
        <v/>
      </c>
      <c r="AH226" s="10" t="str">
        <f t="shared" si="94"/>
        <v/>
      </c>
      <c r="AI226" s="10" t="str">
        <f t="shared" si="95"/>
        <v/>
      </c>
      <c r="AJ226" s="10" t="str">
        <f t="shared" si="96"/>
        <v/>
      </c>
    </row>
    <row r="227" spans="1:36" ht="22.5" customHeight="1" x14ac:dyDescent="0.2">
      <c r="A227" s="92">
        <v>218</v>
      </c>
      <c r="B227" s="112"/>
      <c r="C227" s="99"/>
      <c r="D227" s="99"/>
      <c r="E227" s="100"/>
      <c r="F227" s="211"/>
      <c r="G227" s="209"/>
      <c r="H227" s="80"/>
      <c r="I227" s="80"/>
      <c r="J227" s="79"/>
      <c r="K227" s="80"/>
      <c r="L227" s="3"/>
      <c r="M227" s="10" t="str">
        <f t="shared" si="88"/>
        <v/>
      </c>
      <c r="N227" s="10" t="str">
        <f t="shared" si="89"/>
        <v/>
      </c>
      <c r="O227" s="10" t="str">
        <f t="shared" si="73"/>
        <v/>
      </c>
      <c r="P227" s="10" t="str">
        <f t="shared" si="74"/>
        <v/>
      </c>
      <c r="Q227" s="10" t="str">
        <f t="shared" si="75"/>
        <v/>
      </c>
      <c r="R227" s="1" t="str">
        <f t="shared" si="76"/>
        <v/>
      </c>
      <c r="S227" s="1" t="str">
        <f t="shared" si="77"/>
        <v/>
      </c>
      <c r="T227" s="1" t="str">
        <f t="shared" si="78"/>
        <v/>
      </c>
      <c r="U227" s="1" t="str">
        <f t="shared" si="79"/>
        <v/>
      </c>
      <c r="V227" t="str">
        <f t="shared" si="80"/>
        <v/>
      </c>
      <c r="W227" s="10" t="str">
        <f t="shared" si="81"/>
        <v/>
      </c>
      <c r="X227" s="10" t="str">
        <f t="shared" si="82"/>
        <v/>
      </c>
      <c r="Y227" s="10" t="str">
        <f t="shared" si="83"/>
        <v/>
      </c>
      <c r="Z227" s="10" t="str">
        <f t="shared" si="84"/>
        <v/>
      </c>
      <c r="AA227" s="10" t="str">
        <f t="shared" si="85"/>
        <v/>
      </c>
      <c r="AB227" s="10" t="str">
        <f t="shared" si="86"/>
        <v/>
      </c>
      <c r="AC227" s="10" t="str">
        <f t="shared" si="90"/>
        <v/>
      </c>
      <c r="AD227" s="10" t="str">
        <f t="shared" si="91"/>
        <v/>
      </c>
      <c r="AE227" s="10" t="str">
        <f t="shared" si="87"/>
        <v/>
      </c>
      <c r="AF227" s="10" t="str">
        <f t="shared" si="92"/>
        <v/>
      </c>
      <c r="AG227" s="10" t="str">
        <f t="shared" si="93"/>
        <v/>
      </c>
      <c r="AH227" s="10" t="str">
        <f t="shared" si="94"/>
        <v/>
      </c>
      <c r="AI227" s="10" t="str">
        <f t="shared" si="95"/>
        <v/>
      </c>
      <c r="AJ227" s="10" t="str">
        <f t="shared" si="96"/>
        <v/>
      </c>
    </row>
    <row r="228" spans="1:36" ht="22.5" customHeight="1" x14ac:dyDescent="0.2">
      <c r="A228" s="92">
        <v>219</v>
      </c>
      <c r="B228" s="112"/>
      <c r="C228" s="99"/>
      <c r="D228" s="99"/>
      <c r="E228" s="100"/>
      <c r="F228" s="211"/>
      <c r="G228" s="209"/>
      <c r="H228" s="80"/>
      <c r="I228" s="80"/>
      <c r="J228" s="79"/>
      <c r="K228" s="80"/>
      <c r="L228" s="3"/>
      <c r="M228" s="10" t="str">
        <f t="shared" si="88"/>
        <v/>
      </c>
      <c r="N228" s="10" t="str">
        <f t="shared" si="89"/>
        <v/>
      </c>
      <c r="O228" s="10" t="str">
        <f t="shared" si="73"/>
        <v/>
      </c>
      <c r="P228" s="10" t="str">
        <f t="shared" si="74"/>
        <v/>
      </c>
      <c r="Q228" s="10" t="str">
        <f t="shared" si="75"/>
        <v/>
      </c>
      <c r="R228" s="1" t="str">
        <f t="shared" si="76"/>
        <v/>
      </c>
      <c r="S228" s="1" t="str">
        <f t="shared" si="77"/>
        <v/>
      </c>
      <c r="T228" s="1" t="str">
        <f t="shared" si="78"/>
        <v/>
      </c>
      <c r="U228" s="1" t="str">
        <f t="shared" si="79"/>
        <v/>
      </c>
      <c r="V228" t="str">
        <f t="shared" si="80"/>
        <v/>
      </c>
      <c r="W228" s="10" t="str">
        <f t="shared" si="81"/>
        <v/>
      </c>
      <c r="X228" s="10" t="str">
        <f t="shared" si="82"/>
        <v/>
      </c>
      <c r="Y228" s="10" t="str">
        <f t="shared" si="83"/>
        <v/>
      </c>
      <c r="Z228" s="10" t="str">
        <f t="shared" si="84"/>
        <v/>
      </c>
      <c r="AA228" s="10" t="str">
        <f t="shared" si="85"/>
        <v/>
      </c>
      <c r="AB228" s="10" t="str">
        <f t="shared" si="86"/>
        <v/>
      </c>
      <c r="AC228" s="10" t="str">
        <f t="shared" si="90"/>
        <v/>
      </c>
      <c r="AD228" s="10" t="str">
        <f t="shared" si="91"/>
        <v/>
      </c>
      <c r="AE228" s="10" t="str">
        <f t="shared" si="87"/>
        <v/>
      </c>
      <c r="AF228" s="10" t="str">
        <f t="shared" si="92"/>
        <v/>
      </c>
      <c r="AG228" s="10" t="str">
        <f t="shared" si="93"/>
        <v/>
      </c>
      <c r="AH228" s="10" t="str">
        <f t="shared" si="94"/>
        <v/>
      </c>
      <c r="AI228" s="10" t="str">
        <f t="shared" si="95"/>
        <v/>
      </c>
      <c r="AJ228" s="10" t="str">
        <f t="shared" si="96"/>
        <v/>
      </c>
    </row>
    <row r="229" spans="1:36" ht="22.5" customHeight="1" x14ac:dyDescent="0.2">
      <c r="A229" s="92">
        <v>220</v>
      </c>
      <c r="B229" s="112"/>
      <c r="C229" s="99"/>
      <c r="D229" s="99"/>
      <c r="E229" s="100"/>
      <c r="F229" s="211"/>
      <c r="G229" s="209"/>
      <c r="H229" s="80"/>
      <c r="I229" s="80"/>
      <c r="J229" s="79"/>
      <c r="K229" s="80"/>
      <c r="L229" s="3"/>
      <c r="M229" s="10" t="str">
        <f t="shared" si="88"/>
        <v/>
      </c>
      <c r="N229" s="10" t="str">
        <f t="shared" si="89"/>
        <v/>
      </c>
      <c r="O229" s="10" t="str">
        <f t="shared" si="73"/>
        <v/>
      </c>
      <c r="P229" s="10" t="str">
        <f t="shared" si="74"/>
        <v/>
      </c>
      <c r="Q229" s="10" t="str">
        <f t="shared" si="75"/>
        <v/>
      </c>
      <c r="R229" s="1" t="str">
        <f t="shared" si="76"/>
        <v/>
      </c>
      <c r="S229" s="1" t="str">
        <f t="shared" si="77"/>
        <v/>
      </c>
      <c r="T229" s="1" t="str">
        <f t="shared" si="78"/>
        <v/>
      </c>
      <c r="U229" s="1" t="str">
        <f t="shared" si="79"/>
        <v/>
      </c>
      <c r="V229" t="str">
        <f t="shared" si="80"/>
        <v/>
      </c>
      <c r="W229" s="10" t="str">
        <f t="shared" si="81"/>
        <v/>
      </c>
      <c r="X229" s="10" t="str">
        <f t="shared" si="82"/>
        <v/>
      </c>
      <c r="Y229" s="10" t="str">
        <f t="shared" si="83"/>
        <v/>
      </c>
      <c r="Z229" s="10" t="str">
        <f t="shared" si="84"/>
        <v/>
      </c>
      <c r="AA229" s="10" t="str">
        <f t="shared" si="85"/>
        <v/>
      </c>
      <c r="AB229" s="10" t="str">
        <f t="shared" si="86"/>
        <v/>
      </c>
      <c r="AC229" s="10" t="str">
        <f t="shared" si="90"/>
        <v/>
      </c>
      <c r="AD229" s="10" t="str">
        <f t="shared" si="91"/>
        <v/>
      </c>
      <c r="AE229" s="10" t="str">
        <f t="shared" si="87"/>
        <v/>
      </c>
      <c r="AF229" s="10" t="str">
        <f t="shared" si="92"/>
        <v/>
      </c>
      <c r="AG229" s="10" t="str">
        <f t="shared" si="93"/>
        <v/>
      </c>
      <c r="AH229" s="10" t="str">
        <f t="shared" si="94"/>
        <v/>
      </c>
      <c r="AI229" s="10" t="str">
        <f t="shared" si="95"/>
        <v/>
      </c>
      <c r="AJ229" s="10" t="str">
        <f t="shared" si="96"/>
        <v/>
      </c>
    </row>
    <row r="230" spans="1:36" ht="22.5" customHeight="1" x14ac:dyDescent="0.2">
      <c r="A230" s="92">
        <v>221</v>
      </c>
      <c r="B230" s="112"/>
      <c r="C230" s="99"/>
      <c r="D230" s="99"/>
      <c r="E230" s="100"/>
      <c r="F230" s="211"/>
      <c r="G230" s="209"/>
      <c r="H230" s="80"/>
      <c r="I230" s="80"/>
      <c r="J230" s="79"/>
      <c r="K230" s="80"/>
      <c r="L230" s="3"/>
      <c r="M230" s="10" t="str">
        <f t="shared" si="88"/>
        <v/>
      </c>
      <c r="N230" s="10" t="str">
        <f t="shared" si="89"/>
        <v/>
      </c>
      <c r="O230" s="10" t="str">
        <f t="shared" si="73"/>
        <v/>
      </c>
      <c r="P230" s="10" t="str">
        <f t="shared" si="74"/>
        <v/>
      </c>
      <c r="Q230" s="10" t="str">
        <f t="shared" si="75"/>
        <v/>
      </c>
      <c r="R230" s="1" t="str">
        <f t="shared" si="76"/>
        <v/>
      </c>
      <c r="S230" s="1" t="str">
        <f t="shared" si="77"/>
        <v/>
      </c>
      <c r="T230" s="1" t="str">
        <f t="shared" si="78"/>
        <v/>
      </c>
      <c r="U230" s="1" t="str">
        <f t="shared" si="79"/>
        <v/>
      </c>
      <c r="V230" t="str">
        <f t="shared" si="80"/>
        <v/>
      </c>
      <c r="W230" s="10" t="str">
        <f t="shared" si="81"/>
        <v/>
      </c>
      <c r="X230" s="10" t="str">
        <f t="shared" si="82"/>
        <v/>
      </c>
      <c r="Y230" s="10" t="str">
        <f t="shared" si="83"/>
        <v/>
      </c>
      <c r="Z230" s="10" t="str">
        <f t="shared" si="84"/>
        <v/>
      </c>
      <c r="AA230" s="10" t="str">
        <f t="shared" si="85"/>
        <v/>
      </c>
      <c r="AB230" s="10" t="str">
        <f t="shared" si="86"/>
        <v/>
      </c>
      <c r="AC230" s="10" t="str">
        <f t="shared" si="90"/>
        <v/>
      </c>
      <c r="AD230" s="10" t="str">
        <f t="shared" si="91"/>
        <v/>
      </c>
      <c r="AE230" s="10" t="str">
        <f t="shared" si="87"/>
        <v/>
      </c>
      <c r="AF230" s="10" t="str">
        <f t="shared" si="92"/>
        <v/>
      </c>
      <c r="AG230" s="10" t="str">
        <f t="shared" si="93"/>
        <v/>
      </c>
      <c r="AH230" s="10" t="str">
        <f t="shared" si="94"/>
        <v/>
      </c>
      <c r="AI230" s="10" t="str">
        <f t="shared" si="95"/>
        <v/>
      </c>
      <c r="AJ230" s="10" t="str">
        <f t="shared" si="96"/>
        <v/>
      </c>
    </row>
    <row r="231" spans="1:36" ht="22.5" customHeight="1" x14ac:dyDescent="0.2">
      <c r="A231" s="92">
        <v>222</v>
      </c>
      <c r="B231" s="112"/>
      <c r="C231" s="99"/>
      <c r="D231" s="99"/>
      <c r="E231" s="100"/>
      <c r="F231" s="211"/>
      <c r="G231" s="209"/>
      <c r="H231" s="80"/>
      <c r="I231" s="80"/>
      <c r="J231" s="79"/>
      <c r="K231" s="80"/>
      <c r="L231" s="3"/>
      <c r="M231" s="10" t="str">
        <f t="shared" si="88"/>
        <v/>
      </c>
      <c r="N231" s="10" t="str">
        <f t="shared" si="89"/>
        <v/>
      </c>
      <c r="O231" s="10" t="str">
        <f t="shared" si="73"/>
        <v/>
      </c>
      <c r="P231" s="10" t="str">
        <f t="shared" si="74"/>
        <v/>
      </c>
      <c r="Q231" s="10" t="str">
        <f t="shared" si="75"/>
        <v/>
      </c>
      <c r="R231" s="1" t="str">
        <f t="shared" si="76"/>
        <v/>
      </c>
      <c r="S231" s="1" t="str">
        <f t="shared" si="77"/>
        <v/>
      </c>
      <c r="T231" s="1" t="str">
        <f t="shared" si="78"/>
        <v/>
      </c>
      <c r="U231" s="1" t="str">
        <f t="shared" si="79"/>
        <v/>
      </c>
      <c r="V231" t="str">
        <f t="shared" si="80"/>
        <v/>
      </c>
      <c r="W231" s="10" t="str">
        <f t="shared" si="81"/>
        <v/>
      </c>
      <c r="X231" s="10" t="str">
        <f t="shared" si="82"/>
        <v/>
      </c>
      <c r="Y231" s="10" t="str">
        <f t="shared" si="83"/>
        <v/>
      </c>
      <c r="Z231" s="10" t="str">
        <f t="shared" si="84"/>
        <v/>
      </c>
      <c r="AA231" s="10" t="str">
        <f t="shared" si="85"/>
        <v/>
      </c>
      <c r="AB231" s="10" t="str">
        <f t="shared" si="86"/>
        <v/>
      </c>
      <c r="AC231" s="10" t="str">
        <f t="shared" si="90"/>
        <v/>
      </c>
      <c r="AD231" s="10" t="str">
        <f t="shared" si="91"/>
        <v/>
      </c>
      <c r="AE231" s="10" t="str">
        <f t="shared" si="87"/>
        <v/>
      </c>
      <c r="AF231" s="10" t="str">
        <f t="shared" si="92"/>
        <v/>
      </c>
      <c r="AG231" s="10" t="str">
        <f t="shared" si="93"/>
        <v/>
      </c>
      <c r="AH231" s="10" t="str">
        <f t="shared" si="94"/>
        <v/>
      </c>
      <c r="AI231" s="10" t="str">
        <f t="shared" si="95"/>
        <v/>
      </c>
      <c r="AJ231" s="10" t="str">
        <f t="shared" si="96"/>
        <v/>
      </c>
    </row>
    <row r="232" spans="1:36" ht="22.5" customHeight="1" x14ac:dyDescent="0.2">
      <c r="A232" s="92">
        <v>223</v>
      </c>
      <c r="B232" s="112"/>
      <c r="C232" s="99"/>
      <c r="D232" s="99"/>
      <c r="E232" s="100"/>
      <c r="F232" s="211"/>
      <c r="G232" s="209"/>
      <c r="H232" s="80"/>
      <c r="I232" s="80"/>
      <c r="J232" s="79"/>
      <c r="K232" s="80"/>
      <c r="L232" s="3"/>
      <c r="M232" s="10" t="str">
        <f t="shared" si="88"/>
        <v/>
      </c>
      <c r="N232" s="10" t="str">
        <f t="shared" si="89"/>
        <v/>
      </c>
      <c r="O232" s="10" t="str">
        <f t="shared" si="73"/>
        <v/>
      </c>
      <c r="P232" s="10" t="str">
        <f t="shared" si="74"/>
        <v/>
      </c>
      <c r="Q232" s="10" t="str">
        <f t="shared" si="75"/>
        <v/>
      </c>
      <c r="R232" s="1" t="str">
        <f t="shared" si="76"/>
        <v/>
      </c>
      <c r="S232" s="1" t="str">
        <f t="shared" si="77"/>
        <v/>
      </c>
      <c r="T232" s="1" t="str">
        <f t="shared" si="78"/>
        <v/>
      </c>
      <c r="U232" s="1" t="str">
        <f t="shared" si="79"/>
        <v/>
      </c>
      <c r="V232" t="str">
        <f t="shared" si="80"/>
        <v/>
      </c>
      <c r="W232" s="10" t="str">
        <f t="shared" si="81"/>
        <v/>
      </c>
      <c r="X232" s="10" t="str">
        <f t="shared" si="82"/>
        <v/>
      </c>
      <c r="Y232" s="10" t="str">
        <f t="shared" si="83"/>
        <v/>
      </c>
      <c r="Z232" s="10" t="str">
        <f t="shared" si="84"/>
        <v/>
      </c>
      <c r="AA232" s="10" t="str">
        <f t="shared" si="85"/>
        <v/>
      </c>
      <c r="AB232" s="10" t="str">
        <f t="shared" si="86"/>
        <v/>
      </c>
      <c r="AC232" s="10" t="str">
        <f t="shared" si="90"/>
        <v/>
      </c>
      <c r="AD232" s="10" t="str">
        <f t="shared" si="91"/>
        <v/>
      </c>
      <c r="AE232" s="10" t="str">
        <f t="shared" si="87"/>
        <v/>
      </c>
      <c r="AF232" s="10" t="str">
        <f t="shared" si="92"/>
        <v/>
      </c>
      <c r="AG232" s="10" t="str">
        <f t="shared" si="93"/>
        <v/>
      </c>
      <c r="AH232" s="10" t="str">
        <f t="shared" si="94"/>
        <v/>
      </c>
      <c r="AI232" s="10" t="str">
        <f t="shared" si="95"/>
        <v/>
      </c>
      <c r="AJ232" s="10" t="str">
        <f t="shared" si="96"/>
        <v/>
      </c>
    </row>
    <row r="233" spans="1:36" ht="22.5" customHeight="1" x14ac:dyDescent="0.2">
      <c r="A233" s="92">
        <v>224</v>
      </c>
      <c r="B233" s="112"/>
      <c r="C233" s="99"/>
      <c r="D233" s="99"/>
      <c r="E233" s="100"/>
      <c r="F233" s="211"/>
      <c r="G233" s="209"/>
      <c r="H233" s="80"/>
      <c r="I233" s="80"/>
      <c r="J233" s="79"/>
      <c r="K233" s="80"/>
      <c r="L233" s="3"/>
      <c r="M233" s="10" t="str">
        <f t="shared" si="88"/>
        <v/>
      </c>
      <c r="N233" s="10" t="str">
        <f t="shared" si="89"/>
        <v/>
      </c>
      <c r="O233" s="10" t="str">
        <f t="shared" si="73"/>
        <v/>
      </c>
      <c r="P233" s="10" t="str">
        <f t="shared" si="74"/>
        <v/>
      </c>
      <c r="Q233" s="10" t="str">
        <f t="shared" si="75"/>
        <v/>
      </c>
      <c r="R233" s="1" t="str">
        <f t="shared" si="76"/>
        <v/>
      </c>
      <c r="S233" s="1" t="str">
        <f t="shared" si="77"/>
        <v/>
      </c>
      <c r="T233" s="1" t="str">
        <f t="shared" si="78"/>
        <v/>
      </c>
      <c r="U233" s="1" t="str">
        <f t="shared" si="79"/>
        <v/>
      </c>
      <c r="V233" t="str">
        <f t="shared" si="80"/>
        <v/>
      </c>
      <c r="W233" s="10" t="str">
        <f t="shared" si="81"/>
        <v/>
      </c>
      <c r="X233" s="10" t="str">
        <f t="shared" si="82"/>
        <v/>
      </c>
      <c r="Y233" s="10" t="str">
        <f t="shared" si="83"/>
        <v/>
      </c>
      <c r="Z233" s="10" t="str">
        <f t="shared" si="84"/>
        <v/>
      </c>
      <c r="AA233" s="10" t="str">
        <f t="shared" si="85"/>
        <v/>
      </c>
      <c r="AB233" s="10" t="str">
        <f t="shared" si="86"/>
        <v/>
      </c>
      <c r="AC233" s="10" t="str">
        <f t="shared" si="90"/>
        <v/>
      </c>
      <c r="AD233" s="10" t="str">
        <f t="shared" si="91"/>
        <v/>
      </c>
      <c r="AE233" s="10" t="str">
        <f t="shared" si="87"/>
        <v/>
      </c>
      <c r="AF233" s="10" t="str">
        <f t="shared" si="92"/>
        <v/>
      </c>
      <c r="AG233" s="10" t="str">
        <f t="shared" si="93"/>
        <v/>
      </c>
      <c r="AH233" s="10" t="str">
        <f t="shared" si="94"/>
        <v/>
      </c>
      <c r="AI233" s="10" t="str">
        <f t="shared" si="95"/>
        <v/>
      </c>
      <c r="AJ233" s="10" t="str">
        <f t="shared" si="96"/>
        <v/>
      </c>
    </row>
    <row r="234" spans="1:36" ht="22.5" customHeight="1" x14ac:dyDescent="0.2">
      <c r="A234" s="92">
        <v>225</v>
      </c>
      <c r="B234" s="112"/>
      <c r="C234" s="99"/>
      <c r="D234" s="99"/>
      <c r="E234" s="100"/>
      <c r="F234" s="211"/>
      <c r="G234" s="209"/>
      <c r="H234" s="80"/>
      <c r="I234" s="80"/>
      <c r="J234" s="79"/>
      <c r="K234" s="80"/>
      <c r="L234" s="3"/>
      <c r="M234" s="10" t="str">
        <f t="shared" si="88"/>
        <v/>
      </c>
      <c r="N234" s="10" t="str">
        <f t="shared" si="89"/>
        <v/>
      </c>
      <c r="O234" s="10" t="str">
        <f t="shared" si="73"/>
        <v/>
      </c>
      <c r="P234" s="10" t="str">
        <f t="shared" si="74"/>
        <v/>
      </c>
      <c r="Q234" s="10" t="str">
        <f t="shared" si="75"/>
        <v/>
      </c>
      <c r="R234" s="1" t="str">
        <f t="shared" si="76"/>
        <v/>
      </c>
      <c r="S234" s="1" t="str">
        <f t="shared" si="77"/>
        <v/>
      </c>
      <c r="T234" s="1" t="str">
        <f t="shared" si="78"/>
        <v/>
      </c>
      <c r="U234" s="1" t="str">
        <f t="shared" si="79"/>
        <v/>
      </c>
      <c r="V234" t="str">
        <f t="shared" si="80"/>
        <v/>
      </c>
      <c r="W234" s="10" t="str">
        <f t="shared" si="81"/>
        <v/>
      </c>
      <c r="X234" s="10" t="str">
        <f t="shared" si="82"/>
        <v/>
      </c>
      <c r="Y234" s="10" t="str">
        <f t="shared" si="83"/>
        <v/>
      </c>
      <c r="Z234" s="10" t="str">
        <f t="shared" si="84"/>
        <v/>
      </c>
      <c r="AA234" s="10" t="str">
        <f t="shared" si="85"/>
        <v/>
      </c>
      <c r="AB234" s="10" t="str">
        <f t="shared" si="86"/>
        <v/>
      </c>
      <c r="AC234" s="10" t="str">
        <f t="shared" si="90"/>
        <v/>
      </c>
      <c r="AD234" s="10" t="str">
        <f t="shared" si="91"/>
        <v/>
      </c>
      <c r="AE234" s="10" t="str">
        <f t="shared" si="87"/>
        <v/>
      </c>
      <c r="AF234" s="10" t="str">
        <f t="shared" si="92"/>
        <v/>
      </c>
      <c r="AG234" s="10" t="str">
        <f t="shared" si="93"/>
        <v/>
      </c>
      <c r="AH234" s="10" t="str">
        <f t="shared" si="94"/>
        <v/>
      </c>
      <c r="AI234" s="10" t="str">
        <f t="shared" si="95"/>
        <v/>
      </c>
      <c r="AJ234" s="10" t="str">
        <f t="shared" si="96"/>
        <v/>
      </c>
    </row>
    <row r="235" spans="1:36" ht="22.5" customHeight="1" x14ac:dyDescent="0.2">
      <c r="A235" s="92">
        <v>226</v>
      </c>
      <c r="B235" s="112"/>
      <c r="C235" s="99"/>
      <c r="D235" s="99"/>
      <c r="E235" s="100"/>
      <c r="F235" s="211"/>
      <c r="G235" s="209"/>
      <c r="H235" s="80"/>
      <c r="I235" s="80"/>
      <c r="J235" s="79"/>
      <c r="K235" s="80"/>
      <c r="L235" s="3"/>
      <c r="M235" s="10" t="str">
        <f t="shared" si="88"/>
        <v/>
      </c>
      <c r="N235" s="10" t="str">
        <f t="shared" si="89"/>
        <v/>
      </c>
      <c r="O235" s="10" t="str">
        <f t="shared" si="73"/>
        <v/>
      </c>
      <c r="P235" s="10" t="str">
        <f t="shared" si="74"/>
        <v/>
      </c>
      <c r="Q235" s="10" t="str">
        <f t="shared" si="75"/>
        <v/>
      </c>
      <c r="R235" s="1" t="str">
        <f t="shared" si="76"/>
        <v/>
      </c>
      <c r="S235" s="1" t="str">
        <f t="shared" si="77"/>
        <v/>
      </c>
      <c r="T235" s="1" t="str">
        <f t="shared" si="78"/>
        <v/>
      </c>
      <c r="U235" s="1" t="str">
        <f t="shared" si="79"/>
        <v/>
      </c>
      <c r="V235" t="str">
        <f t="shared" si="80"/>
        <v/>
      </c>
      <c r="W235" s="10" t="str">
        <f t="shared" si="81"/>
        <v/>
      </c>
      <c r="X235" s="10" t="str">
        <f t="shared" si="82"/>
        <v/>
      </c>
      <c r="Y235" s="10" t="str">
        <f t="shared" si="83"/>
        <v/>
      </c>
      <c r="Z235" s="10" t="str">
        <f t="shared" si="84"/>
        <v/>
      </c>
      <c r="AA235" s="10" t="str">
        <f t="shared" si="85"/>
        <v/>
      </c>
      <c r="AB235" s="10" t="str">
        <f t="shared" si="86"/>
        <v/>
      </c>
      <c r="AC235" s="10" t="str">
        <f t="shared" si="90"/>
        <v/>
      </c>
      <c r="AD235" s="10" t="str">
        <f t="shared" si="91"/>
        <v/>
      </c>
      <c r="AE235" s="10" t="str">
        <f t="shared" si="87"/>
        <v/>
      </c>
      <c r="AF235" s="10" t="str">
        <f t="shared" si="92"/>
        <v/>
      </c>
      <c r="AG235" s="10" t="str">
        <f t="shared" si="93"/>
        <v/>
      </c>
      <c r="AH235" s="10" t="str">
        <f t="shared" si="94"/>
        <v/>
      </c>
      <c r="AI235" s="10" t="str">
        <f t="shared" si="95"/>
        <v/>
      </c>
      <c r="AJ235" s="10" t="str">
        <f t="shared" si="96"/>
        <v/>
      </c>
    </row>
    <row r="236" spans="1:36" ht="22.5" customHeight="1" x14ac:dyDescent="0.2">
      <c r="A236" s="92">
        <v>227</v>
      </c>
      <c r="B236" s="112"/>
      <c r="C236" s="99"/>
      <c r="D236" s="99"/>
      <c r="E236" s="100"/>
      <c r="F236" s="211"/>
      <c r="G236" s="209"/>
      <c r="H236" s="80"/>
      <c r="I236" s="80"/>
      <c r="J236" s="79"/>
      <c r="K236" s="80"/>
      <c r="L236" s="3"/>
      <c r="M236" s="10" t="str">
        <f t="shared" si="88"/>
        <v/>
      </c>
      <c r="N236" s="10" t="str">
        <f t="shared" si="89"/>
        <v/>
      </c>
      <c r="O236" s="10" t="str">
        <f t="shared" si="73"/>
        <v/>
      </c>
      <c r="P236" s="10" t="str">
        <f t="shared" si="74"/>
        <v/>
      </c>
      <c r="Q236" s="10" t="str">
        <f t="shared" si="75"/>
        <v/>
      </c>
      <c r="R236" s="1" t="str">
        <f t="shared" si="76"/>
        <v/>
      </c>
      <c r="S236" s="1" t="str">
        <f t="shared" si="77"/>
        <v/>
      </c>
      <c r="T236" s="1" t="str">
        <f t="shared" si="78"/>
        <v/>
      </c>
      <c r="U236" s="1" t="str">
        <f t="shared" si="79"/>
        <v/>
      </c>
      <c r="V236" t="str">
        <f t="shared" si="80"/>
        <v/>
      </c>
      <c r="W236" s="10" t="str">
        <f t="shared" si="81"/>
        <v/>
      </c>
      <c r="X236" s="10" t="str">
        <f t="shared" si="82"/>
        <v/>
      </c>
      <c r="Y236" s="10" t="str">
        <f t="shared" si="83"/>
        <v/>
      </c>
      <c r="Z236" s="10" t="str">
        <f t="shared" si="84"/>
        <v/>
      </c>
      <c r="AA236" s="10" t="str">
        <f t="shared" si="85"/>
        <v/>
      </c>
      <c r="AB236" s="10" t="str">
        <f t="shared" si="86"/>
        <v/>
      </c>
      <c r="AC236" s="10" t="str">
        <f t="shared" si="90"/>
        <v/>
      </c>
      <c r="AD236" s="10" t="str">
        <f t="shared" si="91"/>
        <v/>
      </c>
      <c r="AE236" s="10" t="str">
        <f t="shared" si="87"/>
        <v/>
      </c>
      <c r="AF236" s="10" t="str">
        <f t="shared" si="92"/>
        <v/>
      </c>
      <c r="AG236" s="10" t="str">
        <f t="shared" si="93"/>
        <v/>
      </c>
      <c r="AH236" s="10" t="str">
        <f t="shared" si="94"/>
        <v/>
      </c>
      <c r="AI236" s="10" t="str">
        <f t="shared" si="95"/>
        <v/>
      </c>
      <c r="AJ236" s="10" t="str">
        <f t="shared" si="96"/>
        <v/>
      </c>
    </row>
    <row r="237" spans="1:36" ht="22.5" customHeight="1" x14ac:dyDescent="0.2">
      <c r="A237" s="92">
        <v>228</v>
      </c>
      <c r="B237" s="112"/>
      <c r="C237" s="99"/>
      <c r="D237" s="99"/>
      <c r="E237" s="100"/>
      <c r="F237" s="211"/>
      <c r="G237" s="209"/>
      <c r="H237" s="80"/>
      <c r="I237" s="80"/>
      <c r="J237" s="79"/>
      <c r="K237" s="80"/>
      <c r="L237" s="3"/>
      <c r="M237" s="10" t="str">
        <f t="shared" si="88"/>
        <v/>
      </c>
      <c r="N237" s="10" t="str">
        <f t="shared" si="89"/>
        <v/>
      </c>
      <c r="O237" s="10" t="str">
        <f t="shared" si="73"/>
        <v/>
      </c>
      <c r="P237" s="10" t="str">
        <f t="shared" si="74"/>
        <v/>
      </c>
      <c r="Q237" s="10" t="str">
        <f t="shared" si="75"/>
        <v/>
      </c>
      <c r="R237" s="1" t="str">
        <f t="shared" si="76"/>
        <v/>
      </c>
      <c r="S237" s="1" t="str">
        <f t="shared" si="77"/>
        <v/>
      </c>
      <c r="T237" s="1" t="str">
        <f t="shared" si="78"/>
        <v/>
      </c>
      <c r="U237" s="1" t="str">
        <f t="shared" si="79"/>
        <v/>
      </c>
      <c r="V237" t="str">
        <f t="shared" si="80"/>
        <v/>
      </c>
      <c r="W237" s="10" t="str">
        <f t="shared" si="81"/>
        <v/>
      </c>
      <c r="X237" s="10" t="str">
        <f t="shared" si="82"/>
        <v/>
      </c>
      <c r="Y237" s="10" t="str">
        <f t="shared" si="83"/>
        <v/>
      </c>
      <c r="Z237" s="10" t="str">
        <f t="shared" si="84"/>
        <v/>
      </c>
      <c r="AA237" s="10" t="str">
        <f t="shared" si="85"/>
        <v/>
      </c>
      <c r="AB237" s="10" t="str">
        <f t="shared" si="86"/>
        <v/>
      </c>
      <c r="AC237" s="10" t="str">
        <f t="shared" si="90"/>
        <v/>
      </c>
      <c r="AD237" s="10" t="str">
        <f t="shared" si="91"/>
        <v/>
      </c>
      <c r="AE237" s="10" t="str">
        <f t="shared" si="87"/>
        <v/>
      </c>
      <c r="AF237" s="10" t="str">
        <f t="shared" si="92"/>
        <v/>
      </c>
      <c r="AG237" s="10" t="str">
        <f t="shared" si="93"/>
        <v/>
      </c>
      <c r="AH237" s="10" t="str">
        <f t="shared" si="94"/>
        <v/>
      </c>
      <c r="AI237" s="10" t="str">
        <f t="shared" si="95"/>
        <v/>
      </c>
      <c r="AJ237" s="10" t="str">
        <f t="shared" si="96"/>
        <v/>
      </c>
    </row>
    <row r="238" spans="1:36" ht="22.5" customHeight="1" x14ac:dyDescent="0.2">
      <c r="A238" s="92">
        <v>229</v>
      </c>
      <c r="B238" s="112"/>
      <c r="C238" s="99"/>
      <c r="D238" s="99"/>
      <c r="E238" s="100"/>
      <c r="F238" s="211"/>
      <c r="G238" s="209"/>
      <c r="H238" s="80"/>
      <c r="I238" s="80"/>
      <c r="J238" s="79"/>
      <c r="K238" s="80"/>
      <c r="L238" s="3"/>
      <c r="M238" s="10" t="str">
        <f t="shared" si="88"/>
        <v/>
      </c>
      <c r="N238" s="10" t="str">
        <f t="shared" si="89"/>
        <v/>
      </c>
      <c r="O238" s="10" t="str">
        <f t="shared" si="73"/>
        <v/>
      </c>
      <c r="P238" s="10" t="str">
        <f t="shared" si="74"/>
        <v/>
      </c>
      <c r="Q238" s="10" t="str">
        <f t="shared" si="75"/>
        <v/>
      </c>
      <c r="R238" s="1" t="str">
        <f t="shared" si="76"/>
        <v/>
      </c>
      <c r="S238" s="1" t="str">
        <f t="shared" si="77"/>
        <v/>
      </c>
      <c r="T238" s="1" t="str">
        <f t="shared" si="78"/>
        <v/>
      </c>
      <c r="U238" s="1" t="str">
        <f t="shared" si="79"/>
        <v/>
      </c>
      <c r="V238" t="str">
        <f t="shared" si="80"/>
        <v/>
      </c>
      <c r="W238" s="10" t="str">
        <f t="shared" si="81"/>
        <v/>
      </c>
      <c r="X238" s="10" t="str">
        <f t="shared" si="82"/>
        <v/>
      </c>
      <c r="Y238" s="10" t="str">
        <f t="shared" si="83"/>
        <v/>
      </c>
      <c r="Z238" s="10" t="str">
        <f t="shared" si="84"/>
        <v/>
      </c>
      <c r="AA238" s="10" t="str">
        <f t="shared" si="85"/>
        <v/>
      </c>
      <c r="AB238" s="10" t="str">
        <f t="shared" si="86"/>
        <v/>
      </c>
      <c r="AC238" s="10" t="str">
        <f t="shared" si="90"/>
        <v/>
      </c>
      <c r="AD238" s="10" t="str">
        <f t="shared" si="91"/>
        <v/>
      </c>
      <c r="AE238" s="10" t="str">
        <f t="shared" si="87"/>
        <v/>
      </c>
      <c r="AF238" s="10" t="str">
        <f t="shared" si="92"/>
        <v/>
      </c>
      <c r="AG238" s="10" t="str">
        <f t="shared" si="93"/>
        <v/>
      </c>
      <c r="AH238" s="10" t="str">
        <f t="shared" si="94"/>
        <v/>
      </c>
      <c r="AI238" s="10" t="str">
        <f t="shared" si="95"/>
        <v/>
      </c>
      <c r="AJ238" s="10" t="str">
        <f t="shared" si="96"/>
        <v/>
      </c>
    </row>
    <row r="239" spans="1:36" ht="22.5" customHeight="1" x14ac:dyDescent="0.2">
      <c r="A239" s="92">
        <v>230</v>
      </c>
      <c r="B239" s="112"/>
      <c r="C239" s="99"/>
      <c r="D239" s="99"/>
      <c r="E239" s="100"/>
      <c r="F239" s="211"/>
      <c r="G239" s="209"/>
      <c r="H239" s="80"/>
      <c r="I239" s="80"/>
      <c r="J239" s="79"/>
      <c r="K239" s="80"/>
      <c r="L239" s="3"/>
      <c r="M239" s="10" t="str">
        <f t="shared" si="88"/>
        <v/>
      </c>
      <c r="N239" s="10" t="str">
        <f t="shared" si="89"/>
        <v/>
      </c>
      <c r="O239" s="10" t="str">
        <f t="shared" si="73"/>
        <v/>
      </c>
      <c r="P239" s="10" t="str">
        <f t="shared" si="74"/>
        <v/>
      </c>
      <c r="Q239" s="10" t="str">
        <f t="shared" si="75"/>
        <v/>
      </c>
      <c r="R239" s="1" t="str">
        <f t="shared" si="76"/>
        <v/>
      </c>
      <c r="S239" s="1" t="str">
        <f t="shared" si="77"/>
        <v/>
      </c>
      <c r="T239" s="1" t="str">
        <f t="shared" si="78"/>
        <v/>
      </c>
      <c r="U239" s="1" t="str">
        <f t="shared" si="79"/>
        <v/>
      </c>
      <c r="V239" t="str">
        <f t="shared" si="80"/>
        <v/>
      </c>
      <c r="W239" s="10" t="str">
        <f t="shared" si="81"/>
        <v/>
      </c>
      <c r="X239" s="10" t="str">
        <f t="shared" si="82"/>
        <v/>
      </c>
      <c r="Y239" s="10" t="str">
        <f t="shared" si="83"/>
        <v/>
      </c>
      <c r="Z239" s="10" t="str">
        <f t="shared" si="84"/>
        <v/>
      </c>
      <c r="AA239" s="10" t="str">
        <f t="shared" si="85"/>
        <v/>
      </c>
      <c r="AB239" s="10" t="str">
        <f t="shared" si="86"/>
        <v/>
      </c>
      <c r="AC239" s="10" t="str">
        <f t="shared" si="90"/>
        <v/>
      </c>
      <c r="AD239" s="10" t="str">
        <f t="shared" si="91"/>
        <v/>
      </c>
      <c r="AE239" s="10" t="str">
        <f t="shared" si="87"/>
        <v/>
      </c>
      <c r="AF239" s="10" t="str">
        <f t="shared" si="92"/>
        <v/>
      </c>
      <c r="AG239" s="10" t="str">
        <f t="shared" si="93"/>
        <v/>
      </c>
      <c r="AH239" s="10" t="str">
        <f t="shared" si="94"/>
        <v/>
      </c>
      <c r="AI239" s="10" t="str">
        <f t="shared" si="95"/>
        <v/>
      </c>
      <c r="AJ239" s="10" t="str">
        <f t="shared" si="96"/>
        <v/>
      </c>
    </row>
    <row r="240" spans="1:36" ht="22.5" customHeight="1" x14ac:dyDescent="0.2">
      <c r="A240" s="92">
        <v>231</v>
      </c>
      <c r="B240" s="112"/>
      <c r="C240" s="99"/>
      <c r="D240" s="99"/>
      <c r="E240" s="100"/>
      <c r="F240" s="211"/>
      <c r="G240" s="209"/>
      <c r="H240" s="80"/>
      <c r="I240" s="80"/>
      <c r="J240" s="79"/>
      <c r="K240" s="80"/>
      <c r="L240" s="3"/>
      <c r="M240" s="10" t="str">
        <f t="shared" si="88"/>
        <v/>
      </c>
      <c r="N240" s="10" t="str">
        <f t="shared" si="89"/>
        <v/>
      </c>
      <c r="O240" s="10" t="str">
        <f t="shared" si="73"/>
        <v/>
      </c>
      <c r="P240" s="10" t="str">
        <f t="shared" si="74"/>
        <v/>
      </c>
      <c r="Q240" s="10" t="str">
        <f t="shared" si="75"/>
        <v/>
      </c>
      <c r="R240" s="1" t="str">
        <f t="shared" si="76"/>
        <v/>
      </c>
      <c r="S240" s="1" t="str">
        <f t="shared" si="77"/>
        <v/>
      </c>
      <c r="T240" s="1" t="str">
        <f t="shared" si="78"/>
        <v/>
      </c>
      <c r="U240" s="1" t="str">
        <f t="shared" si="79"/>
        <v/>
      </c>
      <c r="V240" t="str">
        <f t="shared" si="80"/>
        <v/>
      </c>
      <c r="W240" s="10" t="str">
        <f t="shared" si="81"/>
        <v/>
      </c>
      <c r="X240" s="10" t="str">
        <f t="shared" si="82"/>
        <v/>
      </c>
      <c r="Y240" s="10" t="str">
        <f t="shared" si="83"/>
        <v/>
      </c>
      <c r="Z240" s="10" t="str">
        <f t="shared" si="84"/>
        <v/>
      </c>
      <c r="AA240" s="10" t="str">
        <f t="shared" si="85"/>
        <v/>
      </c>
      <c r="AB240" s="10" t="str">
        <f t="shared" si="86"/>
        <v/>
      </c>
      <c r="AC240" s="10" t="str">
        <f t="shared" si="90"/>
        <v/>
      </c>
      <c r="AD240" s="10" t="str">
        <f t="shared" si="91"/>
        <v/>
      </c>
      <c r="AE240" s="10" t="str">
        <f t="shared" si="87"/>
        <v/>
      </c>
      <c r="AF240" s="10" t="str">
        <f t="shared" si="92"/>
        <v/>
      </c>
      <c r="AG240" s="10" t="str">
        <f t="shared" si="93"/>
        <v/>
      </c>
      <c r="AH240" s="10" t="str">
        <f t="shared" si="94"/>
        <v/>
      </c>
      <c r="AI240" s="10" t="str">
        <f t="shared" si="95"/>
        <v/>
      </c>
      <c r="AJ240" s="10" t="str">
        <f t="shared" si="96"/>
        <v/>
      </c>
    </row>
    <row r="241" spans="1:36" ht="22.5" customHeight="1" x14ac:dyDescent="0.2">
      <c r="A241" s="92">
        <v>232</v>
      </c>
      <c r="B241" s="112"/>
      <c r="C241" s="99"/>
      <c r="D241" s="99"/>
      <c r="E241" s="100"/>
      <c r="F241" s="211"/>
      <c r="G241" s="209"/>
      <c r="H241" s="80"/>
      <c r="I241" s="80"/>
      <c r="J241" s="79"/>
      <c r="K241" s="80"/>
      <c r="L241" s="3"/>
      <c r="M241" s="10" t="str">
        <f t="shared" si="88"/>
        <v/>
      </c>
      <c r="N241" s="10" t="str">
        <f t="shared" si="89"/>
        <v/>
      </c>
      <c r="O241" s="10" t="str">
        <f t="shared" si="73"/>
        <v/>
      </c>
      <c r="P241" s="10" t="str">
        <f t="shared" si="74"/>
        <v/>
      </c>
      <c r="Q241" s="10" t="str">
        <f t="shared" si="75"/>
        <v/>
      </c>
      <c r="R241" s="1" t="str">
        <f t="shared" si="76"/>
        <v/>
      </c>
      <c r="S241" s="1" t="str">
        <f t="shared" si="77"/>
        <v/>
      </c>
      <c r="T241" s="1" t="str">
        <f t="shared" si="78"/>
        <v/>
      </c>
      <c r="U241" s="1" t="str">
        <f t="shared" si="79"/>
        <v/>
      </c>
      <c r="V241" t="str">
        <f t="shared" si="80"/>
        <v/>
      </c>
      <c r="W241" s="10" t="str">
        <f t="shared" si="81"/>
        <v/>
      </c>
      <c r="X241" s="10" t="str">
        <f t="shared" si="82"/>
        <v/>
      </c>
      <c r="Y241" s="10" t="str">
        <f t="shared" si="83"/>
        <v/>
      </c>
      <c r="Z241" s="10" t="str">
        <f t="shared" si="84"/>
        <v/>
      </c>
      <c r="AA241" s="10" t="str">
        <f t="shared" si="85"/>
        <v/>
      </c>
      <c r="AB241" s="10" t="str">
        <f t="shared" si="86"/>
        <v/>
      </c>
      <c r="AC241" s="10" t="str">
        <f t="shared" si="90"/>
        <v/>
      </c>
      <c r="AD241" s="10" t="str">
        <f t="shared" si="91"/>
        <v/>
      </c>
      <c r="AE241" s="10" t="str">
        <f t="shared" si="87"/>
        <v/>
      </c>
      <c r="AF241" s="10" t="str">
        <f t="shared" si="92"/>
        <v/>
      </c>
      <c r="AG241" s="10" t="str">
        <f t="shared" si="93"/>
        <v/>
      </c>
      <c r="AH241" s="10" t="str">
        <f t="shared" si="94"/>
        <v/>
      </c>
      <c r="AI241" s="10" t="str">
        <f t="shared" si="95"/>
        <v/>
      </c>
      <c r="AJ241" s="10" t="str">
        <f t="shared" si="96"/>
        <v/>
      </c>
    </row>
    <row r="242" spans="1:36" ht="22.5" customHeight="1" x14ac:dyDescent="0.2">
      <c r="A242" s="92">
        <v>233</v>
      </c>
      <c r="B242" s="112"/>
      <c r="C242" s="99"/>
      <c r="D242" s="99"/>
      <c r="E242" s="100"/>
      <c r="F242" s="211"/>
      <c r="G242" s="209"/>
      <c r="H242" s="80"/>
      <c r="I242" s="80"/>
      <c r="J242" s="79"/>
      <c r="K242" s="80"/>
      <c r="L242" s="3"/>
      <c r="M242" s="10" t="str">
        <f t="shared" si="88"/>
        <v/>
      </c>
      <c r="N242" s="10" t="str">
        <f t="shared" si="89"/>
        <v/>
      </c>
      <c r="O242" s="10" t="str">
        <f t="shared" si="73"/>
        <v/>
      </c>
      <c r="P242" s="10" t="str">
        <f t="shared" si="74"/>
        <v/>
      </c>
      <c r="Q242" s="10" t="str">
        <f t="shared" si="75"/>
        <v/>
      </c>
      <c r="R242" s="1" t="str">
        <f t="shared" si="76"/>
        <v/>
      </c>
      <c r="S242" s="1" t="str">
        <f t="shared" si="77"/>
        <v/>
      </c>
      <c r="T242" s="1" t="str">
        <f t="shared" si="78"/>
        <v/>
      </c>
      <c r="U242" s="1" t="str">
        <f t="shared" si="79"/>
        <v/>
      </c>
      <c r="V242" t="str">
        <f t="shared" si="80"/>
        <v/>
      </c>
      <c r="W242" s="10" t="str">
        <f t="shared" si="81"/>
        <v/>
      </c>
      <c r="X242" s="10" t="str">
        <f t="shared" si="82"/>
        <v/>
      </c>
      <c r="Y242" s="10" t="str">
        <f t="shared" si="83"/>
        <v/>
      </c>
      <c r="Z242" s="10" t="str">
        <f t="shared" si="84"/>
        <v/>
      </c>
      <c r="AA242" s="10" t="str">
        <f t="shared" si="85"/>
        <v/>
      </c>
      <c r="AB242" s="10" t="str">
        <f t="shared" si="86"/>
        <v/>
      </c>
      <c r="AC242" s="10" t="str">
        <f t="shared" si="90"/>
        <v/>
      </c>
      <c r="AD242" s="10" t="str">
        <f t="shared" si="91"/>
        <v/>
      </c>
      <c r="AE242" s="10" t="str">
        <f t="shared" si="87"/>
        <v/>
      </c>
      <c r="AF242" s="10" t="str">
        <f t="shared" si="92"/>
        <v/>
      </c>
      <c r="AG242" s="10" t="str">
        <f t="shared" si="93"/>
        <v/>
      </c>
      <c r="AH242" s="10" t="str">
        <f t="shared" si="94"/>
        <v/>
      </c>
      <c r="AI242" s="10" t="str">
        <f t="shared" si="95"/>
        <v/>
      </c>
      <c r="AJ242" s="10" t="str">
        <f t="shared" si="96"/>
        <v/>
      </c>
    </row>
    <row r="243" spans="1:36" ht="22.5" customHeight="1" x14ac:dyDescent="0.2">
      <c r="A243" s="92">
        <v>234</v>
      </c>
      <c r="B243" s="112"/>
      <c r="C243" s="99"/>
      <c r="D243" s="99"/>
      <c r="E243" s="100"/>
      <c r="F243" s="211"/>
      <c r="G243" s="209"/>
      <c r="H243" s="80"/>
      <c r="I243" s="80"/>
      <c r="J243" s="79"/>
      <c r="K243" s="80"/>
      <c r="L243" s="3"/>
      <c r="M243" s="10" t="str">
        <f t="shared" si="88"/>
        <v/>
      </c>
      <c r="N243" s="10" t="str">
        <f t="shared" si="89"/>
        <v/>
      </c>
      <c r="O243" s="10" t="str">
        <f t="shared" si="73"/>
        <v/>
      </c>
      <c r="P243" s="10" t="str">
        <f t="shared" si="74"/>
        <v/>
      </c>
      <c r="Q243" s="10" t="str">
        <f t="shared" si="75"/>
        <v/>
      </c>
      <c r="R243" s="1" t="str">
        <f t="shared" si="76"/>
        <v/>
      </c>
      <c r="S243" s="1" t="str">
        <f t="shared" si="77"/>
        <v/>
      </c>
      <c r="T243" s="1" t="str">
        <f t="shared" si="78"/>
        <v/>
      </c>
      <c r="U243" s="1" t="str">
        <f t="shared" si="79"/>
        <v/>
      </c>
      <c r="V243" t="str">
        <f t="shared" si="80"/>
        <v/>
      </c>
      <c r="W243" s="10" t="str">
        <f t="shared" si="81"/>
        <v/>
      </c>
      <c r="X243" s="10" t="str">
        <f t="shared" si="82"/>
        <v/>
      </c>
      <c r="Y243" s="10" t="str">
        <f t="shared" si="83"/>
        <v/>
      </c>
      <c r="Z243" s="10" t="str">
        <f t="shared" si="84"/>
        <v/>
      </c>
      <c r="AA243" s="10" t="str">
        <f t="shared" si="85"/>
        <v/>
      </c>
      <c r="AB243" s="10" t="str">
        <f t="shared" si="86"/>
        <v/>
      </c>
      <c r="AC243" s="10" t="str">
        <f t="shared" si="90"/>
        <v/>
      </c>
      <c r="AD243" s="10" t="str">
        <f t="shared" si="91"/>
        <v/>
      </c>
      <c r="AE243" s="10" t="str">
        <f t="shared" si="87"/>
        <v/>
      </c>
      <c r="AF243" s="10" t="str">
        <f t="shared" si="92"/>
        <v/>
      </c>
      <c r="AG243" s="10" t="str">
        <f t="shared" si="93"/>
        <v/>
      </c>
      <c r="AH243" s="10" t="str">
        <f t="shared" si="94"/>
        <v/>
      </c>
      <c r="AI243" s="10" t="str">
        <f t="shared" si="95"/>
        <v/>
      </c>
      <c r="AJ243" s="10" t="str">
        <f t="shared" si="96"/>
        <v/>
      </c>
    </row>
    <row r="244" spans="1:36" ht="22.5" customHeight="1" x14ac:dyDescent="0.2">
      <c r="A244" s="92">
        <v>235</v>
      </c>
      <c r="B244" s="112"/>
      <c r="C244" s="99"/>
      <c r="D244" s="99"/>
      <c r="E244" s="100"/>
      <c r="F244" s="211"/>
      <c r="G244" s="209"/>
      <c r="H244" s="80"/>
      <c r="I244" s="80"/>
      <c r="J244" s="79"/>
      <c r="K244" s="80"/>
      <c r="L244" s="3"/>
      <c r="M244" s="10" t="str">
        <f t="shared" si="88"/>
        <v/>
      </c>
      <c r="N244" s="10" t="str">
        <f t="shared" si="89"/>
        <v/>
      </c>
      <c r="O244" s="10" t="str">
        <f t="shared" si="73"/>
        <v/>
      </c>
      <c r="P244" s="10" t="str">
        <f t="shared" si="74"/>
        <v/>
      </c>
      <c r="Q244" s="10" t="str">
        <f t="shared" si="75"/>
        <v/>
      </c>
      <c r="R244" s="1" t="str">
        <f t="shared" si="76"/>
        <v/>
      </c>
      <c r="S244" s="1" t="str">
        <f t="shared" si="77"/>
        <v/>
      </c>
      <c r="T244" s="1" t="str">
        <f t="shared" si="78"/>
        <v/>
      </c>
      <c r="U244" s="1" t="str">
        <f t="shared" si="79"/>
        <v/>
      </c>
      <c r="V244" t="str">
        <f t="shared" si="80"/>
        <v/>
      </c>
      <c r="W244" s="10" t="str">
        <f t="shared" si="81"/>
        <v/>
      </c>
      <c r="X244" s="10" t="str">
        <f t="shared" si="82"/>
        <v/>
      </c>
      <c r="Y244" s="10" t="str">
        <f t="shared" si="83"/>
        <v/>
      </c>
      <c r="Z244" s="10" t="str">
        <f t="shared" si="84"/>
        <v/>
      </c>
      <c r="AA244" s="10" t="str">
        <f t="shared" si="85"/>
        <v/>
      </c>
      <c r="AB244" s="10" t="str">
        <f t="shared" si="86"/>
        <v/>
      </c>
      <c r="AC244" s="10" t="str">
        <f t="shared" si="90"/>
        <v/>
      </c>
      <c r="AD244" s="10" t="str">
        <f t="shared" si="91"/>
        <v/>
      </c>
      <c r="AE244" s="10" t="str">
        <f t="shared" si="87"/>
        <v/>
      </c>
      <c r="AF244" s="10" t="str">
        <f t="shared" si="92"/>
        <v/>
      </c>
      <c r="AG244" s="10" t="str">
        <f t="shared" si="93"/>
        <v/>
      </c>
      <c r="AH244" s="10" t="str">
        <f t="shared" si="94"/>
        <v/>
      </c>
      <c r="AI244" s="10" t="str">
        <f t="shared" si="95"/>
        <v/>
      </c>
      <c r="AJ244" s="10" t="str">
        <f t="shared" si="96"/>
        <v/>
      </c>
    </row>
    <row r="245" spans="1:36" ht="22.5" customHeight="1" x14ac:dyDescent="0.2">
      <c r="A245" s="92">
        <v>236</v>
      </c>
      <c r="B245" s="112"/>
      <c r="C245" s="99"/>
      <c r="D245" s="99"/>
      <c r="E245" s="100"/>
      <c r="F245" s="211"/>
      <c r="G245" s="209"/>
      <c r="H245" s="80"/>
      <c r="I245" s="80"/>
      <c r="J245" s="79"/>
      <c r="K245" s="80"/>
      <c r="L245" s="3"/>
      <c r="M245" s="10" t="str">
        <f t="shared" si="88"/>
        <v/>
      </c>
      <c r="N245" s="10" t="str">
        <f t="shared" si="89"/>
        <v/>
      </c>
      <c r="O245" s="10" t="str">
        <f t="shared" si="73"/>
        <v/>
      </c>
      <c r="P245" s="10" t="str">
        <f t="shared" si="74"/>
        <v/>
      </c>
      <c r="Q245" s="10" t="str">
        <f t="shared" si="75"/>
        <v/>
      </c>
      <c r="R245" s="1" t="str">
        <f t="shared" si="76"/>
        <v/>
      </c>
      <c r="S245" s="1" t="str">
        <f t="shared" si="77"/>
        <v/>
      </c>
      <c r="T245" s="1" t="str">
        <f t="shared" si="78"/>
        <v/>
      </c>
      <c r="U245" s="1" t="str">
        <f t="shared" si="79"/>
        <v/>
      </c>
      <c r="V245" t="str">
        <f t="shared" si="80"/>
        <v/>
      </c>
      <c r="W245" s="10" t="str">
        <f t="shared" si="81"/>
        <v/>
      </c>
      <c r="X245" s="10" t="str">
        <f t="shared" si="82"/>
        <v/>
      </c>
      <c r="Y245" s="10" t="str">
        <f t="shared" si="83"/>
        <v/>
      </c>
      <c r="Z245" s="10" t="str">
        <f t="shared" si="84"/>
        <v/>
      </c>
      <c r="AA245" s="10" t="str">
        <f t="shared" si="85"/>
        <v/>
      </c>
      <c r="AB245" s="10" t="str">
        <f t="shared" si="86"/>
        <v/>
      </c>
      <c r="AC245" s="10" t="str">
        <f t="shared" si="90"/>
        <v/>
      </c>
      <c r="AD245" s="10" t="str">
        <f t="shared" si="91"/>
        <v/>
      </c>
      <c r="AE245" s="10" t="str">
        <f t="shared" si="87"/>
        <v/>
      </c>
      <c r="AF245" s="10" t="str">
        <f t="shared" si="92"/>
        <v/>
      </c>
      <c r="AG245" s="10" t="str">
        <f t="shared" si="93"/>
        <v/>
      </c>
      <c r="AH245" s="10" t="str">
        <f t="shared" si="94"/>
        <v/>
      </c>
      <c r="AI245" s="10" t="str">
        <f t="shared" si="95"/>
        <v/>
      </c>
      <c r="AJ245" s="10" t="str">
        <f t="shared" si="96"/>
        <v/>
      </c>
    </row>
    <row r="246" spans="1:36" ht="22.5" customHeight="1" x14ac:dyDescent="0.2">
      <c r="A246" s="92">
        <v>237</v>
      </c>
      <c r="B246" s="112"/>
      <c r="C246" s="99"/>
      <c r="D246" s="99"/>
      <c r="E246" s="100"/>
      <c r="F246" s="211"/>
      <c r="G246" s="209"/>
      <c r="H246" s="80"/>
      <c r="I246" s="80"/>
      <c r="J246" s="79"/>
      <c r="K246" s="80"/>
      <c r="L246" s="3"/>
      <c r="M246" s="10" t="str">
        <f t="shared" si="88"/>
        <v/>
      </c>
      <c r="N246" s="10" t="str">
        <f t="shared" si="89"/>
        <v/>
      </c>
      <c r="O246" s="10" t="str">
        <f t="shared" si="73"/>
        <v/>
      </c>
      <c r="P246" s="10" t="str">
        <f t="shared" si="74"/>
        <v/>
      </c>
      <c r="Q246" s="10" t="str">
        <f t="shared" si="75"/>
        <v/>
      </c>
      <c r="R246" s="1" t="str">
        <f t="shared" si="76"/>
        <v/>
      </c>
      <c r="S246" s="1" t="str">
        <f t="shared" si="77"/>
        <v/>
      </c>
      <c r="T246" s="1" t="str">
        <f t="shared" si="78"/>
        <v/>
      </c>
      <c r="U246" s="1" t="str">
        <f t="shared" si="79"/>
        <v/>
      </c>
      <c r="V246" t="str">
        <f t="shared" si="80"/>
        <v/>
      </c>
      <c r="W246" s="10" t="str">
        <f t="shared" si="81"/>
        <v/>
      </c>
      <c r="X246" s="10" t="str">
        <f t="shared" si="82"/>
        <v/>
      </c>
      <c r="Y246" s="10" t="str">
        <f t="shared" si="83"/>
        <v/>
      </c>
      <c r="Z246" s="10" t="str">
        <f t="shared" si="84"/>
        <v/>
      </c>
      <c r="AA246" s="10" t="str">
        <f t="shared" si="85"/>
        <v/>
      </c>
      <c r="AB246" s="10" t="str">
        <f t="shared" si="86"/>
        <v/>
      </c>
      <c r="AC246" s="10" t="str">
        <f t="shared" si="90"/>
        <v/>
      </c>
      <c r="AD246" s="10" t="str">
        <f t="shared" si="91"/>
        <v/>
      </c>
      <c r="AE246" s="10" t="str">
        <f t="shared" si="87"/>
        <v/>
      </c>
      <c r="AF246" s="10" t="str">
        <f t="shared" si="92"/>
        <v/>
      </c>
      <c r="AG246" s="10" t="str">
        <f t="shared" si="93"/>
        <v/>
      </c>
      <c r="AH246" s="10" t="str">
        <f t="shared" si="94"/>
        <v/>
      </c>
      <c r="AI246" s="10" t="str">
        <f t="shared" si="95"/>
        <v/>
      </c>
      <c r="AJ246" s="10" t="str">
        <f t="shared" si="96"/>
        <v/>
      </c>
    </row>
    <row r="247" spans="1:36" ht="22.5" customHeight="1" x14ac:dyDescent="0.2">
      <c r="A247" s="92">
        <v>238</v>
      </c>
      <c r="B247" s="112"/>
      <c r="C247" s="99"/>
      <c r="D247" s="99"/>
      <c r="E247" s="100"/>
      <c r="F247" s="211"/>
      <c r="G247" s="209"/>
      <c r="H247" s="80"/>
      <c r="I247" s="80"/>
      <c r="J247" s="79"/>
      <c r="K247" s="80"/>
      <c r="L247" s="3"/>
      <c r="M247" s="10" t="str">
        <f t="shared" si="88"/>
        <v/>
      </c>
      <c r="N247" s="10" t="str">
        <f t="shared" si="89"/>
        <v/>
      </c>
      <c r="O247" s="10" t="str">
        <f t="shared" si="73"/>
        <v/>
      </c>
      <c r="P247" s="10" t="str">
        <f t="shared" si="74"/>
        <v/>
      </c>
      <c r="Q247" s="10" t="str">
        <f t="shared" si="75"/>
        <v/>
      </c>
      <c r="R247" s="1" t="str">
        <f t="shared" si="76"/>
        <v/>
      </c>
      <c r="S247" s="1" t="str">
        <f t="shared" si="77"/>
        <v/>
      </c>
      <c r="T247" s="1" t="str">
        <f t="shared" si="78"/>
        <v/>
      </c>
      <c r="U247" s="1" t="str">
        <f t="shared" si="79"/>
        <v/>
      </c>
      <c r="V247" t="str">
        <f t="shared" si="80"/>
        <v/>
      </c>
      <c r="W247" s="10" t="str">
        <f t="shared" si="81"/>
        <v/>
      </c>
      <c r="X247" s="10" t="str">
        <f t="shared" si="82"/>
        <v/>
      </c>
      <c r="Y247" s="10" t="str">
        <f t="shared" si="83"/>
        <v/>
      </c>
      <c r="Z247" s="10" t="str">
        <f t="shared" si="84"/>
        <v/>
      </c>
      <c r="AA247" s="10" t="str">
        <f t="shared" si="85"/>
        <v/>
      </c>
      <c r="AB247" s="10" t="str">
        <f t="shared" si="86"/>
        <v/>
      </c>
      <c r="AC247" s="10" t="str">
        <f t="shared" si="90"/>
        <v/>
      </c>
      <c r="AD247" s="10" t="str">
        <f t="shared" si="91"/>
        <v/>
      </c>
      <c r="AE247" s="10" t="str">
        <f t="shared" si="87"/>
        <v/>
      </c>
      <c r="AF247" s="10" t="str">
        <f t="shared" si="92"/>
        <v/>
      </c>
      <c r="AG247" s="10" t="str">
        <f t="shared" si="93"/>
        <v/>
      </c>
      <c r="AH247" s="10" t="str">
        <f t="shared" si="94"/>
        <v/>
      </c>
      <c r="AI247" s="10" t="str">
        <f t="shared" si="95"/>
        <v/>
      </c>
      <c r="AJ247" s="10" t="str">
        <f t="shared" si="96"/>
        <v/>
      </c>
    </row>
    <row r="248" spans="1:36" ht="22.5" customHeight="1" x14ac:dyDescent="0.2">
      <c r="A248" s="92">
        <v>239</v>
      </c>
      <c r="B248" s="112"/>
      <c r="C248" s="99"/>
      <c r="D248" s="99"/>
      <c r="E248" s="100"/>
      <c r="F248" s="211"/>
      <c r="G248" s="209"/>
      <c r="H248" s="80"/>
      <c r="I248" s="80"/>
      <c r="J248" s="79"/>
      <c r="K248" s="80"/>
      <c r="L248" s="3"/>
      <c r="M248" s="10" t="str">
        <f t="shared" si="88"/>
        <v/>
      </c>
      <c r="N248" s="10" t="str">
        <f t="shared" si="89"/>
        <v/>
      </c>
      <c r="O248" s="10" t="str">
        <f t="shared" si="73"/>
        <v/>
      </c>
      <c r="P248" s="10" t="str">
        <f t="shared" si="74"/>
        <v/>
      </c>
      <c r="Q248" s="10" t="str">
        <f t="shared" si="75"/>
        <v/>
      </c>
      <c r="R248" s="1" t="str">
        <f t="shared" si="76"/>
        <v/>
      </c>
      <c r="S248" s="1" t="str">
        <f t="shared" si="77"/>
        <v/>
      </c>
      <c r="T248" s="1" t="str">
        <f t="shared" si="78"/>
        <v/>
      </c>
      <c r="U248" s="1" t="str">
        <f t="shared" si="79"/>
        <v/>
      </c>
      <c r="V248" t="str">
        <f t="shared" si="80"/>
        <v/>
      </c>
      <c r="W248" s="10" t="str">
        <f t="shared" si="81"/>
        <v/>
      </c>
      <c r="X248" s="10" t="str">
        <f t="shared" si="82"/>
        <v/>
      </c>
      <c r="Y248" s="10" t="str">
        <f t="shared" si="83"/>
        <v/>
      </c>
      <c r="Z248" s="10" t="str">
        <f t="shared" si="84"/>
        <v/>
      </c>
      <c r="AA248" s="10" t="str">
        <f t="shared" si="85"/>
        <v/>
      </c>
      <c r="AB248" s="10" t="str">
        <f t="shared" si="86"/>
        <v/>
      </c>
      <c r="AC248" s="10" t="str">
        <f t="shared" si="90"/>
        <v/>
      </c>
      <c r="AD248" s="10" t="str">
        <f t="shared" si="91"/>
        <v/>
      </c>
      <c r="AE248" s="10" t="str">
        <f t="shared" si="87"/>
        <v/>
      </c>
      <c r="AF248" s="10" t="str">
        <f t="shared" si="92"/>
        <v/>
      </c>
      <c r="AG248" s="10" t="str">
        <f t="shared" si="93"/>
        <v/>
      </c>
      <c r="AH248" s="10" t="str">
        <f t="shared" si="94"/>
        <v/>
      </c>
      <c r="AI248" s="10" t="str">
        <f t="shared" si="95"/>
        <v/>
      </c>
      <c r="AJ248" s="10" t="str">
        <f t="shared" si="96"/>
        <v/>
      </c>
    </row>
    <row r="249" spans="1:36" ht="22.5" customHeight="1" x14ac:dyDescent="0.2">
      <c r="A249" s="92">
        <v>240</v>
      </c>
      <c r="B249" s="112"/>
      <c r="C249" s="99"/>
      <c r="D249" s="99"/>
      <c r="E249" s="100"/>
      <c r="F249" s="211"/>
      <c r="G249" s="209"/>
      <c r="H249" s="80"/>
      <c r="I249" s="80"/>
      <c r="J249" s="79"/>
      <c r="K249" s="80"/>
      <c r="L249" s="3"/>
      <c r="M249" s="10" t="str">
        <f t="shared" si="88"/>
        <v/>
      </c>
      <c r="N249" s="10" t="str">
        <f t="shared" si="89"/>
        <v/>
      </c>
      <c r="O249" s="10" t="str">
        <f t="shared" si="73"/>
        <v/>
      </c>
      <c r="P249" s="10" t="str">
        <f t="shared" si="74"/>
        <v/>
      </c>
      <c r="Q249" s="10" t="str">
        <f t="shared" si="75"/>
        <v/>
      </c>
      <c r="R249" s="1" t="str">
        <f t="shared" si="76"/>
        <v/>
      </c>
      <c r="S249" s="1" t="str">
        <f t="shared" si="77"/>
        <v/>
      </c>
      <c r="T249" s="1" t="str">
        <f t="shared" si="78"/>
        <v/>
      </c>
      <c r="U249" s="1" t="str">
        <f t="shared" si="79"/>
        <v/>
      </c>
      <c r="V249" t="str">
        <f t="shared" si="80"/>
        <v/>
      </c>
      <c r="W249" s="10" t="str">
        <f t="shared" si="81"/>
        <v/>
      </c>
      <c r="X249" s="10" t="str">
        <f t="shared" si="82"/>
        <v/>
      </c>
      <c r="Y249" s="10" t="str">
        <f t="shared" si="83"/>
        <v/>
      </c>
      <c r="Z249" s="10" t="str">
        <f t="shared" si="84"/>
        <v/>
      </c>
      <c r="AA249" s="10" t="str">
        <f t="shared" si="85"/>
        <v/>
      </c>
      <c r="AB249" s="10" t="str">
        <f t="shared" si="86"/>
        <v/>
      </c>
      <c r="AC249" s="10" t="str">
        <f t="shared" si="90"/>
        <v/>
      </c>
      <c r="AD249" s="10" t="str">
        <f t="shared" si="91"/>
        <v/>
      </c>
      <c r="AE249" s="10" t="str">
        <f t="shared" si="87"/>
        <v/>
      </c>
      <c r="AF249" s="10" t="str">
        <f t="shared" si="92"/>
        <v/>
      </c>
      <c r="AG249" s="10" t="str">
        <f t="shared" si="93"/>
        <v/>
      </c>
      <c r="AH249" s="10" t="str">
        <f t="shared" si="94"/>
        <v/>
      </c>
      <c r="AI249" s="10" t="str">
        <f t="shared" si="95"/>
        <v/>
      </c>
      <c r="AJ249" s="10" t="str">
        <f t="shared" si="96"/>
        <v/>
      </c>
    </row>
    <row r="250" spans="1:36" ht="22.5" customHeight="1" x14ac:dyDescent="0.2">
      <c r="A250" s="92">
        <v>241</v>
      </c>
      <c r="B250" s="112"/>
      <c r="C250" s="99"/>
      <c r="D250" s="99"/>
      <c r="E250" s="100"/>
      <c r="F250" s="211"/>
      <c r="G250" s="209"/>
      <c r="H250" s="80"/>
      <c r="I250" s="80"/>
      <c r="J250" s="79"/>
      <c r="K250" s="80"/>
      <c r="L250" s="3"/>
      <c r="M250" s="10" t="str">
        <f t="shared" si="88"/>
        <v/>
      </c>
      <c r="N250" s="10" t="str">
        <f t="shared" si="89"/>
        <v/>
      </c>
      <c r="O250" s="10" t="str">
        <f t="shared" si="73"/>
        <v/>
      </c>
      <c r="P250" s="10" t="str">
        <f t="shared" si="74"/>
        <v/>
      </c>
      <c r="Q250" s="10" t="str">
        <f t="shared" si="75"/>
        <v/>
      </c>
      <c r="R250" s="1" t="str">
        <f t="shared" si="76"/>
        <v/>
      </c>
      <c r="S250" s="1" t="str">
        <f t="shared" si="77"/>
        <v/>
      </c>
      <c r="T250" s="1" t="str">
        <f t="shared" si="78"/>
        <v/>
      </c>
      <c r="U250" s="1" t="str">
        <f t="shared" si="79"/>
        <v/>
      </c>
      <c r="V250" t="str">
        <f t="shared" si="80"/>
        <v/>
      </c>
      <c r="W250" s="10" t="str">
        <f t="shared" si="81"/>
        <v/>
      </c>
      <c r="X250" s="10" t="str">
        <f t="shared" si="82"/>
        <v/>
      </c>
      <c r="Y250" s="10" t="str">
        <f t="shared" si="83"/>
        <v/>
      </c>
      <c r="Z250" s="10" t="str">
        <f t="shared" si="84"/>
        <v/>
      </c>
      <c r="AA250" s="10" t="str">
        <f t="shared" si="85"/>
        <v/>
      </c>
      <c r="AB250" s="10" t="str">
        <f t="shared" si="86"/>
        <v/>
      </c>
      <c r="AC250" s="10" t="str">
        <f t="shared" si="90"/>
        <v/>
      </c>
      <c r="AD250" s="10" t="str">
        <f t="shared" si="91"/>
        <v/>
      </c>
      <c r="AE250" s="10" t="str">
        <f t="shared" si="87"/>
        <v/>
      </c>
      <c r="AF250" s="10" t="str">
        <f t="shared" si="92"/>
        <v/>
      </c>
      <c r="AG250" s="10" t="str">
        <f t="shared" si="93"/>
        <v/>
      </c>
      <c r="AH250" s="10" t="str">
        <f t="shared" si="94"/>
        <v/>
      </c>
      <c r="AI250" s="10" t="str">
        <f t="shared" si="95"/>
        <v/>
      </c>
      <c r="AJ250" s="10" t="str">
        <f t="shared" si="96"/>
        <v/>
      </c>
    </row>
    <row r="251" spans="1:36" ht="22.5" customHeight="1" x14ac:dyDescent="0.2">
      <c r="A251" s="92">
        <v>242</v>
      </c>
      <c r="B251" s="112"/>
      <c r="C251" s="99"/>
      <c r="D251" s="99"/>
      <c r="E251" s="100"/>
      <c r="F251" s="211"/>
      <c r="G251" s="209"/>
      <c r="H251" s="80"/>
      <c r="I251" s="80"/>
      <c r="J251" s="79"/>
      <c r="K251" s="80"/>
      <c r="L251" s="3"/>
      <c r="M251" s="10" t="str">
        <f t="shared" si="88"/>
        <v/>
      </c>
      <c r="N251" s="10" t="str">
        <f t="shared" si="89"/>
        <v/>
      </c>
      <c r="O251" s="10" t="str">
        <f t="shared" si="73"/>
        <v/>
      </c>
      <c r="P251" s="10" t="str">
        <f t="shared" si="74"/>
        <v/>
      </c>
      <c r="Q251" s="10" t="str">
        <f t="shared" si="75"/>
        <v/>
      </c>
      <c r="R251" s="1" t="str">
        <f t="shared" si="76"/>
        <v/>
      </c>
      <c r="S251" s="1" t="str">
        <f t="shared" si="77"/>
        <v/>
      </c>
      <c r="T251" s="1" t="str">
        <f t="shared" si="78"/>
        <v/>
      </c>
      <c r="U251" s="1" t="str">
        <f t="shared" si="79"/>
        <v/>
      </c>
      <c r="V251" t="str">
        <f t="shared" si="80"/>
        <v/>
      </c>
      <c r="W251" s="10" t="str">
        <f t="shared" si="81"/>
        <v/>
      </c>
      <c r="X251" s="10" t="str">
        <f t="shared" si="82"/>
        <v/>
      </c>
      <c r="Y251" s="10" t="str">
        <f t="shared" si="83"/>
        <v/>
      </c>
      <c r="Z251" s="10" t="str">
        <f t="shared" si="84"/>
        <v/>
      </c>
      <c r="AA251" s="10" t="str">
        <f t="shared" si="85"/>
        <v/>
      </c>
      <c r="AB251" s="10" t="str">
        <f t="shared" si="86"/>
        <v/>
      </c>
      <c r="AC251" s="10" t="str">
        <f t="shared" si="90"/>
        <v/>
      </c>
      <c r="AD251" s="10" t="str">
        <f t="shared" si="91"/>
        <v/>
      </c>
      <c r="AE251" s="10" t="str">
        <f t="shared" si="87"/>
        <v/>
      </c>
      <c r="AF251" s="10" t="str">
        <f t="shared" si="92"/>
        <v/>
      </c>
      <c r="AG251" s="10" t="str">
        <f t="shared" si="93"/>
        <v/>
      </c>
      <c r="AH251" s="10" t="str">
        <f t="shared" si="94"/>
        <v/>
      </c>
      <c r="AI251" s="10" t="str">
        <f t="shared" si="95"/>
        <v/>
      </c>
      <c r="AJ251" s="10" t="str">
        <f t="shared" si="96"/>
        <v/>
      </c>
    </row>
    <row r="252" spans="1:36" ht="22.5" customHeight="1" x14ac:dyDescent="0.2">
      <c r="A252" s="92">
        <v>243</v>
      </c>
      <c r="B252" s="112"/>
      <c r="C252" s="99"/>
      <c r="D252" s="99"/>
      <c r="E252" s="100"/>
      <c r="F252" s="211"/>
      <c r="G252" s="209"/>
      <c r="H252" s="80"/>
      <c r="I252" s="80"/>
      <c r="J252" s="79"/>
      <c r="K252" s="80"/>
      <c r="L252" s="3"/>
      <c r="M252" s="10" t="str">
        <f t="shared" si="88"/>
        <v/>
      </c>
      <c r="N252" s="10" t="str">
        <f t="shared" si="89"/>
        <v/>
      </c>
      <c r="O252" s="10" t="str">
        <f t="shared" si="73"/>
        <v/>
      </c>
      <c r="P252" s="10" t="str">
        <f t="shared" si="74"/>
        <v/>
      </c>
      <c r="Q252" s="10" t="str">
        <f t="shared" si="75"/>
        <v/>
      </c>
      <c r="R252" s="1" t="str">
        <f t="shared" si="76"/>
        <v/>
      </c>
      <c r="S252" s="1" t="str">
        <f t="shared" si="77"/>
        <v/>
      </c>
      <c r="T252" s="1" t="str">
        <f t="shared" si="78"/>
        <v/>
      </c>
      <c r="U252" s="1" t="str">
        <f t="shared" si="79"/>
        <v/>
      </c>
      <c r="V252" t="str">
        <f t="shared" si="80"/>
        <v/>
      </c>
      <c r="W252" s="10" t="str">
        <f t="shared" si="81"/>
        <v/>
      </c>
      <c r="X252" s="10" t="str">
        <f t="shared" si="82"/>
        <v/>
      </c>
      <c r="Y252" s="10" t="str">
        <f t="shared" si="83"/>
        <v/>
      </c>
      <c r="Z252" s="10" t="str">
        <f t="shared" si="84"/>
        <v/>
      </c>
      <c r="AA252" s="10" t="str">
        <f t="shared" si="85"/>
        <v/>
      </c>
      <c r="AB252" s="10" t="str">
        <f t="shared" si="86"/>
        <v/>
      </c>
      <c r="AC252" s="10" t="str">
        <f t="shared" si="90"/>
        <v/>
      </c>
      <c r="AD252" s="10" t="str">
        <f t="shared" si="91"/>
        <v/>
      </c>
      <c r="AE252" s="10" t="str">
        <f t="shared" si="87"/>
        <v/>
      </c>
      <c r="AF252" s="10" t="str">
        <f t="shared" si="92"/>
        <v/>
      </c>
      <c r="AG252" s="10" t="str">
        <f t="shared" si="93"/>
        <v/>
      </c>
      <c r="AH252" s="10" t="str">
        <f t="shared" si="94"/>
        <v/>
      </c>
      <c r="AI252" s="10" t="str">
        <f t="shared" si="95"/>
        <v/>
      </c>
      <c r="AJ252" s="10" t="str">
        <f t="shared" si="96"/>
        <v/>
      </c>
    </row>
    <row r="253" spans="1:36" ht="22.5" customHeight="1" x14ac:dyDescent="0.2">
      <c r="A253" s="92">
        <v>244</v>
      </c>
      <c r="B253" s="112"/>
      <c r="C253" s="99"/>
      <c r="D253" s="99"/>
      <c r="E253" s="100"/>
      <c r="F253" s="211"/>
      <c r="G253" s="209"/>
      <c r="H253" s="80"/>
      <c r="I253" s="80"/>
      <c r="J253" s="79"/>
      <c r="K253" s="80"/>
      <c r="L253" s="3"/>
      <c r="M253" s="10" t="str">
        <f t="shared" si="88"/>
        <v/>
      </c>
      <c r="N253" s="10" t="str">
        <f t="shared" si="89"/>
        <v/>
      </c>
      <c r="O253" s="10" t="str">
        <f t="shared" si="73"/>
        <v/>
      </c>
      <c r="P253" s="10" t="str">
        <f t="shared" si="74"/>
        <v/>
      </c>
      <c r="Q253" s="10" t="str">
        <f t="shared" si="75"/>
        <v/>
      </c>
      <c r="R253" s="1" t="str">
        <f t="shared" si="76"/>
        <v/>
      </c>
      <c r="S253" s="1" t="str">
        <f t="shared" si="77"/>
        <v/>
      </c>
      <c r="T253" s="1" t="str">
        <f t="shared" si="78"/>
        <v/>
      </c>
      <c r="U253" s="1" t="str">
        <f t="shared" si="79"/>
        <v/>
      </c>
      <c r="V253" t="str">
        <f t="shared" si="80"/>
        <v/>
      </c>
      <c r="W253" s="10" t="str">
        <f t="shared" si="81"/>
        <v/>
      </c>
      <c r="X253" s="10" t="str">
        <f t="shared" si="82"/>
        <v/>
      </c>
      <c r="Y253" s="10" t="str">
        <f t="shared" si="83"/>
        <v/>
      </c>
      <c r="Z253" s="10" t="str">
        <f t="shared" si="84"/>
        <v/>
      </c>
      <c r="AA253" s="10" t="str">
        <f t="shared" si="85"/>
        <v/>
      </c>
      <c r="AB253" s="10" t="str">
        <f t="shared" si="86"/>
        <v/>
      </c>
      <c r="AC253" s="10" t="str">
        <f t="shared" si="90"/>
        <v/>
      </c>
      <c r="AD253" s="10" t="str">
        <f t="shared" si="91"/>
        <v/>
      </c>
      <c r="AE253" s="10" t="str">
        <f t="shared" si="87"/>
        <v/>
      </c>
      <c r="AF253" s="10" t="str">
        <f t="shared" si="92"/>
        <v/>
      </c>
      <c r="AG253" s="10" t="str">
        <f t="shared" si="93"/>
        <v/>
      </c>
      <c r="AH253" s="10" t="str">
        <f t="shared" si="94"/>
        <v/>
      </c>
      <c r="AI253" s="10" t="str">
        <f t="shared" si="95"/>
        <v/>
      </c>
      <c r="AJ253" s="10" t="str">
        <f t="shared" si="96"/>
        <v/>
      </c>
    </row>
    <row r="254" spans="1:36" ht="22.5" customHeight="1" x14ac:dyDescent="0.2">
      <c r="A254" s="92">
        <v>245</v>
      </c>
      <c r="B254" s="112"/>
      <c r="C254" s="99"/>
      <c r="D254" s="99"/>
      <c r="E254" s="100"/>
      <c r="F254" s="211"/>
      <c r="G254" s="209"/>
      <c r="H254" s="80"/>
      <c r="I254" s="80"/>
      <c r="J254" s="79"/>
      <c r="K254" s="80"/>
      <c r="L254" s="3"/>
      <c r="M254" s="10" t="str">
        <f t="shared" si="88"/>
        <v/>
      </c>
      <c r="N254" s="10" t="str">
        <f t="shared" si="89"/>
        <v/>
      </c>
      <c r="O254" s="10" t="str">
        <f t="shared" si="73"/>
        <v/>
      </c>
      <c r="P254" s="10" t="str">
        <f t="shared" si="74"/>
        <v/>
      </c>
      <c r="Q254" s="10" t="str">
        <f t="shared" si="75"/>
        <v/>
      </c>
      <c r="R254" s="1" t="str">
        <f t="shared" si="76"/>
        <v/>
      </c>
      <c r="S254" s="1" t="str">
        <f t="shared" si="77"/>
        <v/>
      </c>
      <c r="T254" s="1" t="str">
        <f t="shared" si="78"/>
        <v/>
      </c>
      <c r="U254" s="1" t="str">
        <f t="shared" si="79"/>
        <v/>
      </c>
      <c r="V254" t="str">
        <f t="shared" si="80"/>
        <v/>
      </c>
      <c r="W254" s="10" t="str">
        <f t="shared" si="81"/>
        <v/>
      </c>
      <c r="X254" s="10" t="str">
        <f t="shared" si="82"/>
        <v/>
      </c>
      <c r="Y254" s="10" t="str">
        <f t="shared" si="83"/>
        <v/>
      </c>
      <c r="Z254" s="10" t="str">
        <f t="shared" si="84"/>
        <v/>
      </c>
      <c r="AA254" s="10" t="str">
        <f t="shared" si="85"/>
        <v/>
      </c>
      <c r="AB254" s="10" t="str">
        <f t="shared" si="86"/>
        <v/>
      </c>
      <c r="AC254" s="10" t="str">
        <f t="shared" si="90"/>
        <v/>
      </c>
      <c r="AD254" s="10" t="str">
        <f t="shared" si="91"/>
        <v/>
      </c>
      <c r="AE254" s="10" t="str">
        <f t="shared" si="87"/>
        <v/>
      </c>
      <c r="AF254" s="10" t="str">
        <f t="shared" si="92"/>
        <v/>
      </c>
      <c r="AG254" s="10" t="str">
        <f t="shared" si="93"/>
        <v/>
      </c>
      <c r="AH254" s="10" t="str">
        <f t="shared" si="94"/>
        <v/>
      </c>
      <c r="AI254" s="10" t="str">
        <f t="shared" si="95"/>
        <v/>
      </c>
      <c r="AJ254" s="10" t="str">
        <f t="shared" si="96"/>
        <v/>
      </c>
    </row>
    <row r="255" spans="1:36" ht="22.5" customHeight="1" x14ac:dyDescent="0.2">
      <c r="A255" s="92">
        <v>246</v>
      </c>
      <c r="B255" s="112"/>
      <c r="C255" s="99"/>
      <c r="D255" s="99"/>
      <c r="E255" s="100"/>
      <c r="F255" s="211"/>
      <c r="G255" s="209"/>
      <c r="H255" s="80"/>
      <c r="I255" s="80"/>
      <c r="J255" s="79"/>
      <c r="K255" s="80"/>
      <c r="L255" s="3"/>
      <c r="M255" s="10" t="str">
        <f t="shared" si="88"/>
        <v/>
      </c>
      <c r="N255" s="10" t="str">
        <f t="shared" si="89"/>
        <v/>
      </c>
      <c r="O255" s="10" t="str">
        <f t="shared" si="73"/>
        <v/>
      </c>
      <c r="P255" s="10" t="str">
        <f t="shared" si="74"/>
        <v/>
      </c>
      <c r="Q255" s="10" t="str">
        <f t="shared" si="75"/>
        <v/>
      </c>
      <c r="R255" s="1" t="str">
        <f t="shared" si="76"/>
        <v/>
      </c>
      <c r="S255" s="1" t="str">
        <f t="shared" si="77"/>
        <v/>
      </c>
      <c r="T255" s="1" t="str">
        <f t="shared" si="78"/>
        <v/>
      </c>
      <c r="U255" s="1" t="str">
        <f t="shared" si="79"/>
        <v/>
      </c>
      <c r="V255" t="str">
        <f t="shared" si="80"/>
        <v/>
      </c>
      <c r="W255" s="10" t="str">
        <f t="shared" si="81"/>
        <v/>
      </c>
      <c r="X255" s="10" t="str">
        <f t="shared" si="82"/>
        <v/>
      </c>
      <c r="Y255" s="10" t="str">
        <f t="shared" si="83"/>
        <v/>
      </c>
      <c r="Z255" s="10" t="str">
        <f t="shared" si="84"/>
        <v/>
      </c>
      <c r="AA255" s="10" t="str">
        <f t="shared" si="85"/>
        <v/>
      </c>
      <c r="AB255" s="10" t="str">
        <f t="shared" si="86"/>
        <v/>
      </c>
      <c r="AC255" s="10" t="str">
        <f t="shared" si="90"/>
        <v/>
      </c>
      <c r="AD255" s="10" t="str">
        <f t="shared" si="91"/>
        <v/>
      </c>
      <c r="AE255" s="10" t="str">
        <f t="shared" si="87"/>
        <v/>
      </c>
      <c r="AF255" s="10" t="str">
        <f t="shared" si="92"/>
        <v/>
      </c>
      <c r="AG255" s="10" t="str">
        <f t="shared" si="93"/>
        <v/>
      </c>
      <c r="AH255" s="10" t="str">
        <f t="shared" si="94"/>
        <v/>
      </c>
      <c r="AI255" s="10" t="str">
        <f t="shared" si="95"/>
        <v/>
      </c>
      <c r="AJ255" s="10" t="str">
        <f t="shared" si="96"/>
        <v/>
      </c>
    </row>
    <row r="256" spans="1:36" ht="22.5" customHeight="1" x14ac:dyDescent="0.2">
      <c r="A256" s="92">
        <v>247</v>
      </c>
      <c r="B256" s="112"/>
      <c r="C256" s="99"/>
      <c r="D256" s="99"/>
      <c r="E256" s="100"/>
      <c r="F256" s="211"/>
      <c r="G256" s="209"/>
      <c r="H256" s="80"/>
      <c r="I256" s="80"/>
      <c r="J256" s="79"/>
      <c r="K256" s="80"/>
      <c r="L256" s="3"/>
      <c r="M256" s="10" t="str">
        <f t="shared" si="88"/>
        <v/>
      </c>
      <c r="N256" s="10" t="str">
        <f t="shared" si="89"/>
        <v/>
      </c>
      <c r="O256" s="10" t="str">
        <f t="shared" si="73"/>
        <v/>
      </c>
      <c r="P256" s="10" t="str">
        <f t="shared" si="74"/>
        <v/>
      </c>
      <c r="Q256" s="10" t="str">
        <f t="shared" si="75"/>
        <v/>
      </c>
      <c r="R256" s="1" t="str">
        <f t="shared" si="76"/>
        <v/>
      </c>
      <c r="S256" s="1" t="str">
        <f t="shared" si="77"/>
        <v/>
      </c>
      <c r="T256" s="1" t="str">
        <f t="shared" si="78"/>
        <v/>
      </c>
      <c r="U256" s="1" t="str">
        <f t="shared" si="79"/>
        <v/>
      </c>
      <c r="V256" t="str">
        <f t="shared" si="80"/>
        <v/>
      </c>
      <c r="W256" s="10" t="str">
        <f t="shared" si="81"/>
        <v/>
      </c>
      <c r="X256" s="10" t="str">
        <f t="shared" si="82"/>
        <v/>
      </c>
      <c r="Y256" s="10" t="str">
        <f t="shared" si="83"/>
        <v/>
      </c>
      <c r="Z256" s="10" t="str">
        <f t="shared" si="84"/>
        <v/>
      </c>
      <c r="AA256" s="10" t="str">
        <f t="shared" si="85"/>
        <v/>
      </c>
      <c r="AB256" s="10" t="str">
        <f t="shared" si="86"/>
        <v/>
      </c>
      <c r="AC256" s="10" t="str">
        <f t="shared" si="90"/>
        <v/>
      </c>
      <c r="AD256" s="10" t="str">
        <f t="shared" si="91"/>
        <v/>
      </c>
      <c r="AE256" s="10" t="str">
        <f t="shared" si="87"/>
        <v/>
      </c>
      <c r="AF256" s="10" t="str">
        <f t="shared" si="92"/>
        <v/>
      </c>
      <c r="AG256" s="10" t="str">
        <f t="shared" si="93"/>
        <v/>
      </c>
      <c r="AH256" s="10" t="str">
        <f t="shared" si="94"/>
        <v/>
      </c>
      <c r="AI256" s="10" t="str">
        <f t="shared" si="95"/>
        <v/>
      </c>
      <c r="AJ256" s="10" t="str">
        <f t="shared" si="96"/>
        <v/>
      </c>
    </row>
    <row r="257" spans="1:36" ht="22.5" customHeight="1" x14ac:dyDescent="0.2">
      <c r="A257" s="92">
        <v>248</v>
      </c>
      <c r="B257" s="112"/>
      <c r="C257" s="99"/>
      <c r="D257" s="99"/>
      <c r="E257" s="100"/>
      <c r="F257" s="211"/>
      <c r="G257" s="209"/>
      <c r="H257" s="80"/>
      <c r="I257" s="80"/>
      <c r="J257" s="79"/>
      <c r="K257" s="80"/>
      <c r="L257" s="3"/>
      <c r="M257" s="10" t="str">
        <f t="shared" si="88"/>
        <v/>
      </c>
      <c r="N257" s="10" t="str">
        <f t="shared" si="89"/>
        <v/>
      </c>
      <c r="O257" s="10" t="str">
        <f t="shared" si="73"/>
        <v/>
      </c>
      <c r="P257" s="10" t="str">
        <f t="shared" si="74"/>
        <v/>
      </c>
      <c r="Q257" s="10" t="str">
        <f t="shared" si="75"/>
        <v/>
      </c>
      <c r="R257" s="1" t="str">
        <f t="shared" si="76"/>
        <v/>
      </c>
      <c r="S257" s="1" t="str">
        <f t="shared" si="77"/>
        <v/>
      </c>
      <c r="T257" s="1" t="str">
        <f t="shared" si="78"/>
        <v/>
      </c>
      <c r="U257" s="1" t="str">
        <f t="shared" si="79"/>
        <v/>
      </c>
      <c r="V257" t="str">
        <f t="shared" si="80"/>
        <v/>
      </c>
      <c r="W257" s="10" t="str">
        <f t="shared" si="81"/>
        <v/>
      </c>
      <c r="X257" s="10" t="str">
        <f t="shared" si="82"/>
        <v/>
      </c>
      <c r="Y257" s="10" t="str">
        <f t="shared" si="83"/>
        <v/>
      </c>
      <c r="Z257" s="10" t="str">
        <f t="shared" si="84"/>
        <v/>
      </c>
      <c r="AA257" s="10" t="str">
        <f t="shared" si="85"/>
        <v/>
      </c>
      <c r="AB257" s="10" t="str">
        <f t="shared" si="86"/>
        <v/>
      </c>
      <c r="AC257" s="10" t="str">
        <f t="shared" si="90"/>
        <v/>
      </c>
      <c r="AD257" s="10" t="str">
        <f t="shared" si="91"/>
        <v/>
      </c>
      <c r="AE257" s="10" t="str">
        <f t="shared" si="87"/>
        <v/>
      </c>
      <c r="AF257" s="10" t="str">
        <f t="shared" si="92"/>
        <v/>
      </c>
      <c r="AG257" s="10" t="str">
        <f t="shared" si="93"/>
        <v/>
      </c>
      <c r="AH257" s="10" t="str">
        <f t="shared" si="94"/>
        <v/>
      </c>
      <c r="AI257" s="10" t="str">
        <f t="shared" si="95"/>
        <v/>
      </c>
      <c r="AJ257" s="10" t="str">
        <f t="shared" si="96"/>
        <v/>
      </c>
    </row>
    <row r="258" spans="1:36" ht="22.5" customHeight="1" x14ac:dyDescent="0.2">
      <c r="A258" s="92">
        <v>249</v>
      </c>
      <c r="B258" s="112"/>
      <c r="C258" s="99"/>
      <c r="D258" s="99"/>
      <c r="E258" s="100"/>
      <c r="F258" s="211"/>
      <c r="G258" s="209"/>
      <c r="H258" s="80"/>
      <c r="I258" s="80"/>
      <c r="J258" s="79"/>
      <c r="K258" s="80"/>
      <c r="L258" s="3"/>
      <c r="M258" s="10" t="str">
        <f t="shared" si="88"/>
        <v/>
      </c>
      <c r="N258" s="10" t="str">
        <f t="shared" si="89"/>
        <v/>
      </c>
      <c r="O258" s="10" t="str">
        <f t="shared" si="73"/>
        <v/>
      </c>
      <c r="P258" s="10" t="str">
        <f t="shared" si="74"/>
        <v/>
      </c>
      <c r="Q258" s="10" t="str">
        <f t="shared" si="75"/>
        <v/>
      </c>
      <c r="R258" s="1" t="str">
        <f t="shared" si="76"/>
        <v/>
      </c>
      <c r="S258" s="1" t="str">
        <f t="shared" si="77"/>
        <v/>
      </c>
      <c r="T258" s="1" t="str">
        <f t="shared" si="78"/>
        <v/>
      </c>
      <c r="U258" s="1" t="str">
        <f t="shared" si="79"/>
        <v/>
      </c>
      <c r="V258" t="str">
        <f t="shared" si="80"/>
        <v/>
      </c>
      <c r="W258" s="10" t="str">
        <f t="shared" si="81"/>
        <v/>
      </c>
      <c r="X258" s="10" t="str">
        <f t="shared" si="82"/>
        <v/>
      </c>
      <c r="Y258" s="10" t="str">
        <f t="shared" si="83"/>
        <v/>
      </c>
      <c r="Z258" s="10" t="str">
        <f t="shared" si="84"/>
        <v/>
      </c>
      <c r="AA258" s="10" t="str">
        <f t="shared" si="85"/>
        <v/>
      </c>
      <c r="AB258" s="10" t="str">
        <f t="shared" si="86"/>
        <v/>
      </c>
      <c r="AC258" s="10" t="str">
        <f t="shared" si="90"/>
        <v/>
      </c>
      <c r="AD258" s="10" t="str">
        <f t="shared" si="91"/>
        <v/>
      </c>
      <c r="AE258" s="10" t="str">
        <f t="shared" si="87"/>
        <v/>
      </c>
      <c r="AF258" s="10" t="str">
        <f t="shared" si="92"/>
        <v/>
      </c>
      <c r="AG258" s="10" t="str">
        <f t="shared" si="93"/>
        <v/>
      </c>
      <c r="AH258" s="10" t="str">
        <f t="shared" si="94"/>
        <v/>
      </c>
      <c r="AI258" s="10" t="str">
        <f t="shared" si="95"/>
        <v/>
      </c>
      <c r="AJ258" s="10" t="str">
        <f t="shared" si="96"/>
        <v/>
      </c>
    </row>
    <row r="259" spans="1:36" ht="22.5" customHeight="1" x14ac:dyDescent="0.2">
      <c r="A259" s="92">
        <v>250</v>
      </c>
      <c r="B259" s="112"/>
      <c r="C259" s="99"/>
      <c r="D259" s="99"/>
      <c r="E259" s="100"/>
      <c r="F259" s="211"/>
      <c r="G259" s="209"/>
      <c r="H259" s="80"/>
      <c r="I259" s="80"/>
      <c r="J259" s="79"/>
      <c r="K259" s="80"/>
      <c r="L259" s="3"/>
      <c r="M259" s="10" t="str">
        <f t="shared" si="88"/>
        <v/>
      </c>
      <c r="N259" s="10" t="str">
        <f t="shared" si="89"/>
        <v/>
      </c>
      <c r="O259" s="10" t="str">
        <f t="shared" si="73"/>
        <v/>
      </c>
      <c r="P259" s="10" t="str">
        <f t="shared" si="74"/>
        <v/>
      </c>
      <c r="Q259" s="10" t="str">
        <f t="shared" si="75"/>
        <v/>
      </c>
      <c r="R259" s="1" t="str">
        <f t="shared" si="76"/>
        <v/>
      </c>
      <c r="S259" s="1" t="str">
        <f t="shared" si="77"/>
        <v/>
      </c>
      <c r="T259" s="1" t="str">
        <f t="shared" si="78"/>
        <v/>
      </c>
      <c r="U259" s="1" t="str">
        <f t="shared" si="79"/>
        <v/>
      </c>
      <c r="V259" t="str">
        <f t="shared" si="80"/>
        <v/>
      </c>
      <c r="W259" s="10" t="str">
        <f t="shared" si="81"/>
        <v/>
      </c>
      <c r="X259" s="10" t="str">
        <f t="shared" si="82"/>
        <v/>
      </c>
      <c r="Y259" s="10" t="str">
        <f t="shared" si="83"/>
        <v/>
      </c>
      <c r="Z259" s="10" t="str">
        <f t="shared" si="84"/>
        <v/>
      </c>
      <c r="AA259" s="10" t="str">
        <f t="shared" si="85"/>
        <v/>
      </c>
      <c r="AB259" s="10" t="str">
        <f t="shared" si="86"/>
        <v/>
      </c>
      <c r="AC259" s="10" t="str">
        <f t="shared" si="90"/>
        <v/>
      </c>
      <c r="AD259" s="10" t="str">
        <f t="shared" si="91"/>
        <v/>
      </c>
      <c r="AE259" s="10" t="str">
        <f t="shared" si="87"/>
        <v/>
      </c>
      <c r="AF259" s="10" t="str">
        <f t="shared" si="92"/>
        <v/>
      </c>
      <c r="AG259" s="10" t="str">
        <f t="shared" si="93"/>
        <v/>
      </c>
      <c r="AH259" s="10" t="str">
        <f t="shared" si="94"/>
        <v/>
      </c>
      <c r="AI259" s="10" t="str">
        <f t="shared" si="95"/>
        <v/>
      </c>
      <c r="AJ259" s="10" t="str">
        <f t="shared" si="96"/>
        <v/>
      </c>
    </row>
    <row r="260" spans="1:36" ht="22.5" customHeight="1" x14ac:dyDescent="0.2">
      <c r="A260" s="92">
        <v>251</v>
      </c>
      <c r="B260" s="112"/>
      <c r="C260" s="99"/>
      <c r="D260" s="99"/>
      <c r="E260" s="100"/>
      <c r="F260" s="211"/>
      <c r="G260" s="209"/>
      <c r="H260" s="80"/>
      <c r="I260" s="80"/>
      <c r="J260" s="79"/>
      <c r="K260" s="80"/>
      <c r="L260" s="3"/>
      <c r="M260" s="10" t="str">
        <f t="shared" si="88"/>
        <v/>
      </c>
      <c r="N260" s="10" t="str">
        <f t="shared" si="89"/>
        <v/>
      </c>
      <c r="O260" s="10" t="str">
        <f t="shared" si="73"/>
        <v/>
      </c>
      <c r="P260" s="10" t="str">
        <f t="shared" si="74"/>
        <v/>
      </c>
      <c r="Q260" s="10" t="str">
        <f t="shared" si="75"/>
        <v/>
      </c>
      <c r="R260" s="1" t="str">
        <f t="shared" si="76"/>
        <v/>
      </c>
      <c r="S260" s="1" t="str">
        <f t="shared" si="77"/>
        <v/>
      </c>
      <c r="T260" s="1" t="str">
        <f t="shared" si="78"/>
        <v/>
      </c>
      <c r="U260" s="1" t="str">
        <f t="shared" si="79"/>
        <v/>
      </c>
      <c r="V260" t="str">
        <f t="shared" si="80"/>
        <v/>
      </c>
      <c r="W260" s="10" t="str">
        <f t="shared" si="81"/>
        <v/>
      </c>
      <c r="X260" s="10" t="str">
        <f t="shared" si="82"/>
        <v/>
      </c>
      <c r="Y260" s="10" t="str">
        <f t="shared" si="83"/>
        <v/>
      </c>
      <c r="Z260" s="10" t="str">
        <f t="shared" si="84"/>
        <v/>
      </c>
      <c r="AA260" s="10" t="str">
        <f t="shared" si="85"/>
        <v/>
      </c>
      <c r="AB260" s="10" t="str">
        <f t="shared" si="86"/>
        <v/>
      </c>
      <c r="AC260" s="10" t="str">
        <f t="shared" si="90"/>
        <v/>
      </c>
      <c r="AD260" s="10" t="str">
        <f t="shared" si="91"/>
        <v/>
      </c>
      <c r="AE260" s="10" t="str">
        <f t="shared" si="87"/>
        <v/>
      </c>
      <c r="AF260" s="10" t="str">
        <f t="shared" si="92"/>
        <v/>
      </c>
      <c r="AG260" s="10" t="str">
        <f t="shared" si="93"/>
        <v/>
      </c>
      <c r="AH260" s="10" t="str">
        <f t="shared" si="94"/>
        <v/>
      </c>
      <c r="AI260" s="10" t="str">
        <f t="shared" si="95"/>
        <v/>
      </c>
      <c r="AJ260" s="10" t="str">
        <f t="shared" si="96"/>
        <v/>
      </c>
    </row>
    <row r="261" spans="1:36" ht="22.5" customHeight="1" x14ac:dyDescent="0.2">
      <c r="A261" s="92">
        <v>252</v>
      </c>
      <c r="B261" s="112"/>
      <c r="C261" s="99"/>
      <c r="D261" s="99"/>
      <c r="E261" s="100"/>
      <c r="F261" s="211"/>
      <c r="G261" s="209"/>
      <c r="H261" s="80"/>
      <c r="I261" s="80"/>
      <c r="J261" s="79"/>
      <c r="K261" s="80"/>
      <c r="L261" s="3"/>
      <c r="M261" s="10" t="str">
        <f t="shared" si="88"/>
        <v/>
      </c>
      <c r="N261" s="10" t="str">
        <f t="shared" si="89"/>
        <v/>
      </c>
      <c r="O261" s="10" t="str">
        <f t="shared" si="73"/>
        <v/>
      </c>
      <c r="P261" s="10" t="str">
        <f t="shared" si="74"/>
        <v/>
      </c>
      <c r="Q261" s="10" t="str">
        <f t="shared" si="75"/>
        <v/>
      </c>
      <c r="R261" s="1" t="str">
        <f t="shared" si="76"/>
        <v/>
      </c>
      <c r="S261" s="1" t="str">
        <f t="shared" si="77"/>
        <v/>
      </c>
      <c r="T261" s="1" t="str">
        <f t="shared" si="78"/>
        <v/>
      </c>
      <c r="U261" s="1" t="str">
        <f t="shared" si="79"/>
        <v/>
      </c>
      <c r="V261" t="str">
        <f t="shared" si="80"/>
        <v/>
      </c>
      <c r="W261" s="10" t="str">
        <f t="shared" si="81"/>
        <v/>
      </c>
      <c r="X261" s="10" t="str">
        <f t="shared" si="82"/>
        <v/>
      </c>
      <c r="Y261" s="10" t="str">
        <f t="shared" si="83"/>
        <v/>
      </c>
      <c r="Z261" s="10" t="str">
        <f t="shared" si="84"/>
        <v/>
      </c>
      <c r="AA261" s="10" t="str">
        <f t="shared" si="85"/>
        <v/>
      </c>
      <c r="AB261" s="10" t="str">
        <f t="shared" si="86"/>
        <v/>
      </c>
      <c r="AC261" s="10" t="str">
        <f t="shared" si="90"/>
        <v/>
      </c>
      <c r="AD261" s="10" t="str">
        <f t="shared" si="91"/>
        <v/>
      </c>
      <c r="AE261" s="10" t="str">
        <f t="shared" si="87"/>
        <v/>
      </c>
      <c r="AF261" s="10" t="str">
        <f t="shared" si="92"/>
        <v/>
      </c>
      <c r="AG261" s="10" t="str">
        <f t="shared" si="93"/>
        <v/>
      </c>
      <c r="AH261" s="10" t="str">
        <f t="shared" si="94"/>
        <v/>
      </c>
      <c r="AI261" s="10" t="str">
        <f t="shared" si="95"/>
        <v/>
      </c>
      <c r="AJ261" s="10" t="str">
        <f t="shared" si="96"/>
        <v/>
      </c>
    </row>
    <row r="262" spans="1:36" ht="22.5" customHeight="1" x14ac:dyDescent="0.2">
      <c r="A262" s="92">
        <v>253</v>
      </c>
      <c r="B262" s="112"/>
      <c r="C262" s="99"/>
      <c r="D262" s="99"/>
      <c r="E262" s="100"/>
      <c r="F262" s="211"/>
      <c r="G262" s="209"/>
      <c r="H262" s="80"/>
      <c r="I262" s="80"/>
      <c r="J262" s="79"/>
      <c r="K262" s="80"/>
      <c r="L262" s="3"/>
      <c r="M262" s="10" t="str">
        <f t="shared" si="88"/>
        <v/>
      </c>
      <c r="N262" s="10" t="str">
        <f t="shared" si="89"/>
        <v/>
      </c>
      <c r="O262" s="10" t="str">
        <f t="shared" si="73"/>
        <v/>
      </c>
      <c r="P262" s="10" t="str">
        <f t="shared" si="74"/>
        <v/>
      </c>
      <c r="Q262" s="10" t="str">
        <f t="shared" si="75"/>
        <v/>
      </c>
      <c r="R262" s="1" t="str">
        <f t="shared" si="76"/>
        <v/>
      </c>
      <c r="S262" s="1" t="str">
        <f t="shared" si="77"/>
        <v/>
      </c>
      <c r="T262" s="1" t="str">
        <f t="shared" si="78"/>
        <v/>
      </c>
      <c r="U262" s="1" t="str">
        <f t="shared" si="79"/>
        <v/>
      </c>
      <c r="V262" t="str">
        <f t="shared" si="80"/>
        <v/>
      </c>
      <c r="W262" s="10" t="str">
        <f t="shared" si="81"/>
        <v/>
      </c>
      <c r="X262" s="10" t="str">
        <f t="shared" si="82"/>
        <v/>
      </c>
      <c r="Y262" s="10" t="str">
        <f t="shared" si="83"/>
        <v/>
      </c>
      <c r="Z262" s="10" t="str">
        <f t="shared" si="84"/>
        <v/>
      </c>
      <c r="AA262" s="10" t="str">
        <f t="shared" si="85"/>
        <v/>
      </c>
      <c r="AB262" s="10" t="str">
        <f t="shared" si="86"/>
        <v/>
      </c>
      <c r="AC262" s="10" t="str">
        <f t="shared" si="90"/>
        <v/>
      </c>
      <c r="AD262" s="10" t="str">
        <f t="shared" si="91"/>
        <v/>
      </c>
      <c r="AE262" s="10" t="str">
        <f t="shared" si="87"/>
        <v/>
      </c>
      <c r="AF262" s="10" t="str">
        <f t="shared" si="92"/>
        <v/>
      </c>
      <c r="AG262" s="10" t="str">
        <f t="shared" si="93"/>
        <v/>
      </c>
      <c r="AH262" s="10" t="str">
        <f t="shared" si="94"/>
        <v/>
      </c>
      <c r="AI262" s="10" t="str">
        <f t="shared" si="95"/>
        <v/>
      </c>
      <c r="AJ262" s="10" t="str">
        <f t="shared" si="96"/>
        <v/>
      </c>
    </row>
    <row r="263" spans="1:36" ht="22.5" customHeight="1" x14ac:dyDescent="0.2">
      <c r="A263" s="92">
        <v>254</v>
      </c>
      <c r="B263" s="112"/>
      <c r="C263" s="99"/>
      <c r="D263" s="99"/>
      <c r="E263" s="100"/>
      <c r="F263" s="211"/>
      <c r="G263" s="209"/>
      <c r="H263" s="80"/>
      <c r="I263" s="80"/>
      <c r="J263" s="79"/>
      <c r="K263" s="80"/>
      <c r="L263" s="3"/>
      <c r="M263" s="10" t="str">
        <f t="shared" si="88"/>
        <v/>
      </c>
      <c r="N263" s="10" t="str">
        <f t="shared" si="89"/>
        <v/>
      </c>
      <c r="O263" s="10" t="str">
        <f t="shared" si="73"/>
        <v/>
      </c>
      <c r="P263" s="10" t="str">
        <f t="shared" si="74"/>
        <v/>
      </c>
      <c r="Q263" s="10" t="str">
        <f t="shared" si="75"/>
        <v/>
      </c>
      <c r="R263" s="1" t="str">
        <f t="shared" si="76"/>
        <v/>
      </c>
      <c r="S263" s="1" t="str">
        <f t="shared" si="77"/>
        <v/>
      </c>
      <c r="T263" s="1" t="str">
        <f t="shared" si="78"/>
        <v/>
      </c>
      <c r="U263" s="1" t="str">
        <f t="shared" si="79"/>
        <v/>
      </c>
      <c r="V263" t="str">
        <f t="shared" si="80"/>
        <v/>
      </c>
      <c r="W263" s="10" t="str">
        <f t="shared" si="81"/>
        <v/>
      </c>
      <c r="X263" s="10" t="str">
        <f t="shared" si="82"/>
        <v/>
      </c>
      <c r="Y263" s="10" t="str">
        <f t="shared" si="83"/>
        <v/>
      </c>
      <c r="Z263" s="10" t="str">
        <f t="shared" si="84"/>
        <v/>
      </c>
      <c r="AA263" s="10" t="str">
        <f t="shared" si="85"/>
        <v/>
      </c>
      <c r="AB263" s="10" t="str">
        <f t="shared" si="86"/>
        <v/>
      </c>
      <c r="AC263" s="10" t="str">
        <f t="shared" si="90"/>
        <v/>
      </c>
      <c r="AD263" s="10" t="str">
        <f t="shared" si="91"/>
        <v/>
      </c>
      <c r="AE263" s="10" t="str">
        <f t="shared" si="87"/>
        <v/>
      </c>
      <c r="AF263" s="10" t="str">
        <f t="shared" si="92"/>
        <v/>
      </c>
      <c r="AG263" s="10" t="str">
        <f t="shared" si="93"/>
        <v/>
      </c>
      <c r="AH263" s="10" t="str">
        <f t="shared" si="94"/>
        <v/>
      </c>
      <c r="AI263" s="10" t="str">
        <f t="shared" si="95"/>
        <v/>
      </c>
      <c r="AJ263" s="10" t="str">
        <f t="shared" si="96"/>
        <v/>
      </c>
    </row>
    <row r="264" spans="1:36" ht="22.5" customHeight="1" x14ac:dyDescent="0.2">
      <c r="A264" s="92">
        <v>255</v>
      </c>
      <c r="B264" s="112"/>
      <c r="C264" s="99"/>
      <c r="D264" s="99"/>
      <c r="E264" s="100"/>
      <c r="F264" s="211"/>
      <c r="G264" s="209"/>
      <c r="H264" s="80"/>
      <c r="I264" s="80"/>
      <c r="J264" s="79"/>
      <c r="K264" s="80"/>
      <c r="L264" s="3"/>
      <c r="M264" s="10" t="str">
        <f t="shared" si="88"/>
        <v/>
      </c>
      <c r="N264" s="10" t="str">
        <f t="shared" si="89"/>
        <v/>
      </c>
      <c r="O264" s="10" t="str">
        <f t="shared" si="73"/>
        <v/>
      </c>
      <c r="P264" s="10" t="str">
        <f t="shared" si="74"/>
        <v/>
      </c>
      <c r="Q264" s="10" t="str">
        <f t="shared" si="75"/>
        <v/>
      </c>
      <c r="R264" s="1" t="str">
        <f t="shared" si="76"/>
        <v/>
      </c>
      <c r="S264" s="1" t="str">
        <f t="shared" si="77"/>
        <v/>
      </c>
      <c r="T264" s="1" t="str">
        <f t="shared" si="78"/>
        <v/>
      </c>
      <c r="U264" s="1" t="str">
        <f t="shared" si="79"/>
        <v/>
      </c>
      <c r="V264" t="str">
        <f t="shared" si="80"/>
        <v/>
      </c>
      <c r="W264" s="10" t="str">
        <f t="shared" si="81"/>
        <v/>
      </c>
      <c r="X264" s="10" t="str">
        <f t="shared" si="82"/>
        <v/>
      </c>
      <c r="Y264" s="10" t="str">
        <f t="shared" si="83"/>
        <v/>
      </c>
      <c r="Z264" s="10" t="str">
        <f t="shared" si="84"/>
        <v/>
      </c>
      <c r="AA264" s="10" t="str">
        <f t="shared" si="85"/>
        <v/>
      </c>
      <c r="AB264" s="10" t="str">
        <f t="shared" si="86"/>
        <v/>
      </c>
      <c r="AC264" s="10" t="str">
        <f t="shared" si="90"/>
        <v/>
      </c>
      <c r="AD264" s="10" t="str">
        <f t="shared" si="91"/>
        <v/>
      </c>
      <c r="AE264" s="10" t="str">
        <f t="shared" si="87"/>
        <v/>
      </c>
      <c r="AF264" s="10" t="str">
        <f t="shared" si="92"/>
        <v/>
      </c>
      <c r="AG264" s="10" t="str">
        <f t="shared" si="93"/>
        <v/>
      </c>
      <c r="AH264" s="10" t="str">
        <f t="shared" si="94"/>
        <v/>
      </c>
      <c r="AI264" s="10" t="str">
        <f t="shared" si="95"/>
        <v/>
      </c>
      <c r="AJ264" s="10" t="str">
        <f t="shared" si="96"/>
        <v/>
      </c>
    </row>
    <row r="265" spans="1:36" ht="22.5" customHeight="1" x14ac:dyDescent="0.2">
      <c r="A265" s="92">
        <v>256</v>
      </c>
      <c r="B265" s="112"/>
      <c r="C265" s="99"/>
      <c r="D265" s="99"/>
      <c r="E265" s="100"/>
      <c r="F265" s="211"/>
      <c r="G265" s="209"/>
      <c r="H265" s="80"/>
      <c r="I265" s="80"/>
      <c r="J265" s="79"/>
      <c r="K265" s="80"/>
      <c r="L265" s="3"/>
      <c r="M265" s="10" t="str">
        <f t="shared" si="88"/>
        <v/>
      </c>
      <c r="N265" s="10" t="str">
        <f t="shared" si="89"/>
        <v/>
      </c>
      <c r="O265" s="10" t="str">
        <f t="shared" si="73"/>
        <v/>
      </c>
      <c r="P265" s="10" t="str">
        <f t="shared" si="74"/>
        <v/>
      </c>
      <c r="Q265" s="10" t="str">
        <f t="shared" si="75"/>
        <v/>
      </c>
      <c r="R265" s="1" t="str">
        <f t="shared" si="76"/>
        <v/>
      </c>
      <c r="S265" s="1" t="str">
        <f t="shared" si="77"/>
        <v/>
      </c>
      <c r="T265" s="1" t="str">
        <f t="shared" si="78"/>
        <v/>
      </c>
      <c r="U265" s="1" t="str">
        <f t="shared" si="79"/>
        <v/>
      </c>
      <c r="V265" t="str">
        <f t="shared" si="80"/>
        <v/>
      </c>
      <c r="W265" s="10" t="str">
        <f t="shared" si="81"/>
        <v/>
      </c>
      <c r="X265" s="10" t="str">
        <f t="shared" si="82"/>
        <v/>
      </c>
      <c r="Y265" s="10" t="str">
        <f t="shared" si="83"/>
        <v/>
      </c>
      <c r="Z265" s="10" t="str">
        <f t="shared" si="84"/>
        <v/>
      </c>
      <c r="AA265" s="10" t="str">
        <f t="shared" si="85"/>
        <v/>
      </c>
      <c r="AB265" s="10" t="str">
        <f t="shared" si="86"/>
        <v/>
      </c>
      <c r="AC265" s="10" t="str">
        <f t="shared" si="90"/>
        <v/>
      </c>
      <c r="AD265" s="10" t="str">
        <f t="shared" si="91"/>
        <v/>
      </c>
      <c r="AE265" s="10" t="str">
        <f t="shared" si="87"/>
        <v/>
      </c>
      <c r="AF265" s="10" t="str">
        <f t="shared" si="92"/>
        <v/>
      </c>
      <c r="AG265" s="10" t="str">
        <f t="shared" si="93"/>
        <v/>
      </c>
      <c r="AH265" s="10" t="str">
        <f t="shared" si="94"/>
        <v/>
      </c>
      <c r="AI265" s="10" t="str">
        <f t="shared" si="95"/>
        <v/>
      </c>
      <c r="AJ265" s="10" t="str">
        <f t="shared" si="96"/>
        <v/>
      </c>
    </row>
    <row r="266" spans="1:36" ht="22.5" customHeight="1" x14ac:dyDescent="0.2">
      <c r="A266" s="92">
        <v>257</v>
      </c>
      <c r="B266" s="112"/>
      <c r="C266" s="99"/>
      <c r="D266" s="99"/>
      <c r="E266" s="100"/>
      <c r="F266" s="211"/>
      <c r="G266" s="209"/>
      <c r="H266" s="80"/>
      <c r="I266" s="80"/>
      <c r="J266" s="79"/>
      <c r="K266" s="80"/>
      <c r="L266" s="3"/>
      <c r="M266" s="10" t="str">
        <f t="shared" si="88"/>
        <v/>
      </c>
      <c r="N266" s="10" t="str">
        <f t="shared" si="89"/>
        <v/>
      </c>
      <c r="O266" s="10" t="str">
        <f t="shared" ref="O266:O329" si="97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266" s="10" t="str">
        <f t="shared" ref="P266:P329" si="98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266" s="10" t="str">
        <f t="shared" ref="Q266:Q329" si="99">IF(AND(VLOOKUP(ROW()-9,A:K,8,0) &lt;&gt; "2500",VLOOKUP(ROW()-9,A:K,8,0) &lt;&gt;"4050"),"",IF($Q$8=TRUE,"","The sum of GL 2500 must equal the sum of GL 4050. "))</f>
        <v/>
      </c>
      <c r="R266" s="1" t="str">
        <f t="shared" ref="R266:R329" si="100">IF(AND(VLOOKUP(ROW()-9,A:K,8,0) &lt;&gt; "2170",VLOOKUP(ROW()-9,A:K,8,0) &lt;&gt;"5370"),"",IF($R$8=TRUE,"","The sum of GL 2170 must equal the sum of GL 5370. "))</f>
        <v/>
      </c>
      <c r="S266" s="1" t="str">
        <f t="shared" ref="S266:S329" si="101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266" s="1" t="str">
        <f t="shared" ref="T266:T329" si="102">IF(OR(VLOOKUP(ROW()-9,A:K,8,0)="3400",VLOOKUP(ROW()-9,A:K,8,0)="3500"),"GL 3400 and 3500 are not allowed. Must use lowest level. ","")</f>
        <v/>
      </c>
      <c r="U266" s="1" t="str">
        <f t="shared" ref="U266:U329" si="103">IF(AND(VLOOKUP(ROW()-9,A:K,8,0)="2125",VLOOKUP(ROW()-9,A:K,10,0)&gt;0),"GL 2125 must equal 0. ","")</f>
        <v/>
      </c>
      <c r="V266" t="str">
        <f t="shared" ref="V266:V329" si="104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266" s="10" t="str">
        <f t="shared" ref="W266:W329" si="105">IF(AND(OR(VLOOKUP(ROW()-9,A:K,8,0)="1390",VLOOKUP(ROW()-9,A:K,8,0)="1600"),VLOOKUP(ROW()-9,A:K,11,0)="D"),"GL " &amp; VLOOKUP(ROW()-9,A:K,8,0) &amp; " must be a credit value. ","")</f>
        <v/>
      </c>
      <c r="X266" s="10" t="str">
        <f t="shared" ref="X266:X329" si="106">IF(VLOOKUP(ROW()-9,A:K,10,0)&lt;0,"Amount must be a positive value. ","")</f>
        <v/>
      </c>
      <c r="Y266" s="10" t="str">
        <f t="shared" ref="Y266:Y329" si="107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266" s="10" t="str">
        <f t="shared" ref="Z266:Z329" si="108">IF(AND(OR(VLOOKUP(ROW()-9,A:K,8,0)="1410",VLOOKUP(ROW()-9,A:K,8,0)="1420",VLOOKUP(ROW()-9,A:K,8,0)="3114",VLOOKUP(ROW()-9,A:K,8,0)="3115"),VLOOKUP(ROW()-9,A:K,10,0)&gt;0),IF(LEN(VLOOKUP(ROW()-9,A:K,9,0))=4,"","4 digit subsidiary required. "),"")</f>
        <v/>
      </c>
      <c r="AA266" s="10" t="str">
        <f t="shared" ref="AA266:AA329" si="109">IF(ISERROR(ROUND(VLOOKUP(ROW()-9,A:K,10,0),2)=VLOOKUP(ROW()-9,A:K,10,0)),"",IF(ROUND(VLOOKUP(ROW()-9,A:K,10,0),2)=VLOOKUP(ROW()-9,A:K,10,0),"","Decimal place is larger than 2 digits. "))</f>
        <v/>
      </c>
      <c r="AB266" s="10" t="str">
        <f t="shared" ref="AB266:AB329" si="110">IF(VLOOKUP(ROW()-9,A:K,10,0) = "","", IF(ISNUMBER(VLOOKUP(ROW()-9,A:K,10,0))=TRUE,"","Amount must be a numeric value. "))</f>
        <v/>
      </c>
      <c r="AC266" s="10" t="str">
        <f t="shared" si="90"/>
        <v/>
      </c>
      <c r="AD266" s="10" t="str">
        <f t="shared" si="91"/>
        <v/>
      </c>
      <c r="AE266" s="10" t="str">
        <f t="shared" ref="AE266:AE329" si="111">IF(OR(VLOOKUP(ROW()-9,A:K,8,0) &amp; VLOOKUP(ROW()-9,A:K,9,0)="17300512",VLOOKUP(ROW()-9,A:K,8,0) &amp; VLOOKUP(ROW()-9,A:K,9,0)="17300666"),"GL 1730.0512 and 1730.0666 must not be on report 1. ","")</f>
        <v/>
      </c>
      <c r="AF266" s="10" t="str">
        <f t="shared" si="92"/>
        <v/>
      </c>
      <c r="AG266" s="10" t="str">
        <f t="shared" si="93"/>
        <v/>
      </c>
      <c r="AH266" s="10" t="str">
        <f t="shared" si="94"/>
        <v/>
      </c>
      <c r="AI266" s="10" t="str">
        <f t="shared" si="95"/>
        <v/>
      </c>
      <c r="AJ266" s="10" t="str">
        <f t="shared" si="96"/>
        <v/>
      </c>
    </row>
    <row r="267" spans="1:36" ht="22.5" customHeight="1" x14ac:dyDescent="0.2">
      <c r="A267" s="92">
        <v>258</v>
      </c>
      <c r="B267" s="112"/>
      <c r="C267" s="99"/>
      <c r="D267" s="99"/>
      <c r="E267" s="100"/>
      <c r="F267" s="211"/>
      <c r="G267" s="209"/>
      <c r="H267" s="80"/>
      <c r="I267" s="80"/>
      <c r="J267" s="79"/>
      <c r="K267" s="80"/>
      <c r="L267" s="3"/>
      <c r="M267" s="10" t="str">
        <f t="shared" ref="M267:M330" si="112">IF(ISERROR(N267),"",N267)&amp; IF(ISERROR(O267),"",O267)&amp; IF(ISERROR(P267),"",P267)&amp; IF(ISERROR(Q267),"",Q267)&amp; IF(ISERROR(R267),"",R267)&amp; IF(ISERROR(S267),"",S267)&amp; IF(ISERROR(T267),"",T267)&amp; IF(ISERROR(U267),"",U267)&amp; IF(ISERROR(V267),"",V267)&amp; IF(ISERROR(W267),"",W267)&amp; IF(ISERROR(X267),"",X267)&amp; IF(ISERROR(Y267),"",Y267)&amp; IF(ISERROR(Z267),"",Z267)&amp; IF(ISERROR(AA267),"",AA267)&amp; IF(ISERROR(AB267),"",AB267)&amp; IF(ISERROR(AC267),"",AC267)&amp; IF(ISERROR(AD267),"",AD267)&amp; IF(ISERROR(AE267),"",AE267)&amp; IF(ISERROR(AF267),"",AF267)&amp; IF(ISERROR(AG267),"",AG267)&amp; IF(ISERROR(AH267),"",AH267)&amp; IF(ISERROR(AI267),"",AI267)&amp; IF(ISERROR(AJ267),"",AJ267)</f>
        <v/>
      </c>
      <c r="N267" s="10" t="str">
        <f t="shared" ref="N267:N330" si="113">IF(AND(VLOOKUP(ROW()-9,A:K,8,0) &lt;&gt; "1749",VLOOKUP(ROW()-9,A:K,8,0) &lt;&gt;"1750",VLOOKUP(ROW()-9,A:K,8,0) &amp;VLOOKUP(ROW()-9,A:K,9,0)&lt;&gt;"5330"),"",IF($N$8=TRUE,"","GL 1749/1750 must have an offset account GL 5330. "))</f>
        <v/>
      </c>
      <c r="O267" s="10" t="str">
        <f t="shared" si="97"/>
        <v/>
      </c>
      <c r="P267" s="10" t="str">
        <f t="shared" si="98"/>
        <v/>
      </c>
      <c r="Q267" s="10" t="str">
        <f t="shared" si="99"/>
        <v/>
      </c>
      <c r="R267" s="1" t="str">
        <f t="shared" si="100"/>
        <v/>
      </c>
      <c r="S267" s="1" t="str">
        <f t="shared" si="101"/>
        <v/>
      </c>
      <c r="T267" s="1" t="str">
        <f t="shared" si="102"/>
        <v/>
      </c>
      <c r="U267" s="1" t="str">
        <f t="shared" si="103"/>
        <v/>
      </c>
      <c r="V267" t="str">
        <f t="shared" si="104"/>
        <v/>
      </c>
      <c r="W267" s="10" t="str">
        <f t="shared" si="105"/>
        <v/>
      </c>
      <c r="X267" s="10" t="str">
        <f t="shared" si="106"/>
        <v/>
      </c>
      <c r="Y267" s="10" t="str">
        <f t="shared" si="107"/>
        <v/>
      </c>
      <c r="Z267" s="10" t="str">
        <f t="shared" si="108"/>
        <v/>
      </c>
      <c r="AA267" s="10" t="str">
        <f t="shared" si="109"/>
        <v/>
      </c>
      <c r="AB267" s="10" t="str">
        <f t="shared" si="110"/>
        <v/>
      </c>
      <c r="AC267" s="10" t="str">
        <f t="shared" ref="AC267:AC330" si="114">IF(AND(VLOOKUP(ROW()-9,A:K,10,0)="",VLOOKUP(ROW()-9,A:K,6,0)=""),"",IF(VLOOKUP(ROW()-9,A:K,10,0)&gt;=VLOOKUP(ROW()-9,A:K,6,0),"","Encumbrance amount must be equal to or less than the accrual amount. "))</f>
        <v/>
      </c>
      <c r="AD267" s="10" t="str">
        <f t="shared" ref="AD267:AD330" si="115">IF(OR(AND(VLOOKUP(ROW()-9,A:K,10,0)&gt;0,VLOOKUP(ROW()-9,A:K,11,0)=""),AND(VLOOKUP(ROW()-9,A:K,6,0)&gt;0,VLOOKUP(ROW()-9,A:K,7,0)="")),"For every amount, the D/C column must have a D or C. ", "")</f>
        <v/>
      </c>
      <c r="AE267" s="10" t="str">
        <f t="shared" si="111"/>
        <v/>
      </c>
      <c r="AF267" s="10" t="str">
        <f t="shared" ref="AF267:AF330" si="116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267" s="10" t="str">
        <f t="shared" ref="AG267:AG330" si="117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267" s="10" t="str">
        <f t="shared" ref="AH267:AH330" si="118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267" s="10" t="str">
        <f t="shared" ref="AI267:AI330" si="119">IF(AND(OR(VLOOKUP(ROW()-9,A:K,8,0)="1410",VLOOKUP(ROW()-9,A:K,8,0)="3114"),VLOOKUP(ROW()-9,A:K,10,0)&gt;0),IF(VLOOKUP(ROW()-9,A:K,9,0)=$F$5,"Subsidiary must be another fund number.  ",""),"")</f>
        <v/>
      </c>
      <c r="AJ267" s="10" t="str">
        <f t="shared" ref="AJ267:AJ330" si="120">IF(AND(OR(VLOOKUP(ROW()-9,A:K,8,0)="1420",VLOOKUP(ROW()-9,A:K,8,0)="3115"),VLOOKUP(ROW()-9,A:K,10,0)&gt;0),IF(VLOOKUP(ROW()-9,A:K,9,0)=$F$5,"Subsidiary must be agency number. ",""),"")</f>
        <v/>
      </c>
    </row>
    <row r="268" spans="1:36" ht="22.5" customHeight="1" x14ac:dyDescent="0.2">
      <c r="A268" s="92">
        <v>259</v>
      </c>
      <c r="B268" s="112"/>
      <c r="C268" s="99"/>
      <c r="D268" s="99"/>
      <c r="E268" s="100"/>
      <c r="F268" s="211"/>
      <c r="G268" s="209"/>
      <c r="H268" s="80"/>
      <c r="I268" s="80"/>
      <c r="J268" s="79"/>
      <c r="K268" s="80"/>
      <c r="L268" s="3"/>
      <c r="M268" s="10" t="str">
        <f t="shared" si="112"/>
        <v/>
      </c>
      <c r="N268" s="10" t="str">
        <f t="shared" si="113"/>
        <v/>
      </c>
      <c r="O268" s="10" t="str">
        <f t="shared" si="97"/>
        <v/>
      </c>
      <c r="P268" s="10" t="str">
        <f t="shared" si="98"/>
        <v/>
      </c>
      <c r="Q268" s="10" t="str">
        <f t="shared" si="99"/>
        <v/>
      </c>
      <c r="R268" s="1" t="str">
        <f t="shared" si="100"/>
        <v/>
      </c>
      <c r="S268" s="1" t="str">
        <f t="shared" si="101"/>
        <v/>
      </c>
      <c r="T268" s="1" t="str">
        <f t="shared" si="102"/>
        <v/>
      </c>
      <c r="U268" s="1" t="str">
        <f t="shared" si="103"/>
        <v/>
      </c>
      <c r="V268" t="str">
        <f t="shared" si="104"/>
        <v/>
      </c>
      <c r="W268" s="10" t="str">
        <f t="shared" si="105"/>
        <v/>
      </c>
      <c r="X268" s="10" t="str">
        <f t="shared" si="106"/>
        <v/>
      </c>
      <c r="Y268" s="10" t="str">
        <f t="shared" si="107"/>
        <v/>
      </c>
      <c r="Z268" s="10" t="str">
        <f t="shared" si="108"/>
        <v/>
      </c>
      <c r="AA268" s="10" t="str">
        <f t="shared" si="109"/>
        <v/>
      </c>
      <c r="AB268" s="10" t="str">
        <f t="shared" si="110"/>
        <v/>
      </c>
      <c r="AC268" s="10" t="str">
        <f t="shared" si="114"/>
        <v/>
      </c>
      <c r="AD268" s="10" t="str">
        <f t="shared" si="115"/>
        <v/>
      </c>
      <c r="AE268" s="10" t="str">
        <f t="shared" si="111"/>
        <v/>
      </c>
      <c r="AF268" s="10" t="str">
        <f t="shared" si="116"/>
        <v/>
      </c>
      <c r="AG268" s="10" t="str">
        <f t="shared" si="117"/>
        <v/>
      </c>
      <c r="AH268" s="10" t="str">
        <f t="shared" si="118"/>
        <v/>
      </c>
      <c r="AI268" s="10" t="str">
        <f t="shared" si="119"/>
        <v/>
      </c>
      <c r="AJ268" s="10" t="str">
        <f t="shared" si="120"/>
        <v/>
      </c>
    </row>
    <row r="269" spans="1:36" ht="22.5" customHeight="1" x14ac:dyDescent="0.2">
      <c r="A269" s="92">
        <v>260</v>
      </c>
      <c r="B269" s="112"/>
      <c r="C269" s="99"/>
      <c r="D269" s="99"/>
      <c r="E269" s="100"/>
      <c r="F269" s="211"/>
      <c r="G269" s="209"/>
      <c r="H269" s="80"/>
      <c r="I269" s="80"/>
      <c r="J269" s="79"/>
      <c r="K269" s="80"/>
      <c r="L269" s="3"/>
      <c r="M269" s="10" t="str">
        <f t="shared" si="112"/>
        <v/>
      </c>
      <c r="N269" s="10" t="str">
        <f t="shared" si="113"/>
        <v/>
      </c>
      <c r="O269" s="10" t="str">
        <f t="shared" si="97"/>
        <v/>
      </c>
      <c r="P269" s="10" t="str">
        <f t="shared" si="98"/>
        <v/>
      </c>
      <c r="Q269" s="10" t="str">
        <f t="shared" si="99"/>
        <v/>
      </c>
      <c r="R269" s="1" t="str">
        <f t="shared" si="100"/>
        <v/>
      </c>
      <c r="S269" s="1" t="str">
        <f t="shared" si="101"/>
        <v/>
      </c>
      <c r="T269" s="1" t="str">
        <f t="shared" si="102"/>
        <v/>
      </c>
      <c r="U269" s="1" t="str">
        <f t="shared" si="103"/>
        <v/>
      </c>
      <c r="V269" t="str">
        <f t="shared" si="104"/>
        <v/>
      </c>
      <c r="W269" s="10" t="str">
        <f t="shared" si="105"/>
        <v/>
      </c>
      <c r="X269" s="10" t="str">
        <f t="shared" si="106"/>
        <v/>
      </c>
      <c r="Y269" s="10" t="str">
        <f t="shared" si="107"/>
        <v/>
      </c>
      <c r="Z269" s="10" t="str">
        <f t="shared" si="108"/>
        <v/>
      </c>
      <c r="AA269" s="10" t="str">
        <f t="shared" si="109"/>
        <v/>
      </c>
      <c r="AB269" s="10" t="str">
        <f t="shared" si="110"/>
        <v/>
      </c>
      <c r="AC269" s="10" t="str">
        <f t="shared" si="114"/>
        <v/>
      </c>
      <c r="AD269" s="10" t="str">
        <f t="shared" si="115"/>
        <v/>
      </c>
      <c r="AE269" s="10" t="str">
        <f t="shared" si="111"/>
        <v/>
      </c>
      <c r="AF269" s="10" t="str">
        <f t="shared" si="116"/>
        <v/>
      </c>
      <c r="AG269" s="10" t="str">
        <f t="shared" si="117"/>
        <v/>
      </c>
      <c r="AH269" s="10" t="str">
        <f t="shared" si="118"/>
        <v/>
      </c>
      <c r="AI269" s="10" t="str">
        <f t="shared" si="119"/>
        <v/>
      </c>
      <c r="AJ269" s="10" t="str">
        <f t="shared" si="120"/>
        <v/>
      </c>
    </row>
    <row r="270" spans="1:36" ht="22.5" customHeight="1" x14ac:dyDescent="0.2">
      <c r="A270" s="92">
        <v>261</v>
      </c>
      <c r="B270" s="112"/>
      <c r="C270" s="99"/>
      <c r="D270" s="99"/>
      <c r="E270" s="100"/>
      <c r="F270" s="211"/>
      <c r="G270" s="209"/>
      <c r="H270" s="80"/>
      <c r="I270" s="80"/>
      <c r="J270" s="79"/>
      <c r="K270" s="80"/>
      <c r="L270" s="3"/>
      <c r="M270" s="10" t="str">
        <f t="shared" si="112"/>
        <v/>
      </c>
      <c r="N270" s="10" t="str">
        <f t="shared" si="113"/>
        <v/>
      </c>
      <c r="O270" s="10" t="str">
        <f t="shared" si="97"/>
        <v/>
      </c>
      <c r="P270" s="10" t="str">
        <f t="shared" si="98"/>
        <v/>
      </c>
      <c r="Q270" s="10" t="str">
        <f t="shared" si="99"/>
        <v/>
      </c>
      <c r="R270" s="1" t="str">
        <f t="shared" si="100"/>
        <v/>
      </c>
      <c r="S270" s="1" t="str">
        <f t="shared" si="101"/>
        <v/>
      </c>
      <c r="T270" s="1" t="str">
        <f t="shared" si="102"/>
        <v/>
      </c>
      <c r="U270" s="1" t="str">
        <f t="shared" si="103"/>
        <v/>
      </c>
      <c r="V270" t="str">
        <f t="shared" si="104"/>
        <v/>
      </c>
      <c r="W270" s="10" t="str">
        <f t="shared" si="105"/>
        <v/>
      </c>
      <c r="X270" s="10" t="str">
        <f t="shared" si="106"/>
        <v/>
      </c>
      <c r="Y270" s="10" t="str">
        <f t="shared" si="107"/>
        <v/>
      </c>
      <c r="Z270" s="10" t="str">
        <f t="shared" si="108"/>
        <v/>
      </c>
      <c r="AA270" s="10" t="str">
        <f t="shared" si="109"/>
        <v/>
      </c>
      <c r="AB270" s="10" t="str">
        <f t="shared" si="110"/>
        <v/>
      </c>
      <c r="AC270" s="10" t="str">
        <f t="shared" si="114"/>
        <v/>
      </c>
      <c r="AD270" s="10" t="str">
        <f t="shared" si="115"/>
        <v/>
      </c>
      <c r="AE270" s="10" t="str">
        <f t="shared" si="111"/>
        <v/>
      </c>
      <c r="AF270" s="10" t="str">
        <f t="shared" si="116"/>
        <v/>
      </c>
      <c r="AG270" s="10" t="str">
        <f t="shared" si="117"/>
        <v/>
      </c>
      <c r="AH270" s="10" t="str">
        <f t="shared" si="118"/>
        <v/>
      </c>
      <c r="AI270" s="10" t="str">
        <f t="shared" si="119"/>
        <v/>
      </c>
      <c r="AJ270" s="10" t="str">
        <f t="shared" si="120"/>
        <v/>
      </c>
    </row>
    <row r="271" spans="1:36" ht="22.5" customHeight="1" x14ac:dyDescent="0.2">
      <c r="A271" s="92">
        <v>262</v>
      </c>
      <c r="B271" s="112"/>
      <c r="C271" s="99"/>
      <c r="D271" s="99"/>
      <c r="E271" s="100"/>
      <c r="F271" s="211"/>
      <c r="G271" s="209"/>
      <c r="H271" s="80"/>
      <c r="I271" s="80"/>
      <c r="J271" s="79"/>
      <c r="K271" s="80"/>
      <c r="L271" s="3"/>
      <c r="M271" s="10" t="str">
        <f t="shared" si="112"/>
        <v/>
      </c>
      <c r="N271" s="10" t="str">
        <f t="shared" si="113"/>
        <v/>
      </c>
      <c r="O271" s="10" t="str">
        <f t="shared" si="97"/>
        <v/>
      </c>
      <c r="P271" s="10" t="str">
        <f t="shared" si="98"/>
        <v/>
      </c>
      <c r="Q271" s="10" t="str">
        <f t="shared" si="99"/>
        <v/>
      </c>
      <c r="R271" s="1" t="str">
        <f t="shared" si="100"/>
        <v/>
      </c>
      <c r="S271" s="1" t="str">
        <f t="shared" si="101"/>
        <v/>
      </c>
      <c r="T271" s="1" t="str">
        <f t="shared" si="102"/>
        <v/>
      </c>
      <c r="U271" s="1" t="str">
        <f t="shared" si="103"/>
        <v/>
      </c>
      <c r="V271" t="str">
        <f t="shared" si="104"/>
        <v/>
      </c>
      <c r="W271" s="10" t="str">
        <f t="shared" si="105"/>
        <v/>
      </c>
      <c r="X271" s="10" t="str">
        <f t="shared" si="106"/>
        <v/>
      </c>
      <c r="Y271" s="10" t="str">
        <f t="shared" si="107"/>
        <v/>
      </c>
      <c r="Z271" s="10" t="str">
        <f t="shared" si="108"/>
        <v/>
      </c>
      <c r="AA271" s="10" t="str">
        <f t="shared" si="109"/>
        <v/>
      </c>
      <c r="AB271" s="10" t="str">
        <f t="shared" si="110"/>
        <v/>
      </c>
      <c r="AC271" s="10" t="str">
        <f t="shared" si="114"/>
        <v/>
      </c>
      <c r="AD271" s="10" t="str">
        <f t="shared" si="115"/>
        <v/>
      </c>
      <c r="AE271" s="10" t="str">
        <f t="shared" si="111"/>
        <v/>
      </c>
      <c r="AF271" s="10" t="str">
        <f t="shared" si="116"/>
        <v/>
      </c>
      <c r="AG271" s="10" t="str">
        <f t="shared" si="117"/>
        <v/>
      </c>
      <c r="AH271" s="10" t="str">
        <f t="shared" si="118"/>
        <v/>
      </c>
      <c r="AI271" s="10" t="str">
        <f t="shared" si="119"/>
        <v/>
      </c>
      <c r="AJ271" s="10" t="str">
        <f t="shared" si="120"/>
        <v/>
      </c>
    </row>
    <row r="272" spans="1:36" ht="22.5" customHeight="1" x14ac:dyDescent="0.2">
      <c r="A272" s="92">
        <v>263</v>
      </c>
      <c r="B272" s="112"/>
      <c r="C272" s="99"/>
      <c r="D272" s="99"/>
      <c r="E272" s="100"/>
      <c r="F272" s="211"/>
      <c r="G272" s="209"/>
      <c r="H272" s="80"/>
      <c r="I272" s="80"/>
      <c r="J272" s="79"/>
      <c r="K272" s="80"/>
      <c r="L272" s="3"/>
      <c r="M272" s="10" t="str">
        <f t="shared" si="112"/>
        <v/>
      </c>
      <c r="N272" s="10" t="str">
        <f t="shared" si="113"/>
        <v/>
      </c>
      <c r="O272" s="10" t="str">
        <f t="shared" si="97"/>
        <v/>
      </c>
      <c r="P272" s="10" t="str">
        <f t="shared" si="98"/>
        <v/>
      </c>
      <c r="Q272" s="10" t="str">
        <f t="shared" si="99"/>
        <v/>
      </c>
      <c r="R272" s="1" t="str">
        <f t="shared" si="100"/>
        <v/>
      </c>
      <c r="S272" s="1" t="str">
        <f t="shared" si="101"/>
        <v/>
      </c>
      <c r="T272" s="1" t="str">
        <f t="shared" si="102"/>
        <v/>
      </c>
      <c r="U272" s="1" t="str">
        <f t="shared" si="103"/>
        <v/>
      </c>
      <c r="V272" t="str">
        <f t="shared" si="104"/>
        <v/>
      </c>
      <c r="W272" s="10" t="str">
        <f t="shared" si="105"/>
        <v/>
      </c>
      <c r="X272" s="10" t="str">
        <f t="shared" si="106"/>
        <v/>
      </c>
      <c r="Y272" s="10" t="str">
        <f t="shared" si="107"/>
        <v/>
      </c>
      <c r="Z272" s="10" t="str">
        <f t="shared" si="108"/>
        <v/>
      </c>
      <c r="AA272" s="10" t="str">
        <f t="shared" si="109"/>
        <v/>
      </c>
      <c r="AB272" s="10" t="str">
        <f t="shared" si="110"/>
        <v/>
      </c>
      <c r="AC272" s="10" t="str">
        <f t="shared" si="114"/>
        <v/>
      </c>
      <c r="AD272" s="10" t="str">
        <f t="shared" si="115"/>
        <v/>
      </c>
      <c r="AE272" s="10" t="str">
        <f t="shared" si="111"/>
        <v/>
      </c>
      <c r="AF272" s="10" t="str">
        <f t="shared" si="116"/>
        <v/>
      </c>
      <c r="AG272" s="10" t="str">
        <f t="shared" si="117"/>
        <v/>
      </c>
      <c r="AH272" s="10" t="str">
        <f t="shared" si="118"/>
        <v/>
      </c>
      <c r="AI272" s="10" t="str">
        <f t="shared" si="119"/>
        <v/>
      </c>
      <c r="AJ272" s="10" t="str">
        <f t="shared" si="120"/>
        <v/>
      </c>
    </row>
    <row r="273" spans="1:36" ht="22.5" customHeight="1" x14ac:dyDescent="0.2">
      <c r="A273" s="92">
        <v>264</v>
      </c>
      <c r="B273" s="112"/>
      <c r="C273" s="99"/>
      <c r="D273" s="99"/>
      <c r="E273" s="100"/>
      <c r="F273" s="211"/>
      <c r="G273" s="209"/>
      <c r="H273" s="80"/>
      <c r="I273" s="80"/>
      <c r="J273" s="79"/>
      <c r="K273" s="80"/>
      <c r="L273" s="3"/>
      <c r="M273" s="10" t="str">
        <f t="shared" si="112"/>
        <v/>
      </c>
      <c r="N273" s="10" t="str">
        <f t="shared" si="113"/>
        <v/>
      </c>
      <c r="O273" s="10" t="str">
        <f t="shared" si="97"/>
        <v/>
      </c>
      <c r="P273" s="10" t="str">
        <f t="shared" si="98"/>
        <v/>
      </c>
      <c r="Q273" s="10" t="str">
        <f t="shared" si="99"/>
        <v/>
      </c>
      <c r="R273" s="1" t="str">
        <f t="shared" si="100"/>
        <v/>
      </c>
      <c r="S273" s="1" t="str">
        <f t="shared" si="101"/>
        <v/>
      </c>
      <c r="T273" s="1" t="str">
        <f t="shared" si="102"/>
        <v/>
      </c>
      <c r="U273" s="1" t="str">
        <f t="shared" si="103"/>
        <v/>
      </c>
      <c r="V273" t="str">
        <f t="shared" si="104"/>
        <v/>
      </c>
      <c r="W273" s="10" t="str">
        <f t="shared" si="105"/>
        <v/>
      </c>
      <c r="X273" s="10" t="str">
        <f t="shared" si="106"/>
        <v/>
      </c>
      <c r="Y273" s="10" t="str">
        <f t="shared" si="107"/>
        <v/>
      </c>
      <c r="Z273" s="10" t="str">
        <f t="shared" si="108"/>
        <v/>
      </c>
      <c r="AA273" s="10" t="str">
        <f t="shared" si="109"/>
        <v/>
      </c>
      <c r="AB273" s="10" t="str">
        <f t="shared" si="110"/>
        <v/>
      </c>
      <c r="AC273" s="10" t="str">
        <f t="shared" si="114"/>
        <v/>
      </c>
      <c r="AD273" s="10" t="str">
        <f t="shared" si="115"/>
        <v/>
      </c>
      <c r="AE273" s="10" t="str">
        <f t="shared" si="111"/>
        <v/>
      </c>
      <c r="AF273" s="10" t="str">
        <f t="shared" si="116"/>
        <v/>
      </c>
      <c r="AG273" s="10" t="str">
        <f t="shared" si="117"/>
        <v/>
      </c>
      <c r="AH273" s="10" t="str">
        <f t="shared" si="118"/>
        <v/>
      </c>
      <c r="AI273" s="10" t="str">
        <f t="shared" si="119"/>
        <v/>
      </c>
      <c r="AJ273" s="10" t="str">
        <f t="shared" si="120"/>
        <v/>
      </c>
    </row>
    <row r="274" spans="1:36" ht="22.5" customHeight="1" x14ac:dyDescent="0.2">
      <c r="A274" s="92">
        <v>265</v>
      </c>
      <c r="B274" s="112"/>
      <c r="C274" s="99"/>
      <c r="D274" s="99"/>
      <c r="E274" s="100"/>
      <c r="F274" s="211"/>
      <c r="G274" s="209"/>
      <c r="H274" s="80"/>
      <c r="I274" s="80"/>
      <c r="J274" s="79"/>
      <c r="K274" s="80"/>
      <c r="L274" s="3"/>
      <c r="M274" s="10" t="str">
        <f t="shared" si="112"/>
        <v/>
      </c>
      <c r="N274" s="10" t="str">
        <f t="shared" si="113"/>
        <v/>
      </c>
      <c r="O274" s="10" t="str">
        <f t="shared" si="97"/>
        <v/>
      </c>
      <c r="P274" s="10" t="str">
        <f t="shared" si="98"/>
        <v/>
      </c>
      <c r="Q274" s="10" t="str">
        <f t="shared" si="99"/>
        <v/>
      </c>
      <c r="R274" s="1" t="str">
        <f t="shared" si="100"/>
        <v/>
      </c>
      <c r="S274" s="1" t="str">
        <f t="shared" si="101"/>
        <v/>
      </c>
      <c r="T274" s="1" t="str">
        <f t="shared" si="102"/>
        <v/>
      </c>
      <c r="U274" s="1" t="str">
        <f t="shared" si="103"/>
        <v/>
      </c>
      <c r="V274" t="str">
        <f t="shared" si="104"/>
        <v/>
      </c>
      <c r="W274" s="10" t="str">
        <f t="shared" si="105"/>
        <v/>
      </c>
      <c r="X274" s="10" t="str">
        <f t="shared" si="106"/>
        <v/>
      </c>
      <c r="Y274" s="10" t="str">
        <f t="shared" si="107"/>
        <v/>
      </c>
      <c r="Z274" s="10" t="str">
        <f t="shared" si="108"/>
        <v/>
      </c>
      <c r="AA274" s="10" t="str">
        <f t="shared" si="109"/>
        <v/>
      </c>
      <c r="AB274" s="10" t="str">
        <f t="shared" si="110"/>
        <v/>
      </c>
      <c r="AC274" s="10" t="str">
        <f t="shared" si="114"/>
        <v/>
      </c>
      <c r="AD274" s="10" t="str">
        <f t="shared" si="115"/>
        <v/>
      </c>
      <c r="AE274" s="10" t="str">
        <f t="shared" si="111"/>
        <v/>
      </c>
      <c r="AF274" s="10" t="str">
        <f t="shared" si="116"/>
        <v/>
      </c>
      <c r="AG274" s="10" t="str">
        <f t="shared" si="117"/>
        <v/>
      </c>
      <c r="AH274" s="10" t="str">
        <f t="shared" si="118"/>
        <v/>
      </c>
      <c r="AI274" s="10" t="str">
        <f t="shared" si="119"/>
        <v/>
      </c>
      <c r="AJ274" s="10" t="str">
        <f t="shared" si="120"/>
        <v/>
      </c>
    </row>
    <row r="275" spans="1:36" ht="22.5" customHeight="1" x14ac:dyDescent="0.2">
      <c r="A275" s="92">
        <v>266</v>
      </c>
      <c r="B275" s="112"/>
      <c r="C275" s="99"/>
      <c r="D275" s="99"/>
      <c r="E275" s="100"/>
      <c r="F275" s="211"/>
      <c r="G275" s="209"/>
      <c r="H275" s="80"/>
      <c r="I275" s="80"/>
      <c r="J275" s="79"/>
      <c r="K275" s="80"/>
      <c r="L275" s="3"/>
      <c r="M275" s="10" t="str">
        <f t="shared" si="112"/>
        <v/>
      </c>
      <c r="N275" s="10" t="str">
        <f t="shared" si="113"/>
        <v/>
      </c>
      <c r="O275" s="10" t="str">
        <f t="shared" si="97"/>
        <v/>
      </c>
      <c r="P275" s="10" t="str">
        <f t="shared" si="98"/>
        <v/>
      </c>
      <c r="Q275" s="10" t="str">
        <f t="shared" si="99"/>
        <v/>
      </c>
      <c r="R275" s="1" t="str">
        <f t="shared" si="100"/>
        <v/>
      </c>
      <c r="S275" s="1" t="str">
        <f t="shared" si="101"/>
        <v/>
      </c>
      <c r="T275" s="1" t="str">
        <f t="shared" si="102"/>
        <v/>
      </c>
      <c r="U275" s="1" t="str">
        <f t="shared" si="103"/>
        <v/>
      </c>
      <c r="V275" t="str">
        <f t="shared" si="104"/>
        <v/>
      </c>
      <c r="W275" s="10" t="str">
        <f t="shared" si="105"/>
        <v/>
      </c>
      <c r="X275" s="10" t="str">
        <f t="shared" si="106"/>
        <v/>
      </c>
      <c r="Y275" s="10" t="str">
        <f t="shared" si="107"/>
        <v/>
      </c>
      <c r="Z275" s="10" t="str">
        <f t="shared" si="108"/>
        <v/>
      </c>
      <c r="AA275" s="10" t="str">
        <f t="shared" si="109"/>
        <v/>
      </c>
      <c r="AB275" s="10" t="str">
        <f t="shared" si="110"/>
        <v/>
      </c>
      <c r="AC275" s="10" t="str">
        <f t="shared" si="114"/>
        <v/>
      </c>
      <c r="AD275" s="10" t="str">
        <f t="shared" si="115"/>
        <v/>
      </c>
      <c r="AE275" s="10" t="str">
        <f t="shared" si="111"/>
        <v/>
      </c>
      <c r="AF275" s="10" t="str">
        <f t="shared" si="116"/>
        <v/>
      </c>
      <c r="AG275" s="10" t="str">
        <f t="shared" si="117"/>
        <v/>
      </c>
      <c r="AH275" s="10" t="str">
        <f t="shared" si="118"/>
        <v/>
      </c>
      <c r="AI275" s="10" t="str">
        <f t="shared" si="119"/>
        <v/>
      </c>
      <c r="AJ275" s="10" t="str">
        <f t="shared" si="120"/>
        <v/>
      </c>
    </row>
    <row r="276" spans="1:36" ht="22.5" customHeight="1" x14ac:dyDescent="0.2">
      <c r="A276" s="92">
        <v>267</v>
      </c>
      <c r="B276" s="112"/>
      <c r="C276" s="99"/>
      <c r="D276" s="99"/>
      <c r="E276" s="100"/>
      <c r="F276" s="211"/>
      <c r="G276" s="209"/>
      <c r="H276" s="80"/>
      <c r="I276" s="80"/>
      <c r="J276" s="79"/>
      <c r="K276" s="80"/>
      <c r="L276" s="3"/>
      <c r="M276" s="10" t="str">
        <f t="shared" si="112"/>
        <v/>
      </c>
      <c r="N276" s="10" t="str">
        <f t="shared" si="113"/>
        <v/>
      </c>
      <c r="O276" s="10" t="str">
        <f t="shared" si="97"/>
        <v/>
      </c>
      <c r="P276" s="10" t="str">
        <f t="shared" si="98"/>
        <v/>
      </c>
      <c r="Q276" s="10" t="str">
        <f t="shared" si="99"/>
        <v/>
      </c>
      <c r="R276" s="1" t="str">
        <f t="shared" si="100"/>
        <v/>
      </c>
      <c r="S276" s="1" t="str">
        <f t="shared" si="101"/>
        <v/>
      </c>
      <c r="T276" s="1" t="str">
        <f t="shared" si="102"/>
        <v/>
      </c>
      <c r="U276" s="1" t="str">
        <f t="shared" si="103"/>
        <v/>
      </c>
      <c r="V276" t="str">
        <f t="shared" si="104"/>
        <v/>
      </c>
      <c r="W276" s="10" t="str">
        <f t="shared" si="105"/>
        <v/>
      </c>
      <c r="X276" s="10" t="str">
        <f t="shared" si="106"/>
        <v/>
      </c>
      <c r="Y276" s="10" t="str">
        <f t="shared" si="107"/>
        <v/>
      </c>
      <c r="Z276" s="10" t="str">
        <f t="shared" si="108"/>
        <v/>
      </c>
      <c r="AA276" s="10" t="str">
        <f t="shared" si="109"/>
        <v/>
      </c>
      <c r="AB276" s="10" t="str">
        <f t="shared" si="110"/>
        <v/>
      </c>
      <c r="AC276" s="10" t="str">
        <f t="shared" si="114"/>
        <v/>
      </c>
      <c r="AD276" s="10" t="str">
        <f t="shared" si="115"/>
        <v/>
      </c>
      <c r="AE276" s="10" t="str">
        <f t="shared" si="111"/>
        <v/>
      </c>
      <c r="AF276" s="10" t="str">
        <f t="shared" si="116"/>
        <v/>
      </c>
      <c r="AG276" s="10" t="str">
        <f t="shared" si="117"/>
        <v/>
      </c>
      <c r="AH276" s="10" t="str">
        <f t="shared" si="118"/>
        <v/>
      </c>
      <c r="AI276" s="10" t="str">
        <f t="shared" si="119"/>
        <v/>
      </c>
      <c r="AJ276" s="10" t="str">
        <f t="shared" si="120"/>
        <v/>
      </c>
    </row>
    <row r="277" spans="1:36" ht="22.5" customHeight="1" x14ac:dyDescent="0.2">
      <c r="A277" s="92">
        <v>268</v>
      </c>
      <c r="B277" s="112"/>
      <c r="C277" s="99"/>
      <c r="D277" s="99"/>
      <c r="E277" s="100"/>
      <c r="F277" s="211"/>
      <c r="G277" s="209"/>
      <c r="H277" s="80"/>
      <c r="I277" s="80"/>
      <c r="J277" s="79"/>
      <c r="K277" s="80"/>
      <c r="L277" s="3"/>
      <c r="M277" s="10" t="str">
        <f t="shared" si="112"/>
        <v/>
      </c>
      <c r="N277" s="10" t="str">
        <f t="shared" si="113"/>
        <v/>
      </c>
      <c r="O277" s="10" t="str">
        <f t="shared" si="97"/>
        <v/>
      </c>
      <c r="P277" s="10" t="str">
        <f t="shared" si="98"/>
        <v/>
      </c>
      <c r="Q277" s="10" t="str">
        <f t="shared" si="99"/>
        <v/>
      </c>
      <c r="R277" s="1" t="str">
        <f t="shared" si="100"/>
        <v/>
      </c>
      <c r="S277" s="1" t="str">
        <f t="shared" si="101"/>
        <v/>
      </c>
      <c r="T277" s="1" t="str">
        <f t="shared" si="102"/>
        <v/>
      </c>
      <c r="U277" s="1" t="str">
        <f t="shared" si="103"/>
        <v/>
      </c>
      <c r="V277" t="str">
        <f t="shared" si="104"/>
        <v/>
      </c>
      <c r="W277" s="10" t="str">
        <f t="shared" si="105"/>
        <v/>
      </c>
      <c r="X277" s="10" t="str">
        <f t="shared" si="106"/>
        <v/>
      </c>
      <c r="Y277" s="10" t="str">
        <f t="shared" si="107"/>
        <v/>
      </c>
      <c r="Z277" s="10" t="str">
        <f t="shared" si="108"/>
        <v/>
      </c>
      <c r="AA277" s="10" t="str">
        <f t="shared" si="109"/>
        <v/>
      </c>
      <c r="AB277" s="10" t="str">
        <f t="shared" si="110"/>
        <v/>
      </c>
      <c r="AC277" s="10" t="str">
        <f t="shared" si="114"/>
        <v/>
      </c>
      <c r="AD277" s="10" t="str">
        <f t="shared" si="115"/>
        <v/>
      </c>
      <c r="AE277" s="10" t="str">
        <f t="shared" si="111"/>
        <v/>
      </c>
      <c r="AF277" s="10" t="str">
        <f t="shared" si="116"/>
        <v/>
      </c>
      <c r="AG277" s="10" t="str">
        <f t="shared" si="117"/>
        <v/>
      </c>
      <c r="AH277" s="10" t="str">
        <f t="shared" si="118"/>
        <v/>
      </c>
      <c r="AI277" s="10" t="str">
        <f t="shared" si="119"/>
        <v/>
      </c>
      <c r="AJ277" s="10" t="str">
        <f t="shared" si="120"/>
        <v/>
      </c>
    </row>
    <row r="278" spans="1:36" ht="22.5" customHeight="1" x14ac:dyDescent="0.2">
      <c r="A278" s="92">
        <v>269</v>
      </c>
      <c r="B278" s="112"/>
      <c r="C278" s="99"/>
      <c r="D278" s="99"/>
      <c r="E278" s="100"/>
      <c r="F278" s="211"/>
      <c r="G278" s="209"/>
      <c r="H278" s="80"/>
      <c r="I278" s="80"/>
      <c r="J278" s="79"/>
      <c r="K278" s="80"/>
      <c r="L278" s="3"/>
      <c r="M278" s="10" t="str">
        <f t="shared" si="112"/>
        <v/>
      </c>
      <c r="N278" s="10" t="str">
        <f t="shared" si="113"/>
        <v/>
      </c>
      <c r="O278" s="10" t="str">
        <f t="shared" si="97"/>
        <v/>
      </c>
      <c r="P278" s="10" t="str">
        <f t="shared" si="98"/>
        <v/>
      </c>
      <c r="Q278" s="10" t="str">
        <f t="shared" si="99"/>
        <v/>
      </c>
      <c r="R278" s="1" t="str">
        <f t="shared" si="100"/>
        <v/>
      </c>
      <c r="S278" s="1" t="str">
        <f t="shared" si="101"/>
        <v/>
      </c>
      <c r="T278" s="1" t="str">
        <f t="shared" si="102"/>
        <v/>
      </c>
      <c r="U278" s="1" t="str">
        <f t="shared" si="103"/>
        <v/>
      </c>
      <c r="V278" t="str">
        <f t="shared" si="104"/>
        <v/>
      </c>
      <c r="W278" s="10" t="str">
        <f t="shared" si="105"/>
        <v/>
      </c>
      <c r="X278" s="10" t="str">
        <f t="shared" si="106"/>
        <v/>
      </c>
      <c r="Y278" s="10" t="str">
        <f t="shared" si="107"/>
        <v/>
      </c>
      <c r="Z278" s="10" t="str">
        <f t="shared" si="108"/>
        <v/>
      </c>
      <c r="AA278" s="10" t="str">
        <f t="shared" si="109"/>
        <v/>
      </c>
      <c r="AB278" s="10" t="str">
        <f t="shared" si="110"/>
        <v/>
      </c>
      <c r="AC278" s="10" t="str">
        <f t="shared" si="114"/>
        <v/>
      </c>
      <c r="AD278" s="10" t="str">
        <f t="shared" si="115"/>
        <v/>
      </c>
      <c r="AE278" s="10" t="str">
        <f t="shared" si="111"/>
        <v/>
      </c>
      <c r="AF278" s="10" t="str">
        <f t="shared" si="116"/>
        <v/>
      </c>
      <c r="AG278" s="10" t="str">
        <f t="shared" si="117"/>
        <v/>
      </c>
      <c r="AH278" s="10" t="str">
        <f t="shared" si="118"/>
        <v/>
      </c>
      <c r="AI278" s="10" t="str">
        <f t="shared" si="119"/>
        <v/>
      </c>
      <c r="AJ278" s="10" t="str">
        <f t="shared" si="120"/>
        <v/>
      </c>
    </row>
    <row r="279" spans="1:36" ht="22.5" customHeight="1" x14ac:dyDescent="0.2">
      <c r="A279" s="92">
        <v>270</v>
      </c>
      <c r="B279" s="112"/>
      <c r="C279" s="99"/>
      <c r="D279" s="99"/>
      <c r="E279" s="100"/>
      <c r="F279" s="211"/>
      <c r="G279" s="209"/>
      <c r="H279" s="80"/>
      <c r="I279" s="80"/>
      <c r="J279" s="79"/>
      <c r="K279" s="80"/>
      <c r="L279" s="3"/>
      <c r="M279" s="10" t="str">
        <f t="shared" si="112"/>
        <v/>
      </c>
      <c r="N279" s="10" t="str">
        <f t="shared" si="113"/>
        <v/>
      </c>
      <c r="O279" s="10" t="str">
        <f t="shared" si="97"/>
        <v/>
      </c>
      <c r="P279" s="10" t="str">
        <f t="shared" si="98"/>
        <v/>
      </c>
      <c r="Q279" s="10" t="str">
        <f t="shared" si="99"/>
        <v/>
      </c>
      <c r="R279" s="1" t="str">
        <f t="shared" si="100"/>
        <v/>
      </c>
      <c r="S279" s="1" t="str">
        <f t="shared" si="101"/>
        <v/>
      </c>
      <c r="T279" s="1" t="str">
        <f t="shared" si="102"/>
        <v/>
      </c>
      <c r="U279" s="1" t="str">
        <f t="shared" si="103"/>
        <v/>
      </c>
      <c r="V279" t="str">
        <f t="shared" si="104"/>
        <v/>
      </c>
      <c r="W279" s="10" t="str">
        <f t="shared" si="105"/>
        <v/>
      </c>
      <c r="X279" s="10" t="str">
        <f t="shared" si="106"/>
        <v/>
      </c>
      <c r="Y279" s="10" t="str">
        <f t="shared" si="107"/>
        <v/>
      </c>
      <c r="Z279" s="10" t="str">
        <f t="shared" si="108"/>
        <v/>
      </c>
      <c r="AA279" s="10" t="str">
        <f t="shared" si="109"/>
        <v/>
      </c>
      <c r="AB279" s="10" t="str">
        <f t="shared" si="110"/>
        <v/>
      </c>
      <c r="AC279" s="10" t="str">
        <f t="shared" si="114"/>
        <v/>
      </c>
      <c r="AD279" s="10" t="str">
        <f t="shared" si="115"/>
        <v/>
      </c>
      <c r="AE279" s="10" t="str">
        <f t="shared" si="111"/>
        <v/>
      </c>
      <c r="AF279" s="10" t="str">
        <f t="shared" si="116"/>
        <v/>
      </c>
      <c r="AG279" s="10" t="str">
        <f t="shared" si="117"/>
        <v/>
      </c>
      <c r="AH279" s="10" t="str">
        <f t="shared" si="118"/>
        <v/>
      </c>
      <c r="AI279" s="10" t="str">
        <f t="shared" si="119"/>
        <v/>
      </c>
      <c r="AJ279" s="10" t="str">
        <f t="shared" si="120"/>
        <v/>
      </c>
    </row>
    <row r="280" spans="1:36" ht="22.5" customHeight="1" x14ac:dyDescent="0.2">
      <c r="A280" s="92">
        <v>271</v>
      </c>
      <c r="B280" s="112"/>
      <c r="C280" s="99"/>
      <c r="D280" s="99"/>
      <c r="E280" s="100"/>
      <c r="F280" s="211"/>
      <c r="G280" s="209"/>
      <c r="H280" s="80"/>
      <c r="I280" s="80"/>
      <c r="J280" s="79"/>
      <c r="K280" s="80"/>
      <c r="L280" s="3"/>
      <c r="M280" s="10" t="str">
        <f t="shared" si="112"/>
        <v/>
      </c>
      <c r="N280" s="10" t="str">
        <f t="shared" si="113"/>
        <v/>
      </c>
      <c r="O280" s="10" t="str">
        <f t="shared" si="97"/>
        <v/>
      </c>
      <c r="P280" s="10" t="str">
        <f t="shared" si="98"/>
        <v/>
      </c>
      <c r="Q280" s="10" t="str">
        <f t="shared" si="99"/>
        <v/>
      </c>
      <c r="R280" s="1" t="str">
        <f t="shared" si="100"/>
        <v/>
      </c>
      <c r="S280" s="1" t="str">
        <f t="shared" si="101"/>
        <v/>
      </c>
      <c r="T280" s="1" t="str">
        <f t="shared" si="102"/>
        <v/>
      </c>
      <c r="U280" s="1" t="str">
        <f t="shared" si="103"/>
        <v/>
      </c>
      <c r="V280" t="str">
        <f t="shared" si="104"/>
        <v/>
      </c>
      <c r="W280" s="10" t="str">
        <f t="shared" si="105"/>
        <v/>
      </c>
      <c r="X280" s="10" t="str">
        <f t="shared" si="106"/>
        <v/>
      </c>
      <c r="Y280" s="10" t="str">
        <f t="shared" si="107"/>
        <v/>
      </c>
      <c r="Z280" s="10" t="str">
        <f t="shared" si="108"/>
        <v/>
      </c>
      <c r="AA280" s="10" t="str">
        <f t="shared" si="109"/>
        <v/>
      </c>
      <c r="AB280" s="10" t="str">
        <f t="shared" si="110"/>
        <v/>
      </c>
      <c r="AC280" s="10" t="str">
        <f t="shared" si="114"/>
        <v/>
      </c>
      <c r="AD280" s="10" t="str">
        <f t="shared" si="115"/>
        <v/>
      </c>
      <c r="AE280" s="10" t="str">
        <f t="shared" si="111"/>
        <v/>
      </c>
      <c r="AF280" s="10" t="str">
        <f t="shared" si="116"/>
        <v/>
      </c>
      <c r="AG280" s="10" t="str">
        <f t="shared" si="117"/>
        <v/>
      </c>
      <c r="AH280" s="10" t="str">
        <f t="shared" si="118"/>
        <v/>
      </c>
      <c r="AI280" s="10" t="str">
        <f t="shared" si="119"/>
        <v/>
      </c>
      <c r="AJ280" s="10" t="str">
        <f t="shared" si="120"/>
        <v/>
      </c>
    </row>
    <row r="281" spans="1:36" ht="22.5" customHeight="1" x14ac:dyDescent="0.2">
      <c r="A281" s="92">
        <v>272</v>
      </c>
      <c r="B281" s="112"/>
      <c r="C281" s="99"/>
      <c r="D281" s="99"/>
      <c r="E281" s="100"/>
      <c r="F281" s="211"/>
      <c r="G281" s="209"/>
      <c r="H281" s="80"/>
      <c r="I281" s="80"/>
      <c r="J281" s="79"/>
      <c r="K281" s="80"/>
      <c r="L281" s="3"/>
      <c r="M281" s="10" t="str">
        <f t="shared" si="112"/>
        <v/>
      </c>
      <c r="N281" s="10" t="str">
        <f t="shared" si="113"/>
        <v/>
      </c>
      <c r="O281" s="10" t="str">
        <f t="shared" si="97"/>
        <v/>
      </c>
      <c r="P281" s="10" t="str">
        <f t="shared" si="98"/>
        <v/>
      </c>
      <c r="Q281" s="10" t="str">
        <f t="shared" si="99"/>
        <v/>
      </c>
      <c r="R281" s="1" t="str">
        <f t="shared" si="100"/>
        <v/>
      </c>
      <c r="S281" s="1" t="str">
        <f t="shared" si="101"/>
        <v/>
      </c>
      <c r="T281" s="1" t="str">
        <f t="shared" si="102"/>
        <v/>
      </c>
      <c r="U281" s="1" t="str">
        <f t="shared" si="103"/>
        <v/>
      </c>
      <c r="V281" t="str">
        <f t="shared" si="104"/>
        <v/>
      </c>
      <c r="W281" s="10" t="str">
        <f t="shared" si="105"/>
        <v/>
      </c>
      <c r="X281" s="10" t="str">
        <f t="shared" si="106"/>
        <v/>
      </c>
      <c r="Y281" s="10" t="str">
        <f t="shared" si="107"/>
        <v/>
      </c>
      <c r="Z281" s="10" t="str">
        <f t="shared" si="108"/>
        <v/>
      </c>
      <c r="AA281" s="10" t="str">
        <f t="shared" si="109"/>
        <v/>
      </c>
      <c r="AB281" s="10" t="str">
        <f t="shared" si="110"/>
        <v/>
      </c>
      <c r="AC281" s="10" t="str">
        <f t="shared" si="114"/>
        <v/>
      </c>
      <c r="AD281" s="10" t="str">
        <f t="shared" si="115"/>
        <v/>
      </c>
      <c r="AE281" s="10" t="str">
        <f t="shared" si="111"/>
        <v/>
      </c>
      <c r="AF281" s="10" t="str">
        <f t="shared" si="116"/>
        <v/>
      </c>
      <c r="AG281" s="10" t="str">
        <f t="shared" si="117"/>
        <v/>
      </c>
      <c r="AH281" s="10" t="str">
        <f t="shared" si="118"/>
        <v/>
      </c>
      <c r="AI281" s="10" t="str">
        <f t="shared" si="119"/>
        <v/>
      </c>
      <c r="AJ281" s="10" t="str">
        <f t="shared" si="120"/>
        <v/>
      </c>
    </row>
    <row r="282" spans="1:36" ht="22.5" customHeight="1" x14ac:dyDescent="0.2">
      <c r="A282" s="92">
        <v>273</v>
      </c>
      <c r="B282" s="112"/>
      <c r="C282" s="99"/>
      <c r="D282" s="99"/>
      <c r="E282" s="100"/>
      <c r="F282" s="211"/>
      <c r="G282" s="209"/>
      <c r="H282" s="80"/>
      <c r="I282" s="80"/>
      <c r="J282" s="79"/>
      <c r="K282" s="80"/>
      <c r="L282" s="3"/>
      <c r="M282" s="10" t="str">
        <f t="shared" si="112"/>
        <v/>
      </c>
      <c r="N282" s="10" t="str">
        <f t="shared" si="113"/>
        <v/>
      </c>
      <c r="O282" s="10" t="str">
        <f t="shared" si="97"/>
        <v/>
      </c>
      <c r="P282" s="10" t="str">
        <f t="shared" si="98"/>
        <v/>
      </c>
      <c r="Q282" s="10" t="str">
        <f t="shared" si="99"/>
        <v/>
      </c>
      <c r="R282" s="1" t="str">
        <f t="shared" si="100"/>
        <v/>
      </c>
      <c r="S282" s="1" t="str">
        <f t="shared" si="101"/>
        <v/>
      </c>
      <c r="T282" s="1" t="str">
        <f t="shared" si="102"/>
        <v/>
      </c>
      <c r="U282" s="1" t="str">
        <f t="shared" si="103"/>
        <v/>
      </c>
      <c r="V282" t="str">
        <f t="shared" si="104"/>
        <v/>
      </c>
      <c r="W282" s="10" t="str">
        <f t="shared" si="105"/>
        <v/>
      </c>
      <c r="X282" s="10" t="str">
        <f t="shared" si="106"/>
        <v/>
      </c>
      <c r="Y282" s="10" t="str">
        <f t="shared" si="107"/>
        <v/>
      </c>
      <c r="Z282" s="10" t="str">
        <f t="shared" si="108"/>
        <v/>
      </c>
      <c r="AA282" s="10" t="str">
        <f t="shared" si="109"/>
        <v/>
      </c>
      <c r="AB282" s="10" t="str">
        <f t="shared" si="110"/>
        <v/>
      </c>
      <c r="AC282" s="10" t="str">
        <f t="shared" si="114"/>
        <v/>
      </c>
      <c r="AD282" s="10" t="str">
        <f t="shared" si="115"/>
        <v/>
      </c>
      <c r="AE282" s="10" t="str">
        <f t="shared" si="111"/>
        <v/>
      </c>
      <c r="AF282" s="10" t="str">
        <f t="shared" si="116"/>
        <v/>
      </c>
      <c r="AG282" s="10" t="str">
        <f t="shared" si="117"/>
        <v/>
      </c>
      <c r="AH282" s="10" t="str">
        <f t="shared" si="118"/>
        <v/>
      </c>
      <c r="AI282" s="10" t="str">
        <f t="shared" si="119"/>
        <v/>
      </c>
      <c r="AJ282" s="10" t="str">
        <f t="shared" si="120"/>
        <v/>
      </c>
    </row>
    <row r="283" spans="1:36" ht="22.5" customHeight="1" x14ac:dyDescent="0.2">
      <c r="A283" s="92">
        <v>274</v>
      </c>
      <c r="B283" s="112"/>
      <c r="C283" s="99"/>
      <c r="D283" s="99"/>
      <c r="E283" s="100"/>
      <c r="F283" s="211"/>
      <c r="G283" s="209"/>
      <c r="H283" s="80"/>
      <c r="I283" s="80"/>
      <c r="J283" s="79"/>
      <c r="K283" s="80"/>
      <c r="L283" s="3"/>
      <c r="M283" s="10" t="str">
        <f t="shared" si="112"/>
        <v/>
      </c>
      <c r="N283" s="10" t="str">
        <f t="shared" si="113"/>
        <v/>
      </c>
      <c r="O283" s="10" t="str">
        <f t="shared" si="97"/>
        <v/>
      </c>
      <c r="P283" s="10" t="str">
        <f t="shared" si="98"/>
        <v/>
      </c>
      <c r="Q283" s="10" t="str">
        <f t="shared" si="99"/>
        <v/>
      </c>
      <c r="R283" s="1" t="str">
        <f t="shared" si="100"/>
        <v/>
      </c>
      <c r="S283" s="1" t="str">
        <f t="shared" si="101"/>
        <v/>
      </c>
      <c r="T283" s="1" t="str">
        <f t="shared" si="102"/>
        <v/>
      </c>
      <c r="U283" s="1" t="str">
        <f t="shared" si="103"/>
        <v/>
      </c>
      <c r="V283" t="str">
        <f t="shared" si="104"/>
        <v/>
      </c>
      <c r="W283" s="10" t="str">
        <f t="shared" si="105"/>
        <v/>
      </c>
      <c r="X283" s="10" t="str">
        <f t="shared" si="106"/>
        <v/>
      </c>
      <c r="Y283" s="10" t="str">
        <f t="shared" si="107"/>
        <v/>
      </c>
      <c r="Z283" s="10" t="str">
        <f t="shared" si="108"/>
        <v/>
      </c>
      <c r="AA283" s="10" t="str">
        <f t="shared" si="109"/>
        <v/>
      </c>
      <c r="AB283" s="10" t="str">
        <f t="shared" si="110"/>
        <v/>
      </c>
      <c r="AC283" s="10" t="str">
        <f t="shared" si="114"/>
        <v/>
      </c>
      <c r="AD283" s="10" t="str">
        <f t="shared" si="115"/>
        <v/>
      </c>
      <c r="AE283" s="10" t="str">
        <f t="shared" si="111"/>
        <v/>
      </c>
      <c r="AF283" s="10" t="str">
        <f t="shared" si="116"/>
        <v/>
      </c>
      <c r="AG283" s="10" t="str">
        <f t="shared" si="117"/>
        <v/>
      </c>
      <c r="AH283" s="10" t="str">
        <f t="shared" si="118"/>
        <v/>
      </c>
      <c r="AI283" s="10" t="str">
        <f t="shared" si="119"/>
        <v/>
      </c>
      <c r="AJ283" s="10" t="str">
        <f t="shared" si="120"/>
        <v/>
      </c>
    </row>
    <row r="284" spans="1:36" ht="22.5" customHeight="1" x14ac:dyDescent="0.2">
      <c r="A284" s="92">
        <v>275</v>
      </c>
      <c r="B284" s="112"/>
      <c r="C284" s="99"/>
      <c r="D284" s="99"/>
      <c r="E284" s="100"/>
      <c r="F284" s="211"/>
      <c r="G284" s="209"/>
      <c r="H284" s="80"/>
      <c r="I284" s="80"/>
      <c r="J284" s="79"/>
      <c r="K284" s="80"/>
      <c r="L284" s="3"/>
      <c r="M284" s="10" t="str">
        <f t="shared" si="112"/>
        <v/>
      </c>
      <c r="N284" s="10" t="str">
        <f t="shared" si="113"/>
        <v/>
      </c>
      <c r="O284" s="10" t="str">
        <f t="shared" si="97"/>
        <v/>
      </c>
      <c r="P284" s="10" t="str">
        <f t="shared" si="98"/>
        <v/>
      </c>
      <c r="Q284" s="10" t="str">
        <f t="shared" si="99"/>
        <v/>
      </c>
      <c r="R284" s="1" t="str">
        <f t="shared" si="100"/>
        <v/>
      </c>
      <c r="S284" s="1" t="str">
        <f t="shared" si="101"/>
        <v/>
      </c>
      <c r="T284" s="1" t="str">
        <f t="shared" si="102"/>
        <v/>
      </c>
      <c r="U284" s="1" t="str">
        <f t="shared" si="103"/>
        <v/>
      </c>
      <c r="V284" t="str">
        <f t="shared" si="104"/>
        <v/>
      </c>
      <c r="W284" s="10" t="str">
        <f t="shared" si="105"/>
        <v/>
      </c>
      <c r="X284" s="10" t="str">
        <f t="shared" si="106"/>
        <v/>
      </c>
      <c r="Y284" s="10" t="str">
        <f t="shared" si="107"/>
        <v/>
      </c>
      <c r="Z284" s="10" t="str">
        <f t="shared" si="108"/>
        <v/>
      </c>
      <c r="AA284" s="10" t="str">
        <f t="shared" si="109"/>
        <v/>
      </c>
      <c r="AB284" s="10" t="str">
        <f t="shared" si="110"/>
        <v/>
      </c>
      <c r="AC284" s="10" t="str">
        <f t="shared" si="114"/>
        <v/>
      </c>
      <c r="AD284" s="10" t="str">
        <f t="shared" si="115"/>
        <v/>
      </c>
      <c r="AE284" s="10" t="str">
        <f t="shared" si="111"/>
        <v/>
      </c>
      <c r="AF284" s="10" t="str">
        <f t="shared" si="116"/>
        <v/>
      </c>
      <c r="AG284" s="10" t="str">
        <f t="shared" si="117"/>
        <v/>
      </c>
      <c r="AH284" s="10" t="str">
        <f t="shared" si="118"/>
        <v/>
      </c>
      <c r="AI284" s="10" t="str">
        <f t="shared" si="119"/>
        <v/>
      </c>
      <c r="AJ284" s="10" t="str">
        <f t="shared" si="120"/>
        <v/>
      </c>
    </row>
    <row r="285" spans="1:36" ht="22.5" customHeight="1" x14ac:dyDescent="0.2">
      <c r="A285" s="92">
        <v>276</v>
      </c>
      <c r="B285" s="112"/>
      <c r="C285" s="99"/>
      <c r="D285" s="99"/>
      <c r="E285" s="100"/>
      <c r="F285" s="211"/>
      <c r="G285" s="209"/>
      <c r="H285" s="80"/>
      <c r="I285" s="80"/>
      <c r="J285" s="79"/>
      <c r="K285" s="80"/>
      <c r="L285" s="3"/>
      <c r="M285" s="10" t="str">
        <f t="shared" si="112"/>
        <v/>
      </c>
      <c r="N285" s="10" t="str">
        <f t="shared" si="113"/>
        <v/>
      </c>
      <c r="O285" s="10" t="str">
        <f t="shared" si="97"/>
        <v/>
      </c>
      <c r="P285" s="10" t="str">
        <f t="shared" si="98"/>
        <v/>
      </c>
      <c r="Q285" s="10" t="str">
        <f t="shared" si="99"/>
        <v/>
      </c>
      <c r="R285" s="1" t="str">
        <f t="shared" si="100"/>
        <v/>
      </c>
      <c r="S285" s="1" t="str">
        <f t="shared" si="101"/>
        <v/>
      </c>
      <c r="T285" s="1" t="str">
        <f t="shared" si="102"/>
        <v/>
      </c>
      <c r="U285" s="1" t="str">
        <f t="shared" si="103"/>
        <v/>
      </c>
      <c r="V285" t="str">
        <f t="shared" si="104"/>
        <v/>
      </c>
      <c r="W285" s="10" t="str">
        <f t="shared" si="105"/>
        <v/>
      </c>
      <c r="X285" s="10" t="str">
        <f t="shared" si="106"/>
        <v/>
      </c>
      <c r="Y285" s="10" t="str">
        <f t="shared" si="107"/>
        <v/>
      </c>
      <c r="Z285" s="10" t="str">
        <f t="shared" si="108"/>
        <v/>
      </c>
      <c r="AA285" s="10" t="str">
        <f t="shared" si="109"/>
        <v/>
      </c>
      <c r="AB285" s="10" t="str">
        <f t="shared" si="110"/>
        <v/>
      </c>
      <c r="AC285" s="10" t="str">
        <f t="shared" si="114"/>
        <v/>
      </c>
      <c r="AD285" s="10" t="str">
        <f t="shared" si="115"/>
        <v/>
      </c>
      <c r="AE285" s="10" t="str">
        <f t="shared" si="111"/>
        <v/>
      </c>
      <c r="AF285" s="10" t="str">
        <f t="shared" si="116"/>
        <v/>
      </c>
      <c r="AG285" s="10" t="str">
        <f t="shared" si="117"/>
        <v/>
      </c>
      <c r="AH285" s="10" t="str">
        <f t="shared" si="118"/>
        <v/>
      </c>
      <c r="AI285" s="10" t="str">
        <f t="shared" si="119"/>
        <v/>
      </c>
      <c r="AJ285" s="10" t="str">
        <f t="shared" si="120"/>
        <v/>
      </c>
    </row>
    <row r="286" spans="1:36" ht="22.5" customHeight="1" x14ac:dyDescent="0.2">
      <c r="A286" s="92">
        <v>277</v>
      </c>
      <c r="B286" s="112"/>
      <c r="C286" s="99"/>
      <c r="D286" s="99"/>
      <c r="E286" s="100"/>
      <c r="F286" s="211"/>
      <c r="G286" s="209"/>
      <c r="H286" s="80"/>
      <c r="I286" s="80"/>
      <c r="J286" s="79"/>
      <c r="K286" s="80"/>
      <c r="L286" s="3"/>
      <c r="M286" s="10" t="str">
        <f t="shared" si="112"/>
        <v/>
      </c>
      <c r="N286" s="10" t="str">
        <f t="shared" si="113"/>
        <v/>
      </c>
      <c r="O286" s="10" t="str">
        <f t="shared" si="97"/>
        <v/>
      </c>
      <c r="P286" s="10" t="str">
        <f t="shared" si="98"/>
        <v/>
      </c>
      <c r="Q286" s="10" t="str">
        <f t="shared" si="99"/>
        <v/>
      </c>
      <c r="R286" s="1" t="str">
        <f t="shared" si="100"/>
        <v/>
      </c>
      <c r="S286" s="1" t="str">
        <f t="shared" si="101"/>
        <v/>
      </c>
      <c r="T286" s="1" t="str">
        <f t="shared" si="102"/>
        <v/>
      </c>
      <c r="U286" s="1" t="str">
        <f t="shared" si="103"/>
        <v/>
      </c>
      <c r="V286" t="str">
        <f t="shared" si="104"/>
        <v/>
      </c>
      <c r="W286" s="10" t="str">
        <f t="shared" si="105"/>
        <v/>
      </c>
      <c r="X286" s="10" t="str">
        <f t="shared" si="106"/>
        <v/>
      </c>
      <c r="Y286" s="10" t="str">
        <f t="shared" si="107"/>
        <v/>
      </c>
      <c r="Z286" s="10" t="str">
        <f t="shared" si="108"/>
        <v/>
      </c>
      <c r="AA286" s="10" t="str">
        <f t="shared" si="109"/>
        <v/>
      </c>
      <c r="AB286" s="10" t="str">
        <f t="shared" si="110"/>
        <v/>
      </c>
      <c r="AC286" s="10" t="str">
        <f t="shared" si="114"/>
        <v/>
      </c>
      <c r="AD286" s="10" t="str">
        <f t="shared" si="115"/>
        <v/>
      </c>
      <c r="AE286" s="10" t="str">
        <f t="shared" si="111"/>
        <v/>
      </c>
      <c r="AF286" s="10" t="str">
        <f t="shared" si="116"/>
        <v/>
      </c>
      <c r="AG286" s="10" t="str">
        <f t="shared" si="117"/>
        <v/>
      </c>
      <c r="AH286" s="10" t="str">
        <f t="shared" si="118"/>
        <v/>
      </c>
      <c r="AI286" s="10" t="str">
        <f t="shared" si="119"/>
        <v/>
      </c>
      <c r="AJ286" s="10" t="str">
        <f t="shared" si="120"/>
        <v/>
      </c>
    </row>
    <row r="287" spans="1:36" ht="22.5" customHeight="1" x14ac:dyDescent="0.2">
      <c r="A287" s="92">
        <v>278</v>
      </c>
      <c r="B287" s="112"/>
      <c r="C287" s="99"/>
      <c r="D287" s="99"/>
      <c r="E287" s="100"/>
      <c r="F287" s="211"/>
      <c r="G287" s="209"/>
      <c r="H287" s="80"/>
      <c r="I287" s="80"/>
      <c r="J287" s="79"/>
      <c r="K287" s="80"/>
      <c r="L287" s="3"/>
      <c r="M287" s="10" t="str">
        <f t="shared" si="112"/>
        <v/>
      </c>
      <c r="N287" s="10" t="str">
        <f t="shared" si="113"/>
        <v/>
      </c>
      <c r="O287" s="10" t="str">
        <f t="shared" si="97"/>
        <v/>
      </c>
      <c r="P287" s="10" t="str">
        <f t="shared" si="98"/>
        <v/>
      </c>
      <c r="Q287" s="10" t="str">
        <f t="shared" si="99"/>
        <v/>
      </c>
      <c r="R287" s="1" t="str">
        <f t="shared" si="100"/>
        <v/>
      </c>
      <c r="S287" s="1" t="str">
        <f t="shared" si="101"/>
        <v/>
      </c>
      <c r="T287" s="1" t="str">
        <f t="shared" si="102"/>
        <v/>
      </c>
      <c r="U287" s="1" t="str">
        <f t="shared" si="103"/>
        <v/>
      </c>
      <c r="V287" t="str">
        <f t="shared" si="104"/>
        <v/>
      </c>
      <c r="W287" s="10" t="str">
        <f t="shared" si="105"/>
        <v/>
      </c>
      <c r="X287" s="10" t="str">
        <f t="shared" si="106"/>
        <v/>
      </c>
      <c r="Y287" s="10" t="str">
        <f t="shared" si="107"/>
        <v/>
      </c>
      <c r="Z287" s="10" t="str">
        <f t="shared" si="108"/>
        <v/>
      </c>
      <c r="AA287" s="10" t="str">
        <f t="shared" si="109"/>
        <v/>
      </c>
      <c r="AB287" s="10" t="str">
        <f t="shared" si="110"/>
        <v/>
      </c>
      <c r="AC287" s="10" t="str">
        <f t="shared" si="114"/>
        <v/>
      </c>
      <c r="AD287" s="10" t="str">
        <f t="shared" si="115"/>
        <v/>
      </c>
      <c r="AE287" s="10" t="str">
        <f t="shared" si="111"/>
        <v/>
      </c>
      <c r="AF287" s="10" t="str">
        <f t="shared" si="116"/>
        <v/>
      </c>
      <c r="AG287" s="10" t="str">
        <f t="shared" si="117"/>
        <v/>
      </c>
      <c r="AH287" s="10" t="str">
        <f t="shared" si="118"/>
        <v/>
      </c>
      <c r="AI287" s="10" t="str">
        <f t="shared" si="119"/>
        <v/>
      </c>
      <c r="AJ287" s="10" t="str">
        <f t="shared" si="120"/>
        <v/>
      </c>
    </row>
    <row r="288" spans="1:36" ht="22.5" customHeight="1" x14ac:dyDescent="0.2">
      <c r="A288" s="92">
        <v>279</v>
      </c>
      <c r="B288" s="112"/>
      <c r="C288" s="99"/>
      <c r="D288" s="99"/>
      <c r="E288" s="100"/>
      <c r="F288" s="211"/>
      <c r="G288" s="209"/>
      <c r="H288" s="80"/>
      <c r="I288" s="80"/>
      <c r="J288" s="79"/>
      <c r="K288" s="80"/>
      <c r="L288" s="3"/>
      <c r="M288" s="10" t="str">
        <f t="shared" si="112"/>
        <v/>
      </c>
      <c r="N288" s="10" t="str">
        <f t="shared" si="113"/>
        <v/>
      </c>
      <c r="O288" s="10" t="str">
        <f t="shared" si="97"/>
        <v/>
      </c>
      <c r="P288" s="10" t="str">
        <f t="shared" si="98"/>
        <v/>
      </c>
      <c r="Q288" s="10" t="str">
        <f t="shared" si="99"/>
        <v/>
      </c>
      <c r="R288" s="1" t="str">
        <f t="shared" si="100"/>
        <v/>
      </c>
      <c r="S288" s="1" t="str">
        <f t="shared" si="101"/>
        <v/>
      </c>
      <c r="T288" s="1" t="str">
        <f t="shared" si="102"/>
        <v/>
      </c>
      <c r="U288" s="1" t="str">
        <f t="shared" si="103"/>
        <v/>
      </c>
      <c r="V288" t="str">
        <f t="shared" si="104"/>
        <v/>
      </c>
      <c r="W288" s="10" t="str">
        <f t="shared" si="105"/>
        <v/>
      </c>
      <c r="X288" s="10" t="str">
        <f t="shared" si="106"/>
        <v/>
      </c>
      <c r="Y288" s="10" t="str">
        <f t="shared" si="107"/>
        <v/>
      </c>
      <c r="Z288" s="10" t="str">
        <f t="shared" si="108"/>
        <v/>
      </c>
      <c r="AA288" s="10" t="str">
        <f t="shared" si="109"/>
        <v/>
      </c>
      <c r="AB288" s="10" t="str">
        <f t="shared" si="110"/>
        <v/>
      </c>
      <c r="AC288" s="10" t="str">
        <f t="shared" si="114"/>
        <v/>
      </c>
      <c r="AD288" s="10" t="str">
        <f t="shared" si="115"/>
        <v/>
      </c>
      <c r="AE288" s="10" t="str">
        <f t="shared" si="111"/>
        <v/>
      </c>
      <c r="AF288" s="10" t="str">
        <f t="shared" si="116"/>
        <v/>
      </c>
      <c r="AG288" s="10" t="str">
        <f t="shared" si="117"/>
        <v/>
      </c>
      <c r="AH288" s="10" t="str">
        <f t="shared" si="118"/>
        <v/>
      </c>
      <c r="AI288" s="10" t="str">
        <f t="shared" si="119"/>
        <v/>
      </c>
      <c r="AJ288" s="10" t="str">
        <f t="shared" si="120"/>
        <v/>
      </c>
    </row>
    <row r="289" spans="1:36" ht="22.5" customHeight="1" x14ac:dyDescent="0.2">
      <c r="A289" s="92">
        <v>280</v>
      </c>
      <c r="B289" s="112"/>
      <c r="C289" s="99"/>
      <c r="D289" s="99"/>
      <c r="E289" s="100"/>
      <c r="F289" s="211"/>
      <c r="G289" s="209"/>
      <c r="H289" s="80"/>
      <c r="I289" s="80"/>
      <c r="J289" s="79"/>
      <c r="K289" s="80"/>
      <c r="L289" s="3"/>
      <c r="M289" s="10" t="str">
        <f t="shared" si="112"/>
        <v/>
      </c>
      <c r="N289" s="10" t="str">
        <f t="shared" si="113"/>
        <v/>
      </c>
      <c r="O289" s="10" t="str">
        <f t="shared" si="97"/>
        <v/>
      </c>
      <c r="P289" s="10" t="str">
        <f t="shared" si="98"/>
        <v/>
      </c>
      <c r="Q289" s="10" t="str">
        <f t="shared" si="99"/>
        <v/>
      </c>
      <c r="R289" s="1" t="str">
        <f t="shared" si="100"/>
        <v/>
      </c>
      <c r="S289" s="1" t="str">
        <f t="shared" si="101"/>
        <v/>
      </c>
      <c r="T289" s="1" t="str">
        <f t="shared" si="102"/>
        <v/>
      </c>
      <c r="U289" s="1" t="str">
        <f t="shared" si="103"/>
        <v/>
      </c>
      <c r="V289" t="str">
        <f t="shared" si="104"/>
        <v/>
      </c>
      <c r="W289" s="10" t="str">
        <f t="shared" si="105"/>
        <v/>
      </c>
      <c r="X289" s="10" t="str">
        <f t="shared" si="106"/>
        <v/>
      </c>
      <c r="Y289" s="10" t="str">
        <f t="shared" si="107"/>
        <v/>
      </c>
      <c r="Z289" s="10" t="str">
        <f t="shared" si="108"/>
        <v/>
      </c>
      <c r="AA289" s="10" t="str">
        <f t="shared" si="109"/>
        <v/>
      </c>
      <c r="AB289" s="10" t="str">
        <f t="shared" si="110"/>
        <v/>
      </c>
      <c r="AC289" s="10" t="str">
        <f t="shared" si="114"/>
        <v/>
      </c>
      <c r="AD289" s="10" t="str">
        <f t="shared" si="115"/>
        <v/>
      </c>
      <c r="AE289" s="10" t="str">
        <f t="shared" si="111"/>
        <v/>
      </c>
      <c r="AF289" s="10" t="str">
        <f t="shared" si="116"/>
        <v/>
      </c>
      <c r="AG289" s="10" t="str">
        <f t="shared" si="117"/>
        <v/>
      </c>
      <c r="AH289" s="10" t="str">
        <f t="shared" si="118"/>
        <v/>
      </c>
      <c r="AI289" s="10" t="str">
        <f t="shared" si="119"/>
        <v/>
      </c>
      <c r="AJ289" s="10" t="str">
        <f t="shared" si="120"/>
        <v/>
      </c>
    </row>
    <row r="290" spans="1:36" ht="22.5" customHeight="1" x14ac:dyDescent="0.2">
      <c r="A290" s="92">
        <v>281</v>
      </c>
      <c r="B290" s="112"/>
      <c r="C290" s="99"/>
      <c r="D290" s="99"/>
      <c r="E290" s="100"/>
      <c r="F290" s="211"/>
      <c r="G290" s="209"/>
      <c r="H290" s="80"/>
      <c r="I290" s="80"/>
      <c r="J290" s="79"/>
      <c r="K290" s="80"/>
      <c r="L290" s="3"/>
      <c r="M290" s="10" t="str">
        <f t="shared" si="112"/>
        <v/>
      </c>
      <c r="N290" s="10" t="str">
        <f t="shared" si="113"/>
        <v/>
      </c>
      <c r="O290" s="10" t="str">
        <f t="shared" si="97"/>
        <v/>
      </c>
      <c r="P290" s="10" t="str">
        <f t="shared" si="98"/>
        <v/>
      </c>
      <c r="Q290" s="10" t="str">
        <f t="shared" si="99"/>
        <v/>
      </c>
      <c r="R290" s="1" t="str">
        <f t="shared" si="100"/>
        <v/>
      </c>
      <c r="S290" s="1" t="str">
        <f t="shared" si="101"/>
        <v/>
      </c>
      <c r="T290" s="1" t="str">
        <f t="shared" si="102"/>
        <v/>
      </c>
      <c r="U290" s="1" t="str">
        <f t="shared" si="103"/>
        <v/>
      </c>
      <c r="V290" t="str">
        <f t="shared" si="104"/>
        <v/>
      </c>
      <c r="W290" s="10" t="str">
        <f t="shared" si="105"/>
        <v/>
      </c>
      <c r="X290" s="10" t="str">
        <f t="shared" si="106"/>
        <v/>
      </c>
      <c r="Y290" s="10" t="str">
        <f t="shared" si="107"/>
        <v/>
      </c>
      <c r="Z290" s="10" t="str">
        <f t="shared" si="108"/>
        <v/>
      </c>
      <c r="AA290" s="10" t="str">
        <f t="shared" si="109"/>
        <v/>
      </c>
      <c r="AB290" s="10" t="str">
        <f t="shared" si="110"/>
        <v/>
      </c>
      <c r="AC290" s="10" t="str">
        <f t="shared" si="114"/>
        <v/>
      </c>
      <c r="AD290" s="10" t="str">
        <f t="shared" si="115"/>
        <v/>
      </c>
      <c r="AE290" s="10" t="str">
        <f t="shared" si="111"/>
        <v/>
      </c>
      <c r="AF290" s="10" t="str">
        <f t="shared" si="116"/>
        <v/>
      </c>
      <c r="AG290" s="10" t="str">
        <f t="shared" si="117"/>
        <v/>
      </c>
      <c r="AH290" s="10" t="str">
        <f t="shared" si="118"/>
        <v/>
      </c>
      <c r="AI290" s="10" t="str">
        <f t="shared" si="119"/>
        <v/>
      </c>
      <c r="AJ290" s="10" t="str">
        <f t="shared" si="120"/>
        <v/>
      </c>
    </row>
    <row r="291" spans="1:36" ht="22.5" customHeight="1" x14ac:dyDescent="0.2">
      <c r="A291" s="92">
        <v>282</v>
      </c>
      <c r="B291" s="112"/>
      <c r="C291" s="99"/>
      <c r="D291" s="99"/>
      <c r="E291" s="100"/>
      <c r="F291" s="211"/>
      <c r="G291" s="209"/>
      <c r="H291" s="80"/>
      <c r="I291" s="80"/>
      <c r="J291" s="79"/>
      <c r="K291" s="80"/>
      <c r="L291" s="3"/>
      <c r="M291" s="10" t="str">
        <f t="shared" si="112"/>
        <v/>
      </c>
      <c r="N291" s="10" t="str">
        <f t="shared" si="113"/>
        <v/>
      </c>
      <c r="O291" s="10" t="str">
        <f t="shared" si="97"/>
        <v/>
      </c>
      <c r="P291" s="10" t="str">
        <f t="shared" si="98"/>
        <v/>
      </c>
      <c r="Q291" s="10" t="str">
        <f t="shared" si="99"/>
        <v/>
      </c>
      <c r="R291" s="1" t="str">
        <f t="shared" si="100"/>
        <v/>
      </c>
      <c r="S291" s="1" t="str">
        <f t="shared" si="101"/>
        <v/>
      </c>
      <c r="T291" s="1" t="str">
        <f t="shared" si="102"/>
        <v/>
      </c>
      <c r="U291" s="1" t="str">
        <f t="shared" si="103"/>
        <v/>
      </c>
      <c r="V291" t="str">
        <f t="shared" si="104"/>
        <v/>
      </c>
      <c r="W291" s="10" t="str">
        <f t="shared" si="105"/>
        <v/>
      </c>
      <c r="X291" s="10" t="str">
        <f t="shared" si="106"/>
        <v/>
      </c>
      <c r="Y291" s="10" t="str">
        <f t="shared" si="107"/>
        <v/>
      </c>
      <c r="Z291" s="10" t="str">
        <f t="shared" si="108"/>
        <v/>
      </c>
      <c r="AA291" s="10" t="str">
        <f t="shared" si="109"/>
        <v/>
      </c>
      <c r="AB291" s="10" t="str">
        <f t="shared" si="110"/>
        <v/>
      </c>
      <c r="AC291" s="10" t="str">
        <f t="shared" si="114"/>
        <v/>
      </c>
      <c r="AD291" s="10" t="str">
        <f t="shared" si="115"/>
        <v/>
      </c>
      <c r="AE291" s="10" t="str">
        <f t="shared" si="111"/>
        <v/>
      </c>
      <c r="AF291" s="10" t="str">
        <f t="shared" si="116"/>
        <v/>
      </c>
      <c r="AG291" s="10" t="str">
        <f t="shared" si="117"/>
        <v/>
      </c>
      <c r="AH291" s="10" t="str">
        <f t="shared" si="118"/>
        <v/>
      </c>
      <c r="AI291" s="10" t="str">
        <f t="shared" si="119"/>
        <v/>
      </c>
      <c r="AJ291" s="10" t="str">
        <f t="shared" si="120"/>
        <v/>
      </c>
    </row>
    <row r="292" spans="1:36" ht="22.5" customHeight="1" x14ac:dyDescent="0.2">
      <c r="A292" s="92">
        <v>283</v>
      </c>
      <c r="B292" s="112"/>
      <c r="C292" s="99"/>
      <c r="D292" s="99"/>
      <c r="E292" s="100"/>
      <c r="F292" s="211"/>
      <c r="G292" s="209"/>
      <c r="H292" s="80"/>
      <c r="I292" s="80"/>
      <c r="J292" s="79"/>
      <c r="K292" s="80"/>
      <c r="L292" s="3"/>
      <c r="M292" s="10" t="str">
        <f t="shared" si="112"/>
        <v/>
      </c>
      <c r="N292" s="10" t="str">
        <f t="shared" si="113"/>
        <v/>
      </c>
      <c r="O292" s="10" t="str">
        <f t="shared" si="97"/>
        <v/>
      </c>
      <c r="P292" s="10" t="str">
        <f t="shared" si="98"/>
        <v/>
      </c>
      <c r="Q292" s="10" t="str">
        <f t="shared" si="99"/>
        <v/>
      </c>
      <c r="R292" s="1" t="str">
        <f t="shared" si="100"/>
        <v/>
      </c>
      <c r="S292" s="1" t="str">
        <f t="shared" si="101"/>
        <v/>
      </c>
      <c r="T292" s="1" t="str">
        <f t="shared" si="102"/>
        <v/>
      </c>
      <c r="U292" s="1" t="str">
        <f t="shared" si="103"/>
        <v/>
      </c>
      <c r="V292" t="str">
        <f t="shared" si="104"/>
        <v/>
      </c>
      <c r="W292" s="10" t="str">
        <f t="shared" si="105"/>
        <v/>
      </c>
      <c r="X292" s="10" t="str">
        <f t="shared" si="106"/>
        <v/>
      </c>
      <c r="Y292" s="10" t="str">
        <f t="shared" si="107"/>
        <v/>
      </c>
      <c r="Z292" s="10" t="str">
        <f t="shared" si="108"/>
        <v/>
      </c>
      <c r="AA292" s="10" t="str">
        <f t="shared" si="109"/>
        <v/>
      </c>
      <c r="AB292" s="10" t="str">
        <f t="shared" si="110"/>
        <v/>
      </c>
      <c r="AC292" s="10" t="str">
        <f t="shared" si="114"/>
        <v/>
      </c>
      <c r="AD292" s="10" t="str">
        <f t="shared" si="115"/>
        <v/>
      </c>
      <c r="AE292" s="10" t="str">
        <f t="shared" si="111"/>
        <v/>
      </c>
      <c r="AF292" s="10" t="str">
        <f t="shared" si="116"/>
        <v/>
      </c>
      <c r="AG292" s="10" t="str">
        <f t="shared" si="117"/>
        <v/>
      </c>
      <c r="AH292" s="10" t="str">
        <f t="shared" si="118"/>
        <v/>
      </c>
      <c r="AI292" s="10" t="str">
        <f t="shared" si="119"/>
        <v/>
      </c>
      <c r="AJ292" s="10" t="str">
        <f t="shared" si="120"/>
        <v/>
      </c>
    </row>
    <row r="293" spans="1:36" ht="22.5" customHeight="1" x14ac:dyDescent="0.2">
      <c r="A293" s="92">
        <v>284</v>
      </c>
      <c r="B293" s="112"/>
      <c r="C293" s="99"/>
      <c r="D293" s="99"/>
      <c r="E293" s="100"/>
      <c r="F293" s="211"/>
      <c r="G293" s="209"/>
      <c r="H293" s="80"/>
      <c r="I293" s="80"/>
      <c r="J293" s="79"/>
      <c r="K293" s="80"/>
      <c r="L293" s="3"/>
      <c r="M293" s="10" t="str">
        <f t="shared" si="112"/>
        <v/>
      </c>
      <c r="N293" s="10" t="str">
        <f t="shared" si="113"/>
        <v/>
      </c>
      <c r="O293" s="10" t="str">
        <f t="shared" si="97"/>
        <v/>
      </c>
      <c r="P293" s="10" t="str">
        <f t="shared" si="98"/>
        <v/>
      </c>
      <c r="Q293" s="10" t="str">
        <f t="shared" si="99"/>
        <v/>
      </c>
      <c r="R293" s="1" t="str">
        <f t="shared" si="100"/>
        <v/>
      </c>
      <c r="S293" s="1" t="str">
        <f t="shared" si="101"/>
        <v/>
      </c>
      <c r="T293" s="1" t="str">
        <f t="shared" si="102"/>
        <v/>
      </c>
      <c r="U293" s="1" t="str">
        <f t="shared" si="103"/>
        <v/>
      </c>
      <c r="V293" t="str">
        <f t="shared" si="104"/>
        <v/>
      </c>
      <c r="W293" s="10" t="str">
        <f t="shared" si="105"/>
        <v/>
      </c>
      <c r="X293" s="10" t="str">
        <f t="shared" si="106"/>
        <v/>
      </c>
      <c r="Y293" s="10" t="str">
        <f t="shared" si="107"/>
        <v/>
      </c>
      <c r="Z293" s="10" t="str">
        <f t="shared" si="108"/>
        <v/>
      </c>
      <c r="AA293" s="10" t="str">
        <f t="shared" si="109"/>
        <v/>
      </c>
      <c r="AB293" s="10" t="str">
        <f t="shared" si="110"/>
        <v/>
      </c>
      <c r="AC293" s="10" t="str">
        <f t="shared" si="114"/>
        <v/>
      </c>
      <c r="AD293" s="10" t="str">
        <f t="shared" si="115"/>
        <v/>
      </c>
      <c r="AE293" s="10" t="str">
        <f t="shared" si="111"/>
        <v/>
      </c>
      <c r="AF293" s="10" t="str">
        <f t="shared" si="116"/>
        <v/>
      </c>
      <c r="AG293" s="10" t="str">
        <f t="shared" si="117"/>
        <v/>
      </c>
      <c r="AH293" s="10" t="str">
        <f t="shared" si="118"/>
        <v/>
      </c>
      <c r="AI293" s="10" t="str">
        <f t="shared" si="119"/>
        <v/>
      </c>
      <c r="AJ293" s="10" t="str">
        <f t="shared" si="120"/>
        <v/>
      </c>
    </row>
    <row r="294" spans="1:36" ht="22.5" customHeight="1" x14ac:dyDescent="0.2">
      <c r="A294" s="92">
        <v>285</v>
      </c>
      <c r="B294" s="112"/>
      <c r="C294" s="99"/>
      <c r="D294" s="99"/>
      <c r="E294" s="100"/>
      <c r="F294" s="211"/>
      <c r="G294" s="209"/>
      <c r="H294" s="80"/>
      <c r="I294" s="80"/>
      <c r="J294" s="79"/>
      <c r="K294" s="80"/>
      <c r="L294" s="3"/>
      <c r="M294" s="10" t="str">
        <f t="shared" si="112"/>
        <v/>
      </c>
      <c r="N294" s="10" t="str">
        <f t="shared" si="113"/>
        <v/>
      </c>
      <c r="O294" s="10" t="str">
        <f t="shared" si="97"/>
        <v/>
      </c>
      <c r="P294" s="10" t="str">
        <f t="shared" si="98"/>
        <v/>
      </c>
      <c r="Q294" s="10" t="str">
        <f t="shared" si="99"/>
        <v/>
      </c>
      <c r="R294" s="1" t="str">
        <f t="shared" si="100"/>
        <v/>
      </c>
      <c r="S294" s="1" t="str">
        <f t="shared" si="101"/>
        <v/>
      </c>
      <c r="T294" s="1" t="str">
        <f t="shared" si="102"/>
        <v/>
      </c>
      <c r="U294" s="1" t="str">
        <f t="shared" si="103"/>
        <v/>
      </c>
      <c r="V294" t="str">
        <f t="shared" si="104"/>
        <v/>
      </c>
      <c r="W294" s="10" t="str">
        <f t="shared" si="105"/>
        <v/>
      </c>
      <c r="X294" s="10" t="str">
        <f t="shared" si="106"/>
        <v/>
      </c>
      <c r="Y294" s="10" t="str">
        <f t="shared" si="107"/>
        <v/>
      </c>
      <c r="Z294" s="10" t="str">
        <f t="shared" si="108"/>
        <v/>
      </c>
      <c r="AA294" s="10" t="str">
        <f t="shared" si="109"/>
        <v/>
      </c>
      <c r="AB294" s="10" t="str">
        <f t="shared" si="110"/>
        <v/>
      </c>
      <c r="AC294" s="10" t="str">
        <f t="shared" si="114"/>
        <v/>
      </c>
      <c r="AD294" s="10" t="str">
        <f t="shared" si="115"/>
        <v/>
      </c>
      <c r="AE294" s="10" t="str">
        <f t="shared" si="111"/>
        <v/>
      </c>
      <c r="AF294" s="10" t="str">
        <f t="shared" si="116"/>
        <v/>
      </c>
      <c r="AG294" s="10" t="str">
        <f t="shared" si="117"/>
        <v/>
      </c>
      <c r="AH294" s="10" t="str">
        <f t="shared" si="118"/>
        <v/>
      </c>
      <c r="AI294" s="10" t="str">
        <f t="shared" si="119"/>
        <v/>
      </c>
      <c r="AJ294" s="10" t="str">
        <f t="shared" si="120"/>
        <v/>
      </c>
    </row>
    <row r="295" spans="1:36" ht="22.5" customHeight="1" x14ac:dyDescent="0.2">
      <c r="A295" s="92">
        <v>286</v>
      </c>
      <c r="B295" s="112"/>
      <c r="C295" s="99"/>
      <c r="D295" s="99"/>
      <c r="E295" s="100"/>
      <c r="F295" s="211"/>
      <c r="G295" s="209"/>
      <c r="H295" s="80"/>
      <c r="I295" s="80"/>
      <c r="J295" s="79"/>
      <c r="K295" s="80"/>
      <c r="L295" s="3"/>
      <c r="M295" s="10" t="str">
        <f t="shared" si="112"/>
        <v/>
      </c>
      <c r="N295" s="10" t="str">
        <f t="shared" si="113"/>
        <v/>
      </c>
      <c r="O295" s="10" t="str">
        <f t="shared" si="97"/>
        <v/>
      </c>
      <c r="P295" s="10" t="str">
        <f t="shared" si="98"/>
        <v/>
      </c>
      <c r="Q295" s="10" t="str">
        <f t="shared" si="99"/>
        <v/>
      </c>
      <c r="R295" s="1" t="str">
        <f t="shared" si="100"/>
        <v/>
      </c>
      <c r="S295" s="1" t="str">
        <f t="shared" si="101"/>
        <v/>
      </c>
      <c r="T295" s="1" t="str">
        <f t="shared" si="102"/>
        <v/>
      </c>
      <c r="U295" s="1" t="str">
        <f t="shared" si="103"/>
        <v/>
      </c>
      <c r="V295" t="str">
        <f t="shared" si="104"/>
        <v/>
      </c>
      <c r="W295" s="10" t="str">
        <f t="shared" si="105"/>
        <v/>
      </c>
      <c r="X295" s="10" t="str">
        <f t="shared" si="106"/>
        <v/>
      </c>
      <c r="Y295" s="10" t="str">
        <f t="shared" si="107"/>
        <v/>
      </c>
      <c r="Z295" s="10" t="str">
        <f t="shared" si="108"/>
        <v/>
      </c>
      <c r="AA295" s="10" t="str">
        <f t="shared" si="109"/>
        <v/>
      </c>
      <c r="AB295" s="10" t="str">
        <f t="shared" si="110"/>
        <v/>
      </c>
      <c r="AC295" s="10" t="str">
        <f t="shared" si="114"/>
        <v/>
      </c>
      <c r="AD295" s="10" t="str">
        <f t="shared" si="115"/>
        <v/>
      </c>
      <c r="AE295" s="10" t="str">
        <f t="shared" si="111"/>
        <v/>
      </c>
      <c r="AF295" s="10" t="str">
        <f t="shared" si="116"/>
        <v/>
      </c>
      <c r="AG295" s="10" t="str">
        <f t="shared" si="117"/>
        <v/>
      </c>
      <c r="AH295" s="10" t="str">
        <f t="shared" si="118"/>
        <v/>
      </c>
      <c r="AI295" s="10" t="str">
        <f t="shared" si="119"/>
        <v/>
      </c>
      <c r="AJ295" s="10" t="str">
        <f t="shared" si="120"/>
        <v/>
      </c>
    </row>
    <row r="296" spans="1:36" ht="22.5" customHeight="1" x14ac:dyDescent="0.2">
      <c r="A296" s="92">
        <v>287</v>
      </c>
      <c r="B296" s="112"/>
      <c r="C296" s="99"/>
      <c r="D296" s="99"/>
      <c r="E296" s="100"/>
      <c r="F296" s="211"/>
      <c r="G296" s="209"/>
      <c r="H296" s="80"/>
      <c r="I296" s="80"/>
      <c r="J296" s="79"/>
      <c r="K296" s="80"/>
      <c r="L296" s="3"/>
      <c r="M296" s="10" t="str">
        <f t="shared" si="112"/>
        <v/>
      </c>
      <c r="N296" s="10" t="str">
        <f t="shared" si="113"/>
        <v/>
      </c>
      <c r="O296" s="10" t="str">
        <f t="shared" si="97"/>
        <v/>
      </c>
      <c r="P296" s="10" t="str">
        <f t="shared" si="98"/>
        <v/>
      </c>
      <c r="Q296" s="10" t="str">
        <f t="shared" si="99"/>
        <v/>
      </c>
      <c r="R296" s="1" t="str">
        <f t="shared" si="100"/>
        <v/>
      </c>
      <c r="S296" s="1" t="str">
        <f t="shared" si="101"/>
        <v/>
      </c>
      <c r="T296" s="1" t="str">
        <f t="shared" si="102"/>
        <v/>
      </c>
      <c r="U296" s="1" t="str">
        <f t="shared" si="103"/>
        <v/>
      </c>
      <c r="V296" t="str">
        <f t="shared" si="104"/>
        <v/>
      </c>
      <c r="W296" s="10" t="str">
        <f t="shared" si="105"/>
        <v/>
      </c>
      <c r="X296" s="10" t="str">
        <f t="shared" si="106"/>
        <v/>
      </c>
      <c r="Y296" s="10" t="str">
        <f t="shared" si="107"/>
        <v/>
      </c>
      <c r="Z296" s="10" t="str">
        <f t="shared" si="108"/>
        <v/>
      </c>
      <c r="AA296" s="10" t="str">
        <f t="shared" si="109"/>
        <v/>
      </c>
      <c r="AB296" s="10" t="str">
        <f t="shared" si="110"/>
        <v/>
      </c>
      <c r="AC296" s="10" t="str">
        <f t="shared" si="114"/>
        <v/>
      </c>
      <c r="AD296" s="10" t="str">
        <f t="shared" si="115"/>
        <v/>
      </c>
      <c r="AE296" s="10" t="str">
        <f t="shared" si="111"/>
        <v/>
      </c>
      <c r="AF296" s="10" t="str">
        <f t="shared" si="116"/>
        <v/>
      </c>
      <c r="AG296" s="10" t="str">
        <f t="shared" si="117"/>
        <v/>
      </c>
      <c r="AH296" s="10" t="str">
        <f t="shared" si="118"/>
        <v/>
      </c>
      <c r="AI296" s="10" t="str">
        <f t="shared" si="119"/>
        <v/>
      </c>
      <c r="AJ296" s="10" t="str">
        <f t="shared" si="120"/>
        <v/>
      </c>
    </row>
    <row r="297" spans="1:36" ht="22.5" customHeight="1" x14ac:dyDescent="0.2">
      <c r="A297" s="92">
        <v>288</v>
      </c>
      <c r="B297" s="112"/>
      <c r="C297" s="99"/>
      <c r="D297" s="99"/>
      <c r="E297" s="100"/>
      <c r="F297" s="211"/>
      <c r="G297" s="209"/>
      <c r="H297" s="80"/>
      <c r="I297" s="80"/>
      <c r="J297" s="79"/>
      <c r="K297" s="80"/>
      <c r="L297" s="3"/>
      <c r="M297" s="10" t="str">
        <f t="shared" si="112"/>
        <v/>
      </c>
      <c r="N297" s="10" t="str">
        <f t="shared" si="113"/>
        <v/>
      </c>
      <c r="O297" s="10" t="str">
        <f t="shared" si="97"/>
        <v/>
      </c>
      <c r="P297" s="10" t="str">
        <f t="shared" si="98"/>
        <v/>
      </c>
      <c r="Q297" s="10" t="str">
        <f t="shared" si="99"/>
        <v/>
      </c>
      <c r="R297" s="1" t="str">
        <f t="shared" si="100"/>
        <v/>
      </c>
      <c r="S297" s="1" t="str">
        <f t="shared" si="101"/>
        <v/>
      </c>
      <c r="T297" s="1" t="str">
        <f t="shared" si="102"/>
        <v/>
      </c>
      <c r="U297" s="1" t="str">
        <f t="shared" si="103"/>
        <v/>
      </c>
      <c r="V297" t="str">
        <f t="shared" si="104"/>
        <v/>
      </c>
      <c r="W297" s="10" t="str">
        <f t="shared" si="105"/>
        <v/>
      </c>
      <c r="X297" s="10" t="str">
        <f t="shared" si="106"/>
        <v/>
      </c>
      <c r="Y297" s="10" t="str">
        <f t="shared" si="107"/>
        <v/>
      </c>
      <c r="Z297" s="10" t="str">
        <f t="shared" si="108"/>
        <v/>
      </c>
      <c r="AA297" s="10" t="str">
        <f t="shared" si="109"/>
        <v/>
      </c>
      <c r="AB297" s="10" t="str">
        <f t="shared" si="110"/>
        <v/>
      </c>
      <c r="AC297" s="10" t="str">
        <f t="shared" si="114"/>
        <v/>
      </c>
      <c r="AD297" s="10" t="str">
        <f t="shared" si="115"/>
        <v/>
      </c>
      <c r="AE297" s="10" t="str">
        <f t="shared" si="111"/>
        <v/>
      </c>
      <c r="AF297" s="10" t="str">
        <f t="shared" si="116"/>
        <v/>
      </c>
      <c r="AG297" s="10" t="str">
        <f t="shared" si="117"/>
        <v/>
      </c>
      <c r="AH297" s="10" t="str">
        <f t="shared" si="118"/>
        <v/>
      </c>
      <c r="AI297" s="10" t="str">
        <f t="shared" si="119"/>
        <v/>
      </c>
      <c r="AJ297" s="10" t="str">
        <f t="shared" si="120"/>
        <v/>
      </c>
    </row>
    <row r="298" spans="1:36" ht="22.5" customHeight="1" x14ac:dyDescent="0.2">
      <c r="A298" s="92">
        <v>289</v>
      </c>
      <c r="B298" s="112"/>
      <c r="C298" s="99"/>
      <c r="D298" s="99"/>
      <c r="E298" s="100"/>
      <c r="F298" s="211"/>
      <c r="G298" s="209"/>
      <c r="H298" s="80"/>
      <c r="I298" s="80"/>
      <c r="J298" s="79"/>
      <c r="K298" s="80"/>
      <c r="L298" s="3"/>
      <c r="M298" s="10" t="str">
        <f t="shared" si="112"/>
        <v/>
      </c>
      <c r="N298" s="10" t="str">
        <f t="shared" si="113"/>
        <v/>
      </c>
      <c r="O298" s="10" t="str">
        <f t="shared" si="97"/>
        <v/>
      </c>
      <c r="P298" s="10" t="str">
        <f t="shared" si="98"/>
        <v/>
      </c>
      <c r="Q298" s="10" t="str">
        <f t="shared" si="99"/>
        <v/>
      </c>
      <c r="R298" s="1" t="str">
        <f t="shared" si="100"/>
        <v/>
      </c>
      <c r="S298" s="1" t="str">
        <f t="shared" si="101"/>
        <v/>
      </c>
      <c r="T298" s="1" t="str">
        <f t="shared" si="102"/>
        <v/>
      </c>
      <c r="U298" s="1" t="str">
        <f t="shared" si="103"/>
        <v/>
      </c>
      <c r="V298" t="str">
        <f t="shared" si="104"/>
        <v/>
      </c>
      <c r="W298" s="10" t="str">
        <f t="shared" si="105"/>
        <v/>
      </c>
      <c r="X298" s="10" t="str">
        <f t="shared" si="106"/>
        <v/>
      </c>
      <c r="Y298" s="10" t="str">
        <f t="shared" si="107"/>
        <v/>
      </c>
      <c r="Z298" s="10" t="str">
        <f t="shared" si="108"/>
        <v/>
      </c>
      <c r="AA298" s="10" t="str">
        <f t="shared" si="109"/>
        <v/>
      </c>
      <c r="AB298" s="10" t="str">
        <f t="shared" si="110"/>
        <v/>
      </c>
      <c r="AC298" s="10" t="str">
        <f t="shared" si="114"/>
        <v/>
      </c>
      <c r="AD298" s="10" t="str">
        <f t="shared" si="115"/>
        <v/>
      </c>
      <c r="AE298" s="10" t="str">
        <f t="shared" si="111"/>
        <v/>
      </c>
      <c r="AF298" s="10" t="str">
        <f t="shared" si="116"/>
        <v/>
      </c>
      <c r="AG298" s="10" t="str">
        <f t="shared" si="117"/>
        <v/>
      </c>
      <c r="AH298" s="10" t="str">
        <f t="shared" si="118"/>
        <v/>
      </c>
      <c r="AI298" s="10" t="str">
        <f t="shared" si="119"/>
        <v/>
      </c>
      <c r="AJ298" s="10" t="str">
        <f t="shared" si="120"/>
        <v/>
      </c>
    </row>
    <row r="299" spans="1:36" ht="22.5" customHeight="1" x14ac:dyDescent="0.2">
      <c r="A299" s="92">
        <v>290</v>
      </c>
      <c r="B299" s="112"/>
      <c r="C299" s="99"/>
      <c r="D299" s="99"/>
      <c r="E299" s="100"/>
      <c r="F299" s="211"/>
      <c r="G299" s="209"/>
      <c r="H299" s="80"/>
      <c r="I299" s="80"/>
      <c r="J299" s="79"/>
      <c r="K299" s="80"/>
      <c r="L299" s="3"/>
      <c r="M299" s="10" t="str">
        <f t="shared" si="112"/>
        <v/>
      </c>
      <c r="N299" s="10" t="str">
        <f t="shared" si="113"/>
        <v/>
      </c>
      <c r="O299" s="10" t="str">
        <f t="shared" si="97"/>
        <v/>
      </c>
      <c r="P299" s="10" t="str">
        <f t="shared" si="98"/>
        <v/>
      </c>
      <c r="Q299" s="10" t="str">
        <f t="shared" si="99"/>
        <v/>
      </c>
      <c r="R299" s="1" t="str">
        <f t="shared" si="100"/>
        <v/>
      </c>
      <c r="S299" s="1" t="str">
        <f t="shared" si="101"/>
        <v/>
      </c>
      <c r="T299" s="1" t="str">
        <f t="shared" si="102"/>
        <v/>
      </c>
      <c r="U299" s="1" t="str">
        <f t="shared" si="103"/>
        <v/>
      </c>
      <c r="V299" t="str">
        <f t="shared" si="104"/>
        <v/>
      </c>
      <c r="W299" s="10" t="str">
        <f t="shared" si="105"/>
        <v/>
      </c>
      <c r="X299" s="10" t="str">
        <f t="shared" si="106"/>
        <v/>
      </c>
      <c r="Y299" s="10" t="str">
        <f t="shared" si="107"/>
        <v/>
      </c>
      <c r="Z299" s="10" t="str">
        <f t="shared" si="108"/>
        <v/>
      </c>
      <c r="AA299" s="10" t="str">
        <f t="shared" si="109"/>
        <v/>
      </c>
      <c r="AB299" s="10" t="str">
        <f t="shared" si="110"/>
        <v/>
      </c>
      <c r="AC299" s="10" t="str">
        <f t="shared" si="114"/>
        <v/>
      </c>
      <c r="AD299" s="10" t="str">
        <f t="shared" si="115"/>
        <v/>
      </c>
      <c r="AE299" s="10" t="str">
        <f t="shared" si="111"/>
        <v/>
      </c>
      <c r="AF299" s="10" t="str">
        <f t="shared" si="116"/>
        <v/>
      </c>
      <c r="AG299" s="10" t="str">
        <f t="shared" si="117"/>
        <v/>
      </c>
      <c r="AH299" s="10" t="str">
        <f t="shared" si="118"/>
        <v/>
      </c>
      <c r="AI299" s="10" t="str">
        <f t="shared" si="119"/>
        <v/>
      </c>
      <c r="AJ299" s="10" t="str">
        <f t="shared" si="120"/>
        <v/>
      </c>
    </row>
    <row r="300" spans="1:36" ht="22.5" customHeight="1" x14ac:dyDescent="0.2">
      <c r="A300" s="92">
        <v>291</v>
      </c>
      <c r="B300" s="112"/>
      <c r="C300" s="99"/>
      <c r="D300" s="99"/>
      <c r="E300" s="100"/>
      <c r="F300" s="211"/>
      <c r="G300" s="209"/>
      <c r="H300" s="80"/>
      <c r="I300" s="80"/>
      <c r="J300" s="79"/>
      <c r="K300" s="80"/>
      <c r="L300" s="3"/>
      <c r="M300" s="10" t="str">
        <f t="shared" si="112"/>
        <v/>
      </c>
      <c r="N300" s="10" t="str">
        <f t="shared" si="113"/>
        <v/>
      </c>
      <c r="O300" s="10" t="str">
        <f t="shared" si="97"/>
        <v/>
      </c>
      <c r="P300" s="10" t="str">
        <f t="shared" si="98"/>
        <v/>
      </c>
      <c r="Q300" s="10" t="str">
        <f t="shared" si="99"/>
        <v/>
      </c>
      <c r="R300" s="1" t="str">
        <f t="shared" si="100"/>
        <v/>
      </c>
      <c r="S300" s="1" t="str">
        <f t="shared" si="101"/>
        <v/>
      </c>
      <c r="T300" s="1" t="str">
        <f t="shared" si="102"/>
        <v/>
      </c>
      <c r="U300" s="1" t="str">
        <f t="shared" si="103"/>
        <v/>
      </c>
      <c r="V300" t="str">
        <f t="shared" si="104"/>
        <v/>
      </c>
      <c r="W300" s="10" t="str">
        <f t="shared" si="105"/>
        <v/>
      </c>
      <c r="X300" s="10" t="str">
        <f t="shared" si="106"/>
        <v/>
      </c>
      <c r="Y300" s="10" t="str">
        <f t="shared" si="107"/>
        <v/>
      </c>
      <c r="Z300" s="10" t="str">
        <f t="shared" si="108"/>
        <v/>
      </c>
      <c r="AA300" s="10" t="str">
        <f t="shared" si="109"/>
        <v/>
      </c>
      <c r="AB300" s="10" t="str">
        <f t="shared" si="110"/>
        <v/>
      </c>
      <c r="AC300" s="10" t="str">
        <f t="shared" si="114"/>
        <v/>
      </c>
      <c r="AD300" s="10" t="str">
        <f t="shared" si="115"/>
        <v/>
      </c>
      <c r="AE300" s="10" t="str">
        <f t="shared" si="111"/>
        <v/>
      </c>
      <c r="AF300" s="10" t="str">
        <f t="shared" si="116"/>
        <v/>
      </c>
      <c r="AG300" s="10" t="str">
        <f t="shared" si="117"/>
        <v/>
      </c>
      <c r="AH300" s="10" t="str">
        <f t="shared" si="118"/>
        <v/>
      </c>
      <c r="AI300" s="10" t="str">
        <f t="shared" si="119"/>
        <v/>
      </c>
      <c r="AJ300" s="10" t="str">
        <f t="shared" si="120"/>
        <v/>
      </c>
    </row>
    <row r="301" spans="1:36" ht="22.5" customHeight="1" x14ac:dyDescent="0.2">
      <c r="A301" s="92">
        <v>292</v>
      </c>
      <c r="B301" s="112"/>
      <c r="C301" s="99"/>
      <c r="D301" s="99"/>
      <c r="E301" s="100"/>
      <c r="F301" s="211"/>
      <c r="G301" s="209"/>
      <c r="H301" s="80"/>
      <c r="I301" s="80"/>
      <c r="J301" s="79"/>
      <c r="K301" s="80"/>
      <c r="L301" s="3"/>
      <c r="M301" s="10" t="str">
        <f t="shared" si="112"/>
        <v/>
      </c>
      <c r="N301" s="10" t="str">
        <f t="shared" si="113"/>
        <v/>
      </c>
      <c r="O301" s="10" t="str">
        <f t="shared" si="97"/>
        <v/>
      </c>
      <c r="P301" s="10" t="str">
        <f t="shared" si="98"/>
        <v/>
      </c>
      <c r="Q301" s="10" t="str">
        <f t="shared" si="99"/>
        <v/>
      </c>
      <c r="R301" s="1" t="str">
        <f t="shared" si="100"/>
        <v/>
      </c>
      <c r="S301" s="1" t="str">
        <f t="shared" si="101"/>
        <v/>
      </c>
      <c r="T301" s="1" t="str">
        <f t="shared" si="102"/>
        <v/>
      </c>
      <c r="U301" s="1" t="str">
        <f t="shared" si="103"/>
        <v/>
      </c>
      <c r="V301" t="str">
        <f t="shared" si="104"/>
        <v/>
      </c>
      <c r="W301" s="10" t="str">
        <f t="shared" si="105"/>
        <v/>
      </c>
      <c r="X301" s="10" t="str">
        <f t="shared" si="106"/>
        <v/>
      </c>
      <c r="Y301" s="10" t="str">
        <f t="shared" si="107"/>
        <v/>
      </c>
      <c r="Z301" s="10" t="str">
        <f t="shared" si="108"/>
        <v/>
      </c>
      <c r="AA301" s="10" t="str">
        <f t="shared" si="109"/>
        <v/>
      </c>
      <c r="AB301" s="10" t="str">
        <f t="shared" si="110"/>
        <v/>
      </c>
      <c r="AC301" s="10" t="str">
        <f t="shared" si="114"/>
        <v/>
      </c>
      <c r="AD301" s="10" t="str">
        <f t="shared" si="115"/>
        <v/>
      </c>
      <c r="AE301" s="10" t="str">
        <f t="shared" si="111"/>
        <v/>
      </c>
      <c r="AF301" s="10" t="str">
        <f t="shared" si="116"/>
        <v/>
      </c>
      <c r="AG301" s="10" t="str">
        <f t="shared" si="117"/>
        <v/>
      </c>
      <c r="AH301" s="10" t="str">
        <f t="shared" si="118"/>
        <v/>
      </c>
      <c r="AI301" s="10" t="str">
        <f t="shared" si="119"/>
        <v/>
      </c>
      <c r="AJ301" s="10" t="str">
        <f t="shared" si="120"/>
        <v/>
      </c>
    </row>
    <row r="302" spans="1:36" ht="22.5" customHeight="1" x14ac:dyDescent="0.2">
      <c r="A302" s="92">
        <v>293</v>
      </c>
      <c r="B302" s="112"/>
      <c r="C302" s="99"/>
      <c r="D302" s="99"/>
      <c r="E302" s="100"/>
      <c r="F302" s="211"/>
      <c r="G302" s="209"/>
      <c r="H302" s="80"/>
      <c r="I302" s="80"/>
      <c r="J302" s="79"/>
      <c r="K302" s="80"/>
      <c r="L302" s="3"/>
      <c r="M302" s="10" t="str">
        <f t="shared" si="112"/>
        <v/>
      </c>
      <c r="N302" s="10" t="str">
        <f t="shared" si="113"/>
        <v/>
      </c>
      <c r="O302" s="10" t="str">
        <f t="shared" si="97"/>
        <v/>
      </c>
      <c r="P302" s="10" t="str">
        <f t="shared" si="98"/>
        <v/>
      </c>
      <c r="Q302" s="10" t="str">
        <f t="shared" si="99"/>
        <v/>
      </c>
      <c r="R302" s="1" t="str">
        <f t="shared" si="100"/>
        <v/>
      </c>
      <c r="S302" s="1" t="str">
        <f t="shared" si="101"/>
        <v/>
      </c>
      <c r="T302" s="1" t="str">
        <f t="shared" si="102"/>
        <v/>
      </c>
      <c r="U302" s="1" t="str">
        <f t="shared" si="103"/>
        <v/>
      </c>
      <c r="V302" t="str">
        <f t="shared" si="104"/>
        <v/>
      </c>
      <c r="W302" s="10" t="str">
        <f t="shared" si="105"/>
        <v/>
      </c>
      <c r="X302" s="10" t="str">
        <f t="shared" si="106"/>
        <v/>
      </c>
      <c r="Y302" s="10" t="str">
        <f t="shared" si="107"/>
        <v/>
      </c>
      <c r="Z302" s="10" t="str">
        <f t="shared" si="108"/>
        <v/>
      </c>
      <c r="AA302" s="10" t="str">
        <f t="shared" si="109"/>
        <v/>
      </c>
      <c r="AB302" s="10" t="str">
        <f t="shared" si="110"/>
        <v/>
      </c>
      <c r="AC302" s="10" t="str">
        <f t="shared" si="114"/>
        <v/>
      </c>
      <c r="AD302" s="10" t="str">
        <f t="shared" si="115"/>
        <v/>
      </c>
      <c r="AE302" s="10" t="str">
        <f t="shared" si="111"/>
        <v/>
      </c>
      <c r="AF302" s="10" t="str">
        <f t="shared" si="116"/>
        <v/>
      </c>
      <c r="AG302" s="10" t="str">
        <f t="shared" si="117"/>
        <v/>
      </c>
      <c r="AH302" s="10" t="str">
        <f t="shared" si="118"/>
        <v/>
      </c>
      <c r="AI302" s="10" t="str">
        <f t="shared" si="119"/>
        <v/>
      </c>
      <c r="AJ302" s="10" t="str">
        <f t="shared" si="120"/>
        <v/>
      </c>
    </row>
    <row r="303" spans="1:36" ht="22.5" customHeight="1" x14ac:dyDescent="0.2">
      <c r="A303" s="92">
        <v>294</v>
      </c>
      <c r="B303" s="112"/>
      <c r="C303" s="99"/>
      <c r="D303" s="99"/>
      <c r="E303" s="100"/>
      <c r="F303" s="211"/>
      <c r="G303" s="209"/>
      <c r="H303" s="80"/>
      <c r="I303" s="80"/>
      <c r="J303" s="79"/>
      <c r="K303" s="80"/>
      <c r="L303" s="3"/>
      <c r="M303" s="10" t="str">
        <f t="shared" si="112"/>
        <v/>
      </c>
      <c r="N303" s="10" t="str">
        <f t="shared" si="113"/>
        <v/>
      </c>
      <c r="O303" s="10" t="str">
        <f t="shared" si="97"/>
        <v/>
      </c>
      <c r="P303" s="10" t="str">
        <f t="shared" si="98"/>
        <v/>
      </c>
      <c r="Q303" s="10" t="str">
        <f t="shared" si="99"/>
        <v/>
      </c>
      <c r="R303" s="1" t="str">
        <f t="shared" si="100"/>
        <v/>
      </c>
      <c r="S303" s="1" t="str">
        <f t="shared" si="101"/>
        <v/>
      </c>
      <c r="T303" s="1" t="str">
        <f t="shared" si="102"/>
        <v/>
      </c>
      <c r="U303" s="1" t="str">
        <f t="shared" si="103"/>
        <v/>
      </c>
      <c r="V303" t="str">
        <f t="shared" si="104"/>
        <v/>
      </c>
      <c r="W303" s="10" t="str">
        <f t="shared" si="105"/>
        <v/>
      </c>
      <c r="X303" s="10" t="str">
        <f t="shared" si="106"/>
        <v/>
      </c>
      <c r="Y303" s="10" t="str">
        <f t="shared" si="107"/>
        <v/>
      </c>
      <c r="Z303" s="10" t="str">
        <f t="shared" si="108"/>
        <v/>
      </c>
      <c r="AA303" s="10" t="str">
        <f t="shared" si="109"/>
        <v/>
      </c>
      <c r="AB303" s="10" t="str">
        <f t="shared" si="110"/>
        <v/>
      </c>
      <c r="AC303" s="10" t="str">
        <f t="shared" si="114"/>
        <v/>
      </c>
      <c r="AD303" s="10" t="str">
        <f t="shared" si="115"/>
        <v/>
      </c>
      <c r="AE303" s="10" t="str">
        <f t="shared" si="111"/>
        <v/>
      </c>
      <c r="AF303" s="10" t="str">
        <f t="shared" si="116"/>
        <v/>
      </c>
      <c r="AG303" s="10" t="str">
        <f t="shared" si="117"/>
        <v/>
      </c>
      <c r="AH303" s="10" t="str">
        <f t="shared" si="118"/>
        <v/>
      </c>
      <c r="AI303" s="10" t="str">
        <f t="shared" si="119"/>
        <v/>
      </c>
      <c r="AJ303" s="10" t="str">
        <f t="shared" si="120"/>
        <v/>
      </c>
    </row>
    <row r="304" spans="1:36" ht="22.5" customHeight="1" x14ac:dyDescent="0.2">
      <c r="A304" s="92">
        <v>295</v>
      </c>
      <c r="B304" s="112"/>
      <c r="C304" s="99"/>
      <c r="D304" s="99"/>
      <c r="E304" s="100"/>
      <c r="F304" s="211"/>
      <c r="G304" s="209"/>
      <c r="H304" s="80"/>
      <c r="I304" s="80"/>
      <c r="J304" s="79"/>
      <c r="K304" s="80"/>
      <c r="L304" s="3"/>
      <c r="M304" s="10" t="str">
        <f t="shared" si="112"/>
        <v/>
      </c>
      <c r="N304" s="10" t="str">
        <f t="shared" si="113"/>
        <v/>
      </c>
      <c r="O304" s="10" t="str">
        <f t="shared" si="97"/>
        <v/>
      </c>
      <c r="P304" s="10" t="str">
        <f t="shared" si="98"/>
        <v/>
      </c>
      <c r="Q304" s="10" t="str">
        <f t="shared" si="99"/>
        <v/>
      </c>
      <c r="R304" s="1" t="str">
        <f t="shared" si="100"/>
        <v/>
      </c>
      <c r="S304" s="1" t="str">
        <f t="shared" si="101"/>
        <v/>
      </c>
      <c r="T304" s="1" t="str">
        <f t="shared" si="102"/>
        <v/>
      </c>
      <c r="U304" s="1" t="str">
        <f t="shared" si="103"/>
        <v/>
      </c>
      <c r="V304" t="str">
        <f t="shared" si="104"/>
        <v/>
      </c>
      <c r="W304" s="10" t="str">
        <f t="shared" si="105"/>
        <v/>
      </c>
      <c r="X304" s="10" t="str">
        <f t="shared" si="106"/>
        <v/>
      </c>
      <c r="Y304" s="10" t="str">
        <f t="shared" si="107"/>
        <v/>
      </c>
      <c r="Z304" s="10" t="str">
        <f t="shared" si="108"/>
        <v/>
      </c>
      <c r="AA304" s="10" t="str">
        <f t="shared" si="109"/>
        <v/>
      </c>
      <c r="AB304" s="10" t="str">
        <f t="shared" si="110"/>
        <v/>
      </c>
      <c r="AC304" s="10" t="str">
        <f t="shared" si="114"/>
        <v/>
      </c>
      <c r="AD304" s="10" t="str">
        <f t="shared" si="115"/>
        <v/>
      </c>
      <c r="AE304" s="10" t="str">
        <f t="shared" si="111"/>
        <v/>
      </c>
      <c r="AF304" s="10" t="str">
        <f t="shared" si="116"/>
        <v/>
      </c>
      <c r="AG304" s="10" t="str">
        <f t="shared" si="117"/>
        <v/>
      </c>
      <c r="AH304" s="10" t="str">
        <f t="shared" si="118"/>
        <v/>
      </c>
      <c r="AI304" s="10" t="str">
        <f t="shared" si="119"/>
        <v/>
      </c>
      <c r="AJ304" s="10" t="str">
        <f t="shared" si="120"/>
        <v/>
      </c>
    </row>
    <row r="305" spans="1:36" ht="22.5" customHeight="1" x14ac:dyDescent="0.2">
      <c r="A305" s="92">
        <v>296</v>
      </c>
      <c r="B305" s="112"/>
      <c r="C305" s="99"/>
      <c r="D305" s="99"/>
      <c r="E305" s="100"/>
      <c r="F305" s="211"/>
      <c r="G305" s="209"/>
      <c r="H305" s="80"/>
      <c r="I305" s="80"/>
      <c r="J305" s="79"/>
      <c r="K305" s="80"/>
      <c r="L305" s="3"/>
      <c r="M305" s="10" t="str">
        <f t="shared" si="112"/>
        <v/>
      </c>
      <c r="N305" s="10" t="str">
        <f t="shared" si="113"/>
        <v/>
      </c>
      <c r="O305" s="10" t="str">
        <f t="shared" si="97"/>
        <v/>
      </c>
      <c r="P305" s="10" t="str">
        <f t="shared" si="98"/>
        <v/>
      </c>
      <c r="Q305" s="10" t="str">
        <f t="shared" si="99"/>
        <v/>
      </c>
      <c r="R305" s="1" t="str">
        <f t="shared" si="100"/>
        <v/>
      </c>
      <c r="S305" s="1" t="str">
        <f t="shared" si="101"/>
        <v/>
      </c>
      <c r="T305" s="1" t="str">
        <f t="shared" si="102"/>
        <v/>
      </c>
      <c r="U305" s="1" t="str">
        <f t="shared" si="103"/>
        <v/>
      </c>
      <c r="V305" t="str">
        <f t="shared" si="104"/>
        <v/>
      </c>
      <c r="W305" s="10" t="str">
        <f t="shared" si="105"/>
        <v/>
      </c>
      <c r="X305" s="10" t="str">
        <f t="shared" si="106"/>
        <v/>
      </c>
      <c r="Y305" s="10" t="str">
        <f t="shared" si="107"/>
        <v/>
      </c>
      <c r="Z305" s="10" t="str">
        <f t="shared" si="108"/>
        <v/>
      </c>
      <c r="AA305" s="10" t="str">
        <f t="shared" si="109"/>
        <v/>
      </c>
      <c r="AB305" s="10" t="str">
        <f t="shared" si="110"/>
        <v/>
      </c>
      <c r="AC305" s="10" t="str">
        <f t="shared" si="114"/>
        <v/>
      </c>
      <c r="AD305" s="10" t="str">
        <f t="shared" si="115"/>
        <v/>
      </c>
      <c r="AE305" s="10" t="str">
        <f t="shared" si="111"/>
        <v/>
      </c>
      <c r="AF305" s="10" t="str">
        <f t="shared" si="116"/>
        <v/>
      </c>
      <c r="AG305" s="10" t="str">
        <f t="shared" si="117"/>
        <v/>
      </c>
      <c r="AH305" s="10" t="str">
        <f t="shared" si="118"/>
        <v/>
      </c>
      <c r="AI305" s="10" t="str">
        <f t="shared" si="119"/>
        <v/>
      </c>
      <c r="AJ305" s="10" t="str">
        <f t="shared" si="120"/>
        <v/>
      </c>
    </row>
    <row r="306" spans="1:36" ht="22.5" customHeight="1" x14ac:dyDescent="0.2">
      <c r="A306" s="92">
        <v>297</v>
      </c>
      <c r="B306" s="112"/>
      <c r="C306" s="99"/>
      <c r="D306" s="99"/>
      <c r="E306" s="100"/>
      <c r="F306" s="211"/>
      <c r="G306" s="209"/>
      <c r="H306" s="80"/>
      <c r="I306" s="80"/>
      <c r="J306" s="79"/>
      <c r="K306" s="80"/>
      <c r="L306" s="3"/>
      <c r="M306" s="10" t="str">
        <f t="shared" si="112"/>
        <v/>
      </c>
      <c r="N306" s="10" t="str">
        <f t="shared" si="113"/>
        <v/>
      </c>
      <c r="O306" s="10" t="str">
        <f t="shared" si="97"/>
        <v/>
      </c>
      <c r="P306" s="10" t="str">
        <f t="shared" si="98"/>
        <v/>
      </c>
      <c r="Q306" s="10" t="str">
        <f t="shared" si="99"/>
        <v/>
      </c>
      <c r="R306" s="1" t="str">
        <f t="shared" si="100"/>
        <v/>
      </c>
      <c r="S306" s="1" t="str">
        <f t="shared" si="101"/>
        <v/>
      </c>
      <c r="T306" s="1" t="str">
        <f t="shared" si="102"/>
        <v/>
      </c>
      <c r="U306" s="1" t="str">
        <f t="shared" si="103"/>
        <v/>
      </c>
      <c r="V306" t="str">
        <f t="shared" si="104"/>
        <v/>
      </c>
      <c r="W306" s="10" t="str">
        <f t="shared" si="105"/>
        <v/>
      </c>
      <c r="X306" s="10" t="str">
        <f t="shared" si="106"/>
        <v/>
      </c>
      <c r="Y306" s="10" t="str">
        <f t="shared" si="107"/>
        <v/>
      </c>
      <c r="Z306" s="10" t="str">
        <f t="shared" si="108"/>
        <v/>
      </c>
      <c r="AA306" s="10" t="str">
        <f t="shared" si="109"/>
        <v/>
      </c>
      <c r="AB306" s="10" t="str">
        <f t="shared" si="110"/>
        <v/>
      </c>
      <c r="AC306" s="10" t="str">
        <f t="shared" si="114"/>
        <v/>
      </c>
      <c r="AD306" s="10" t="str">
        <f t="shared" si="115"/>
        <v/>
      </c>
      <c r="AE306" s="10" t="str">
        <f t="shared" si="111"/>
        <v/>
      </c>
      <c r="AF306" s="10" t="str">
        <f t="shared" si="116"/>
        <v/>
      </c>
      <c r="AG306" s="10" t="str">
        <f t="shared" si="117"/>
        <v/>
      </c>
      <c r="AH306" s="10" t="str">
        <f t="shared" si="118"/>
        <v/>
      </c>
      <c r="AI306" s="10" t="str">
        <f t="shared" si="119"/>
        <v/>
      </c>
      <c r="AJ306" s="10" t="str">
        <f t="shared" si="120"/>
        <v/>
      </c>
    </row>
    <row r="307" spans="1:36" ht="22.5" customHeight="1" x14ac:dyDescent="0.2">
      <c r="A307" s="92">
        <v>298</v>
      </c>
      <c r="B307" s="112"/>
      <c r="C307" s="99"/>
      <c r="D307" s="99"/>
      <c r="E307" s="100"/>
      <c r="F307" s="211"/>
      <c r="G307" s="209"/>
      <c r="H307" s="80"/>
      <c r="I307" s="80"/>
      <c r="J307" s="79"/>
      <c r="K307" s="80"/>
      <c r="L307" s="3"/>
      <c r="M307" s="10" t="str">
        <f t="shared" si="112"/>
        <v/>
      </c>
      <c r="N307" s="10" t="str">
        <f t="shared" si="113"/>
        <v/>
      </c>
      <c r="O307" s="10" t="str">
        <f t="shared" si="97"/>
        <v/>
      </c>
      <c r="P307" s="10" t="str">
        <f t="shared" si="98"/>
        <v/>
      </c>
      <c r="Q307" s="10" t="str">
        <f t="shared" si="99"/>
        <v/>
      </c>
      <c r="R307" s="1" t="str">
        <f t="shared" si="100"/>
        <v/>
      </c>
      <c r="S307" s="1" t="str">
        <f t="shared" si="101"/>
        <v/>
      </c>
      <c r="T307" s="1" t="str">
        <f t="shared" si="102"/>
        <v/>
      </c>
      <c r="U307" s="1" t="str">
        <f t="shared" si="103"/>
        <v/>
      </c>
      <c r="V307" t="str">
        <f t="shared" si="104"/>
        <v/>
      </c>
      <c r="W307" s="10" t="str">
        <f t="shared" si="105"/>
        <v/>
      </c>
      <c r="X307" s="10" t="str">
        <f t="shared" si="106"/>
        <v/>
      </c>
      <c r="Y307" s="10" t="str">
        <f t="shared" si="107"/>
        <v/>
      </c>
      <c r="Z307" s="10" t="str">
        <f t="shared" si="108"/>
        <v/>
      </c>
      <c r="AA307" s="10" t="str">
        <f t="shared" si="109"/>
        <v/>
      </c>
      <c r="AB307" s="10" t="str">
        <f t="shared" si="110"/>
        <v/>
      </c>
      <c r="AC307" s="10" t="str">
        <f t="shared" si="114"/>
        <v/>
      </c>
      <c r="AD307" s="10" t="str">
        <f t="shared" si="115"/>
        <v/>
      </c>
      <c r="AE307" s="10" t="str">
        <f t="shared" si="111"/>
        <v/>
      </c>
      <c r="AF307" s="10" t="str">
        <f t="shared" si="116"/>
        <v/>
      </c>
      <c r="AG307" s="10" t="str">
        <f t="shared" si="117"/>
        <v/>
      </c>
      <c r="AH307" s="10" t="str">
        <f t="shared" si="118"/>
        <v/>
      </c>
      <c r="AI307" s="10" t="str">
        <f t="shared" si="119"/>
        <v/>
      </c>
      <c r="AJ307" s="10" t="str">
        <f t="shared" si="120"/>
        <v/>
      </c>
    </row>
    <row r="308" spans="1:36" ht="22.5" customHeight="1" x14ac:dyDescent="0.2">
      <c r="A308" s="92">
        <v>299</v>
      </c>
      <c r="B308" s="112"/>
      <c r="C308" s="99"/>
      <c r="D308" s="99"/>
      <c r="E308" s="100"/>
      <c r="F308" s="211"/>
      <c r="G308" s="209"/>
      <c r="H308" s="80"/>
      <c r="I308" s="80"/>
      <c r="J308" s="79"/>
      <c r="K308" s="80"/>
      <c r="L308" s="3"/>
      <c r="M308" s="10" t="str">
        <f t="shared" si="112"/>
        <v/>
      </c>
      <c r="N308" s="10" t="str">
        <f t="shared" si="113"/>
        <v/>
      </c>
      <c r="O308" s="10" t="str">
        <f t="shared" si="97"/>
        <v/>
      </c>
      <c r="P308" s="10" t="str">
        <f t="shared" si="98"/>
        <v/>
      </c>
      <c r="Q308" s="10" t="str">
        <f t="shared" si="99"/>
        <v/>
      </c>
      <c r="R308" s="1" t="str">
        <f t="shared" si="100"/>
        <v/>
      </c>
      <c r="S308" s="1" t="str">
        <f t="shared" si="101"/>
        <v/>
      </c>
      <c r="T308" s="1" t="str">
        <f t="shared" si="102"/>
        <v/>
      </c>
      <c r="U308" s="1" t="str">
        <f t="shared" si="103"/>
        <v/>
      </c>
      <c r="V308" t="str">
        <f t="shared" si="104"/>
        <v/>
      </c>
      <c r="W308" s="10" t="str">
        <f t="shared" si="105"/>
        <v/>
      </c>
      <c r="X308" s="10" t="str">
        <f t="shared" si="106"/>
        <v/>
      </c>
      <c r="Y308" s="10" t="str">
        <f t="shared" si="107"/>
        <v/>
      </c>
      <c r="Z308" s="10" t="str">
        <f t="shared" si="108"/>
        <v/>
      </c>
      <c r="AA308" s="10" t="str">
        <f t="shared" si="109"/>
        <v/>
      </c>
      <c r="AB308" s="10" t="str">
        <f t="shared" si="110"/>
        <v/>
      </c>
      <c r="AC308" s="10" t="str">
        <f t="shared" si="114"/>
        <v/>
      </c>
      <c r="AD308" s="10" t="str">
        <f t="shared" si="115"/>
        <v/>
      </c>
      <c r="AE308" s="10" t="str">
        <f t="shared" si="111"/>
        <v/>
      </c>
      <c r="AF308" s="10" t="str">
        <f t="shared" si="116"/>
        <v/>
      </c>
      <c r="AG308" s="10" t="str">
        <f t="shared" si="117"/>
        <v/>
      </c>
      <c r="AH308" s="10" t="str">
        <f t="shared" si="118"/>
        <v/>
      </c>
      <c r="AI308" s="10" t="str">
        <f t="shared" si="119"/>
        <v/>
      </c>
      <c r="AJ308" s="10" t="str">
        <f t="shared" si="120"/>
        <v/>
      </c>
    </row>
    <row r="309" spans="1:36" ht="22.5" customHeight="1" x14ac:dyDescent="0.2">
      <c r="A309" s="92">
        <v>300</v>
      </c>
      <c r="B309" s="112"/>
      <c r="C309" s="99"/>
      <c r="D309" s="99"/>
      <c r="E309" s="100"/>
      <c r="F309" s="211"/>
      <c r="G309" s="209"/>
      <c r="H309" s="80"/>
      <c r="I309" s="80"/>
      <c r="J309" s="79"/>
      <c r="K309" s="80"/>
      <c r="L309" s="3"/>
      <c r="M309" s="10" t="str">
        <f t="shared" si="112"/>
        <v/>
      </c>
      <c r="N309" s="10" t="str">
        <f t="shared" si="113"/>
        <v/>
      </c>
      <c r="O309" s="10" t="str">
        <f t="shared" si="97"/>
        <v/>
      </c>
      <c r="P309" s="10" t="str">
        <f t="shared" si="98"/>
        <v/>
      </c>
      <c r="Q309" s="10" t="str">
        <f t="shared" si="99"/>
        <v/>
      </c>
      <c r="R309" s="1" t="str">
        <f t="shared" si="100"/>
        <v/>
      </c>
      <c r="S309" s="1" t="str">
        <f t="shared" si="101"/>
        <v/>
      </c>
      <c r="T309" s="1" t="str">
        <f t="shared" si="102"/>
        <v/>
      </c>
      <c r="U309" s="1" t="str">
        <f t="shared" si="103"/>
        <v/>
      </c>
      <c r="V309" t="str">
        <f t="shared" si="104"/>
        <v/>
      </c>
      <c r="W309" s="10" t="str">
        <f t="shared" si="105"/>
        <v/>
      </c>
      <c r="X309" s="10" t="str">
        <f t="shared" si="106"/>
        <v/>
      </c>
      <c r="Y309" s="10" t="str">
        <f t="shared" si="107"/>
        <v/>
      </c>
      <c r="Z309" s="10" t="str">
        <f t="shared" si="108"/>
        <v/>
      </c>
      <c r="AA309" s="10" t="str">
        <f t="shared" si="109"/>
        <v/>
      </c>
      <c r="AB309" s="10" t="str">
        <f t="shared" si="110"/>
        <v/>
      </c>
      <c r="AC309" s="10" t="str">
        <f t="shared" si="114"/>
        <v/>
      </c>
      <c r="AD309" s="10" t="str">
        <f t="shared" si="115"/>
        <v/>
      </c>
      <c r="AE309" s="10" t="str">
        <f t="shared" si="111"/>
        <v/>
      </c>
      <c r="AF309" s="10" t="str">
        <f t="shared" si="116"/>
        <v/>
      </c>
      <c r="AG309" s="10" t="str">
        <f t="shared" si="117"/>
        <v/>
      </c>
      <c r="AH309" s="10" t="str">
        <f t="shared" si="118"/>
        <v/>
      </c>
      <c r="AI309" s="10" t="str">
        <f t="shared" si="119"/>
        <v/>
      </c>
      <c r="AJ309" s="10" t="str">
        <f t="shared" si="120"/>
        <v/>
      </c>
    </row>
    <row r="310" spans="1:36" ht="22.5" customHeight="1" x14ac:dyDescent="0.2">
      <c r="A310" s="92">
        <v>301</v>
      </c>
      <c r="B310" s="112"/>
      <c r="C310" s="99"/>
      <c r="D310" s="99"/>
      <c r="E310" s="100"/>
      <c r="F310" s="211"/>
      <c r="G310" s="209"/>
      <c r="H310" s="80"/>
      <c r="I310" s="80"/>
      <c r="J310" s="79"/>
      <c r="K310" s="80"/>
      <c r="L310" s="3"/>
      <c r="M310" s="10" t="str">
        <f t="shared" si="112"/>
        <v/>
      </c>
      <c r="N310" s="10" t="str">
        <f t="shared" si="113"/>
        <v/>
      </c>
      <c r="O310" s="10" t="str">
        <f t="shared" si="97"/>
        <v/>
      </c>
      <c r="P310" s="10" t="str">
        <f t="shared" si="98"/>
        <v/>
      </c>
      <c r="Q310" s="10" t="str">
        <f t="shared" si="99"/>
        <v/>
      </c>
      <c r="R310" s="1" t="str">
        <f t="shared" si="100"/>
        <v/>
      </c>
      <c r="S310" s="1" t="str">
        <f t="shared" si="101"/>
        <v/>
      </c>
      <c r="T310" s="1" t="str">
        <f t="shared" si="102"/>
        <v/>
      </c>
      <c r="U310" s="1" t="str">
        <f t="shared" si="103"/>
        <v/>
      </c>
      <c r="V310" t="str">
        <f t="shared" si="104"/>
        <v/>
      </c>
      <c r="W310" s="10" t="str">
        <f t="shared" si="105"/>
        <v/>
      </c>
      <c r="X310" s="10" t="str">
        <f t="shared" si="106"/>
        <v/>
      </c>
      <c r="Y310" s="10" t="str">
        <f t="shared" si="107"/>
        <v/>
      </c>
      <c r="Z310" s="10" t="str">
        <f t="shared" si="108"/>
        <v/>
      </c>
      <c r="AA310" s="10" t="str">
        <f t="shared" si="109"/>
        <v/>
      </c>
      <c r="AB310" s="10" t="str">
        <f t="shared" si="110"/>
        <v/>
      </c>
      <c r="AC310" s="10" t="str">
        <f t="shared" si="114"/>
        <v/>
      </c>
      <c r="AD310" s="10" t="str">
        <f t="shared" si="115"/>
        <v/>
      </c>
      <c r="AE310" s="10" t="str">
        <f t="shared" si="111"/>
        <v/>
      </c>
      <c r="AF310" s="10" t="str">
        <f t="shared" si="116"/>
        <v/>
      </c>
      <c r="AG310" s="10" t="str">
        <f t="shared" si="117"/>
        <v/>
      </c>
      <c r="AH310" s="10" t="str">
        <f t="shared" si="118"/>
        <v/>
      </c>
      <c r="AI310" s="10" t="str">
        <f t="shared" si="119"/>
        <v/>
      </c>
      <c r="AJ310" s="10" t="str">
        <f t="shared" si="120"/>
        <v/>
      </c>
    </row>
    <row r="311" spans="1:36" ht="22.5" customHeight="1" x14ac:dyDescent="0.2">
      <c r="A311" s="92">
        <v>302</v>
      </c>
      <c r="B311" s="112"/>
      <c r="C311" s="99"/>
      <c r="D311" s="99"/>
      <c r="E311" s="100"/>
      <c r="F311" s="211"/>
      <c r="G311" s="209"/>
      <c r="H311" s="80"/>
      <c r="I311" s="80"/>
      <c r="J311" s="79"/>
      <c r="K311" s="80"/>
      <c r="L311" s="3"/>
      <c r="M311" s="10" t="str">
        <f t="shared" si="112"/>
        <v/>
      </c>
      <c r="N311" s="10" t="str">
        <f t="shared" si="113"/>
        <v/>
      </c>
      <c r="O311" s="10" t="str">
        <f t="shared" si="97"/>
        <v/>
      </c>
      <c r="P311" s="10" t="str">
        <f t="shared" si="98"/>
        <v/>
      </c>
      <c r="Q311" s="10" t="str">
        <f t="shared" si="99"/>
        <v/>
      </c>
      <c r="R311" s="1" t="str">
        <f t="shared" si="100"/>
        <v/>
      </c>
      <c r="S311" s="1" t="str">
        <f t="shared" si="101"/>
        <v/>
      </c>
      <c r="T311" s="1" t="str">
        <f t="shared" si="102"/>
        <v/>
      </c>
      <c r="U311" s="1" t="str">
        <f t="shared" si="103"/>
        <v/>
      </c>
      <c r="V311" t="str">
        <f t="shared" si="104"/>
        <v/>
      </c>
      <c r="W311" s="10" t="str">
        <f t="shared" si="105"/>
        <v/>
      </c>
      <c r="X311" s="10" t="str">
        <f t="shared" si="106"/>
        <v/>
      </c>
      <c r="Y311" s="10" t="str">
        <f t="shared" si="107"/>
        <v/>
      </c>
      <c r="Z311" s="10" t="str">
        <f t="shared" si="108"/>
        <v/>
      </c>
      <c r="AA311" s="10" t="str">
        <f t="shared" si="109"/>
        <v/>
      </c>
      <c r="AB311" s="10" t="str">
        <f t="shared" si="110"/>
        <v/>
      </c>
      <c r="AC311" s="10" t="str">
        <f t="shared" si="114"/>
        <v/>
      </c>
      <c r="AD311" s="10" t="str">
        <f t="shared" si="115"/>
        <v/>
      </c>
      <c r="AE311" s="10" t="str">
        <f t="shared" si="111"/>
        <v/>
      </c>
      <c r="AF311" s="10" t="str">
        <f t="shared" si="116"/>
        <v/>
      </c>
      <c r="AG311" s="10" t="str">
        <f t="shared" si="117"/>
        <v/>
      </c>
      <c r="AH311" s="10" t="str">
        <f t="shared" si="118"/>
        <v/>
      </c>
      <c r="AI311" s="10" t="str">
        <f t="shared" si="119"/>
        <v/>
      </c>
      <c r="AJ311" s="10" t="str">
        <f t="shared" si="120"/>
        <v/>
      </c>
    </row>
    <row r="312" spans="1:36" ht="22.5" customHeight="1" x14ac:dyDescent="0.2">
      <c r="A312" s="92">
        <v>303</v>
      </c>
      <c r="B312" s="112"/>
      <c r="C312" s="99"/>
      <c r="D312" s="99"/>
      <c r="E312" s="100"/>
      <c r="F312" s="211"/>
      <c r="G312" s="209"/>
      <c r="H312" s="80"/>
      <c r="I312" s="80"/>
      <c r="J312" s="79"/>
      <c r="K312" s="80"/>
      <c r="L312" s="3"/>
      <c r="M312" s="10" t="str">
        <f t="shared" si="112"/>
        <v/>
      </c>
      <c r="N312" s="10" t="str">
        <f t="shared" si="113"/>
        <v/>
      </c>
      <c r="O312" s="10" t="str">
        <f t="shared" si="97"/>
        <v/>
      </c>
      <c r="P312" s="10" t="str">
        <f t="shared" si="98"/>
        <v/>
      </c>
      <c r="Q312" s="10" t="str">
        <f t="shared" si="99"/>
        <v/>
      </c>
      <c r="R312" s="1" t="str">
        <f t="shared" si="100"/>
        <v/>
      </c>
      <c r="S312" s="1" t="str">
        <f t="shared" si="101"/>
        <v/>
      </c>
      <c r="T312" s="1" t="str">
        <f t="shared" si="102"/>
        <v/>
      </c>
      <c r="U312" s="1" t="str">
        <f t="shared" si="103"/>
        <v/>
      </c>
      <c r="V312" t="str">
        <f t="shared" si="104"/>
        <v/>
      </c>
      <c r="W312" s="10" t="str">
        <f t="shared" si="105"/>
        <v/>
      </c>
      <c r="X312" s="10" t="str">
        <f t="shared" si="106"/>
        <v/>
      </c>
      <c r="Y312" s="10" t="str">
        <f t="shared" si="107"/>
        <v/>
      </c>
      <c r="Z312" s="10" t="str">
        <f t="shared" si="108"/>
        <v/>
      </c>
      <c r="AA312" s="10" t="str">
        <f t="shared" si="109"/>
        <v/>
      </c>
      <c r="AB312" s="10" t="str">
        <f t="shared" si="110"/>
        <v/>
      </c>
      <c r="AC312" s="10" t="str">
        <f t="shared" si="114"/>
        <v/>
      </c>
      <c r="AD312" s="10" t="str">
        <f t="shared" si="115"/>
        <v/>
      </c>
      <c r="AE312" s="10" t="str">
        <f t="shared" si="111"/>
        <v/>
      </c>
      <c r="AF312" s="10" t="str">
        <f t="shared" si="116"/>
        <v/>
      </c>
      <c r="AG312" s="10" t="str">
        <f t="shared" si="117"/>
        <v/>
      </c>
      <c r="AH312" s="10" t="str">
        <f t="shared" si="118"/>
        <v/>
      </c>
      <c r="AI312" s="10" t="str">
        <f t="shared" si="119"/>
        <v/>
      </c>
      <c r="AJ312" s="10" t="str">
        <f t="shared" si="120"/>
        <v/>
      </c>
    </row>
    <row r="313" spans="1:36" ht="22.5" customHeight="1" x14ac:dyDescent="0.2">
      <c r="A313" s="92">
        <v>304</v>
      </c>
      <c r="B313" s="112"/>
      <c r="C313" s="99"/>
      <c r="D313" s="99"/>
      <c r="E313" s="100"/>
      <c r="F313" s="211"/>
      <c r="G313" s="209"/>
      <c r="H313" s="80"/>
      <c r="I313" s="80"/>
      <c r="J313" s="79"/>
      <c r="K313" s="80"/>
      <c r="L313" s="3"/>
      <c r="M313" s="10" t="str">
        <f t="shared" si="112"/>
        <v/>
      </c>
      <c r="N313" s="10" t="str">
        <f t="shared" si="113"/>
        <v/>
      </c>
      <c r="O313" s="10" t="str">
        <f t="shared" si="97"/>
        <v/>
      </c>
      <c r="P313" s="10" t="str">
        <f t="shared" si="98"/>
        <v/>
      </c>
      <c r="Q313" s="10" t="str">
        <f t="shared" si="99"/>
        <v/>
      </c>
      <c r="R313" s="1" t="str">
        <f t="shared" si="100"/>
        <v/>
      </c>
      <c r="S313" s="1" t="str">
        <f t="shared" si="101"/>
        <v/>
      </c>
      <c r="T313" s="1" t="str">
        <f t="shared" si="102"/>
        <v/>
      </c>
      <c r="U313" s="1" t="str">
        <f t="shared" si="103"/>
        <v/>
      </c>
      <c r="V313" t="str">
        <f t="shared" si="104"/>
        <v/>
      </c>
      <c r="W313" s="10" t="str">
        <f t="shared" si="105"/>
        <v/>
      </c>
      <c r="X313" s="10" t="str">
        <f t="shared" si="106"/>
        <v/>
      </c>
      <c r="Y313" s="10" t="str">
        <f t="shared" si="107"/>
        <v/>
      </c>
      <c r="Z313" s="10" t="str">
        <f t="shared" si="108"/>
        <v/>
      </c>
      <c r="AA313" s="10" t="str">
        <f t="shared" si="109"/>
        <v/>
      </c>
      <c r="AB313" s="10" t="str">
        <f t="shared" si="110"/>
        <v/>
      </c>
      <c r="AC313" s="10" t="str">
        <f t="shared" si="114"/>
        <v/>
      </c>
      <c r="AD313" s="10" t="str">
        <f t="shared" si="115"/>
        <v/>
      </c>
      <c r="AE313" s="10" t="str">
        <f t="shared" si="111"/>
        <v/>
      </c>
      <c r="AF313" s="10" t="str">
        <f t="shared" si="116"/>
        <v/>
      </c>
      <c r="AG313" s="10" t="str">
        <f t="shared" si="117"/>
        <v/>
      </c>
      <c r="AH313" s="10" t="str">
        <f t="shared" si="118"/>
        <v/>
      </c>
      <c r="AI313" s="10" t="str">
        <f t="shared" si="119"/>
        <v/>
      </c>
      <c r="AJ313" s="10" t="str">
        <f t="shared" si="120"/>
        <v/>
      </c>
    </row>
    <row r="314" spans="1:36" ht="22.5" customHeight="1" x14ac:dyDescent="0.2">
      <c r="A314" s="92">
        <v>305</v>
      </c>
      <c r="B314" s="112"/>
      <c r="C314" s="99"/>
      <c r="D314" s="99"/>
      <c r="E314" s="100"/>
      <c r="F314" s="211"/>
      <c r="G314" s="209"/>
      <c r="H314" s="80"/>
      <c r="I314" s="80"/>
      <c r="J314" s="79"/>
      <c r="K314" s="80"/>
      <c r="L314" s="3"/>
      <c r="M314" s="10" t="str">
        <f t="shared" si="112"/>
        <v/>
      </c>
      <c r="N314" s="10" t="str">
        <f t="shared" si="113"/>
        <v/>
      </c>
      <c r="O314" s="10" t="str">
        <f t="shared" si="97"/>
        <v/>
      </c>
      <c r="P314" s="10" t="str">
        <f t="shared" si="98"/>
        <v/>
      </c>
      <c r="Q314" s="10" t="str">
        <f t="shared" si="99"/>
        <v/>
      </c>
      <c r="R314" s="1" t="str">
        <f t="shared" si="100"/>
        <v/>
      </c>
      <c r="S314" s="1" t="str">
        <f t="shared" si="101"/>
        <v/>
      </c>
      <c r="T314" s="1" t="str">
        <f t="shared" si="102"/>
        <v/>
      </c>
      <c r="U314" s="1" t="str">
        <f t="shared" si="103"/>
        <v/>
      </c>
      <c r="V314" t="str">
        <f t="shared" si="104"/>
        <v/>
      </c>
      <c r="W314" s="10" t="str">
        <f t="shared" si="105"/>
        <v/>
      </c>
      <c r="X314" s="10" t="str">
        <f t="shared" si="106"/>
        <v/>
      </c>
      <c r="Y314" s="10" t="str">
        <f t="shared" si="107"/>
        <v/>
      </c>
      <c r="Z314" s="10" t="str">
        <f t="shared" si="108"/>
        <v/>
      </c>
      <c r="AA314" s="10" t="str">
        <f t="shared" si="109"/>
        <v/>
      </c>
      <c r="AB314" s="10" t="str">
        <f t="shared" si="110"/>
        <v/>
      </c>
      <c r="AC314" s="10" t="str">
        <f t="shared" si="114"/>
        <v/>
      </c>
      <c r="AD314" s="10" t="str">
        <f t="shared" si="115"/>
        <v/>
      </c>
      <c r="AE314" s="10" t="str">
        <f t="shared" si="111"/>
        <v/>
      </c>
      <c r="AF314" s="10" t="str">
        <f t="shared" si="116"/>
        <v/>
      </c>
      <c r="AG314" s="10" t="str">
        <f t="shared" si="117"/>
        <v/>
      </c>
      <c r="AH314" s="10" t="str">
        <f t="shared" si="118"/>
        <v/>
      </c>
      <c r="AI314" s="10" t="str">
        <f t="shared" si="119"/>
        <v/>
      </c>
      <c r="AJ314" s="10" t="str">
        <f t="shared" si="120"/>
        <v/>
      </c>
    </row>
    <row r="315" spans="1:36" ht="22.5" customHeight="1" x14ac:dyDescent="0.2">
      <c r="A315" s="92">
        <v>306</v>
      </c>
      <c r="B315" s="112"/>
      <c r="C315" s="99"/>
      <c r="D315" s="99"/>
      <c r="E315" s="100"/>
      <c r="F315" s="211"/>
      <c r="G315" s="209"/>
      <c r="H315" s="80"/>
      <c r="I315" s="80"/>
      <c r="J315" s="79"/>
      <c r="K315" s="80"/>
      <c r="L315" s="3"/>
      <c r="M315" s="10" t="str">
        <f t="shared" si="112"/>
        <v/>
      </c>
      <c r="N315" s="10" t="str">
        <f t="shared" si="113"/>
        <v/>
      </c>
      <c r="O315" s="10" t="str">
        <f t="shared" si="97"/>
        <v/>
      </c>
      <c r="P315" s="10" t="str">
        <f t="shared" si="98"/>
        <v/>
      </c>
      <c r="Q315" s="10" t="str">
        <f t="shared" si="99"/>
        <v/>
      </c>
      <c r="R315" s="1" t="str">
        <f t="shared" si="100"/>
        <v/>
      </c>
      <c r="S315" s="1" t="str">
        <f t="shared" si="101"/>
        <v/>
      </c>
      <c r="T315" s="1" t="str">
        <f t="shared" si="102"/>
        <v/>
      </c>
      <c r="U315" s="1" t="str">
        <f t="shared" si="103"/>
        <v/>
      </c>
      <c r="V315" t="str">
        <f t="shared" si="104"/>
        <v/>
      </c>
      <c r="W315" s="10" t="str">
        <f t="shared" si="105"/>
        <v/>
      </c>
      <c r="X315" s="10" t="str">
        <f t="shared" si="106"/>
        <v/>
      </c>
      <c r="Y315" s="10" t="str">
        <f t="shared" si="107"/>
        <v/>
      </c>
      <c r="Z315" s="10" t="str">
        <f t="shared" si="108"/>
        <v/>
      </c>
      <c r="AA315" s="10" t="str">
        <f t="shared" si="109"/>
        <v/>
      </c>
      <c r="AB315" s="10" t="str">
        <f t="shared" si="110"/>
        <v/>
      </c>
      <c r="AC315" s="10" t="str">
        <f t="shared" si="114"/>
        <v/>
      </c>
      <c r="AD315" s="10" t="str">
        <f t="shared" si="115"/>
        <v/>
      </c>
      <c r="AE315" s="10" t="str">
        <f t="shared" si="111"/>
        <v/>
      </c>
      <c r="AF315" s="10" t="str">
        <f t="shared" si="116"/>
        <v/>
      </c>
      <c r="AG315" s="10" t="str">
        <f t="shared" si="117"/>
        <v/>
      </c>
      <c r="AH315" s="10" t="str">
        <f t="shared" si="118"/>
        <v/>
      </c>
      <c r="AI315" s="10" t="str">
        <f t="shared" si="119"/>
        <v/>
      </c>
      <c r="AJ315" s="10" t="str">
        <f t="shared" si="120"/>
        <v/>
      </c>
    </row>
    <row r="316" spans="1:36" ht="22.5" customHeight="1" x14ac:dyDescent="0.2">
      <c r="A316" s="92">
        <v>307</v>
      </c>
      <c r="B316" s="112"/>
      <c r="C316" s="99"/>
      <c r="D316" s="99"/>
      <c r="E316" s="100"/>
      <c r="F316" s="211"/>
      <c r="G316" s="209"/>
      <c r="H316" s="80"/>
      <c r="I316" s="80"/>
      <c r="J316" s="79"/>
      <c r="K316" s="80"/>
      <c r="L316" s="3"/>
      <c r="M316" s="10" t="str">
        <f t="shared" si="112"/>
        <v/>
      </c>
      <c r="N316" s="10" t="str">
        <f t="shared" si="113"/>
        <v/>
      </c>
      <c r="O316" s="10" t="str">
        <f t="shared" si="97"/>
        <v/>
      </c>
      <c r="P316" s="10" t="str">
        <f t="shared" si="98"/>
        <v/>
      </c>
      <c r="Q316" s="10" t="str">
        <f t="shared" si="99"/>
        <v/>
      </c>
      <c r="R316" s="1" t="str">
        <f t="shared" si="100"/>
        <v/>
      </c>
      <c r="S316" s="1" t="str">
        <f t="shared" si="101"/>
        <v/>
      </c>
      <c r="T316" s="1" t="str">
        <f t="shared" si="102"/>
        <v/>
      </c>
      <c r="U316" s="1" t="str">
        <f t="shared" si="103"/>
        <v/>
      </c>
      <c r="V316" t="str">
        <f t="shared" si="104"/>
        <v/>
      </c>
      <c r="W316" s="10" t="str">
        <f t="shared" si="105"/>
        <v/>
      </c>
      <c r="X316" s="10" t="str">
        <f t="shared" si="106"/>
        <v/>
      </c>
      <c r="Y316" s="10" t="str">
        <f t="shared" si="107"/>
        <v/>
      </c>
      <c r="Z316" s="10" t="str">
        <f t="shared" si="108"/>
        <v/>
      </c>
      <c r="AA316" s="10" t="str">
        <f t="shared" si="109"/>
        <v/>
      </c>
      <c r="AB316" s="10" t="str">
        <f t="shared" si="110"/>
        <v/>
      </c>
      <c r="AC316" s="10" t="str">
        <f t="shared" si="114"/>
        <v/>
      </c>
      <c r="AD316" s="10" t="str">
        <f t="shared" si="115"/>
        <v/>
      </c>
      <c r="AE316" s="10" t="str">
        <f t="shared" si="111"/>
        <v/>
      </c>
      <c r="AF316" s="10" t="str">
        <f t="shared" si="116"/>
        <v/>
      </c>
      <c r="AG316" s="10" t="str">
        <f t="shared" si="117"/>
        <v/>
      </c>
      <c r="AH316" s="10" t="str">
        <f t="shared" si="118"/>
        <v/>
      </c>
      <c r="AI316" s="10" t="str">
        <f t="shared" si="119"/>
        <v/>
      </c>
      <c r="AJ316" s="10" t="str">
        <f t="shared" si="120"/>
        <v/>
      </c>
    </row>
    <row r="317" spans="1:36" ht="22.5" customHeight="1" x14ac:dyDescent="0.2">
      <c r="A317" s="92">
        <v>308</v>
      </c>
      <c r="B317" s="112"/>
      <c r="C317" s="99"/>
      <c r="D317" s="99"/>
      <c r="E317" s="100"/>
      <c r="F317" s="211"/>
      <c r="G317" s="209"/>
      <c r="H317" s="80"/>
      <c r="I317" s="80"/>
      <c r="J317" s="79"/>
      <c r="K317" s="80"/>
      <c r="L317" s="3"/>
      <c r="M317" s="10" t="str">
        <f t="shared" si="112"/>
        <v/>
      </c>
      <c r="N317" s="10" t="str">
        <f t="shared" si="113"/>
        <v/>
      </c>
      <c r="O317" s="10" t="str">
        <f t="shared" si="97"/>
        <v/>
      </c>
      <c r="P317" s="10" t="str">
        <f t="shared" si="98"/>
        <v/>
      </c>
      <c r="Q317" s="10" t="str">
        <f t="shared" si="99"/>
        <v/>
      </c>
      <c r="R317" s="1" t="str">
        <f t="shared" si="100"/>
        <v/>
      </c>
      <c r="S317" s="1" t="str">
        <f t="shared" si="101"/>
        <v/>
      </c>
      <c r="T317" s="1" t="str">
        <f t="shared" si="102"/>
        <v/>
      </c>
      <c r="U317" s="1" t="str">
        <f t="shared" si="103"/>
        <v/>
      </c>
      <c r="V317" t="str">
        <f t="shared" si="104"/>
        <v/>
      </c>
      <c r="W317" s="10" t="str">
        <f t="shared" si="105"/>
        <v/>
      </c>
      <c r="X317" s="10" t="str">
        <f t="shared" si="106"/>
        <v/>
      </c>
      <c r="Y317" s="10" t="str">
        <f t="shared" si="107"/>
        <v/>
      </c>
      <c r="Z317" s="10" t="str">
        <f t="shared" si="108"/>
        <v/>
      </c>
      <c r="AA317" s="10" t="str">
        <f t="shared" si="109"/>
        <v/>
      </c>
      <c r="AB317" s="10" t="str">
        <f t="shared" si="110"/>
        <v/>
      </c>
      <c r="AC317" s="10" t="str">
        <f t="shared" si="114"/>
        <v/>
      </c>
      <c r="AD317" s="10" t="str">
        <f t="shared" si="115"/>
        <v/>
      </c>
      <c r="AE317" s="10" t="str">
        <f t="shared" si="111"/>
        <v/>
      </c>
      <c r="AF317" s="10" t="str">
        <f t="shared" si="116"/>
        <v/>
      </c>
      <c r="AG317" s="10" t="str">
        <f t="shared" si="117"/>
        <v/>
      </c>
      <c r="AH317" s="10" t="str">
        <f t="shared" si="118"/>
        <v/>
      </c>
      <c r="AI317" s="10" t="str">
        <f t="shared" si="119"/>
        <v/>
      </c>
      <c r="AJ317" s="10" t="str">
        <f t="shared" si="120"/>
        <v/>
      </c>
    </row>
    <row r="318" spans="1:36" ht="22.5" customHeight="1" x14ac:dyDescent="0.2">
      <c r="A318" s="92">
        <v>309</v>
      </c>
      <c r="B318" s="112"/>
      <c r="C318" s="99"/>
      <c r="D318" s="99"/>
      <c r="E318" s="100"/>
      <c r="F318" s="211"/>
      <c r="G318" s="209"/>
      <c r="H318" s="80"/>
      <c r="I318" s="80"/>
      <c r="J318" s="79"/>
      <c r="K318" s="80"/>
      <c r="L318" s="3"/>
      <c r="M318" s="10" t="str">
        <f t="shared" si="112"/>
        <v/>
      </c>
      <c r="N318" s="10" t="str">
        <f t="shared" si="113"/>
        <v/>
      </c>
      <c r="O318" s="10" t="str">
        <f t="shared" si="97"/>
        <v/>
      </c>
      <c r="P318" s="10" t="str">
        <f t="shared" si="98"/>
        <v/>
      </c>
      <c r="Q318" s="10" t="str">
        <f t="shared" si="99"/>
        <v/>
      </c>
      <c r="R318" s="1" t="str">
        <f t="shared" si="100"/>
        <v/>
      </c>
      <c r="S318" s="1" t="str">
        <f t="shared" si="101"/>
        <v/>
      </c>
      <c r="T318" s="1" t="str">
        <f t="shared" si="102"/>
        <v/>
      </c>
      <c r="U318" s="1" t="str">
        <f t="shared" si="103"/>
        <v/>
      </c>
      <c r="V318" t="str">
        <f t="shared" si="104"/>
        <v/>
      </c>
      <c r="W318" s="10" t="str">
        <f t="shared" si="105"/>
        <v/>
      </c>
      <c r="X318" s="10" t="str">
        <f t="shared" si="106"/>
        <v/>
      </c>
      <c r="Y318" s="10" t="str">
        <f t="shared" si="107"/>
        <v/>
      </c>
      <c r="Z318" s="10" t="str">
        <f t="shared" si="108"/>
        <v/>
      </c>
      <c r="AA318" s="10" t="str">
        <f t="shared" si="109"/>
        <v/>
      </c>
      <c r="AB318" s="10" t="str">
        <f t="shared" si="110"/>
        <v/>
      </c>
      <c r="AC318" s="10" t="str">
        <f t="shared" si="114"/>
        <v/>
      </c>
      <c r="AD318" s="10" t="str">
        <f t="shared" si="115"/>
        <v/>
      </c>
      <c r="AE318" s="10" t="str">
        <f t="shared" si="111"/>
        <v/>
      </c>
      <c r="AF318" s="10" t="str">
        <f t="shared" si="116"/>
        <v/>
      </c>
      <c r="AG318" s="10" t="str">
        <f t="shared" si="117"/>
        <v/>
      </c>
      <c r="AH318" s="10" t="str">
        <f t="shared" si="118"/>
        <v/>
      </c>
      <c r="AI318" s="10" t="str">
        <f t="shared" si="119"/>
        <v/>
      </c>
      <c r="AJ318" s="10" t="str">
        <f t="shared" si="120"/>
        <v/>
      </c>
    </row>
    <row r="319" spans="1:36" ht="22.5" customHeight="1" x14ac:dyDescent="0.2">
      <c r="A319" s="92">
        <v>310</v>
      </c>
      <c r="B319" s="112"/>
      <c r="C319" s="99"/>
      <c r="D319" s="99"/>
      <c r="E319" s="100"/>
      <c r="F319" s="211"/>
      <c r="G319" s="209"/>
      <c r="H319" s="80"/>
      <c r="I319" s="80"/>
      <c r="J319" s="79"/>
      <c r="K319" s="80"/>
      <c r="L319" s="3"/>
      <c r="M319" s="10" t="str">
        <f t="shared" si="112"/>
        <v/>
      </c>
      <c r="N319" s="10" t="str">
        <f t="shared" si="113"/>
        <v/>
      </c>
      <c r="O319" s="10" t="str">
        <f t="shared" si="97"/>
        <v/>
      </c>
      <c r="P319" s="10" t="str">
        <f t="shared" si="98"/>
        <v/>
      </c>
      <c r="Q319" s="10" t="str">
        <f t="shared" si="99"/>
        <v/>
      </c>
      <c r="R319" s="1" t="str">
        <f t="shared" si="100"/>
        <v/>
      </c>
      <c r="S319" s="1" t="str">
        <f t="shared" si="101"/>
        <v/>
      </c>
      <c r="T319" s="1" t="str">
        <f t="shared" si="102"/>
        <v/>
      </c>
      <c r="U319" s="1" t="str">
        <f t="shared" si="103"/>
        <v/>
      </c>
      <c r="V319" t="str">
        <f t="shared" si="104"/>
        <v/>
      </c>
      <c r="W319" s="10" t="str">
        <f t="shared" si="105"/>
        <v/>
      </c>
      <c r="X319" s="10" t="str">
        <f t="shared" si="106"/>
        <v/>
      </c>
      <c r="Y319" s="10" t="str">
        <f t="shared" si="107"/>
        <v/>
      </c>
      <c r="Z319" s="10" t="str">
        <f t="shared" si="108"/>
        <v/>
      </c>
      <c r="AA319" s="10" t="str">
        <f t="shared" si="109"/>
        <v/>
      </c>
      <c r="AB319" s="10" t="str">
        <f t="shared" si="110"/>
        <v/>
      </c>
      <c r="AC319" s="10" t="str">
        <f t="shared" si="114"/>
        <v/>
      </c>
      <c r="AD319" s="10" t="str">
        <f t="shared" si="115"/>
        <v/>
      </c>
      <c r="AE319" s="10" t="str">
        <f t="shared" si="111"/>
        <v/>
      </c>
      <c r="AF319" s="10" t="str">
        <f t="shared" si="116"/>
        <v/>
      </c>
      <c r="AG319" s="10" t="str">
        <f t="shared" si="117"/>
        <v/>
      </c>
      <c r="AH319" s="10" t="str">
        <f t="shared" si="118"/>
        <v/>
      </c>
      <c r="AI319" s="10" t="str">
        <f t="shared" si="119"/>
        <v/>
      </c>
      <c r="AJ319" s="10" t="str">
        <f t="shared" si="120"/>
        <v/>
      </c>
    </row>
    <row r="320" spans="1:36" ht="22.5" customHeight="1" x14ac:dyDescent="0.2">
      <c r="A320" s="92">
        <v>311</v>
      </c>
      <c r="B320" s="112"/>
      <c r="C320" s="99"/>
      <c r="D320" s="99"/>
      <c r="E320" s="100"/>
      <c r="F320" s="211"/>
      <c r="G320" s="209"/>
      <c r="H320" s="80"/>
      <c r="I320" s="80"/>
      <c r="J320" s="79"/>
      <c r="K320" s="80"/>
      <c r="L320" s="3"/>
      <c r="M320" s="10" t="str">
        <f t="shared" si="112"/>
        <v/>
      </c>
      <c r="N320" s="10" t="str">
        <f t="shared" si="113"/>
        <v/>
      </c>
      <c r="O320" s="10" t="str">
        <f t="shared" si="97"/>
        <v/>
      </c>
      <c r="P320" s="10" t="str">
        <f t="shared" si="98"/>
        <v/>
      </c>
      <c r="Q320" s="10" t="str">
        <f t="shared" si="99"/>
        <v/>
      </c>
      <c r="R320" s="1" t="str">
        <f t="shared" si="100"/>
        <v/>
      </c>
      <c r="S320" s="1" t="str">
        <f t="shared" si="101"/>
        <v/>
      </c>
      <c r="T320" s="1" t="str">
        <f t="shared" si="102"/>
        <v/>
      </c>
      <c r="U320" s="1" t="str">
        <f t="shared" si="103"/>
        <v/>
      </c>
      <c r="V320" t="str">
        <f t="shared" si="104"/>
        <v/>
      </c>
      <c r="W320" s="10" t="str">
        <f t="shared" si="105"/>
        <v/>
      </c>
      <c r="X320" s="10" t="str">
        <f t="shared" si="106"/>
        <v/>
      </c>
      <c r="Y320" s="10" t="str">
        <f t="shared" si="107"/>
        <v/>
      </c>
      <c r="Z320" s="10" t="str">
        <f t="shared" si="108"/>
        <v/>
      </c>
      <c r="AA320" s="10" t="str">
        <f t="shared" si="109"/>
        <v/>
      </c>
      <c r="AB320" s="10" t="str">
        <f t="shared" si="110"/>
        <v/>
      </c>
      <c r="AC320" s="10" t="str">
        <f t="shared" si="114"/>
        <v/>
      </c>
      <c r="AD320" s="10" t="str">
        <f t="shared" si="115"/>
        <v/>
      </c>
      <c r="AE320" s="10" t="str">
        <f t="shared" si="111"/>
        <v/>
      </c>
      <c r="AF320" s="10" t="str">
        <f t="shared" si="116"/>
        <v/>
      </c>
      <c r="AG320" s="10" t="str">
        <f t="shared" si="117"/>
        <v/>
      </c>
      <c r="AH320" s="10" t="str">
        <f t="shared" si="118"/>
        <v/>
      </c>
      <c r="AI320" s="10" t="str">
        <f t="shared" si="119"/>
        <v/>
      </c>
      <c r="AJ320" s="10" t="str">
        <f t="shared" si="120"/>
        <v/>
      </c>
    </row>
    <row r="321" spans="1:36" ht="22.5" customHeight="1" x14ac:dyDescent="0.2">
      <c r="A321" s="92">
        <v>312</v>
      </c>
      <c r="B321" s="112"/>
      <c r="C321" s="99"/>
      <c r="D321" s="99"/>
      <c r="E321" s="100"/>
      <c r="F321" s="211"/>
      <c r="G321" s="209"/>
      <c r="H321" s="80"/>
      <c r="I321" s="80"/>
      <c r="J321" s="79"/>
      <c r="K321" s="80"/>
      <c r="L321" s="3"/>
      <c r="M321" s="10" t="str">
        <f t="shared" si="112"/>
        <v/>
      </c>
      <c r="N321" s="10" t="str">
        <f t="shared" si="113"/>
        <v/>
      </c>
      <c r="O321" s="10" t="str">
        <f t="shared" si="97"/>
        <v/>
      </c>
      <c r="P321" s="10" t="str">
        <f t="shared" si="98"/>
        <v/>
      </c>
      <c r="Q321" s="10" t="str">
        <f t="shared" si="99"/>
        <v/>
      </c>
      <c r="R321" s="1" t="str">
        <f t="shared" si="100"/>
        <v/>
      </c>
      <c r="S321" s="1" t="str">
        <f t="shared" si="101"/>
        <v/>
      </c>
      <c r="T321" s="1" t="str">
        <f t="shared" si="102"/>
        <v/>
      </c>
      <c r="U321" s="1" t="str">
        <f t="shared" si="103"/>
        <v/>
      </c>
      <c r="V321" t="str">
        <f t="shared" si="104"/>
        <v/>
      </c>
      <c r="W321" s="10" t="str">
        <f t="shared" si="105"/>
        <v/>
      </c>
      <c r="X321" s="10" t="str">
        <f t="shared" si="106"/>
        <v/>
      </c>
      <c r="Y321" s="10" t="str">
        <f t="shared" si="107"/>
        <v/>
      </c>
      <c r="Z321" s="10" t="str">
        <f t="shared" si="108"/>
        <v/>
      </c>
      <c r="AA321" s="10" t="str">
        <f t="shared" si="109"/>
        <v/>
      </c>
      <c r="AB321" s="10" t="str">
        <f t="shared" si="110"/>
        <v/>
      </c>
      <c r="AC321" s="10" t="str">
        <f t="shared" si="114"/>
        <v/>
      </c>
      <c r="AD321" s="10" t="str">
        <f t="shared" si="115"/>
        <v/>
      </c>
      <c r="AE321" s="10" t="str">
        <f t="shared" si="111"/>
        <v/>
      </c>
      <c r="AF321" s="10" t="str">
        <f t="shared" si="116"/>
        <v/>
      </c>
      <c r="AG321" s="10" t="str">
        <f t="shared" si="117"/>
        <v/>
      </c>
      <c r="AH321" s="10" t="str">
        <f t="shared" si="118"/>
        <v/>
      </c>
      <c r="AI321" s="10" t="str">
        <f t="shared" si="119"/>
        <v/>
      </c>
      <c r="AJ321" s="10" t="str">
        <f t="shared" si="120"/>
        <v/>
      </c>
    </row>
    <row r="322" spans="1:36" ht="22.5" customHeight="1" x14ac:dyDescent="0.2">
      <c r="A322" s="92">
        <v>313</v>
      </c>
      <c r="B322" s="112"/>
      <c r="C322" s="99"/>
      <c r="D322" s="99"/>
      <c r="E322" s="100"/>
      <c r="F322" s="211"/>
      <c r="G322" s="209"/>
      <c r="H322" s="80"/>
      <c r="I322" s="80"/>
      <c r="J322" s="79"/>
      <c r="K322" s="80"/>
      <c r="L322" s="3"/>
      <c r="M322" s="10" t="str">
        <f t="shared" si="112"/>
        <v/>
      </c>
      <c r="N322" s="10" t="str">
        <f t="shared" si="113"/>
        <v/>
      </c>
      <c r="O322" s="10" t="str">
        <f t="shared" si="97"/>
        <v/>
      </c>
      <c r="P322" s="10" t="str">
        <f t="shared" si="98"/>
        <v/>
      </c>
      <c r="Q322" s="10" t="str">
        <f t="shared" si="99"/>
        <v/>
      </c>
      <c r="R322" s="1" t="str">
        <f t="shared" si="100"/>
        <v/>
      </c>
      <c r="S322" s="1" t="str">
        <f t="shared" si="101"/>
        <v/>
      </c>
      <c r="T322" s="1" t="str">
        <f t="shared" si="102"/>
        <v/>
      </c>
      <c r="U322" s="1" t="str">
        <f t="shared" si="103"/>
        <v/>
      </c>
      <c r="V322" t="str">
        <f t="shared" si="104"/>
        <v/>
      </c>
      <c r="W322" s="10" t="str">
        <f t="shared" si="105"/>
        <v/>
      </c>
      <c r="X322" s="10" t="str">
        <f t="shared" si="106"/>
        <v/>
      </c>
      <c r="Y322" s="10" t="str">
        <f t="shared" si="107"/>
        <v/>
      </c>
      <c r="Z322" s="10" t="str">
        <f t="shared" si="108"/>
        <v/>
      </c>
      <c r="AA322" s="10" t="str">
        <f t="shared" si="109"/>
        <v/>
      </c>
      <c r="AB322" s="10" t="str">
        <f t="shared" si="110"/>
        <v/>
      </c>
      <c r="AC322" s="10" t="str">
        <f t="shared" si="114"/>
        <v/>
      </c>
      <c r="AD322" s="10" t="str">
        <f t="shared" si="115"/>
        <v/>
      </c>
      <c r="AE322" s="10" t="str">
        <f t="shared" si="111"/>
        <v/>
      </c>
      <c r="AF322" s="10" t="str">
        <f t="shared" si="116"/>
        <v/>
      </c>
      <c r="AG322" s="10" t="str">
        <f t="shared" si="117"/>
        <v/>
      </c>
      <c r="AH322" s="10" t="str">
        <f t="shared" si="118"/>
        <v/>
      </c>
      <c r="AI322" s="10" t="str">
        <f t="shared" si="119"/>
        <v/>
      </c>
      <c r="AJ322" s="10" t="str">
        <f t="shared" si="120"/>
        <v/>
      </c>
    </row>
    <row r="323" spans="1:36" ht="22.5" customHeight="1" x14ac:dyDescent="0.2">
      <c r="A323" s="92">
        <v>314</v>
      </c>
      <c r="B323" s="112"/>
      <c r="C323" s="99"/>
      <c r="D323" s="99"/>
      <c r="E323" s="100"/>
      <c r="F323" s="211"/>
      <c r="G323" s="209"/>
      <c r="H323" s="80"/>
      <c r="I323" s="80"/>
      <c r="J323" s="79"/>
      <c r="K323" s="80"/>
      <c r="L323" s="3"/>
      <c r="M323" s="10" t="str">
        <f t="shared" si="112"/>
        <v/>
      </c>
      <c r="N323" s="10" t="str">
        <f t="shared" si="113"/>
        <v/>
      </c>
      <c r="O323" s="10" t="str">
        <f t="shared" si="97"/>
        <v/>
      </c>
      <c r="P323" s="10" t="str">
        <f t="shared" si="98"/>
        <v/>
      </c>
      <c r="Q323" s="10" t="str">
        <f t="shared" si="99"/>
        <v/>
      </c>
      <c r="R323" s="1" t="str">
        <f t="shared" si="100"/>
        <v/>
      </c>
      <c r="S323" s="1" t="str">
        <f t="shared" si="101"/>
        <v/>
      </c>
      <c r="T323" s="1" t="str">
        <f t="shared" si="102"/>
        <v/>
      </c>
      <c r="U323" s="1" t="str">
        <f t="shared" si="103"/>
        <v/>
      </c>
      <c r="V323" t="str">
        <f t="shared" si="104"/>
        <v/>
      </c>
      <c r="W323" s="10" t="str">
        <f t="shared" si="105"/>
        <v/>
      </c>
      <c r="X323" s="10" t="str">
        <f t="shared" si="106"/>
        <v/>
      </c>
      <c r="Y323" s="10" t="str">
        <f t="shared" si="107"/>
        <v/>
      </c>
      <c r="Z323" s="10" t="str">
        <f t="shared" si="108"/>
        <v/>
      </c>
      <c r="AA323" s="10" t="str">
        <f t="shared" si="109"/>
        <v/>
      </c>
      <c r="AB323" s="10" t="str">
        <f t="shared" si="110"/>
        <v/>
      </c>
      <c r="AC323" s="10" t="str">
        <f t="shared" si="114"/>
        <v/>
      </c>
      <c r="AD323" s="10" t="str">
        <f t="shared" si="115"/>
        <v/>
      </c>
      <c r="AE323" s="10" t="str">
        <f t="shared" si="111"/>
        <v/>
      </c>
      <c r="AF323" s="10" t="str">
        <f t="shared" si="116"/>
        <v/>
      </c>
      <c r="AG323" s="10" t="str">
        <f t="shared" si="117"/>
        <v/>
      </c>
      <c r="AH323" s="10" t="str">
        <f t="shared" si="118"/>
        <v/>
      </c>
      <c r="AI323" s="10" t="str">
        <f t="shared" si="119"/>
        <v/>
      </c>
      <c r="AJ323" s="10" t="str">
        <f t="shared" si="120"/>
        <v/>
      </c>
    </row>
    <row r="324" spans="1:36" ht="22.5" customHeight="1" x14ac:dyDescent="0.2">
      <c r="A324" s="92">
        <v>315</v>
      </c>
      <c r="B324" s="112"/>
      <c r="C324" s="99"/>
      <c r="D324" s="99"/>
      <c r="E324" s="100"/>
      <c r="F324" s="211"/>
      <c r="G324" s="209"/>
      <c r="H324" s="80"/>
      <c r="I324" s="80"/>
      <c r="J324" s="79"/>
      <c r="K324" s="80"/>
      <c r="L324" s="3"/>
      <c r="M324" s="10" t="str">
        <f t="shared" si="112"/>
        <v/>
      </c>
      <c r="N324" s="10" t="str">
        <f t="shared" si="113"/>
        <v/>
      </c>
      <c r="O324" s="10" t="str">
        <f t="shared" si="97"/>
        <v/>
      </c>
      <c r="P324" s="10" t="str">
        <f t="shared" si="98"/>
        <v/>
      </c>
      <c r="Q324" s="10" t="str">
        <f t="shared" si="99"/>
        <v/>
      </c>
      <c r="R324" s="1" t="str">
        <f t="shared" si="100"/>
        <v/>
      </c>
      <c r="S324" s="1" t="str">
        <f t="shared" si="101"/>
        <v/>
      </c>
      <c r="T324" s="1" t="str">
        <f t="shared" si="102"/>
        <v/>
      </c>
      <c r="U324" s="1" t="str">
        <f t="shared" si="103"/>
        <v/>
      </c>
      <c r="V324" t="str">
        <f t="shared" si="104"/>
        <v/>
      </c>
      <c r="W324" s="10" t="str">
        <f t="shared" si="105"/>
        <v/>
      </c>
      <c r="X324" s="10" t="str">
        <f t="shared" si="106"/>
        <v/>
      </c>
      <c r="Y324" s="10" t="str">
        <f t="shared" si="107"/>
        <v/>
      </c>
      <c r="Z324" s="10" t="str">
        <f t="shared" si="108"/>
        <v/>
      </c>
      <c r="AA324" s="10" t="str">
        <f t="shared" si="109"/>
        <v/>
      </c>
      <c r="AB324" s="10" t="str">
        <f t="shared" si="110"/>
        <v/>
      </c>
      <c r="AC324" s="10" t="str">
        <f t="shared" si="114"/>
        <v/>
      </c>
      <c r="AD324" s="10" t="str">
        <f t="shared" si="115"/>
        <v/>
      </c>
      <c r="AE324" s="10" t="str">
        <f t="shared" si="111"/>
        <v/>
      </c>
      <c r="AF324" s="10" t="str">
        <f t="shared" si="116"/>
        <v/>
      </c>
      <c r="AG324" s="10" t="str">
        <f t="shared" si="117"/>
        <v/>
      </c>
      <c r="AH324" s="10" t="str">
        <f t="shared" si="118"/>
        <v/>
      </c>
      <c r="AI324" s="10" t="str">
        <f t="shared" si="119"/>
        <v/>
      </c>
      <c r="AJ324" s="10" t="str">
        <f t="shared" si="120"/>
        <v/>
      </c>
    </row>
    <row r="325" spans="1:36" ht="22.5" customHeight="1" x14ac:dyDescent="0.2">
      <c r="A325" s="92">
        <v>316</v>
      </c>
      <c r="B325" s="112"/>
      <c r="C325" s="99"/>
      <c r="D325" s="99"/>
      <c r="E325" s="100"/>
      <c r="F325" s="211"/>
      <c r="G325" s="209"/>
      <c r="H325" s="80"/>
      <c r="I325" s="80"/>
      <c r="J325" s="79"/>
      <c r="K325" s="80"/>
      <c r="L325" s="3"/>
      <c r="M325" s="10" t="str">
        <f t="shared" si="112"/>
        <v/>
      </c>
      <c r="N325" s="10" t="str">
        <f t="shared" si="113"/>
        <v/>
      </c>
      <c r="O325" s="10" t="str">
        <f t="shared" si="97"/>
        <v/>
      </c>
      <c r="P325" s="10" t="str">
        <f t="shared" si="98"/>
        <v/>
      </c>
      <c r="Q325" s="10" t="str">
        <f t="shared" si="99"/>
        <v/>
      </c>
      <c r="R325" s="1" t="str">
        <f t="shared" si="100"/>
        <v/>
      </c>
      <c r="S325" s="1" t="str">
        <f t="shared" si="101"/>
        <v/>
      </c>
      <c r="T325" s="1" t="str">
        <f t="shared" si="102"/>
        <v/>
      </c>
      <c r="U325" s="1" t="str">
        <f t="shared" si="103"/>
        <v/>
      </c>
      <c r="V325" t="str">
        <f t="shared" si="104"/>
        <v/>
      </c>
      <c r="W325" s="10" t="str">
        <f t="shared" si="105"/>
        <v/>
      </c>
      <c r="X325" s="10" t="str">
        <f t="shared" si="106"/>
        <v/>
      </c>
      <c r="Y325" s="10" t="str">
        <f t="shared" si="107"/>
        <v/>
      </c>
      <c r="Z325" s="10" t="str">
        <f t="shared" si="108"/>
        <v/>
      </c>
      <c r="AA325" s="10" t="str">
        <f t="shared" si="109"/>
        <v/>
      </c>
      <c r="AB325" s="10" t="str">
        <f t="shared" si="110"/>
        <v/>
      </c>
      <c r="AC325" s="10" t="str">
        <f t="shared" si="114"/>
        <v/>
      </c>
      <c r="AD325" s="10" t="str">
        <f t="shared" si="115"/>
        <v/>
      </c>
      <c r="AE325" s="10" t="str">
        <f t="shared" si="111"/>
        <v/>
      </c>
      <c r="AF325" s="10" t="str">
        <f t="shared" si="116"/>
        <v/>
      </c>
      <c r="AG325" s="10" t="str">
        <f t="shared" si="117"/>
        <v/>
      </c>
      <c r="AH325" s="10" t="str">
        <f t="shared" si="118"/>
        <v/>
      </c>
      <c r="AI325" s="10" t="str">
        <f t="shared" si="119"/>
        <v/>
      </c>
      <c r="AJ325" s="10" t="str">
        <f t="shared" si="120"/>
        <v/>
      </c>
    </row>
    <row r="326" spans="1:36" ht="22.5" customHeight="1" x14ac:dyDescent="0.2">
      <c r="A326" s="92">
        <v>317</v>
      </c>
      <c r="B326" s="112"/>
      <c r="C326" s="99"/>
      <c r="D326" s="99"/>
      <c r="E326" s="100"/>
      <c r="F326" s="211"/>
      <c r="G326" s="209"/>
      <c r="H326" s="80"/>
      <c r="I326" s="80"/>
      <c r="J326" s="79"/>
      <c r="K326" s="80"/>
      <c r="L326" s="3"/>
      <c r="M326" s="10" t="str">
        <f t="shared" si="112"/>
        <v/>
      </c>
      <c r="N326" s="10" t="str">
        <f t="shared" si="113"/>
        <v/>
      </c>
      <c r="O326" s="10" t="str">
        <f t="shared" si="97"/>
        <v/>
      </c>
      <c r="P326" s="10" t="str">
        <f t="shared" si="98"/>
        <v/>
      </c>
      <c r="Q326" s="10" t="str">
        <f t="shared" si="99"/>
        <v/>
      </c>
      <c r="R326" s="1" t="str">
        <f t="shared" si="100"/>
        <v/>
      </c>
      <c r="S326" s="1" t="str">
        <f t="shared" si="101"/>
        <v/>
      </c>
      <c r="T326" s="1" t="str">
        <f t="shared" si="102"/>
        <v/>
      </c>
      <c r="U326" s="1" t="str">
        <f t="shared" si="103"/>
        <v/>
      </c>
      <c r="V326" t="str">
        <f t="shared" si="104"/>
        <v/>
      </c>
      <c r="W326" s="10" t="str">
        <f t="shared" si="105"/>
        <v/>
      </c>
      <c r="X326" s="10" t="str">
        <f t="shared" si="106"/>
        <v/>
      </c>
      <c r="Y326" s="10" t="str">
        <f t="shared" si="107"/>
        <v/>
      </c>
      <c r="Z326" s="10" t="str">
        <f t="shared" si="108"/>
        <v/>
      </c>
      <c r="AA326" s="10" t="str">
        <f t="shared" si="109"/>
        <v/>
      </c>
      <c r="AB326" s="10" t="str">
        <f t="shared" si="110"/>
        <v/>
      </c>
      <c r="AC326" s="10" t="str">
        <f t="shared" si="114"/>
        <v/>
      </c>
      <c r="AD326" s="10" t="str">
        <f t="shared" si="115"/>
        <v/>
      </c>
      <c r="AE326" s="10" t="str">
        <f t="shared" si="111"/>
        <v/>
      </c>
      <c r="AF326" s="10" t="str">
        <f t="shared" si="116"/>
        <v/>
      </c>
      <c r="AG326" s="10" t="str">
        <f t="shared" si="117"/>
        <v/>
      </c>
      <c r="AH326" s="10" t="str">
        <f t="shared" si="118"/>
        <v/>
      </c>
      <c r="AI326" s="10" t="str">
        <f t="shared" si="119"/>
        <v/>
      </c>
      <c r="AJ326" s="10" t="str">
        <f t="shared" si="120"/>
        <v/>
      </c>
    </row>
    <row r="327" spans="1:36" ht="22.5" customHeight="1" x14ac:dyDescent="0.2">
      <c r="A327" s="92">
        <v>318</v>
      </c>
      <c r="B327" s="112"/>
      <c r="C327" s="99"/>
      <c r="D327" s="99"/>
      <c r="E327" s="100"/>
      <c r="F327" s="211"/>
      <c r="G327" s="209"/>
      <c r="H327" s="80"/>
      <c r="I327" s="80"/>
      <c r="J327" s="79"/>
      <c r="K327" s="80"/>
      <c r="L327" s="3"/>
      <c r="M327" s="10" t="str">
        <f t="shared" si="112"/>
        <v/>
      </c>
      <c r="N327" s="10" t="str">
        <f t="shared" si="113"/>
        <v/>
      </c>
      <c r="O327" s="10" t="str">
        <f t="shared" si="97"/>
        <v/>
      </c>
      <c r="P327" s="10" t="str">
        <f t="shared" si="98"/>
        <v/>
      </c>
      <c r="Q327" s="10" t="str">
        <f t="shared" si="99"/>
        <v/>
      </c>
      <c r="R327" s="1" t="str">
        <f t="shared" si="100"/>
        <v/>
      </c>
      <c r="S327" s="1" t="str">
        <f t="shared" si="101"/>
        <v/>
      </c>
      <c r="T327" s="1" t="str">
        <f t="shared" si="102"/>
        <v/>
      </c>
      <c r="U327" s="1" t="str">
        <f t="shared" si="103"/>
        <v/>
      </c>
      <c r="V327" t="str">
        <f t="shared" si="104"/>
        <v/>
      </c>
      <c r="W327" s="10" t="str">
        <f t="shared" si="105"/>
        <v/>
      </c>
      <c r="X327" s="10" t="str">
        <f t="shared" si="106"/>
        <v/>
      </c>
      <c r="Y327" s="10" t="str">
        <f t="shared" si="107"/>
        <v/>
      </c>
      <c r="Z327" s="10" t="str">
        <f t="shared" si="108"/>
        <v/>
      </c>
      <c r="AA327" s="10" t="str">
        <f t="shared" si="109"/>
        <v/>
      </c>
      <c r="AB327" s="10" t="str">
        <f t="shared" si="110"/>
        <v/>
      </c>
      <c r="AC327" s="10" t="str">
        <f t="shared" si="114"/>
        <v/>
      </c>
      <c r="AD327" s="10" t="str">
        <f t="shared" si="115"/>
        <v/>
      </c>
      <c r="AE327" s="10" t="str">
        <f t="shared" si="111"/>
        <v/>
      </c>
      <c r="AF327" s="10" t="str">
        <f t="shared" si="116"/>
        <v/>
      </c>
      <c r="AG327" s="10" t="str">
        <f t="shared" si="117"/>
        <v/>
      </c>
      <c r="AH327" s="10" t="str">
        <f t="shared" si="118"/>
        <v/>
      </c>
      <c r="AI327" s="10" t="str">
        <f t="shared" si="119"/>
        <v/>
      </c>
      <c r="AJ327" s="10" t="str">
        <f t="shared" si="120"/>
        <v/>
      </c>
    </row>
    <row r="328" spans="1:36" ht="22.5" customHeight="1" x14ac:dyDescent="0.2">
      <c r="A328" s="92">
        <v>319</v>
      </c>
      <c r="B328" s="112"/>
      <c r="C328" s="99"/>
      <c r="D328" s="99"/>
      <c r="E328" s="100"/>
      <c r="F328" s="211"/>
      <c r="G328" s="209"/>
      <c r="H328" s="80"/>
      <c r="I328" s="80"/>
      <c r="J328" s="79"/>
      <c r="K328" s="80"/>
      <c r="L328" s="3"/>
      <c r="M328" s="10" t="str">
        <f t="shared" si="112"/>
        <v/>
      </c>
      <c r="N328" s="10" t="str">
        <f t="shared" si="113"/>
        <v/>
      </c>
      <c r="O328" s="10" t="str">
        <f t="shared" si="97"/>
        <v/>
      </c>
      <c r="P328" s="10" t="str">
        <f t="shared" si="98"/>
        <v/>
      </c>
      <c r="Q328" s="10" t="str">
        <f t="shared" si="99"/>
        <v/>
      </c>
      <c r="R328" s="1" t="str">
        <f t="shared" si="100"/>
        <v/>
      </c>
      <c r="S328" s="1" t="str">
        <f t="shared" si="101"/>
        <v/>
      </c>
      <c r="T328" s="1" t="str">
        <f t="shared" si="102"/>
        <v/>
      </c>
      <c r="U328" s="1" t="str">
        <f t="shared" si="103"/>
        <v/>
      </c>
      <c r="V328" t="str">
        <f t="shared" si="104"/>
        <v/>
      </c>
      <c r="W328" s="10" t="str">
        <f t="shared" si="105"/>
        <v/>
      </c>
      <c r="X328" s="10" t="str">
        <f t="shared" si="106"/>
        <v/>
      </c>
      <c r="Y328" s="10" t="str">
        <f t="shared" si="107"/>
        <v/>
      </c>
      <c r="Z328" s="10" t="str">
        <f t="shared" si="108"/>
        <v/>
      </c>
      <c r="AA328" s="10" t="str">
        <f t="shared" si="109"/>
        <v/>
      </c>
      <c r="AB328" s="10" t="str">
        <f t="shared" si="110"/>
        <v/>
      </c>
      <c r="AC328" s="10" t="str">
        <f t="shared" si="114"/>
        <v/>
      </c>
      <c r="AD328" s="10" t="str">
        <f t="shared" si="115"/>
        <v/>
      </c>
      <c r="AE328" s="10" t="str">
        <f t="shared" si="111"/>
        <v/>
      </c>
      <c r="AF328" s="10" t="str">
        <f t="shared" si="116"/>
        <v/>
      </c>
      <c r="AG328" s="10" t="str">
        <f t="shared" si="117"/>
        <v/>
      </c>
      <c r="AH328" s="10" t="str">
        <f t="shared" si="118"/>
        <v/>
      </c>
      <c r="AI328" s="10" t="str">
        <f t="shared" si="119"/>
        <v/>
      </c>
      <c r="AJ328" s="10" t="str">
        <f t="shared" si="120"/>
        <v/>
      </c>
    </row>
    <row r="329" spans="1:36" ht="22.5" customHeight="1" x14ac:dyDescent="0.2">
      <c r="A329" s="92">
        <v>320</v>
      </c>
      <c r="B329" s="112"/>
      <c r="C329" s="99"/>
      <c r="D329" s="99"/>
      <c r="E329" s="100"/>
      <c r="F329" s="211"/>
      <c r="G329" s="209"/>
      <c r="H329" s="80"/>
      <c r="I329" s="80"/>
      <c r="J329" s="79"/>
      <c r="K329" s="80"/>
      <c r="L329" s="3"/>
      <c r="M329" s="10" t="str">
        <f t="shared" si="112"/>
        <v/>
      </c>
      <c r="N329" s="10" t="str">
        <f t="shared" si="113"/>
        <v/>
      </c>
      <c r="O329" s="10" t="str">
        <f t="shared" si="97"/>
        <v/>
      </c>
      <c r="P329" s="10" t="str">
        <f t="shared" si="98"/>
        <v/>
      </c>
      <c r="Q329" s="10" t="str">
        <f t="shared" si="99"/>
        <v/>
      </c>
      <c r="R329" s="1" t="str">
        <f t="shared" si="100"/>
        <v/>
      </c>
      <c r="S329" s="1" t="str">
        <f t="shared" si="101"/>
        <v/>
      </c>
      <c r="T329" s="1" t="str">
        <f t="shared" si="102"/>
        <v/>
      </c>
      <c r="U329" s="1" t="str">
        <f t="shared" si="103"/>
        <v/>
      </c>
      <c r="V329" t="str">
        <f t="shared" si="104"/>
        <v/>
      </c>
      <c r="W329" s="10" t="str">
        <f t="shared" si="105"/>
        <v/>
      </c>
      <c r="X329" s="10" t="str">
        <f t="shared" si="106"/>
        <v/>
      </c>
      <c r="Y329" s="10" t="str">
        <f t="shared" si="107"/>
        <v/>
      </c>
      <c r="Z329" s="10" t="str">
        <f t="shared" si="108"/>
        <v/>
      </c>
      <c r="AA329" s="10" t="str">
        <f t="shared" si="109"/>
        <v/>
      </c>
      <c r="AB329" s="10" t="str">
        <f t="shared" si="110"/>
        <v/>
      </c>
      <c r="AC329" s="10" t="str">
        <f t="shared" si="114"/>
        <v/>
      </c>
      <c r="AD329" s="10" t="str">
        <f t="shared" si="115"/>
        <v/>
      </c>
      <c r="AE329" s="10" t="str">
        <f t="shared" si="111"/>
        <v/>
      </c>
      <c r="AF329" s="10" t="str">
        <f t="shared" si="116"/>
        <v/>
      </c>
      <c r="AG329" s="10" t="str">
        <f t="shared" si="117"/>
        <v/>
      </c>
      <c r="AH329" s="10" t="str">
        <f t="shared" si="118"/>
        <v/>
      </c>
      <c r="AI329" s="10" t="str">
        <f t="shared" si="119"/>
        <v/>
      </c>
      <c r="AJ329" s="10" t="str">
        <f t="shared" si="120"/>
        <v/>
      </c>
    </row>
    <row r="330" spans="1:36" ht="22.5" customHeight="1" x14ac:dyDescent="0.2">
      <c r="A330" s="92">
        <v>321</v>
      </c>
      <c r="B330" s="112"/>
      <c r="C330" s="99"/>
      <c r="D330" s="99"/>
      <c r="E330" s="100"/>
      <c r="F330" s="211"/>
      <c r="G330" s="209"/>
      <c r="H330" s="80"/>
      <c r="I330" s="80"/>
      <c r="J330" s="79"/>
      <c r="K330" s="80"/>
      <c r="L330" s="3"/>
      <c r="M330" s="10" t="str">
        <f t="shared" si="112"/>
        <v/>
      </c>
      <c r="N330" s="10" t="str">
        <f t="shared" si="113"/>
        <v/>
      </c>
      <c r="O330" s="10" t="str">
        <f t="shared" ref="O330:O393" si="121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330" s="10" t="str">
        <f t="shared" ref="P330:P393" si="122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330" s="10" t="str">
        <f t="shared" ref="Q330:Q393" si="123">IF(AND(VLOOKUP(ROW()-9,A:K,8,0) &lt;&gt; "2500",VLOOKUP(ROW()-9,A:K,8,0) &lt;&gt;"4050"),"",IF($Q$8=TRUE,"","The sum of GL 2500 must equal the sum of GL 4050. "))</f>
        <v/>
      </c>
      <c r="R330" s="1" t="str">
        <f t="shared" ref="R330:R393" si="124">IF(AND(VLOOKUP(ROW()-9,A:K,8,0) &lt;&gt; "2170",VLOOKUP(ROW()-9,A:K,8,0) &lt;&gt;"5370"),"",IF($R$8=TRUE,"","The sum of GL 2170 must equal the sum of GL 5370. "))</f>
        <v/>
      </c>
      <c r="S330" s="1" t="str">
        <f t="shared" ref="S330:S393" si="125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330" s="1" t="str">
        <f t="shared" ref="T330:T393" si="126">IF(OR(VLOOKUP(ROW()-9,A:K,8,0)="3400",VLOOKUP(ROW()-9,A:K,8,0)="3500"),"GL 3400 and 3500 are not allowed. Must use lowest level. ","")</f>
        <v/>
      </c>
      <c r="U330" s="1" t="str">
        <f t="shared" ref="U330:U393" si="127">IF(AND(VLOOKUP(ROW()-9,A:K,8,0)="2125",VLOOKUP(ROW()-9,A:K,10,0)&gt;0),"GL 2125 must equal 0. ","")</f>
        <v/>
      </c>
      <c r="V330" t="str">
        <f t="shared" ref="V330:V393" si="128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330" s="10" t="str">
        <f t="shared" ref="W330:W393" si="129">IF(AND(OR(VLOOKUP(ROW()-9,A:K,8,0)="1390",VLOOKUP(ROW()-9,A:K,8,0)="1600"),VLOOKUP(ROW()-9,A:K,11,0)="D"),"GL " &amp; VLOOKUP(ROW()-9,A:K,8,0) &amp; " must be a credit value. ","")</f>
        <v/>
      </c>
      <c r="X330" s="10" t="str">
        <f t="shared" ref="X330:X393" si="130">IF(VLOOKUP(ROW()-9,A:K,10,0)&lt;0,"Amount must be a positive value. ","")</f>
        <v/>
      </c>
      <c r="Y330" s="10" t="str">
        <f t="shared" ref="Y330:Y393" si="131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330" s="10" t="str">
        <f t="shared" ref="Z330:Z393" si="132">IF(AND(OR(VLOOKUP(ROW()-9,A:K,8,0)="1410",VLOOKUP(ROW()-9,A:K,8,0)="1420",VLOOKUP(ROW()-9,A:K,8,0)="3114",VLOOKUP(ROW()-9,A:K,8,0)="3115"),VLOOKUP(ROW()-9,A:K,10,0)&gt;0),IF(LEN(VLOOKUP(ROW()-9,A:K,9,0))=4,"","4 digit subsidiary required. "),"")</f>
        <v/>
      </c>
      <c r="AA330" s="10" t="str">
        <f t="shared" ref="AA330:AA393" si="133">IF(ISERROR(ROUND(VLOOKUP(ROW()-9,A:K,10,0),2)=VLOOKUP(ROW()-9,A:K,10,0)),"",IF(ROUND(VLOOKUP(ROW()-9,A:K,10,0),2)=VLOOKUP(ROW()-9,A:K,10,0),"","Decimal place is larger than 2 digits. "))</f>
        <v/>
      </c>
      <c r="AB330" s="10" t="str">
        <f t="shared" ref="AB330:AB393" si="134">IF(VLOOKUP(ROW()-9,A:K,10,0) = "","", IF(ISNUMBER(VLOOKUP(ROW()-9,A:K,10,0))=TRUE,"","Amount must be a numeric value. "))</f>
        <v/>
      </c>
      <c r="AC330" s="10" t="str">
        <f t="shared" si="114"/>
        <v/>
      </c>
      <c r="AD330" s="10" t="str">
        <f t="shared" si="115"/>
        <v/>
      </c>
      <c r="AE330" s="10" t="str">
        <f t="shared" ref="AE330:AE393" si="135">IF(OR(VLOOKUP(ROW()-9,A:K,8,0) &amp; VLOOKUP(ROW()-9,A:K,9,0)="17300512",VLOOKUP(ROW()-9,A:K,8,0) &amp; VLOOKUP(ROW()-9,A:K,9,0)="17300666"),"GL 1730.0512 and 1730.0666 must not be on report 1. ","")</f>
        <v/>
      </c>
      <c r="AF330" s="10" t="str">
        <f t="shared" si="116"/>
        <v/>
      </c>
      <c r="AG330" s="10" t="str">
        <f t="shared" si="117"/>
        <v/>
      </c>
      <c r="AH330" s="10" t="str">
        <f t="shared" si="118"/>
        <v/>
      </c>
      <c r="AI330" s="10" t="str">
        <f t="shared" si="119"/>
        <v/>
      </c>
      <c r="AJ330" s="10" t="str">
        <f t="shared" si="120"/>
        <v/>
      </c>
    </row>
    <row r="331" spans="1:36" ht="22.5" customHeight="1" x14ac:dyDescent="0.2">
      <c r="A331" s="92">
        <v>322</v>
      </c>
      <c r="B331" s="112"/>
      <c r="C331" s="99"/>
      <c r="D331" s="99"/>
      <c r="E331" s="100"/>
      <c r="F331" s="211"/>
      <c r="G331" s="209"/>
      <c r="H331" s="80"/>
      <c r="I331" s="80"/>
      <c r="J331" s="79"/>
      <c r="K331" s="80"/>
      <c r="L331" s="3"/>
      <c r="M331" s="10" t="str">
        <f t="shared" ref="M331:M394" si="136">IF(ISERROR(N331),"",N331)&amp; IF(ISERROR(O331),"",O331)&amp; IF(ISERROR(P331),"",P331)&amp; IF(ISERROR(Q331),"",Q331)&amp; IF(ISERROR(R331),"",R331)&amp; IF(ISERROR(S331),"",S331)&amp; IF(ISERROR(T331),"",T331)&amp; IF(ISERROR(U331),"",U331)&amp; IF(ISERROR(V331),"",V331)&amp; IF(ISERROR(W331),"",W331)&amp; IF(ISERROR(X331),"",X331)&amp; IF(ISERROR(Y331),"",Y331)&amp; IF(ISERROR(Z331),"",Z331)&amp; IF(ISERROR(AA331),"",AA331)&amp; IF(ISERROR(AB331),"",AB331)&amp; IF(ISERROR(AC331),"",AC331)&amp; IF(ISERROR(AD331),"",AD331)&amp; IF(ISERROR(AE331),"",AE331)&amp; IF(ISERROR(AF331),"",AF331)&amp; IF(ISERROR(AG331),"",AG331)&amp; IF(ISERROR(AH331),"",AH331)&amp; IF(ISERROR(AI331),"",AI331)&amp; IF(ISERROR(AJ331),"",AJ331)</f>
        <v/>
      </c>
      <c r="N331" s="10" t="str">
        <f t="shared" ref="N331:N394" si="137">IF(AND(VLOOKUP(ROW()-9,A:K,8,0) &lt;&gt; "1749",VLOOKUP(ROW()-9,A:K,8,0) &lt;&gt;"1750",VLOOKUP(ROW()-9,A:K,8,0) &amp;VLOOKUP(ROW()-9,A:K,9,0)&lt;&gt;"5330"),"",IF($N$8=TRUE,"","GL 1749/1750 must have an offset account GL 5330. "))</f>
        <v/>
      </c>
      <c r="O331" s="10" t="str">
        <f t="shared" si="121"/>
        <v/>
      </c>
      <c r="P331" s="10" t="str">
        <f t="shared" si="122"/>
        <v/>
      </c>
      <c r="Q331" s="10" t="str">
        <f t="shared" si="123"/>
        <v/>
      </c>
      <c r="R331" s="1" t="str">
        <f t="shared" si="124"/>
        <v/>
      </c>
      <c r="S331" s="1" t="str">
        <f t="shared" si="125"/>
        <v/>
      </c>
      <c r="T331" s="1" t="str">
        <f t="shared" si="126"/>
        <v/>
      </c>
      <c r="U331" s="1" t="str">
        <f t="shared" si="127"/>
        <v/>
      </c>
      <c r="V331" t="str">
        <f t="shared" si="128"/>
        <v/>
      </c>
      <c r="W331" s="10" t="str">
        <f t="shared" si="129"/>
        <v/>
      </c>
      <c r="X331" s="10" t="str">
        <f t="shared" si="130"/>
        <v/>
      </c>
      <c r="Y331" s="10" t="str">
        <f t="shared" si="131"/>
        <v/>
      </c>
      <c r="Z331" s="10" t="str">
        <f t="shared" si="132"/>
        <v/>
      </c>
      <c r="AA331" s="10" t="str">
        <f t="shared" si="133"/>
        <v/>
      </c>
      <c r="AB331" s="10" t="str">
        <f t="shared" si="134"/>
        <v/>
      </c>
      <c r="AC331" s="10" t="str">
        <f t="shared" ref="AC331:AC394" si="138">IF(AND(VLOOKUP(ROW()-9,A:K,10,0)="",VLOOKUP(ROW()-9,A:K,6,0)=""),"",IF(VLOOKUP(ROW()-9,A:K,10,0)&gt;=VLOOKUP(ROW()-9,A:K,6,0),"","Encumbrance amount must be equal to or less than the accrual amount. "))</f>
        <v/>
      </c>
      <c r="AD331" s="10" t="str">
        <f t="shared" ref="AD331:AD394" si="139">IF(OR(AND(VLOOKUP(ROW()-9,A:K,10,0)&gt;0,VLOOKUP(ROW()-9,A:K,11,0)=""),AND(VLOOKUP(ROW()-9,A:K,6,0)&gt;0,VLOOKUP(ROW()-9,A:K,7,0)="")),"For every amount, the D/C column must have a D or C. ", "")</f>
        <v/>
      </c>
      <c r="AE331" s="10" t="str">
        <f t="shared" si="135"/>
        <v/>
      </c>
      <c r="AF331" s="10" t="str">
        <f t="shared" ref="AF331:AF394" si="140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331" s="10" t="str">
        <f t="shared" ref="AG331:AG394" si="141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331" s="10" t="str">
        <f t="shared" ref="AH331:AH394" si="142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331" s="10" t="str">
        <f t="shared" ref="AI331:AI394" si="143">IF(AND(OR(VLOOKUP(ROW()-9,A:K,8,0)="1410",VLOOKUP(ROW()-9,A:K,8,0)="3114"),VLOOKUP(ROW()-9,A:K,10,0)&gt;0),IF(VLOOKUP(ROW()-9,A:K,9,0)=$F$5,"Subsidiary must be another fund number.  ",""),"")</f>
        <v/>
      </c>
      <c r="AJ331" s="10" t="str">
        <f t="shared" ref="AJ331:AJ394" si="144">IF(AND(OR(VLOOKUP(ROW()-9,A:K,8,0)="1420",VLOOKUP(ROW()-9,A:K,8,0)="3115"),VLOOKUP(ROW()-9,A:K,10,0)&gt;0),IF(VLOOKUP(ROW()-9,A:K,9,0)=$F$5,"Subsidiary must be agency number. ",""),"")</f>
        <v/>
      </c>
    </row>
    <row r="332" spans="1:36" ht="22.5" customHeight="1" x14ac:dyDescent="0.2">
      <c r="A332" s="92">
        <v>323</v>
      </c>
      <c r="B332" s="112"/>
      <c r="C332" s="99"/>
      <c r="D332" s="99"/>
      <c r="E332" s="100"/>
      <c r="F332" s="211"/>
      <c r="G332" s="209"/>
      <c r="H332" s="80"/>
      <c r="I332" s="80"/>
      <c r="J332" s="79"/>
      <c r="K332" s="80"/>
      <c r="L332" s="3"/>
      <c r="M332" s="10" t="str">
        <f t="shared" si="136"/>
        <v/>
      </c>
      <c r="N332" s="10" t="str">
        <f t="shared" si="137"/>
        <v/>
      </c>
      <c r="O332" s="10" t="str">
        <f t="shared" si="121"/>
        <v/>
      </c>
      <c r="P332" s="10" t="str">
        <f t="shared" si="122"/>
        <v/>
      </c>
      <c r="Q332" s="10" t="str">
        <f t="shared" si="123"/>
        <v/>
      </c>
      <c r="R332" s="1" t="str">
        <f t="shared" si="124"/>
        <v/>
      </c>
      <c r="S332" s="1" t="str">
        <f t="shared" si="125"/>
        <v/>
      </c>
      <c r="T332" s="1" t="str">
        <f t="shared" si="126"/>
        <v/>
      </c>
      <c r="U332" s="1" t="str">
        <f t="shared" si="127"/>
        <v/>
      </c>
      <c r="V332" t="str">
        <f t="shared" si="128"/>
        <v/>
      </c>
      <c r="W332" s="10" t="str">
        <f t="shared" si="129"/>
        <v/>
      </c>
      <c r="X332" s="10" t="str">
        <f t="shared" si="130"/>
        <v/>
      </c>
      <c r="Y332" s="10" t="str">
        <f t="shared" si="131"/>
        <v/>
      </c>
      <c r="Z332" s="10" t="str">
        <f t="shared" si="132"/>
        <v/>
      </c>
      <c r="AA332" s="10" t="str">
        <f t="shared" si="133"/>
        <v/>
      </c>
      <c r="AB332" s="10" t="str">
        <f t="shared" si="134"/>
        <v/>
      </c>
      <c r="AC332" s="10" t="str">
        <f t="shared" si="138"/>
        <v/>
      </c>
      <c r="AD332" s="10" t="str">
        <f t="shared" si="139"/>
        <v/>
      </c>
      <c r="AE332" s="10" t="str">
        <f t="shared" si="135"/>
        <v/>
      </c>
      <c r="AF332" s="10" t="str">
        <f t="shared" si="140"/>
        <v/>
      </c>
      <c r="AG332" s="10" t="str">
        <f t="shared" si="141"/>
        <v/>
      </c>
      <c r="AH332" s="10" t="str">
        <f t="shared" si="142"/>
        <v/>
      </c>
      <c r="AI332" s="10" t="str">
        <f t="shared" si="143"/>
        <v/>
      </c>
      <c r="AJ332" s="10" t="str">
        <f t="shared" si="144"/>
        <v/>
      </c>
    </row>
    <row r="333" spans="1:36" ht="22.5" customHeight="1" x14ac:dyDescent="0.2">
      <c r="A333" s="92">
        <v>324</v>
      </c>
      <c r="B333" s="112"/>
      <c r="C333" s="99"/>
      <c r="D333" s="99"/>
      <c r="E333" s="100"/>
      <c r="F333" s="211"/>
      <c r="G333" s="209"/>
      <c r="H333" s="80"/>
      <c r="I333" s="80"/>
      <c r="J333" s="79"/>
      <c r="K333" s="80"/>
      <c r="L333" s="3"/>
      <c r="M333" s="10" t="str">
        <f t="shared" si="136"/>
        <v/>
      </c>
      <c r="N333" s="10" t="str">
        <f t="shared" si="137"/>
        <v/>
      </c>
      <c r="O333" s="10" t="str">
        <f t="shared" si="121"/>
        <v/>
      </c>
      <c r="P333" s="10" t="str">
        <f t="shared" si="122"/>
        <v/>
      </c>
      <c r="Q333" s="10" t="str">
        <f t="shared" si="123"/>
        <v/>
      </c>
      <c r="R333" s="1" t="str">
        <f t="shared" si="124"/>
        <v/>
      </c>
      <c r="S333" s="1" t="str">
        <f t="shared" si="125"/>
        <v/>
      </c>
      <c r="T333" s="1" t="str">
        <f t="shared" si="126"/>
        <v/>
      </c>
      <c r="U333" s="1" t="str">
        <f t="shared" si="127"/>
        <v/>
      </c>
      <c r="V333" t="str">
        <f t="shared" si="128"/>
        <v/>
      </c>
      <c r="W333" s="10" t="str">
        <f t="shared" si="129"/>
        <v/>
      </c>
      <c r="X333" s="10" t="str">
        <f t="shared" si="130"/>
        <v/>
      </c>
      <c r="Y333" s="10" t="str">
        <f t="shared" si="131"/>
        <v/>
      </c>
      <c r="Z333" s="10" t="str">
        <f t="shared" si="132"/>
        <v/>
      </c>
      <c r="AA333" s="10" t="str">
        <f t="shared" si="133"/>
        <v/>
      </c>
      <c r="AB333" s="10" t="str">
        <f t="shared" si="134"/>
        <v/>
      </c>
      <c r="AC333" s="10" t="str">
        <f t="shared" si="138"/>
        <v/>
      </c>
      <c r="AD333" s="10" t="str">
        <f t="shared" si="139"/>
        <v/>
      </c>
      <c r="AE333" s="10" t="str">
        <f t="shared" si="135"/>
        <v/>
      </c>
      <c r="AF333" s="10" t="str">
        <f t="shared" si="140"/>
        <v/>
      </c>
      <c r="AG333" s="10" t="str">
        <f t="shared" si="141"/>
        <v/>
      </c>
      <c r="AH333" s="10" t="str">
        <f t="shared" si="142"/>
        <v/>
      </c>
      <c r="AI333" s="10" t="str">
        <f t="shared" si="143"/>
        <v/>
      </c>
      <c r="AJ333" s="10" t="str">
        <f t="shared" si="144"/>
        <v/>
      </c>
    </row>
    <row r="334" spans="1:36" ht="22.5" customHeight="1" x14ac:dyDescent="0.2">
      <c r="A334" s="92">
        <v>325</v>
      </c>
      <c r="B334" s="112"/>
      <c r="C334" s="99"/>
      <c r="D334" s="99"/>
      <c r="E334" s="100"/>
      <c r="F334" s="211"/>
      <c r="G334" s="209"/>
      <c r="H334" s="80"/>
      <c r="I334" s="80"/>
      <c r="J334" s="79"/>
      <c r="K334" s="80"/>
      <c r="L334" s="3"/>
      <c r="M334" s="10" t="str">
        <f t="shared" si="136"/>
        <v/>
      </c>
      <c r="N334" s="10" t="str">
        <f t="shared" si="137"/>
        <v/>
      </c>
      <c r="O334" s="10" t="str">
        <f t="shared" si="121"/>
        <v/>
      </c>
      <c r="P334" s="10" t="str">
        <f t="shared" si="122"/>
        <v/>
      </c>
      <c r="Q334" s="10" t="str">
        <f t="shared" si="123"/>
        <v/>
      </c>
      <c r="R334" s="1" t="str">
        <f t="shared" si="124"/>
        <v/>
      </c>
      <c r="S334" s="1" t="str">
        <f t="shared" si="125"/>
        <v/>
      </c>
      <c r="T334" s="1" t="str">
        <f t="shared" si="126"/>
        <v/>
      </c>
      <c r="U334" s="1" t="str">
        <f t="shared" si="127"/>
        <v/>
      </c>
      <c r="V334" t="str">
        <f t="shared" si="128"/>
        <v/>
      </c>
      <c r="W334" s="10" t="str">
        <f t="shared" si="129"/>
        <v/>
      </c>
      <c r="X334" s="10" t="str">
        <f t="shared" si="130"/>
        <v/>
      </c>
      <c r="Y334" s="10" t="str">
        <f t="shared" si="131"/>
        <v/>
      </c>
      <c r="Z334" s="10" t="str">
        <f t="shared" si="132"/>
        <v/>
      </c>
      <c r="AA334" s="10" t="str">
        <f t="shared" si="133"/>
        <v/>
      </c>
      <c r="AB334" s="10" t="str">
        <f t="shared" si="134"/>
        <v/>
      </c>
      <c r="AC334" s="10" t="str">
        <f t="shared" si="138"/>
        <v/>
      </c>
      <c r="AD334" s="10" t="str">
        <f t="shared" si="139"/>
        <v/>
      </c>
      <c r="AE334" s="10" t="str">
        <f t="shared" si="135"/>
        <v/>
      </c>
      <c r="AF334" s="10" t="str">
        <f t="shared" si="140"/>
        <v/>
      </c>
      <c r="AG334" s="10" t="str">
        <f t="shared" si="141"/>
        <v/>
      </c>
      <c r="AH334" s="10" t="str">
        <f t="shared" si="142"/>
        <v/>
      </c>
      <c r="AI334" s="10" t="str">
        <f t="shared" si="143"/>
        <v/>
      </c>
      <c r="AJ334" s="10" t="str">
        <f t="shared" si="144"/>
        <v/>
      </c>
    </row>
    <row r="335" spans="1:36" ht="22.5" customHeight="1" x14ac:dyDescent="0.2">
      <c r="A335" s="92">
        <v>326</v>
      </c>
      <c r="B335" s="112"/>
      <c r="C335" s="99"/>
      <c r="D335" s="99"/>
      <c r="E335" s="100"/>
      <c r="F335" s="211"/>
      <c r="G335" s="209"/>
      <c r="H335" s="80"/>
      <c r="I335" s="80"/>
      <c r="J335" s="79"/>
      <c r="K335" s="80"/>
      <c r="L335" s="3"/>
      <c r="M335" s="10" t="str">
        <f t="shared" si="136"/>
        <v/>
      </c>
      <c r="N335" s="10" t="str">
        <f t="shared" si="137"/>
        <v/>
      </c>
      <c r="O335" s="10" t="str">
        <f t="shared" si="121"/>
        <v/>
      </c>
      <c r="P335" s="10" t="str">
        <f t="shared" si="122"/>
        <v/>
      </c>
      <c r="Q335" s="10" t="str">
        <f t="shared" si="123"/>
        <v/>
      </c>
      <c r="R335" s="1" t="str">
        <f t="shared" si="124"/>
        <v/>
      </c>
      <c r="S335" s="1" t="str">
        <f t="shared" si="125"/>
        <v/>
      </c>
      <c r="T335" s="1" t="str">
        <f t="shared" si="126"/>
        <v/>
      </c>
      <c r="U335" s="1" t="str">
        <f t="shared" si="127"/>
        <v/>
      </c>
      <c r="V335" t="str">
        <f t="shared" si="128"/>
        <v/>
      </c>
      <c r="W335" s="10" t="str">
        <f t="shared" si="129"/>
        <v/>
      </c>
      <c r="X335" s="10" t="str">
        <f t="shared" si="130"/>
        <v/>
      </c>
      <c r="Y335" s="10" t="str">
        <f t="shared" si="131"/>
        <v/>
      </c>
      <c r="Z335" s="10" t="str">
        <f t="shared" si="132"/>
        <v/>
      </c>
      <c r="AA335" s="10" t="str">
        <f t="shared" si="133"/>
        <v/>
      </c>
      <c r="AB335" s="10" t="str">
        <f t="shared" si="134"/>
        <v/>
      </c>
      <c r="AC335" s="10" t="str">
        <f t="shared" si="138"/>
        <v/>
      </c>
      <c r="AD335" s="10" t="str">
        <f t="shared" si="139"/>
        <v/>
      </c>
      <c r="AE335" s="10" t="str">
        <f t="shared" si="135"/>
        <v/>
      </c>
      <c r="AF335" s="10" t="str">
        <f t="shared" si="140"/>
        <v/>
      </c>
      <c r="AG335" s="10" t="str">
        <f t="shared" si="141"/>
        <v/>
      </c>
      <c r="AH335" s="10" t="str">
        <f t="shared" si="142"/>
        <v/>
      </c>
      <c r="AI335" s="10" t="str">
        <f t="shared" si="143"/>
        <v/>
      </c>
      <c r="AJ335" s="10" t="str">
        <f t="shared" si="144"/>
        <v/>
      </c>
    </row>
    <row r="336" spans="1:36" ht="22.5" customHeight="1" x14ac:dyDescent="0.2">
      <c r="A336" s="92">
        <v>327</v>
      </c>
      <c r="B336" s="112"/>
      <c r="C336" s="99"/>
      <c r="D336" s="99"/>
      <c r="E336" s="100"/>
      <c r="F336" s="211"/>
      <c r="G336" s="209"/>
      <c r="H336" s="80"/>
      <c r="I336" s="80"/>
      <c r="J336" s="79"/>
      <c r="K336" s="80"/>
      <c r="L336" s="3"/>
      <c r="M336" s="10" t="str">
        <f t="shared" si="136"/>
        <v/>
      </c>
      <c r="N336" s="10" t="str">
        <f t="shared" si="137"/>
        <v/>
      </c>
      <c r="O336" s="10" t="str">
        <f t="shared" si="121"/>
        <v/>
      </c>
      <c r="P336" s="10" t="str">
        <f t="shared" si="122"/>
        <v/>
      </c>
      <c r="Q336" s="10" t="str">
        <f t="shared" si="123"/>
        <v/>
      </c>
      <c r="R336" s="1" t="str">
        <f t="shared" si="124"/>
        <v/>
      </c>
      <c r="S336" s="1" t="str">
        <f t="shared" si="125"/>
        <v/>
      </c>
      <c r="T336" s="1" t="str">
        <f t="shared" si="126"/>
        <v/>
      </c>
      <c r="U336" s="1" t="str">
        <f t="shared" si="127"/>
        <v/>
      </c>
      <c r="V336" t="str">
        <f t="shared" si="128"/>
        <v/>
      </c>
      <c r="W336" s="10" t="str">
        <f t="shared" si="129"/>
        <v/>
      </c>
      <c r="X336" s="10" t="str">
        <f t="shared" si="130"/>
        <v/>
      </c>
      <c r="Y336" s="10" t="str">
        <f t="shared" si="131"/>
        <v/>
      </c>
      <c r="Z336" s="10" t="str">
        <f t="shared" si="132"/>
        <v/>
      </c>
      <c r="AA336" s="10" t="str">
        <f t="shared" si="133"/>
        <v/>
      </c>
      <c r="AB336" s="10" t="str">
        <f t="shared" si="134"/>
        <v/>
      </c>
      <c r="AC336" s="10" t="str">
        <f t="shared" si="138"/>
        <v/>
      </c>
      <c r="AD336" s="10" t="str">
        <f t="shared" si="139"/>
        <v/>
      </c>
      <c r="AE336" s="10" t="str">
        <f t="shared" si="135"/>
        <v/>
      </c>
      <c r="AF336" s="10" t="str">
        <f t="shared" si="140"/>
        <v/>
      </c>
      <c r="AG336" s="10" t="str">
        <f t="shared" si="141"/>
        <v/>
      </c>
      <c r="AH336" s="10" t="str">
        <f t="shared" si="142"/>
        <v/>
      </c>
      <c r="AI336" s="10" t="str">
        <f t="shared" si="143"/>
        <v/>
      </c>
      <c r="AJ336" s="10" t="str">
        <f t="shared" si="144"/>
        <v/>
      </c>
    </row>
    <row r="337" spans="1:36" ht="22.5" customHeight="1" x14ac:dyDescent="0.2">
      <c r="A337" s="92">
        <v>328</v>
      </c>
      <c r="B337" s="112"/>
      <c r="C337" s="99"/>
      <c r="D337" s="99"/>
      <c r="E337" s="100"/>
      <c r="F337" s="211"/>
      <c r="G337" s="209"/>
      <c r="H337" s="80"/>
      <c r="I337" s="80"/>
      <c r="J337" s="79"/>
      <c r="K337" s="80"/>
      <c r="L337" s="3"/>
      <c r="M337" s="10" t="str">
        <f t="shared" si="136"/>
        <v/>
      </c>
      <c r="N337" s="10" t="str">
        <f t="shared" si="137"/>
        <v/>
      </c>
      <c r="O337" s="10" t="str">
        <f t="shared" si="121"/>
        <v/>
      </c>
      <c r="P337" s="10" t="str">
        <f t="shared" si="122"/>
        <v/>
      </c>
      <c r="Q337" s="10" t="str">
        <f t="shared" si="123"/>
        <v/>
      </c>
      <c r="R337" s="1" t="str">
        <f t="shared" si="124"/>
        <v/>
      </c>
      <c r="S337" s="1" t="str">
        <f t="shared" si="125"/>
        <v/>
      </c>
      <c r="T337" s="1" t="str">
        <f t="shared" si="126"/>
        <v/>
      </c>
      <c r="U337" s="1" t="str">
        <f t="shared" si="127"/>
        <v/>
      </c>
      <c r="V337" t="str">
        <f t="shared" si="128"/>
        <v/>
      </c>
      <c r="W337" s="10" t="str">
        <f t="shared" si="129"/>
        <v/>
      </c>
      <c r="X337" s="10" t="str">
        <f t="shared" si="130"/>
        <v/>
      </c>
      <c r="Y337" s="10" t="str">
        <f t="shared" si="131"/>
        <v/>
      </c>
      <c r="Z337" s="10" t="str">
        <f t="shared" si="132"/>
        <v/>
      </c>
      <c r="AA337" s="10" t="str">
        <f t="shared" si="133"/>
        <v/>
      </c>
      <c r="AB337" s="10" t="str">
        <f t="shared" si="134"/>
        <v/>
      </c>
      <c r="AC337" s="10" t="str">
        <f t="shared" si="138"/>
        <v/>
      </c>
      <c r="AD337" s="10" t="str">
        <f t="shared" si="139"/>
        <v/>
      </c>
      <c r="AE337" s="10" t="str">
        <f t="shared" si="135"/>
        <v/>
      </c>
      <c r="AF337" s="10" t="str">
        <f t="shared" si="140"/>
        <v/>
      </c>
      <c r="AG337" s="10" t="str">
        <f t="shared" si="141"/>
        <v/>
      </c>
      <c r="AH337" s="10" t="str">
        <f t="shared" si="142"/>
        <v/>
      </c>
      <c r="AI337" s="10" t="str">
        <f t="shared" si="143"/>
        <v/>
      </c>
      <c r="AJ337" s="10" t="str">
        <f t="shared" si="144"/>
        <v/>
      </c>
    </row>
    <row r="338" spans="1:36" ht="22.5" customHeight="1" x14ac:dyDescent="0.2">
      <c r="A338" s="92">
        <v>329</v>
      </c>
      <c r="B338" s="112"/>
      <c r="C338" s="99"/>
      <c r="D338" s="99"/>
      <c r="E338" s="100"/>
      <c r="F338" s="211"/>
      <c r="G338" s="209"/>
      <c r="H338" s="80"/>
      <c r="I338" s="80"/>
      <c r="J338" s="79"/>
      <c r="K338" s="80"/>
      <c r="L338" s="3"/>
      <c r="M338" s="10" t="str">
        <f t="shared" si="136"/>
        <v/>
      </c>
      <c r="N338" s="10" t="str">
        <f t="shared" si="137"/>
        <v/>
      </c>
      <c r="O338" s="10" t="str">
        <f t="shared" si="121"/>
        <v/>
      </c>
      <c r="P338" s="10" t="str">
        <f t="shared" si="122"/>
        <v/>
      </c>
      <c r="Q338" s="10" t="str">
        <f t="shared" si="123"/>
        <v/>
      </c>
      <c r="R338" s="1" t="str">
        <f t="shared" si="124"/>
        <v/>
      </c>
      <c r="S338" s="1" t="str">
        <f t="shared" si="125"/>
        <v/>
      </c>
      <c r="T338" s="1" t="str">
        <f t="shared" si="126"/>
        <v/>
      </c>
      <c r="U338" s="1" t="str">
        <f t="shared" si="127"/>
        <v/>
      </c>
      <c r="V338" t="str">
        <f t="shared" si="128"/>
        <v/>
      </c>
      <c r="W338" s="10" t="str">
        <f t="shared" si="129"/>
        <v/>
      </c>
      <c r="X338" s="10" t="str">
        <f t="shared" si="130"/>
        <v/>
      </c>
      <c r="Y338" s="10" t="str">
        <f t="shared" si="131"/>
        <v/>
      </c>
      <c r="Z338" s="10" t="str">
        <f t="shared" si="132"/>
        <v/>
      </c>
      <c r="AA338" s="10" t="str">
        <f t="shared" si="133"/>
        <v/>
      </c>
      <c r="AB338" s="10" t="str">
        <f t="shared" si="134"/>
        <v/>
      </c>
      <c r="AC338" s="10" t="str">
        <f t="shared" si="138"/>
        <v/>
      </c>
      <c r="AD338" s="10" t="str">
        <f t="shared" si="139"/>
        <v/>
      </c>
      <c r="AE338" s="10" t="str">
        <f t="shared" si="135"/>
        <v/>
      </c>
      <c r="AF338" s="10" t="str">
        <f t="shared" si="140"/>
        <v/>
      </c>
      <c r="AG338" s="10" t="str">
        <f t="shared" si="141"/>
        <v/>
      </c>
      <c r="AH338" s="10" t="str">
        <f t="shared" si="142"/>
        <v/>
      </c>
      <c r="AI338" s="10" t="str">
        <f t="shared" si="143"/>
        <v/>
      </c>
      <c r="AJ338" s="10" t="str">
        <f t="shared" si="144"/>
        <v/>
      </c>
    </row>
    <row r="339" spans="1:36" ht="22.5" customHeight="1" x14ac:dyDescent="0.2">
      <c r="A339" s="92">
        <v>330</v>
      </c>
      <c r="B339" s="112"/>
      <c r="C339" s="99"/>
      <c r="D339" s="99"/>
      <c r="E339" s="100"/>
      <c r="F339" s="211"/>
      <c r="G339" s="209"/>
      <c r="H339" s="80"/>
      <c r="I339" s="80"/>
      <c r="J339" s="79"/>
      <c r="K339" s="80"/>
      <c r="L339" s="3"/>
      <c r="M339" s="10" t="str">
        <f t="shared" si="136"/>
        <v/>
      </c>
      <c r="N339" s="10" t="str">
        <f t="shared" si="137"/>
        <v/>
      </c>
      <c r="O339" s="10" t="str">
        <f t="shared" si="121"/>
        <v/>
      </c>
      <c r="P339" s="10" t="str">
        <f t="shared" si="122"/>
        <v/>
      </c>
      <c r="Q339" s="10" t="str">
        <f t="shared" si="123"/>
        <v/>
      </c>
      <c r="R339" s="1" t="str">
        <f t="shared" si="124"/>
        <v/>
      </c>
      <c r="S339" s="1" t="str">
        <f t="shared" si="125"/>
        <v/>
      </c>
      <c r="T339" s="1" t="str">
        <f t="shared" si="126"/>
        <v/>
      </c>
      <c r="U339" s="1" t="str">
        <f t="shared" si="127"/>
        <v/>
      </c>
      <c r="V339" t="str">
        <f t="shared" si="128"/>
        <v/>
      </c>
      <c r="W339" s="10" t="str">
        <f t="shared" si="129"/>
        <v/>
      </c>
      <c r="X339" s="10" t="str">
        <f t="shared" si="130"/>
        <v/>
      </c>
      <c r="Y339" s="10" t="str">
        <f t="shared" si="131"/>
        <v/>
      </c>
      <c r="Z339" s="10" t="str">
        <f t="shared" si="132"/>
        <v/>
      </c>
      <c r="AA339" s="10" t="str">
        <f t="shared" si="133"/>
        <v/>
      </c>
      <c r="AB339" s="10" t="str">
        <f t="shared" si="134"/>
        <v/>
      </c>
      <c r="AC339" s="10" t="str">
        <f t="shared" si="138"/>
        <v/>
      </c>
      <c r="AD339" s="10" t="str">
        <f t="shared" si="139"/>
        <v/>
      </c>
      <c r="AE339" s="10" t="str">
        <f t="shared" si="135"/>
        <v/>
      </c>
      <c r="AF339" s="10" t="str">
        <f t="shared" si="140"/>
        <v/>
      </c>
      <c r="AG339" s="10" t="str">
        <f t="shared" si="141"/>
        <v/>
      </c>
      <c r="AH339" s="10" t="str">
        <f t="shared" si="142"/>
        <v/>
      </c>
      <c r="AI339" s="10" t="str">
        <f t="shared" si="143"/>
        <v/>
      </c>
      <c r="AJ339" s="10" t="str">
        <f t="shared" si="144"/>
        <v/>
      </c>
    </row>
    <row r="340" spans="1:36" ht="22.5" customHeight="1" x14ac:dyDescent="0.2">
      <c r="A340" s="92">
        <v>331</v>
      </c>
      <c r="B340" s="112"/>
      <c r="C340" s="99"/>
      <c r="D340" s="99"/>
      <c r="E340" s="100"/>
      <c r="F340" s="211"/>
      <c r="G340" s="209"/>
      <c r="H340" s="80"/>
      <c r="I340" s="80"/>
      <c r="J340" s="79"/>
      <c r="K340" s="80"/>
      <c r="L340" s="3"/>
      <c r="M340" s="10" t="str">
        <f t="shared" si="136"/>
        <v/>
      </c>
      <c r="N340" s="10" t="str">
        <f t="shared" si="137"/>
        <v/>
      </c>
      <c r="O340" s="10" t="str">
        <f t="shared" si="121"/>
        <v/>
      </c>
      <c r="P340" s="10" t="str">
        <f t="shared" si="122"/>
        <v/>
      </c>
      <c r="Q340" s="10" t="str">
        <f t="shared" si="123"/>
        <v/>
      </c>
      <c r="R340" s="1" t="str">
        <f t="shared" si="124"/>
        <v/>
      </c>
      <c r="S340" s="1" t="str">
        <f t="shared" si="125"/>
        <v/>
      </c>
      <c r="T340" s="1" t="str">
        <f t="shared" si="126"/>
        <v/>
      </c>
      <c r="U340" s="1" t="str">
        <f t="shared" si="127"/>
        <v/>
      </c>
      <c r="V340" t="str">
        <f t="shared" si="128"/>
        <v/>
      </c>
      <c r="W340" s="10" t="str">
        <f t="shared" si="129"/>
        <v/>
      </c>
      <c r="X340" s="10" t="str">
        <f t="shared" si="130"/>
        <v/>
      </c>
      <c r="Y340" s="10" t="str">
        <f t="shared" si="131"/>
        <v/>
      </c>
      <c r="Z340" s="10" t="str">
        <f t="shared" si="132"/>
        <v/>
      </c>
      <c r="AA340" s="10" t="str">
        <f t="shared" si="133"/>
        <v/>
      </c>
      <c r="AB340" s="10" t="str">
        <f t="shared" si="134"/>
        <v/>
      </c>
      <c r="AC340" s="10" t="str">
        <f t="shared" si="138"/>
        <v/>
      </c>
      <c r="AD340" s="10" t="str">
        <f t="shared" si="139"/>
        <v/>
      </c>
      <c r="AE340" s="10" t="str">
        <f t="shared" si="135"/>
        <v/>
      </c>
      <c r="AF340" s="10" t="str">
        <f t="shared" si="140"/>
        <v/>
      </c>
      <c r="AG340" s="10" t="str">
        <f t="shared" si="141"/>
        <v/>
      </c>
      <c r="AH340" s="10" t="str">
        <f t="shared" si="142"/>
        <v/>
      </c>
      <c r="AI340" s="10" t="str">
        <f t="shared" si="143"/>
        <v/>
      </c>
      <c r="AJ340" s="10" t="str">
        <f t="shared" si="144"/>
        <v/>
      </c>
    </row>
    <row r="341" spans="1:36" ht="22.5" customHeight="1" x14ac:dyDescent="0.2">
      <c r="A341" s="92">
        <v>332</v>
      </c>
      <c r="B341" s="112"/>
      <c r="C341" s="99"/>
      <c r="D341" s="99"/>
      <c r="E341" s="100"/>
      <c r="F341" s="211"/>
      <c r="G341" s="209"/>
      <c r="H341" s="80"/>
      <c r="I341" s="80"/>
      <c r="J341" s="79"/>
      <c r="K341" s="80"/>
      <c r="L341" s="3"/>
      <c r="M341" s="10" t="str">
        <f t="shared" si="136"/>
        <v/>
      </c>
      <c r="N341" s="10" t="str">
        <f t="shared" si="137"/>
        <v/>
      </c>
      <c r="O341" s="10" t="str">
        <f t="shared" si="121"/>
        <v/>
      </c>
      <c r="P341" s="10" t="str">
        <f t="shared" si="122"/>
        <v/>
      </c>
      <c r="Q341" s="10" t="str">
        <f t="shared" si="123"/>
        <v/>
      </c>
      <c r="R341" s="1" t="str">
        <f t="shared" si="124"/>
        <v/>
      </c>
      <c r="S341" s="1" t="str">
        <f t="shared" si="125"/>
        <v/>
      </c>
      <c r="T341" s="1" t="str">
        <f t="shared" si="126"/>
        <v/>
      </c>
      <c r="U341" s="1" t="str">
        <f t="shared" si="127"/>
        <v/>
      </c>
      <c r="V341" t="str">
        <f t="shared" si="128"/>
        <v/>
      </c>
      <c r="W341" s="10" t="str">
        <f t="shared" si="129"/>
        <v/>
      </c>
      <c r="X341" s="10" t="str">
        <f t="shared" si="130"/>
        <v/>
      </c>
      <c r="Y341" s="10" t="str">
        <f t="shared" si="131"/>
        <v/>
      </c>
      <c r="Z341" s="10" t="str">
        <f t="shared" si="132"/>
        <v/>
      </c>
      <c r="AA341" s="10" t="str">
        <f t="shared" si="133"/>
        <v/>
      </c>
      <c r="AB341" s="10" t="str">
        <f t="shared" si="134"/>
        <v/>
      </c>
      <c r="AC341" s="10" t="str">
        <f t="shared" si="138"/>
        <v/>
      </c>
      <c r="AD341" s="10" t="str">
        <f t="shared" si="139"/>
        <v/>
      </c>
      <c r="AE341" s="10" t="str">
        <f t="shared" si="135"/>
        <v/>
      </c>
      <c r="AF341" s="10" t="str">
        <f t="shared" si="140"/>
        <v/>
      </c>
      <c r="AG341" s="10" t="str">
        <f t="shared" si="141"/>
        <v/>
      </c>
      <c r="AH341" s="10" t="str">
        <f t="shared" si="142"/>
        <v/>
      </c>
      <c r="AI341" s="10" t="str">
        <f t="shared" si="143"/>
        <v/>
      </c>
      <c r="AJ341" s="10" t="str">
        <f t="shared" si="144"/>
        <v/>
      </c>
    </row>
    <row r="342" spans="1:36" ht="22.5" customHeight="1" x14ac:dyDescent="0.2">
      <c r="A342" s="92">
        <v>333</v>
      </c>
      <c r="B342" s="112"/>
      <c r="C342" s="99"/>
      <c r="D342" s="99"/>
      <c r="E342" s="100"/>
      <c r="F342" s="211"/>
      <c r="G342" s="209"/>
      <c r="H342" s="80"/>
      <c r="I342" s="80"/>
      <c r="J342" s="79"/>
      <c r="K342" s="80"/>
      <c r="L342" s="3"/>
      <c r="M342" s="10" t="str">
        <f t="shared" si="136"/>
        <v/>
      </c>
      <c r="N342" s="10" t="str">
        <f t="shared" si="137"/>
        <v/>
      </c>
      <c r="O342" s="10" t="str">
        <f t="shared" si="121"/>
        <v/>
      </c>
      <c r="P342" s="10" t="str">
        <f t="shared" si="122"/>
        <v/>
      </c>
      <c r="Q342" s="10" t="str">
        <f t="shared" si="123"/>
        <v/>
      </c>
      <c r="R342" s="1" t="str">
        <f t="shared" si="124"/>
        <v/>
      </c>
      <c r="S342" s="1" t="str">
        <f t="shared" si="125"/>
        <v/>
      </c>
      <c r="T342" s="1" t="str">
        <f t="shared" si="126"/>
        <v/>
      </c>
      <c r="U342" s="1" t="str">
        <f t="shared" si="127"/>
        <v/>
      </c>
      <c r="V342" t="str">
        <f t="shared" si="128"/>
        <v/>
      </c>
      <c r="W342" s="10" t="str">
        <f t="shared" si="129"/>
        <v/>
      </c>
      <c r="X342" s="10" t="str">
        <f t="shared" si="130"/>
        <v/>
      </c>
      <c r="Y342" s="10" t="str">
        <f t="shared" si="131"/>
        <v/>
      </c>
      <c r="Z342" s="10" t="str">
        <f t="shared" si="132"/>
        <v/>
      </c>
      <c r="AA342" s="10" t="str">
        <f t="shared" si="133"/>
        <v/>
      </c>
      <c r="AB342" s="10" t="str">
        <f t="shared" si="134"/>
        <v/>
      </c>
      <c r="AC342" s="10" t="str">
        <f t="shared" si="138"/>
        <v/>
      </c>
      <c r="AD342" s="10" t="str">
        <f t="shared" si="139"/>
        <v/>
      </c>
      <c r="AE342" s="10" t="str">
        <f t="shared" si="135"/>
        <v/>
      </c>
      <c r="AF342" s="10" t="str">
        <f t="shared" si="140"/>
        <v/>
      </c>
      <c r="AG342" s="10" t="str">
        <f t="shared" si="141"/>
        <v/>
      </c>
      <c r="AH342" s="10" t="str">
        <f t="shared" si="142"/>
        <v/>
      </c>
      <c r="AI342" s="10" t="str">
        <f t="shared" si="143"/>
        <v/>
      </c>
      <c r="AJ342" s="10" t="str">
        <f t="shared" si="144"/>
        <v/>
      </c>
    </row>
    <row r="343" spans="1:36" ht="22.5" customHeight="1" x14ac:dyDescent="0.2">
      <c r="A343" s="92">
        <v>334</v>
      </c>
      <c r="B343" s="112"/>
      <c r="C343" s="99"/>
      <c r="D343" s="99"/>
      <c r="E343" s="100"/>
      <c r="F343" s="211"/>
      <c r="G343" s="209"/>
      <c r="H343" s="80"/>
      <c r="I343" s="80"/>
      <c r="J343" s="79"/>
      <c r="K343" s="80"/>
      <c r="L343" s="3"/>
      <c r="M343" s="10" t="str">
        <f t="shared" si="136"/>
        <v/>
      </c>
      <c r="N343" s="10" t="str">
        <f t="shared" si="137"/>
        <v/>
      </c>
      <c r="O343" s="10" t="str">
        <f t="shared" si="121"/>
        <v/>
      </c>
      <c r="P343" s="10" t="str">
        <f t="shared" si="122"/>
        <v/>
      </c>
      <c r="Q343" s="10" t="str">
        <f t="shared" si="123"/>
        <v/>
      </c>
      <c r="R343" s="1" t="str">
        <f t="shared" si="124"/>
        <v/>
      </c>
      <c r="S343" s="1" t="str">
        <f t="shared" si="125"/>
        <v/>
      </c>
      <c r="T343" s="1" t="str">
        <f t="shared" si="126"/>
        <v/>
      </c>
      <c r="U343" s="1" t="str">
        <f t="shared" si="127"/>
        <v/>
      </c>
      <c r="V343" t="str">
        <f t="shared" si="128"/>
        <v/>
      </c>
      <c r="W343" s="10" t="str">
        <f t="shared" si="129"/>
        <v/>
      </c>
      <c r="X343" s="10" t="str">
        <f t="shared" si="130"/>
        <v/>
      </c>
      <c r="Y343" s="10" t="str">
        <f t="shared" si="131"/>
        <v/>
      </c>
      <c r="Z343" s="10" t="str">
        <f t="shared" si="132"/>
        <v/>
      </c>
      <c r="AA343" s="10" t="str">
        <f t="shared" si="133"/>
        <v/>
      </c>
      <c r="AB343" s="10" t="str">
        <f t="shared" si="134"/>
        <v/>
      </c>
      <c r="AC343" s="10" t="str">
        <f t="shared" si="138"/>
        <v/>
      </c>
      <c r="AD343" s="10" t="str">
        <f t="shared" si="139"/>
        <v/>
      </c>
      <c r="AE343" s="10" t="str">
        <f t="shared" si="135"/>
        <v/>
      </c>
      <c r="AF343" s="10" t="str">
        <f t="shared" si="140"/>
        <v/>
      </c>
      <c r="AG343" s="10" t="str">
        <f t="shared" si="141"/>
        <v/>
      </c>
      <c r="AH343" s="10" t="str">
        <f t="shared" si="142"/>
        <v/>
      </c>
      <c r="AI343" s="10" t="str">
        <f t="shared" si="143"/>
        <v/>
      </c>
      <c r="AJ343" s="10" t="str">
        <f t="shared" si="144"/>
        <v/>
      </c>
    </row>
    <row r="344" spans="1:36" ht="22.5" customHeight="1" x14ac:dyDescent="0.2">
      <c r="A344" s="92">
        <v>335</v>
      </c>
      <c r="B344" s="112"/>
      <c r="C344" s="99"/>
      <c r="D344" s="99"/>
      <c r="E344" s="100"/>
      <c r="F344" s="211"/>
      <c r="G344" s="209"/>
      <c r="H344" s="80"/>
      <c r="I344" s="80"/>
      <c r="J344" s="79"/>
      <c r="K344" s="80"/>
      <c r="L344" s="3"/>
      <c r="M344" s="10" t="str">
        <f t="shared" si="136"/>
        <v/>
      </c>
      <c r="N344" s="10" t="str">
        <f t="shared" si="137"/>
        <v/>
      </c>
      <c r="O344" s="10" t="str">
        <f t="shared" si="121"/>
        <v/>
      </c>
      <c r="P344" s="10" t="str">
        <f t="shared" si="122"/>
        <v/>
      </c>
      <c r="Q344" s="10" t="str">
        <f t="shared" si="123"/>
        <v/>
      </c>
      <c r="R344" s="1" t="str">
        <f t="shared" si="124"/>
        <v/>
      </c>
      <c r="S344" s="1" t="str">
        <f t="shared" si="125"/>
        <v/>
      </c>
      <c r="T344" s="1" t="str">
        <f t="shared" si="126"/>
        <v/>
      </c>
      <c r="U344" s="1" t="str">
        <f t="shared" si="127"/>
        <v/>
      </c>
      <c r="V344" t="str">
        <f t="shared" si="128"/>
        <v/>
      </c>
      <c r="W344" s="10" t="str">
        <f t="shared" si="129"/>
        <v/>
      </c>
      <c r="X344" s="10" t="str">
        <f t="shared" si="130"/>
        <v/>
      </c>
      <c r="Y344" s="10" t="str">
        <f t="shared" si="131"/>
        <v/>
      </c>
      <c r="Z344" s="10" t="str">
        <f t="shared" si="132"/>
        <v/>
      </c>
      <c r="AA344" s="10" t="str">
        <f t="shared" si="133"/>
        <v/>
      </c>
      <c r="AB344" s="10" t="str">
        <f t="shared" si="134"/>
        <v/>
      </c>
      <c r="AC344" s="10" t="str">
        <f t="shared" si="138"/>
        <v/>
      </c>
      <c r="AD344" s="10" t="str">
        <f t="shared" si="139"/>
        <v/>
      </c>
      <c r="AE344" s="10" t="str">
        <f t="shared" si="135"/>
        <v/>
      </c>
      <c r="AF344" s="10" t="str">
        <f t="shared" si="140"/>
        <v/>
      </c>
      <c r="AG344" s="10" t="str">
        <f t="shared" si="141"/>
        <v/>
      </c>
      <c r="AH344" s="10" t="str">
        <f t="shared" si="142"/>
        <v/>
      </c>
      <c r="AI344" s="10" t="str">
        <f t="shared" si="143"/>
        <v/>
      </c>
      <c r="AJ344" s="10" t="str">
        <f t="shared" si="144"/>
        <v/>
      </c>
    </row>
    <row r="345" spans="1:36" ht="22.5" customHeight="1" x14ac:dyDescent="0.2">
      <c r="A345" s="92">
        <v>336</v>
      </c>
      <c r="B345" s="112"/>
      <c r="C345" s="99"/>
      <c r="D345" s="99"/>
      <c r="E345" s="100"/>
      <c r="F345" s="211"/>
      <c r="G345" s="209"/>
      <c r="H345" s="80"/>
      <c r="I345" s="80"/>
      <c r="J345" s="79"/>
      <c r="K345" s="80"/>
      <c r="L345" s="3"/>
      <c r="M345" s="10" t="str">
        <f t="shared" si="136"/>
        <v/>
      </c>
      <c r="N345" s="10" t="str">
        <f t="shared" si="137"/>
        <v/>
      </c>
      <c r="O345" s="10" t="str">
        <f t="shared" si="121"/>
        <v/>
      </c>
      <c r="P345" s="10" t="str">
        <f t="shared" si="122"/>
        <v/>
      </c>
      <c r="Q345" s="10" t="str">
        <f t="shared" si="123"/>
        <v/>
      </c>
      <c r="R345" s="1" t="str">
        <f t="shared" si="124"/>
        <v/>
      </c>
      <c r="S345" s="1" t="str">
        <f t="shared" si="125"/>
        <v/>
      </c>
      <c r="T345" s="1" t="str">
        <f t="shared" si="126"/>
        <v/>
      </c>
      <c r="U345" s="1" t="str">
        <f t="shared" si="127"/>
        <v/>
      </c>
      <c r="V345" t="str">
        <f t="shared" si="128"/>
        <v/>
      </c>
      <c r="W345" s="10" t="str">
        <f t="shared" si="129"/>
        <v/>
      </c>
      <c r="X345" s="10" t="str">
        <f t="shared" si="130"/>
        <v/>
      </c>
      <c r="Y345" s="10" t="str">
        <f t="shared" si="131"/>
        <v/>
      </c>
      <c r="Z345" s="10" t="str">
        <f t="shared" si="132"/>
        <v/>
      </c>
      <c r="AA345" s="10" t="str">
        <f t="shared" si="133"/>
        <v/>
      </c>
      <c r="AB345" s="10" t="str">
        <f t="shared" si="134"/>
        <v/>
      </c>
      <c r="AC345" s="10" t="str">
        <f t="shared" si="138"/>
        <v/>
      </c>
      <c r="AD345" s="10" t="str">
        <f t="shared" si="139"/>
        <v/>
      </c>
      <c r="AE345" s="10" t="str">
        <f t="shared" si="135"/>
        <v/>
      </c>
      <c r="AF345" s="10" t="str">
        <f t="shared" si="140"/>
        <v/>
      </c>
      <c r="AG345" s="10" t="str">
        <f t="shared" si="141"/>
        <v/>
      </c>
      <c r="AH345" s="10" t="str">
        <f t="shared" si="142"/>
        <v/>
      </c>
      <c r="AI345" s="10" t="str">
        <f t="shared" si="143"/>
        <v/>
      </c>
      <c r="AJ345" s="10" t="str">
        <f t="shared" si="144"/>
        <v/>
      </c>
    </row>
    <row r="346" spans="1:36" ht="22.5" customHeight="1" x14ac:dyDescent="0.2">
      <c r="A346" s="92">
        <v>337</v>
      </c>
      <c r="B346" s="112"/>
      <c r="C346" s="99"/>
      <c r="D346" s="99"/>
      <c r="E346" s="100"/>
      <c r="F346" s="211"/>
      <c r="G346" s="209"/>
      <c r="H346" s="80"/>
      <c r="I346" s="80"/>
      <c r="J346" s="79"/>
      <c r="K346" s="80"/>
      <c r="L346" s="3"/>
      <c r="M346" s="10" t="str">
        <f t="shared" si="136"/>
        <v/>
      </c>
      <c r="N346" s="10" t="str">
        <f t="shared" si="137"/>
        <v/>
      </c>
      <c r="O346" s="10" t="str">
        <f t="shared" si="121"/>
        <v/>
      </c>
      <c r="P346" s="10" t="str">
        <f t="shared" si="122"/>
        <v/>
      </c>
      <c r="Q346" s="10" t="str">
        <f t="shared" si="123"/>
        <v/>
      </c>
      <c r="R346" s="1" t="str">
        <f t="shared" si="124"/>
        <v/>
      </c>
      <c r="S346" s="1" t="str">
        <f t="shared" si="125"/>
        <v/>
      </c>
      <c r="T346" s="1" t="str">
        <f t="shared" si="126"/>
        <v/>
      </c>
      <c r="U346" s="1" t="str">
        <f t="shared" si="127"/>
        <v/>
      </c>
      <c r="V346" t="str">
        <f t="shared" si="128"/>
        <v/>
      </c>
      <c r="W346" s="10" t="str">
        <f t="shared" si="129"/>
        <v/>
      </c>
      <c r="X346" s="10" t="str">
        <f t="shared" si="130"/>
        <v/>
      </c>
      <c r="Y346" s="10" t="str">
        <f t="shared" si="131"/>
        <v/>
      </c>
      <c r="Z346" s="10" t="str">
        <f t="shared" si="132"/>
        <v/>
      </c>
      <c r="AA346" s="10" t="str">
        <f t="shared" si="133"/>
        <v/>
      </c>
      <c r="AB346" s="10" t="str">
        <f t="shared" si="134"/>
        <v/>
      </c>
      <c r="AC346" s="10" t="str">
        <f t="shared" si="138"/>
        <v/>
      </c>
      <c r="AD346" s="10" t="str">
        <f t="shared" si="139"/>
        <v/>
      </c>
      <c r="AE346" s="10" t="str">
        <f t="shared" si="135"/>
        <v/>
      </c>
      <c r="AF346" s="10" t="str">
        <f t="shared" si="140"/>
        <v/>
      </c>
      <c r="AG346" s="10" t="str">
        <f t="shared" si="141"/>
        <v/>
      </c>
      <c r="AH346" s="10" t="str">
        <f t="shared" si="142"/>
        <v/>
      </c>
      <c r="AI346" s="10" t="str">
        <f t="shared" si="143"/>
        <v/>
      </c>
      <c r="AJ346" s="10" t="str">
        <f t="shared" si="144"/>
        <v/>
      </c>
    </row>
    <row r="347" spans="1:36" ht="22.5" customHeight="1" x14ac:dyDescent="0.2">
      <c r="A347" s="92">
        <v>338</v>
      </c>
      <c r="B347" s="112"/>
      <c r="C347" s="99"/>
      <c r="D347" s="99"/>
      <c r="E347" s="100"/>
      <c r="F347" s="211"/>
      <c r="G347" s="209"/>
      <c r="H347" s="80"/>
      <c r="I347" s="80"/>
      <c r="J347" s="79"/>
      <c r="K347" s="80"/>
      <c r="L347" s="3"/>
      <c r="M347" s="10" t="str">
        <f t="shared" si="136"/>
        <v/>
      </c>
      <c r="N347" s="10" t="str">
        <f t="shared" si="137"/>
        <v/>
      </c>
      <c r="O347" s="10" t="str">
        <f t="shared" si="121"/>
        <v/>
      </c>
      <c r="P347" s="10" t="str">
        <f t="shared" si="122"/>
        <v/>
      </c>
      <c r="Q347" s="10" t="str">
        <f t="shared" si="123"/>
        <v/>
      </c>
      <c r="R347" s="1" t="str">
        <f t="shared" si="124"/>
        <v/>
      </c>
      <c r="S347" s="1" t="str">
        <f t="shared" si="125"/>
        <v/>
      </c>
      <c r="T347" s="1" t="str">
        <f t="shared" si="126"/>
        <v/>
      </c>
      <c r="U347" s="1" t="str">
        <f t="shared" si="127"/>
        <v/>
      </c>
      <c r="V347" t="str">
        <f t="shared" si="128"/>
        <v/>
      </c>
      <c r="W347" s="10" t="str">
        <f t="shared" si="129"/>
        <v/>
      </c>
      <c r="X347" s="10" t="str">
        <f t="shared" si="130"/>
        <v/>
      </c>
      <c r="Y347" s="10" t="str">
        <f t="shared" si="131"/>
        <v/>
      </c>
      <c r="Z347" s="10" t="str">
        <f t="shared" si="132"/>
        <v/>
      </c>
      <c r="AA347" s="10" t="str">
        <f t="shared" si="133"/>
        <v/>
      </c>
      <c r="AB347" s="10" t="str">
        <f t="shared" si="134"/>
        <v/>
      </c>
      <c r="AC347" s="10" t="str">
        <f t="shared" si="138"/>
        <v/>
      </c>
      <c r="AD347" s="10" t="str">
        <f t="shared" si="139"/>
        <v/>
      </c>
      <c r="AE347" s="10" t="str">
        <f t="shared" si="135"/>
        <v/>
      </c>
      <c r="AF347" s="10" t="str">
        <f t="shared" si="140"/>
        <v/>
      </c>
      <c r="AG347" s="10" t="str">
        <f t="shared" si="141"/>
        <v/>
      </c>
      <c r="AH347" s="10" t="str">
        <f t="shared" si="142"/>
        <v/>
      </c>
      <c r="AI347" s="10" t="str">
        <f t="shared" si="143"/>
        <v/>
      </c>
      <c r="AJ347" s="10" t="str">
        <f t="shared" si="144"/>
        <v/>
      </c>
    </row>
    <row r="348" spans="1:36" ht="22.5" customHeight="1" x14ac:dyDescent="0.2">
      <c r="A348" s="92">
        <v>339</v>
      </c>
      <c r="B348" s="112"/>
      <c r="C348" s="99"/>
      <c r="D348" s="99"/>
      <c r="E348" s="100"/>
      <c r="F348" s="211"/>
      <c r="G348" s="209"/>
      <c r="H348" s="80"/>
      <c r="I348" s="80"/>
      <c r="J348" s="79"/>
      <c r="K348" s="80"/>
      <c r="L348" s="3"/>
      <c r="M348" s="10" t="str">
        <f t="shared" si="136"/>
        <v/>
      </c>
      <c r="N348" s="10" t="str">
        <f t="shared" si="137"/>
        <v/>
      </c>
      <c r="O348" s="10" t="str">
        <f t="shared" si="121"/>
        <v/>
      </c>
      <c r="P348" s="10" t="str">
        <f t="shared" si="122"/>
        <v/>
      </c>
      <c r="Q348" s="10" t="str">
        <f t="shared" si="123"/>
        <v/>
      </c>
      <c r="R348" s="1" t="str">
        <f t="shared" si="124"/>
        <v/>
      </c>
      <c r="S348" s="1" t="str">
        <f t="shared" si="125"/>
        <v/>
      </c>
      <c r="T348" s="1" t="str">
        <f t="shared" si="126"/>
        <v/>
      </c>
      <c r="U348" s="1" t="str">
        <f t="shared" si="127"/>
        <v/>
      </c>
      <c r="V348" t="str">
        <f t="shared" si="128"/>
        <v/>
      </c>
      <c r="W348" s="10" t="str">
        <f t="shared" si="129"/>
        <v/>
      </c>
      <c r="X348" s="10" t="str">
        <f t="shared" si="130"/>
        <v/>
      </c>
      <c r="Y348" s="10" t="str">
        <f t="shared" si="131"/>
        <v/>
      </c>
      <c r="Z348" s="10" t="str">
        <f t="shared" si="132"/>
        <v/>
      </c>
      <c r="AA348" s="10" t="str">
        <f t="shared" si="133"/>
        <v/>
      </c>
      <c r="AB348" s="10" t="str">
        <f t="shared" si="134"/>
        <v/>
      </c>
      <c r="AC348" s="10" t="str">
        <f t="shared" si="138"/>
        <v/>
      </c>
      <c r="AD348" s="10" t="str">
        <f t="shared" si="139"/>
        <v/>
      </c>
      <c r="AE348" s="10" t="str">
        <f t="shared" si="135"/>
        <v/>
      </c>
      <c r="AF348" s="10" t="str">
        <f t="shared" si="140"/>
        <v/>
      </c>
      <c r="AG348" s="10" t="str">
        <f t="shared" si="141"/>
        <v/>
      </c>
      <c r="AH348" s="10" t="str">
        <f t="shared" si="142"/>
        <v/>
      </c>
      <c r="AI348" s="10" t="str">
        <f t="shared" si="143"/>
        <v/>
      </c>
      <c r="AJ348" s="10" t="str">
        <f t="shared" si="144"/>
        <v/>
      </c>
    </row>
    <row r="349" spans="1:36" ht="22.5" customHeight="1" x14ac:dyDescent="0.2">
      <c r="A349" s="92">
        <v>340</v>
      </c>
      <c r="B349" s="112"/>
      <c r="C349" s="99"/>
      <c r="D349" s="99"/>
      <c r="E349" s="100"/>
      <c r="F349" s="211"/>
      <c r="G349" s="209"/>
      <c r="H349" s="80"/>
      <c r="I349" s="80"/>
      <c r="J349" s="79"/>
      <c r="K349" s="80"/>
      <c r="L349" s="3"/>
      <c r="M349" s="10" t="str">
        <f t="shared" si="136"/>
        <v/>
      </c>
      <c r="N349" s="10" t="str">
        <f t="shared" si="137"/>
        <v/>
      </c>
      <c r="O349" s="10" t="str">
        <f t="shared" si="121"/>
        <v/>
      </c>
      <c r="P349" s="10" t="str">
        <f t="shared" si="122"/>
        <v/>
      </c>
      <c r="Q349" s="10" t="str">
        <f t="shared" si="123"/>
        <v/>
      </c>
      <c r="R349" s="1" t="str">
        <f t="shared" si="124"/>
        <v/>
      </c>
      <c r="S349" s="1" t="str">
        <f t="shared" si="125"/>
        <v/>
      </c>
      <c r="T349" s="1" t="str">
        <f t="shared" si="126"/>
        <v/>
      </c>
      <c r="U349" s="1" t="str">
        <f t="shared" si="127"/>
        <v/>
      </c>
      <c r="V349" t="str">
        <f t="shared" si="128"/>
        <v/>
      </c>
      <c r="W349" s="10" t="str">
        <f t="shared" si="129"/>
        <v/>
      </c>
      <c r="X349" s="10" t="str">
        <f t="shared" si="130"/>
        <v/>
      </c>
      <c r="Y349" s="10" t="str">
        <f t="shared" si="131"/>
        <v/>
      </c>
      <c r="Z349" s="10" t="str">
        <f t="shared" si="132"/>
        <v/>
      </c>
      <c r="AA349" s="10" t="str">
        <f t="shared" si="133"/>
        <v/>
      </c>
      <c r="AB349" s="10" t="str">
        <f t="shared" si="134"/>
        <v/>
      </c>
      <c r="AC349" s="10" t="str">
        <f t="shared" si="138"/>
        <v/>
      </c>
      <c r="AD349" s="10" t="str">
        <f t="shared" si="139"/>
        <v/>
      </c>
      <c r="AE349" s="10" t="str">
        <f t="shared" si="135"/>
        <v/>
      </c>
      <c r="AF349" s="10" t="str">
        <f t="shared" si="140"/>
        <v/>
      </c>
      <c r="AG349" s="10" t="str">
        <f t="shared" si="141"/>
        <v/>
      </c>
      <c r="AH349" s="10" t="str">
        <f t="shared" si="142"/>
        <v/>
      </c>
      <c r="AI349" s="10" t="str">
        <f t="shared" si="143"/>
        <v/>
      </c>
      <c r="AJ349" s="10" t="str">
        <f t="shared" si="144"/>
        <v/>
      </c>
    </row>
    <row r="350" spans="1:36" ht="22.5" customHeight="1" x14ac:dyDescent="0.2">
      <c r="A350" s="92">
        <v>341</v>
      </c>
      <c r="B350" s="112"/>
      <c r="C350" s="99"/>
      <c r="D350" s="99"/>
      <c r="E350" s="100"/>
      <c r="F350" s="211"/>
      <c r="G350" s="209"/>
      <c r="H350" s="80"/>
      <c r="I350" s="80"/>
      <c r="J350" s="79"/>
      <c r="K350" s="80"/>
      <c r="L350" s="3"/>
      <c r="M350" s="10" t="str">
        <f t="shared" si="136"/>
        <v/>
      </c>
      <c r="N350" s="10" t="str">
        <f t="shared" si="137"/>
        <v/>
      </c>
      <c r="O350" s="10" t="str">
        <f t="shared" si="121"/>
        <v/>
      </c>
      <c r="P350" s="10" t="str">
        <f t="shared" si="122"/>
        <v/>
      </c>
      <c r="Q350" s="10" t="str">
        <f t="shared" si="123"/>
        <v/>
      </c>
      <c r="R350" s="1" t="str">
        <f t="shared" si="124"/>
        <v/>
      </c>
      <c r="S350" s="1" t="str">
        <f t="shared" si="125"/>
        <v/>
      </c>
      <c r="T350" s="1" t="str">
        <f t="shared" si="126"/>
        <v/>
      </c>
      <c r="U350" s="1" t="str">
        <f t="shared" si="127"/>
        <v/>
      </c>
      <c r="V350" t="str">
        <f t="shared" si="128"/>
        <v/>
      </c>
      <c r="W350" s="10" t="str">
        <f t="shared" si="129"/>
        <v/>
      </c>
      <c r="X350" s="10" t="str">
        <f t="shared" si="130"/>
        <v/>
      </c>
      <c r="Y350" s="10" t="str">
        <f t="shared" si="131"/>
        <v/>
      </c>
      <c r="Z350" s="10" t="str">
        <f t="shared" si="132"/>
        <v/>
      </c>
      <c r="AA350" s="10" t="str">
        <f t="shared" si="133"/>
        <v/>
      </c>
      <c r="AB350" s="10" t="str">
        <f t="shared" si="134"/>
        <v/>
      </c>
      <c r="AC350" s="10" t="str">
        <f t="shared" si="138"/>
        <v/>
      </c>
      <c r="AD350" s="10" t="str">
        <f t="shared" si="139"/>
        <v/>
      </c>
      <c r="AE350" s="10" t="str">
        <f t="shared" si="135"/>
        <v/>
      </c>
      <c r="AF350" s="10" t="str">
        <f t="shared" si="140"/>
        <v/>
      </c>
      <c r="AG350" s="10" t="str">
        <f t="shared" si="141"/>
        <v/>
      </c>
      <c r="AH350" s="10" t="str">
        <f t="shared" si="142"/>
        <v/>
      </c>
      <c r="AI350" s="10" t="str">
        <f t="shared" si="143"/>
        <v/>
      </c>
      <c r="AJ350" s="10" t="str">
        <f t="shared" si="144"/>
        <v/>
      </c>
    </row>
    <row r="351" spans="1:36" ht="22.5" customHeight="1" x14ac:dyDescent="0.2">
      <c r="A351" s="92">
        <v>342</v>
      </c>
      <c r="B351" s="112"/>
      <c r="C351" s="99"/>
      <c r="D351" s="99"/>
      <c r="E351" s="100"/>
      <c r="F351" s="211"/>
      <c r="G351" s="209"/>
      <c r="H351" s="80"/>
      <c r="I351" s="80"/>
      <c r="J351" s="79"/>
      <c r="K351" s="80"/>
      <c r="L351" s="3"/>
      <c r="M351" s="10" t="str">
        <f t="shared" si="136"/>
        <v/>
      </c>
      <c r="N351" s="10" t="str">
        <f t="shared" si="137"/>
        <v/>
      </c>
      <c r="O351" s="10" t="str">
        <f t="shared" si="121"/>
        <v/>
      </c>
      <c r="P351" s="10" t="str">
        <f t="shared" si="122"/>
        <v/>
      </c>
      <c r="Q351" s="10" t="str">
        <f t="shared" si="123"/>
        <v/>
      </c>
      <c r="R351" s="1" t="str">
        <f t="shared" si="124"/>
        <v/>
      </c>
      <c r="S351" s="1" t="str">
        <f t="shared" si="125"/>
        <v/>
      </c>
      <c r="T351" s="1" t="str">
        <f t="shared" si="126"/>
        <v/>
      </c>
      <c r="U351" s="1" t="str">
        <f t="shared" si="127"/>
        <v/>
      </c>
      <c r="V351" t="str">
        <f t="shared" si="128"/>
        <v/>
      </c>
      <c r="W351" s="10" t="str">
        <f t="shared" si="129"/>
        <v/>
      </c>
      <c r="X351" s="10" t="str">
        <f t="shared" si="130"/>
        <v/>
      </c>
      <c r="Y351" s="10" t="str">
        <f t="shared" si="131"/>
        <v/>
      </c>
      <c r="Z351" s="10" t="str">
        <f t="shared" si="132"/>
        <v/>
      </c>
      <c r="AA351" s="10" t="str">
        <f t="shared" si="133"/>
        <v/>
      </c>
      <c r="AB351" s="10" t="str">
        <f t="shared" si="134"/>
        <v/>
      </c>
      <c r="AC351" s="10" t="str">
        <f t="shared" si="138"/>
        <v/>
      </c>
      <c r="AD351" s="10" t="str">
        <f t="shared" si="139"/>
        <v/>
      </c>
      <c r="AE351" s="10" t="str">
        <f t="shared" si="135"/>
        <v/>
      </c>
      <c r="AF351" s="10" t="str">
        <f t="shared" si="140"/>
        <v/>
      </c>
      <c r="AG351" s="10" t="str">
        <f t="shared" si="141"/>
        <v/>
      </c>
      <c r="AH351" s="10" t="str">
        <f t="shared" si="142"/>
        <v/>
      </c>
      <c r="AI351" s="10" t="str">
        <f t="shared" si="143"/>
        <v/>
      </c>
      <c r="AJ351" s="10" t="str">
        <f t="shared" si="144"/>
        <v/>
      </c>
    </row>
    <row r="352" spans="1:36" ht="22.5" customHeight="1" x14ac:dyDescent="0.2">
      <c r="A352" s="92">
        <v>343</v>
      </c>
      <c r="B352" s="112"/>
      <c r="C352" s="99"/>
      <c r="D352" s="99"/>
      <c r="E352" s="100"/>
      <c r="F352" s="211"/>
      <c r="G352" s="209"/>
      <c r="H352" s="80"/>
      <c r="I352" s="80"/>
      <c r="J352" s="79"/>
      <c r="K352" s="80"/>
      <c r="L352" s="3"/>
      <c r="M352" s="10" t="str">
        <f t="shared" si="136"/>
        <v/>
      </c>
      <c r="N352" s="10" t="str">
        <f t="shared" si="137"/>
        <v/>
      </c>
      <c r="O352" s="10" t="str">
        <f t="shared" si="121"/>
        <v/>
      </c>
      <c r="P352" s="10" t="str">
        <f t="shared" si="122"/>
        <v/>
      </c>
      <c r="Q352" s="10" t="str">
        <f t="shared" si="123"/>
        <v/>
      </c>
      <c r="R352" s="1" t="str">
        <f t="shared" si="124"/>
        <v/>
      </c>
      <c r="S352" s="1" t="str">
        <f t="shared" si="125"/>
        <v/>
      </c>
      <c r="T352" s="1" t="str">
        <f t="shared" si="126"/>
        <v/>
      </c>
      <c r="U352" s="1" t="str">
        <f t="shared" si="127"/>
        <v/>
      </c>
      <c r="V352" t="str">
        <f t="shared" si="128"/>
        <v/>
      </c>
      <c r="W352" s="10" t="str">
        <f t="shared" si="129"/>
        <v/>
      </c>
      <c r="X352" s="10" t="str">
        <f t="shared" si="130"/>
        <v/>
      </c>
      <c r="Y352" s="10" t="str">
        <f t="shared" si="131"/>
        <v/>
      </c>
      <c r="Z352" s="10" t="str">
        <f t="shared" si="132"/>
        <v/>
      </c>
      <c r="AA352" s="10" t="str">
        <f t="shared" si="133"/>
        <v/>
      </c>
      <c r="AB352" s="10" t="str">
        <f t="shared" si="134"/>
        <v/>
      </c>
      <c r="AC352" s="10" t="str">
        <f t="shared" si="138"/>
        <v/>
      </c>
      <c r="AD352" s="10" t="str">
        <f t="shared" si="139"/>
        <v/>
      </c>
      <c r="AE352" s="10" t="str">
        <f t="shared" si="135"/>
        <v/>
      </c>
      <c r="AF352" s="10" t="str">
        <f t="shared" si="140"/>
        <v/>
      </c>
      <c r="AG352" s="10" t="str">
        <f t="shared" si="141"/>
        <v/>
      </c>
      <c r="AH352" s="10" t="str">
        <f t="shared" si="142"/>
        <v/>
      </c>
      <c r="AI352" s="10" t="str">
        <f t="shared" si="143"/>
        <v/>
      </c>
      <c r="AJ352" s="10" t="str">
        <f t="shared" si="144"/>
        <v/>
      </c>
    </row>
    <row r="353" spans="1:36" ht="22.5" customHeight="1" x14ac:dyDescent="0.2">
      <c r="A353" s="92">
        <v>344</v>
      </c>
      <c r="B353" s="112"/>
      <c r="C353" s="99"/>
      <c r="D353" s="99"/>
      <c r="E353" s="100"/>
      <c r="F353" s="211"/>
      <c r="G353" s="209"/>
      <c r="H353" s="80"/>
      <c r="I353" s="80"/>
      <c r="J353" s="79"/>
      <c r="K353" s="80"/>
      <c r="L353" s="3"/>
      <c r="M353" s="10" t="str">
        <f t="shared" si="136"/>
        <v/>
      </c>
      <c r="N353" s="10" t="str">
        <f t="shared" si="137"/>
        <v/>
      </c>
      <c r="O353" s="10" t="str">
        <f t="shared" si="121"/>
        <v/>
      </c>
      <c r="P353" s="10" t="str">
        <f t="shared" si="122"/>
        <v/>
      </c>
      <c r="Q353" s="10" t="str">
        <f t="shared" si="123"/>
        <v/>
      </c>
      <c r="R353" s="1" t="str">
        <f t="shared" si="124"/>
        <v/>
      </c>
      <c r="S353" s="1" t="str">
        <f t="shared" si="125"/>
        <v/>
      </c>
      <c r="T353" s="1" t="str">
        <f t="shared" si="126"/>
        <v/>
      </c>
      <c r="U353" s="1" t="str">
        <f t="shared" si="127"/>
        <v/>
      </c>
      <c r="V353" t="str">
        <f t="shared" si="128"/>
        <v/>
      </c>
      <c r="W353" s="10" t="str">
        <f t="shared" si="129"/>
        <v/>
      </c>
      <c r="X353" s="10" t="str">
        <f t="shared" si="130"/>
        <v/>
      </c>
      <c r="Y353" s="10" t="str">
        <f t="shared" si="131"/>
        <v/>
      </c>
      <c r="Z353" s="10" t="str">
        <f t="shared" si="132"/>
        <v/>
      </c>
      <c r="AA353" s="10" t="str">
        <f t="shared" si="133"/>
        <v/>
      </c>
      <c r="AB353" s="10" t="str">
        <f t="shared" si="134"/>
        <v/>
      </c>
      <c r="AC353" s="10" t="str">
        <f t="shared" si="138"/>
        <v/>
      </c>
      <c r="AD353" s="10" t="str">
        <f t="shared" si="139"/>
        <v/>
      </c>
      <c r="AE353" s="10" t="str">
        <f t="shared" si="135"/>
        <v/>
      </c>
      <c r="AF353" s="10" t="str">
        <f t="shared" si="140"/>
        <v/>
      </c>
      <c r="AG353" s="10" t="str">
        <f t="shared" si="141"/>
        <v/>
      </c>
      <c r="AH353" s="10" t="str">
        <f t="shared" si="142"/>
        <v/>
      </c>
      <c r="AI353" s="10" t="str">
        <f t="shared" si="143"/>
        <v/>
      </c>
      <c r="AJ353" s="10" t="str">
        <f t="shared" si="144"/>
        <v/>
      </c>
    </row>
    <row r="354" spans="1:36" ht="22.5" customHeight="1" x14ac:dyDescent="0.2">
      <c r="A354" s="92">
        <v>345</v>
      </c>
      <c r="B354" s="112"/>
      <c r="C354" s="99"/>
      <c r="D354" s="99"/>
      <c r="E354" s="100"/>
      <c r="F354" s="211"/>
      <c r="G354" s="209"/>
      <c r="H354" s="80"/>
      <c r="I354" s="80"/>
      <c r="J354" s="79"/>
      <c r="K354" s="80"/>
      <c r="L354" s="3"/>
      <c r="M354" s="10" t="str">
        <f t="shared" si="136"/>
        <v/>
      </c>
      <c r="N354" s="10" t="str">
        <f t="shared" si="137"/>
        <v/>
      </c>
      <c r="O354" s="10" t="str">
        <f t="shared" si="121"/>
        <v/>
      </c>
      <c r="P354" s="10" t="str">
        <f t="shared" si="122"/>
        <v/>
      </c>
      <c r="Q354" s="10" t="str">
        <f t="shared" si="123"/>
        <v/>
      </c>
      <c r="R354" s="1" t="str">
        <f t="shared" si="124"/>
        <v/>
      </c>
      <c r="S354" s="1" t="str">
        <f t="shared" si="125"/>
        <v/>
      </c>
      <c r="T354" s="1" t="str">
        <f t="shared" si="126"/>
        <v/>
      </c>
      <c r="U354" s="1" t="str">
        <f t="shared" si="127"/>
        <v/>
      </c>
      <c r="V354" t="str">
        <f t="shared" si="128"/>
        <v/>
      </c>
      <c r="W354" s="10" t="str">
        <f t="shared" si="129"/>
        <v/>
      </c>
      <c r="X354" s="10" t="str">
        <f t="shared" si="130"/>
        <v/>
      </c>
      <c r="Y354" s="10" t="str">
        <f t="shared" si="131"/>
        <v/>
      </c>
      <c r="Z354" s="10" t="str">
        <f t="shared" si="132"/>
        <v/>
      </c>
      <c r="AA354" s="10" t="str">
        <f t="shared" si="133"/>
        <v/>
      </c>
      <c r="AB354" s="10" t="str">
        <f t="shared" si="134"/>
        <v/>
      </c>
      <c r="AC354" s="10" t="str">
        <f t="shared" si="138"/>
        <v/>
      </c>
      <c r="AD354" s="10" t="str">
        <f t="shared" si="139"/>
        <v/>
      </c>
      <c r="AE354" s="10" t="str">
        <f t="shared" si="135"/>
        <v/>
      </c>
      <c r="AF354" s="10" t="str">
        <f t="shared" si="140"/>
        <v/>
      </c>
      <c r="AG354" s="10" t="str">
        <f t="shared" si="141"/>
        <v/>
      </c>
      <c r="AH354" s="10" t="str">
        <f t="shared" si="142"/>
        <v/>
      </c>
      <c r="AI354" s="10" t="str">
        <f t="shared" si="143"/>
        <v/>
      </c>
      <c r="AJ354" s="10" t="str">
        <f t="shared" si="144"/>
        <v/>
      </c>
    </row>
    <row r="355" spans="1:36" ht="22.5" customHeight="1" x14ac:dyDescent="0.2">
      <c r="A355" s="92">
        <v>346</v>
      </c>
      <c r="B355" s="112"/>
      <c r="C355" s="99"/>
      <c r="D355" s="99"/>
      <c r="E355" s="100"/>
      <c r="F355" s="211"/>
      <c r="G355" s="209"/>
      <c r="H355" s="80"/>
      <c r="I355" s="80"/>
      <c r="J355" s="79"/>
      <c r="K355" s="80"/>
      <c r="L355" s="3"/>
      <c r="M355" s="10" t="str">
        <f t="shared" si="136"/>
        <v/>
      </c>
      <c r="N355" s="10" t="str">
        <f t="shared" si="137"/>
        <v/>
      </c>
      <c r="O355" s="10" t="str">
        <f t="shared" si="121"/>
        <v/>
      </c>
      <c r="P355" s="10" t="str">
        <f t="shared" si="122"/>
        <v/>
      </c>
      <c r="Q355" s="10" t="str">
        <f t="shared" si="123"/>
        <v/>
      </c>
      <c r="R355" s="1" t="str">
        <f t="shared" si="124"/>
        <v/>
      </c>
      <c r="S355" s="1" t="str">
        <f t="shared" si="125"/>
        <v/>
      </c>
      <c r="T355" s="1" t="str">
        <f t="shared" si="126"/>
        <v/>
      </c>
      <c r="U355" s="1" t="str">
        <f t="shared" si="127"/>
        <v/>
      </c>
      <c r="V355" t="str">
        <f t="shared" si="128"/>
        <v/>
      </c>
      <c r="W355" s="10" t="str">
        <f t="shared" si="129"/>
        <v/>
      </c>
      <c r="X355" s="10" t="str">
        <f t="shared" si="130"/>
        <v/>
      </c>
      <c r="Y355" s="10" t="str">
        <f t="shared" si="131"/>
        <v/>
      </c>
      <c r="Z355" s="10" t="str">
        <f t="shared" si="132"/>
        <v/>
      </c>
      <c r="AA355" s="10" t="str">
        <f t="shared" si="133"/>
        <v/>
      </c>
      <c r="AB355" s="10" t="str">
        <f t="shared" si="134"/>
        <v/>
      </c>
      <c r="AC355" s="10" t="str">
        <f t="shared" si="138"/>
        <v/>
      </c>
      <c r="AD355" s="10" t="str">
        <f t="shared" si="139"/>
        <v/>
      </c>
      <c r="AE355" s="10" t="str">
        <f t="shared" si="135"/>
        <v/>
      </c>
      <c r="AF355" s="10" t="str">
        <f t="shared" si="140"/>
        <v/>
      </c>
      <c r="AG355" s="10" t="str">
        <f t="shared" si="141"/>
        <v/>
      </c>
      <c r="AH355" s="10" t="str">
        <f t="shared" si="142"/>
        <v/>
      </c>
      <c r="AI355" s="10" t="str">
        <f t="shared" si="143"/>
        <v/>
      </c>
      <c r="AJ355" s="10" t="str">
        <f t="shared" si="144"/>
        <v/>
      </c>
    </row>
    <row r="356" spans="1:36" ht="22.5" customHeight="1" x14ac:dyDescent="0.2">
      <c r="A356" s="92">
        <v>347</v>
      </c>
      <c r="B356" s="112"/>
      <c r="C356" s="99"/>
      <c r="D356" s="99"/>
      <c r="E356" s="100"/>
      <c r="F356" s="211"/>
      <c r="G356" s="209"/>
      <c r="H356" s="80"/>
      <c r="I356" s="80"/>
      <c r="J356" s="79"/>
      <c r="K356" s="80"/>
      <c r="L356" s="3"/>
      <c r="M356" s="10" t="str">
        <f t="shared" si="136"/>
        <v/>
      </c>
      <c r="N356" s="10" t="str">
        <f t="shared" si="137"/>
        <v/>
      </c>
      <c r="O356" s="10" t="str">
        <f t="shared" si="121"/>
        <v/>
      </c>
      <c r="P356" s="10" t="str">
        <f t="shared" si="122"/>
        <v/>
      </c>
      <c r="Q356" s="10" t="str">
        <f t="shared" si="123"/>
        <v/>
      </c>
      <c r="R356" s="1" t="str">
        <f t="shared" si="124"/>
        <v/>
      </c>
      <c r="S356" s="1" t="str">
        <f t="shared" si="125"/>
        <v/>
      </c>
      <c r="T356" s="1" t="str">
        <f t="shared" si="126"/>
        <v/>
      </c>
      <c r="U356" s="1" t="str">
        <f t="shared" si="127"/>
        <v/>
      </c>
      <c r="V356" t="str">
        <f t="shared" si="128"/>
        <v/>
      </c>
      <c r="W356" s="10" t="str">
        <f t="shared" si="129"/>
        <v/>
      </c>
      <c r="X356" s="10" t="str">
        <f t="shared" si="130"/>
        <v/>
      </c>
      <c r="Y356" s="10" t="str">
        <f t="shared" si="131"/>
        <v/>
      </c>
      <c r="Z356" s="10" t="str">
        <f t="shared" si="132"/>
        <v/>
      </c>
      <c r="AA356" s="10" t="str">
        <f t="shared" si="133"/>
        <v/>
      </c>
      <c r="AB356" s="10" t="str">
        <f t="shared" si="134"/>
        <v/>
      </c>
      <c r="AC356" s="10" t="str">
        <f t="shared" si="138"/>
        <v/>
      </c>
      <c r="AD356" s="10" t="str">
        <f t="shared" si="139"/>
        <v/>
      </c>
      <c r="AE356" s="10" t="str">
        <f t="shared" si="135"/>
        <v/>
      </c>
      <c r="AF356" s="10" t="str">
        <f t="shared" si="140"/>
        <v/>
      </c>
      <c r="AG356" s="10" t="str">
        <f t="shared" si="141"/>
        <v/>
      </c>
      <c r="AH356" s="10" t="str">
        <f t="shared" si="142"/>
        <v/>
      </c>
      <c r="AI356" s="10" t="str">
        <f t="shared" si="143"/>
        <v/>
      </c>
      <c r="AJ356" s="10" t="str">
        <f t="shared" si="144"/>
        <v/>
      </c>
    </row>
    <row r="357" spans="1:36" ht="22.5" customHeight="1" x14ac:dyDescent="0.2">
      <c r="A357" s="92">
        <v>348</v>
      </c>
      <c r="B357" s="112"/>
      <c r="C357" s="99"/>
      <c r="D357" s="99"/>
      <c r="E357" s="100"/>
      <c r="F357" s="211"/>
      <c r="G357" s="209"/>
      <c r="H357" s="80"/>
      <c r="I357" s="80"/>
      <c r="J357" s="79"/>
      <c r="K357" s="80"/>
      <c r="L357" s="3"/>
      <c r="M357" s="10" t="str">
        <f t="shared" si="136"/>
        <v/>
      </c>
      <c r="N357" s="10" t="str">
        <f t="shared" si="137"/>
        <v/>
      </c>
      <c r="O357" s="10" t="str">
        <f t="shared" si="121"/>
        <v/>
      </c>
      <c r="P357" s="10" t="str">
        <f t="shared" si="122"/>
        <v/>
      </c>
      <c r="Q357" s="10" t="str">
        <f t="shared" si="123"/>
        <v/>
      </c>
      <c r="R357" s="1" t="str">
        <f t="shared" si="124"/>
        <v/>
      </c>
      <c r="S357" s="1" t="str">
        <f t="shared" si="125"/>
        <v/>
      </c>
      <c r="T357" s="1" t="str">
        <f t="shared" si="126"/>
        <v/>
      </c>
      <c r="U357" s="1" t="str">
        <f t="shared" si="127"/>
        <v/>
      </c>
      <c r="V357" t="str">
        <f t="shared" si="128"/>
        <v/>
      </c>
      <c r="W357" s="10" t="str">
        <f t="shared" si="129"/>
        <v/>
      </c>
      <c r="X357" s="10" t="str">
        <f t="shared" si="130"/>
        <v/>
      </c>
      <c r="Y357" s="10" t="str">
        <f t="shared" si="131"/>
        <v/>
      </c>
      <c r="Z357" s="10" t="str">
        <f t="shared" si="132"/>
        <v/>
      </c>
      <c r="AA357" s="10" t="str">
        <f t="shared" si="133"/>
        <v/>
      </c>
      <c r="AB357" s="10" t="str">
        <f t="shared" si="134"/>
        <v/>
      </c>
      <c r="AC357" s="10" t="str">
        <f t="shared" si="138"/>
        <v/>
      </c>
      <c r="AD357" s="10" t="str">
        <f t="shared" si="139"/>
        <v/>
      </c>
      <c r="AE357" s="10" t="str">
        <f t="shared" si="135"/>
        <v/>
      </c>
      <c r="AF357" s="10" t="str">
        <f t="shared" si="140"/>
        <v/>
      </c>
      <c r="AG357" s="10" t="str">
        <f t="shared" si="141"/>
        <v/>
      </c>
      <c r="AH357" s="10" t="str">
        <f t="shared" si="142"/>
        <v/>
      </c>
      <c r="AI357" s="10" t="str">
        <f t="shared" si="143"/>
        <v/>
      </c>
      <c r="AJ357" s="10" t="str">
        <f t="shared" si="144"/>
        <v/>
      </c>
    </row>
    <row r="358" spans="1:36" ht="22.5" customHeight="1" x14ac:dyDescent="0.2">
      <c r="A358" s="92">
        <v>349</v>
      </c>
      <c r="B358" s="112"/>
      <c r="C358" s="99"/>
      <c r="D358" s="99"/>
      <c r="E358" s="100"/>
      <c r="F358" s="211"/>
      <c r="G358" s="209"/>
      <c r="H358" s="80"/>
      <c r="I358" s="80"/>
      <c r="J358" s="79"/>
      <c r="K358" s="80"/>
      <c r="L358" s="3"/>
      <c r="M358" s="10" t="str">
        <f t="shared" si="136"/>
        <v/>
      </c>
      <c r="N358" s="10" t="str">
        <f t="shared" si="137"/>
        <v/>
      </c>
      <c r="O358" s="10" t="str">
        <f t="shared" si="121"/>
        <v/>
      </c>
      <c r="P358" s="10" t="str">
        <f t="shared" si="122"/>
        <v/>
      </c>
      <c r="Q358" s="10" t="str">
        <f t="shared" si="123"/>
        <v/>
      </c>
      <c r="R358" s="1" t="str">
        <f t="shared" si="124"/>
        <v/>
      </c>
      <c r="S358" s="1" t="str">
        <f t="shared" si="125"/>
        <v/>
      </c>
      <c r="T358" s="1" t="str">
        <f t="shared" si="126"/>
        <v/>
      </c>
      <c r="U358" s="1" t="str">
        <f t="shared" si="127"/>
        <v/>
      </c>
      <c r="V358" t="str">
        <f t="shared" si="128"/>
        <v/>
      </c>
      <c r="W358" s="10" t="str">
        <f t="shared" si="129"/>
        <v/>
      </c>
      <c r="X358" s="10" t="str">
        <f t="shared" si="130"/>
        <v/>
      </c>
      <c r="Y358" s="10" t="str">
        <f t="shared" si="131"/>
        <v/>
      </c>
      <c r="Z358" s="10" t="str">
        <f t="shared" si="132"/>
        <v/>
      </c>
      <c r="AA358" s="10" t="str">
        <f t="shared" si="133"/>
        <v/>
      </c>
      <c r="AB358" s="10" t="str">
        <f t="shared" si="134"/>
        <v/>
      </c>
      <c r="AC358" s="10" t="str">
        <f t="shared" si="138"/>
        <v/>
      </c>
      <c r="AD358" s="10" t="str">
        <f t="shared" si="139"/>
        <v/>
      </c>
      <c r="AE358" s="10" t="str">
        <f t="shared" si="135"/>
        <v/>
      </c>
      <c r="AF358" s="10" t="str">
        <f t="shared" si="140"/>
        <v/>
      </c>
      <c r="AG358" s="10" t="str">
        <f t="shared" si="141"/>
        <v/>
      </c>
      <c r="AH358" s="10" t="str">
        <f t="shared" si="142"/>
        <v/>
      </c>
      <c r="AI358" s="10" t="str">
        <f t="shared" si="143"/>
        <v/>
      </c>
      <c r="AJ358" s="10" t="str">
        <f t="shared" si="144"/>
        <v/>
      </c>
    </row>
    <row r="359" spans="1:36" ht="22.5" customHeight="1" x14ac:dyDescent="0.2">
      <c r="A359" s="92">
        <v>350</v>
      </c>
      <c r="B359" s="112"/>
      <c r="C359" s="99"/>
      <c r="D359" s="99"/>
      <c r="E359" s="100"/>
      <c r="F359" s="211"/>
      <c r="G359" s="209"/>
      <c r="H359" s="80"/>
      <c r="I359" s="80"/>
      <c r="J359" s="79"/>
      <c r="K359" s="80"/>
      <c r="L359" s="3"/>
      <c r="M359" s="10" t="str">
        <f t="shared" si="136"/>
        <v/>
      </c>
      <c r="N359" s="10" t="str">
        <f t="shared" si="137"/>
        <v/>
      </c>
      <c r="O359" s="10" t="str">
        <f t="shared" si="121"/>
        <v/>
      </c>
      <c r="P359" s="10" t="str">
        <f t="shared" si="122"/>
        <v/>
      </c>
      <c r="Q359" s="10" t="str">
        <f t="shared" si="123"/>
        <v/>
      </c>
      <c r="R359" s="1" t="str">
        <f t="shared" si="124"/>
        <v/>
      </c>
      <c r="S359" s="1" t="str">
        <f t="shared" si="125"/>
        <v/>
      </c>
      <c r="T359" s="1" t="str">
        <f t="shared" si="126"/>
        <v/>
      </c>
      <c r="U359" s="1" t="str">
        <f t="shared" si="127"/>
        <v/>
      </c>
      <c r="V359" t="str">
        <f t="shared" si="128"/>
        <v/>
      </c>
      <c r="W359" s="10" t="str">
        <f t="shared" si="129"/>
        <v/>
      </c>
      <c r="X359" s="10" t="str">
        <f t="shared" si="130"/>
        <v/>
      </c>
      <c r="Y359" s="10" t="str">
        <f t="shared" si="131"/>
        <v/>
      </c>
      <c r="Z359" s="10" t="str">
        <f t="shared" si="132"/>
        <v/>
      </c>
      <c r="AA359" s="10" t="str">
        <f t="shared" si="133"/>
        <v/>
      </c>
      <c r="AB359" s="10" t="str">
        <f t="shared" si="134"/>
        <v/>
      </c>
      <c r="AC359" s="10" t="str">
        <f t="shared" si="138"/>
        <v/>
      </c>
      <c r="AD359" s="10" t="str">
        <f t="shared" si="139"/>
        <v/>
      </c>
      <c r="AE359" s="10" t="str">
        <f t="shared" si="135"/>
        <v/>
      </c>
      <c r="AF359" s="10" t="str">
        <f t="shared" si="140"/>
        <v/>
      </c>
      <c r="AG359" s="10" t="str">
        <f t="shared" si="141"/>
        <v/>
      </c>
      <c r="AH359" s="10" t="str">
        <f t="shared" si="142"/>
        <v/>
      </c>
      <c r="AI359" s="10" t="str">
        <f t="shared" si="143"/>
        <v/>
      </c>
      <c r="AJ359" s="10" t="str">
        <f t="shared" si="144"/>
        <v/>
      </c>
    </row>
    <row r="360" spans="1:36" ht="22.5" customHeight="1" x14ac:dyDescent="0.2">
      <c r="A360" s="92">
        <v>351</v>
      </c>
      <c r="B360" s="112"/>
      <c r="C360" s="99"/>
      <c r="D360" s="99"/>
      <c r="E360" s="100"/>
      <c r="F360" s="211"/>
      <c r="G360" s="209"/>
      <c r="H360" s="80"/>
      <c r="I360" s="80"/>
      <c r="J360" s="79"/>
      <c r="K360" s="80"/>
      <c r="L360" s="3"/>
      <c r="M360" s="10" t="str">
        <f t="shared" si="136"/>
        <v/>
      </c>
      <c r="N360" s="10" t="str">
        <f t="shared" si="137"/>
        <v/>
      </c>
      <c r="O360" s="10" t="str">
        <f t="shared" si="121"/>
        <v/>
      </c>
      <c r="P360" s="10" t="str">
        <f t="shared" si="122"/>
        <v/>
      </c>
      <c r="Q360" s="10" t="str">
        <f t="shared" si="123"/>
        <v/>
      </c>
      <c r="R360" s="1" t="str">
        <f t="shared" si="124"/>
        <v/>
      </c>
      <c r="S360" s="1" t="str">
        <f t="shared" si="125"/>
        <v/>
      </c>
      <c r="T360" s="1" t="str">
        <f t="shared" si="126"/>
        <v/>
      </c>
      <c r="U360" s="1" t="str">
        <f t="shared" si="127"/>
        <v/>
      </c>
      <c r="V360" t="str">
        <f t="shared" si="128"/>
        <v/>
      </c>
      <c r="W360" s="10" t="str">
        <f t="shared" si="129"/>
        <v/>
      </c>
      <c r="X360" s="10" t="str">
        <f t="shared" si="130"/>
        <v/>
      </c>
      <c r="Y360" s="10" t="str">
        <f t="shared" si="131"/>
        <v/>
      </c>
      <c r="Z360" s="10" t="str">
        <f t="shared" si="132"/>
        <v/>
      </c>
      <c r="AA360" s="10" t="str">
        <f t="shared" si="133"/>
        <v/>
      </c>
      <c r="AB360" s="10" t="str">
        <f t="shared" si="134"/>
        <v/>
      </c>
      <c r="AC360" s="10" t="str">
        <f t="shared" si="138"/>
        <v/>
      </c>
      <c r="AD360" s="10" t="str">
        <f t="shared" si="139"/>
        <v/>
      </c>
      <c r="AE360" s="10" t="str">
        <f t="shared" si="135"/>
        <v/>
      </c>
      <c r="AF360" s="10" t="str">
        <f t="shared" si="140"/>
        <v/>
      </c>
      <c r="AG360" s="10" t="str">
        <f t="shared" si="141"/>
        <v/>
      </c>
      <c r="AH360" s="10" t="str">
        <f t="shared" si="142"/>
        <v/>
      </c>
      <c r="AI360" s="10" t="str">
        <f t="shared" si="143"/>
        <v/>
      </c>
      <c r="AJ360" s="10" t="str">
        <f t="shared" si="144"/>
        <v/>
      </c>
    </row>
    <row r="361" spans="1:36" ht="22.5" customHeight="1" x14ac:dyDescent="0.2">
      <c r="A361" s="92">
        <v>352</v>
      </c>
      <c r="B361" s="112"/>
      <c r="C361" s="99"/>
      <c r="D361" s="99"/>
      <c r="E361" s="100"/>
      <c r="F361" s="211"/>
      <c r="G361" s="209"/>
      <c r="H361" s="80"/>
      <c r="I361" s="80"/>
      <c r="J361" s="79"/>
      <c r="K361" s="80"/>
      <c r="L361" s="3"/>
      <c r="M361" s="10" t="str">
        <f t="shared" si="136"/>
        <v/>
      </c>
      <c r="N361" s="10" t="str">
        <f t="shared" si="137"/>
        <v/>
      </c>
      <c r="O361" s="10" t="str">
        <f t="shared" si="121"/>
        <v/>
      </c>
      <c r="P361" s="10" t="str">
        <f t="shared" si="122"/>
        <v/>
      </c>
      <c r="Q361" s="10" t="str">
        <f t="shared" si="123"/>
        <v/>
      </c>
      <c r="R361" s="1" t="str">
        <f t="shared" si="124"/>
        <v/>
      </c>
      <c r="S361" s="1" t="str">
        <f t="shared" si="125"/>
        <v/>
      </c>
      <c r="T361" s="1" t="str">
        <f t="shared" si="126"/>
        <v/>
      </c>
      <c r="U361" s="1" t="str">
        <f t="shared" si="127"/>
        <v/>
      </c>
      <c r="V361" t="str">
        <f t="shared" si="128"/>
        <v/>
      </c>
      <c r="W361" s="10" t="str">
        <f t="shared" si="129"/>
        <v/>
      </c>
      <c r="X361" s="10" t="str">
        <f t="shared" si="130"/>
        <v/>
      </c>
      <c r="Y361" s="10" t="str">
        <f t="shared" si="131"/>
        <v/>
      </c>
      <c r="Z361" s="10" t="str">
        <f t="shared" si="132"/>
        <v/>
      </c>
      <c r="AA361" s="10" t="str">
        <f t="shared" si="133"/>
        <v/>
      </c>
      <c r="AB361" s="10" t="str">
        <f t="shared" si="134"/>
        <v/>
      </c>
      <c r="AC361" s="10" t="str">
        <f t="shared" si="138"/>
        <v/>
      </c>
      <c r="AD361" s="10" t="str">
        <f t="shared" si="139"/>
        <v/>
      </c>
      <c r="AE361" s="10" t="str">
        <f t="shared" si="135"/>
        <v/>
      </c>
      <c r="AF361" s="10" t="str">
        <f t="shared" si="140"/>
        <v/>
      </c>
      <c r="AG361" s="10" t="str">
        <f t="shared" si="141"/>
        <v/>
      </c>
      <c r="AH361" s="10" t="str">
        <f t="shared" si="142"/>
        <v/>
      </c>
      <c r="AI361" s="10" t="str">
        <f t="shared" si="143"/>
        <v/>
      </c>
      <c r="AJ361" s="10" t="str">
        <f t="shared" si="144"/>
        <v/>
      </c>
    </row>
    <row r="362" spans="1:36" ht="22.5" customHeight="1" x14ac:dyDescent="0.2">
      <c r="A362" s="92">
        <v>353</v>
      </c>
      <c r="B362" s="112"/>
      <c r="C362" s="99"/>
      <c r="D362" s="99"/>
      <c r="E362" s="100"/>
      <c r="F362" s="211"/>
      <c r="G362" s="209"/>
      <c r="H362" s="80"/>
      <c r="I362" s="80"/>
      <c r="J362" s="79"/>
      <c r="K362" s="80"/>
      <c r="L362" s="3"/>
      <c r="M362" s="10" t="str">
        <f t="shared" si="136"/>
        <v/>
      </c>
      <c r="N362" s="10" t="str">
        <f t="shared" si="137"/>
        <v/>
      </c>
      <c r="O362" s="10" t="str">
        <f t="shared" si="121"/>
        <v/>
      </c>
      <c r="P362" s="10" t="str">
        <f t="shared" si="122"/>
        <v/>
      </c>
      <c r="Q362" s="10" t="str">
        <f t="shared" si="123"/>
        <v/>
      </c>
      <c r="R362" s="1" t="str">
        <f t="shared" si="124"/>
        <v/>
      </c>
      <c r="S362" s="1" t="str">
        <f t="shared" si="125"/>
        <v/>
      </c>
      <c r="T362" s="1" t="str">
        <f t="shared" si="126"/>
        <v/>
      </c>
      <c r="U362" s="1" t="str">
        <f t="shared" si="127"/>
        <v/>
      </c>
      <c r="V362" t="str">
        <f t="shared" si="128"/>
        <v/>
      </c>
      <c r="W362" s="10" t="str">
        <f t="shared" si="129"/>
        <v/>
      </c>
      <c r="X362" s="10" t="str">
        <f t="shared" si="130"/>
        <v/>
      </c>
      <c r="Y362" s="10" t="str">
        <f t="shared" si="131"/>
        <v/>
      </c>
      <c r="Z362" s="10" t="str">
        <f t="shared" si="132"/>
        <v/>
      </c>
      <c r="AA362" s="10" t="str">
        <f t="shared" si="133"/>
        <v/>
      </c>
      <c r="AB362" s="10" t="str">
        <f t="shared" si="134"/>
        <v/>
      </c>
      <c r="AC362" s="10" t="str">
        <f t="shared" si="138"/>
        <v/>
      </c>
      <c r="AD362" s="10" t="str">
        <f t="shared" si="139"/>
        <v/>
      </c>
      <c r="AE362" s="10" t="str">
        <f t="shared" si="135"/>
        <v/>
      </c>
      <c r="AF362" s="10" t="str">
        <f t="shared" si="140"/>
        <v/>
      </c>
      <c r="AG362" s="10" t="str">
        <f t="shared" si="141"/>
        <v/>
      </c>
      <c r="AH362" s="10" t="str">
        <f t="shared" si="142"/>
        <v/>
      </c>
      <c r="AI362" s="10" t="str">
        <f t="shared" si="143"/>
        <v/>
      </c>
      <c r="AJ362" s="10" t="str">
        <f t="shared" si="144"/>
        <v/>
      </c>
    </row>
    <row r="363" spans="1:36" ht="22.5" customHeight="1" x14ac:dyDescent="0.2">
      <c r="A363" s="92">
        <v>354</v>
      </c>
      <c r="B363" s="112"/>
      <c r="C363" s="99"/>
      <c r="D363" s="99"/>
      <c r="E363" s="100"/>
      <c r="F363" s="211"/>
      <c r="G363" s="209"/>
      <c r="H363" s="80"/>
      <c r="I363" s="80"/>
      <c r="J363" s="79"/>
      <c r="K363" s="80"/>
      <c r="L363" s="3"/>
      <c r="M363" s="10" t="str">
        <f t="shared" si="136"/>
        <v/>
      </c>
      <c r="N363" s="10" t="str">
        <f t="shared" si="137"/>
        <v/>
      </c>
      <c r="O363" s="10" t="str">
        <f t="shared" si="121"/>
        <v/>
      </c>
      <c r="P363" s="10" t="str">
        <f t="shared" si="122"/>
        <v/>
      </c>
      <c r="Q363" s="10" t="str">
        <f t="shared" si="123"/>
        <v/>
      </c>
      <c r="R363" s="1" t="str">
        <f t="shared" si="124"/>
        <v/>
      </c>
      <c r="S363" s="1" t="str">
        <f t="shared" si="125"/>
        <v/>
      </c>
      <c r="T363" s="1" t="str">
        <f t="shared" si="126"/>
        <v/>
      </c>
      <c r="U363" s="1" t="str">
        <f t="shared" si="127"/>
        <v/>
      </c>
      <c r="V363" t="str">
        <f t="shared" si="128"/>
        <v/>
      </c>
      <c r="W363" s="10" t="str">
        <f t="shared" si="129"/>
        <v/>
      </c>
      <c r="X363" s="10" t="str">
        <f t="shared" si="130"/>
        <v/>
      </c>
      <c r="Y363" s="10" t="str">
        <f t="shared" si="131"/>
        <v/>
      </c>
      <c r="Z363" s="10" t="str">
        <f t="shared" si="132"/>
        <v/>
      </c>
      <c r="AA363" s="10" t="str">
        <f t="shared" si="133"/>
        <v/>
      </c>
      <c r="AB363" s="10" t="str">
        <f t="shared" si="134"/>
        <v/>
      </c>
      <c r="AC363" s="10" t="str">
        <f t="shared" si="138"/>
        <v/>
      </c>
      <c r="AD363" s="10" t="str">
        <f t="shared" si="139"/>
        <v/>
      </c>
      <c r="AE363" s="10" t="str">
        <f t="shared" si="135"/>
        <v/>
      </c>
      <c r="AF363" s="10" t="str">
        <f t="shared" si="140"/>
        <v/>
      </c>
      <c r="AG363" s="10" t="str">
        <f t="shared" si="141"/>
        <v/>
      </c>
      <c r="AH363" s="10" t="str">
        <f t="shared" si="142"/>
        <v/>
      </c>
      <c r="AI363" s="10" t="str">
        <f t="shared" si="143"/>
        <v/>
      </c>
      <c r="AJ363" s="10" t="str">
        <f t="shared" si="144"/>
        <v/>
      </c>
    </row>
    <row r="364" spans="1:36" ht="22.5" customHeight="1" x14ac:dyDescent="0.2">
      <c r="A364" s="92">
        <v>355</v>
      </c>
      <c r="B364" s="112"/>
      <c r="C364" s="99"/>
      <c r="D364" s="99"/>
      <c r="E364" s="100"/>
      <c r="F364" s="211"/>
      <c r="G364" s="209"/>
      <c r="H364" s="80"/>
      <c r="I364" s="80"/>
      <c r="J364" s="79"/>
      <c r="K364" s="80"/>
      <c r="L364" s="3"/>
      <c r="M364" s="10" t="str">
        <f t="shared" si="136"/>
        <v/>
      </c>
      <c r="N364" s="10" t="str">
        <f t="shared" si="137"/>
        <v/>
      </c>
      <c r="O364" s="10" t="str">
        <f t="shared" si="121"/>
        <v/>
      </c>
      <c r="P364" s="10" t="str">
        <f t="shared" si="122"/>
        <v/>
      </c>
      <c r="Q364" s="10" t="str">
        <f t="shared" si="123"/>
        <v/>
      </c>
      <c r="R364" s="1" t="str">
        <f t="shared" si="124"/>
        <v/>
      </c>
      <c r="S364" s="1" t="str">
        <f t="shared" si="125"/>
        <v/>
      </c>
      <c r="T364" s="1" t="str">
        <f t="shared" si="126"/>
        <v/>
      </c>
      <c r="U364" s="1" t="str">
        <f t="shared" si="127"/>
        <v/>
      </c>
      <c r="V364" t="str">
        <f t="shared" si="128"/>
        <v/>
      </c>
      <c r="W364" s="10" t="str">
        <f t="shared" si="129"/>
        <v/>
      </c>
      <c r="X364" s="10" t="str">
        <f t="shared" si="130"/>
        <v/>
      </c>
      <c r="Y364" s="10" t="str">
        <f t="shared" si="131"/>
        <v/>
      </c>
      <c r="Z364" s="10" t="str">
        <f t="shared" si="132"/>
        <v/>
      </c>
      <c r="AA364" s="10" t="str">
        <f t="shared" si="133"/>
        <v/>
      </c>
      <c r="AB364" s="10" t="str">
        <f t="shared" si="134"/>
        <v/>
      </c>
      <c r="AC364" s="10" t="str">
        <f t="shared" si="138"/>
        <v/>
      </c>
      <c r="AD364" s="10" t="str">
        <f t="shared" si="139"/>
        <v/>
      </c>
      <c r="AE364" s="10" t="str">
        <f t="shared" si="135"/>
        <v/>
      </c>
      <c r="AF364" s="10" t="str">
        <f t="shared" si="140"/>
        <v/>
      </c>
      <c r="AG364" s="10" t="str">
        <f t="shared" si="141"/>
        <v/>
      </c>
      <c r="AH364" s="10" t="str">
        <f t="shared" si="142"/>
        <v/>
      </c>
      <c r="AI364" s="10" t="str">
        <f t="shared" si="143"/>
        <v/>
      </c>
      <c r="AJ364" s="10" t="str">
        <f t="shared" si="144"/>
        <v/>
      </c>
    </row>
    <row r="365" spans="1:36" ht="22.5" customHeight="1" x14ac:dyDescent="0.2">
      <c r="A365" s="92">
        <v>356</v>
      </c>
      <c r="B365" s="112"/>
      <c r="C365" s="99"/>
      <c r="D365" s="99"/>
      <c r="E365" s="100"/>
      <c r="F365" s="211"/>
      <c r="G365" s="209"/>
      <c r="H365" s="80"/>
      <c r="I365" s="80"/>
      <c r="J365" s="79"/>
      <c r="K365" s="80"/>
      <c r="L365" s="3"/>
      <c r="M365" s="10" t="str">
        <f t="shared" si="136"/>
        <v/>
      </c>
      <c r="N365" s="10" t="str">
        <f t="shared" si="137"/>
        <v/>
      </c>
      <c r="O365" s="10" t="str">
        <f t="shared" si="121"/>
        <v/>
      </c>
      <c r="P365" s="10" t="str">
        <f t="shared" si="122"/>
        <v/>
      </c>
      <c r="Q365" s="10" t="str">
        <f t="shared" si="123"/>
        <v/>
      </c>
      <c r="R365" s="1" t="str">
        <f t="shared" si="124"/>
        <v/>
      </c>
      <c r="S365" s="1" t="str">
        <f t="shared" si="125"/>
        <v/>
      </c>
      <c r="T365" s="1" t="str">
        <f t="shared" si="126"/>
        <v/>
      </c>
      <c r="U365" s="1" t="str">
        <f t="shared" si="127"/>
        <v/>
      </c>
      <c r="V365" t="str">
        <f t="shared" si="128"/>
        <v/>
      </c>
      <c r="W365" s="10" t="str">
        <f t="shared" si="129"/>
        <v/>
      </c>
      <c r="X365" s="10" t="str">
        <f t="shared" si="130"/>
        <v/>
      </c>
      <c r="Y365" s="10" t="str">
        <f t="shared" si="131"/>
        <v/>
      </c>
      <c r="Z365" s="10" t="str">
        <f t="shared" si="132"/>
        <v/>
      </c>
      <c r="AA365" s="10" t="str">
        <f t="shared" si="133"/>
        <v/>
      </c>
      <c r="AB365" s="10" t="str">
        <f t="shared" si="134"/>
        <v/>
      </c>
      <c r="AC365" s="10" t="str">
        <f t="shared" si="138"/>
        <v/>
      </c>
      <c r="AD365" s="10" t="str">
        <f t="shared" si="139"/>
        <v/>
      </c>
      <c r="AE365" s="10" t="str">
        <f t="shared" si="135"/>
        <v/>
      </c>
      <c r="AF365" s="10" t="str">
        <f t="shared" si="140"/>
        <v/>
      </c>
      <c r="AG365" s="10" t="str">
        <f t="shared" si="141"/>
        <v/>
      </c>
      <c r="AH365" s="10" t="str">
        <f t="shared" si="142"/>
        <v/>
      </c>
      <c r="AI365" s="10" t="str">
        <f t="shared" si="143"/>
        <v/>
      </c>
      <c r="AJ365" s="10" t="str">
        <f t="shared" si="144"/>
        <v/>
      </c>
    </row>
    <row r="366" spans="1:36" ht="22.5" customHeight="1" x14ac:dyDescent="0.2">
      <c r="A366" s="92">
        <v>357</v>
      </c>
      <c r="B366" s="112"/>
      <c r="C366" s="99"/>
      <c r="D366" s="99"/>
      <c r="E366" s="100"/>
      <c r="F366" s="211"/>
      <c r="G366" s="209"/>
      <c r="H366" s="80"/>
      <c r="I366" s="80"/>
      <c r="J366" s="79"/>
      <c r="K366" s="80"/>
      <c r="L366" s="3"/>
      <c r="M366" s="10" t="str">
        <f t="shared" si="136"/>
        <v/>
      </c>
      <c r="N366" s="10" t="str">
        <f t="shared" si="137"/>
        <v/>
      </c>
      <c r="O366" s="10" t="str">
        <f t="shared" si="121"/>
        <v/>
      </c>
      <c r="P366" s="10" t="str">
        <f t="shared" si="122"/>
        <v/>
      </c>
      <c r="Q366" s="10" t="str">
        <f t="shared" si="123"/>
        <v/>
      </c>
      <c r="R366" s="1" t="str">
        <f t="shared" si="124"/>
        <v/>
      </c>
      <c r="S366" s="1" t="str">
        <f t="shared" si="125"/>
        <v/>
      </c>
      <c r="T366" s="1" t="str">
        <f t="shared" si="126"/>
        <v/>
      </c>
      <c r="U366" s="1" t="str">
        <f t="shared" si="127"/>
        <v/>
      </c>
      <c r="V366" t="str">
        <f t="shared" si="128"/>
        <v/>
      </c>
      <c r="W366" s="10" t="str">
        <f t="shared" si="129"/>
        <v/>
      </c>
      <c r="X366" s="10" t="str">
        <f t="shared" si="130"/>
        <v/>
      </c>
      <c r="Y366" s="10" t="str">
        <f t="shared" si="131"/>
        <v/>
      </c>
      <c r="Z366" s="10" t="str">
        <f t="shared" si="132"/>
        <v/>
      </c>
      <c r="AA366" s="10" t="str">
        <f t="shared" si="133"/>
        <v/>
      </c>
      <c r="AB366" s="10" t="str">
        <f t="shared" si="134"/>
        <v/>
      </c>
      <c r="AC366" s="10" t="str">
        <f t="shared" si="138"/>
        <v/>
      </c>
      <c r="AD366" s="10" t="str">
        <f t="shared" si="139"/>
        <v/>
      </c>
      <c r="AE366" s="10" t="str">
        <f t="shared" si="135"/>
        <v/>
      </c>
      <c r="AF366" s="10" t="str">
        <f t="shared" si="140"/>
        <v/>
      </c>
      <c r="AG366" s="10" t="str">
        <f t="shared" si="141"/>
        <v/>
      </c>
      <c r="AH366" s="10" t="str">
        <f t="shared" si="142"/>
        <v/>
      </c>
      <c r="AI366" s="10" t="str">
        <f t="shared" si="143"/>
        <v/>
      </c>
      <c r="AJ366" s="10" t="str">
        <f t="shared" si="144"/>
        <v/>
      </c>
    </row>
    <row r="367" spans="1:36" ht="22.5" customHeight="1" x14ac:dyDescent="0.2">
      <c r="A367" s="92">
        <v>358</v>
      </c>
      <c r="B367" s="112"/>
      <c r="C367" s="99"/>
      <c r="D367" s="99"/>
      <c r="E367" s="100"/>
      <c r="F367" s="211"/>
      <c r="G367" s="209"/>
      <c r="H367" s="80"/>
      <c r="I367" s="80"/>
      <c r="J367" s="79"/>
      <c r="K367" s="80"/>
      <c r="L367" s="3"/>
      <c r="M367" s="10" t="str">
        <f t="shared" si="136"/>
        <v/>
      </c>
      <c r="N367" s="10" t="str">
        <f t="shared" si="137"/>
        <v/>
      </c>
      <c r="O367" s="10" t="str">
        <f t="shared" si="121"/>
        <v/>
      </c>
      <c r="P367" s="10" t="str">
        <f t="shared" si="122"/>
        <v/>
      </c>
      <c r="Q367" s="10" t="str">
        <f t="shared" si="123"/>
        <v/>
      </c>
      <c r="R367" s="1" t="str">
        <f t="shared" si="124"/>
        <v/>
      </c>
      <c r="S367" s="1" t="str">
        <f t="shared" si="125"/>
        <v/>
      </c>
      <c r="T367" s="1" t="str">
        <f t="shared" si="126"/>
        <v/>
      </c>
      <c r="U367" s="1" t="str">
        <f t="shared" si="127"/>
        <v/>
      </c>
      <c r="V367" t="str">
        <f t="shared" si="128"/>
        <v/>
      </c>
      <c r="W367" s="10" t="str">
        <f t="shared" si="129"/>
        <v/>
      </c>
      <c r="X367" s="10" t="str">
        <f t="shared" si="130"/>
        <v/>
      </c>
      <c r="Y367" s="10" t="str">
        <f t="shared" si="131"/>
        <v/>
      </c>
      <c r="Z367" s="10" t="str">
        <f t="shared" si="132"/>
        <v/>
      </c>
      <c r="AA367" s="10" t="str">
        <f t="shared" si="133"/>
        <v/>
      </c>
      <c r="AB367" s="10" t="str">
        <f t="shared" si="134"/>
        <v/>
      </c>
      <c r="AC367" s="10" t="str">
        <f t="shared" si="138"/>
        <v/>
      </c>
      <c r="AD367" s="10" t="str">
        <f t="shared" si="139"/>
        <v/>
      </c>
      <c r="AE367" s="10" t="str">
        <f t="shared" si="135"/>
        <v/>
      </c>
      <c r="AF367" s="10" t="str">
        <f t="shared" si="140"/>
        <v/>
      </c>
      <c r="AG367" s="10" t="str">
        <f t="shared" si="141"/>
        <v/>
      </c>
      <c r="AH367" s="10" t="str">
        <f t="shared" si="142"/>
        <v/>
      </c>
      <c r="AI367" s="10" t="str">
        <f t="shared" si="143"/>
        <v/>
      </c>
      <c r="AJ367" s="10" t="str">
        <f t="shared" si="144"/>
        <v/>
      </c>
    </row>
    <row r="368" spans="1:36" ht="22.5" customHeight="1" x14ac:dyDescent="0.2">
      <c r="A368" s="92">
        <v>359</v>
      </c>
      <c r="B368" s="112"/>
      <c r="C368" s="99"/>
      <c r="D368" s="99"/>
      <c r="E368" s="100"/>
      <c r="F368" s="211"/>
      <c r="G368" s="209"/>
      <c r="H368" s="80"/>
      <c r="I368" s="80"/>
      <c r="J368" s="79"/>
      <c r="K368" s="80"/>
      <c r="L368" s="3"/>
      <c r="M368" s="10" t="str">
        <f t="shared" si="136"/>
        <v/>
      </c>
      <c r="N368" s="10" t="str">
        <f t="shared" si="137"/>
        <v/>
      </c>
      <c r="O368" s="10" t="str">
        <f t="shared" si="121"/>
        <v/>
      </c>
      <c r="P368" s="10" t="str">
        <f t="shared" si="122"/>
        <v/>
      </c>
      <c r="Q368" s="10" t="str">
        <f t="shared" si="123"/>
        <v/>
      </c>
      <c r="R368" s="1" t="str">
        <f t="shared" si="124"/>
        <v/>
      </c>
      <c r="S368" s="1" t="str">
        <f t="shared" si="125"/>
        <v/>
      </c>
      <c r="T368" s="1" t="str">
        <f t="shared" si="126"/>
        <v/>
      </c>
      <c r="U368" s="1" t="str">
        <f t="shared" si="127"/>
        <v/>
      </c>
      <c r="V368" t="str">
        <f t="shared" si="128"/>
        <v/>
      </c>
      <c r="W368" s="10" t="str">
        <f t="shared" si="129"/>
        <v/>
      </c>
      <c r="X368" s="10" t="str">
        <f t="shared" si="130"/>
        <v/>
      </c>
      <c r="Y368" s="10" t="str">
        <f t="shared" si="131"/>
        <v/>
      </c>
      <c r="Z368" s="10" t="str">
        <f t="shared" si="132"/>
        <v/>
      </c>
      <c r="AA368" s="10" t="str">
        <f t="shared" si="133"/>
        <v/>
      </c>
      <c r="AB368" s="10" t="str">
        <f t="shared" si="134"/>
        <v/>
      </c>
      <c r="AC368" s="10" t="str">
        <f t="shared" si="138"/>
        <v/>
      </c>
      <c r="AD368" s="10" t="str">
        <f t="shared" si="139"/>
        <v/>
      </c>
      <c r="AE368" s="10" t="str">
        <f t="shared" si="135"/>
        <v/>
      </c>
      <c r="AF368" s="10" t="str">
        <f t="shared" si="140"/>
        <v/>
      </c>
      <c r="AG368" s="10" t="str">
        <f t="shared" si="141"/>
        <v/>
      </c>
      <c r="AH368" s="10" t="str">
        <f t="shared" si="142"/>
        <v/>
      </c>
      <c r="AI368" s="10" t="str">
        <f t="shared" si="143"/>
        <v/>
      </c>
      <c r="AJ368" s="10" t="str">
        <f t="shared" si="144"/>
        <v/>
      </c>
    </row>
    <row r="369" spans="1:36" ht="22.5" customHeight="1" x14ac:dyDescent="0.2">
      <c r="A369" s="92">
        <v>360</v>
      </c>
      <c r="B369" s="112"/>
      <c r="C369" s="99"/>
      <c r="D369" s="99"/>
      <c r="E369" s="100"/>
      <c r="F369" s="211"/>
      <c r="G369" s="209"/>
      <c r="H369" s="80"/>
      <c r="I369" s="80"/>
      <c r="J369" s="79"/>
      <c r="K369" s="80"/>
      <c r="L369" s="3"/>
      <c r="M369" s="10" t="str">
        <f t="shared" si="136"/>
        <v/>
      </c>
      <c r="N369" s="10" t="str">
        <f t="shared" si="137"/>
        <v/>
      </c>
      <c r="O369" s="10" t="str">
        <f t="shared" si="121"/>
        <v/>
      </c>
      <c r="P369" s="10" t="str">
        <f t="shared" si="122"/>
        <v/>
      </c>
      <c r="Q369" s="10" t="str">
        <f t="shared" si="123"/>
        <v/>
      </c>
      <c r="R369" s="1" t="str">
        <f t="shared" si="124"/>
        <v/>
      </c>
      <c r="S369" s="1" t="str">
        <f t="shared" si="125"/>
        <v/>
      </c>
      <c r="T369" s="1" t="str">
        <f t="shared" si="126"/>
        <v/>
      </c>
      <c r="U369" s="1" t="str">
        <f t="shared" si="127"/>
        <v/>
      </c>
      <c r="V369" t="str">
        <f t="shared" si="128"/>
        <v/>
      </c>
      <c r="W369" s="10" t="str">
        <f t="shared" si="129"/>
        <v/>
      </c>
      <c r="X369" s="10" t="str">
        <f t="shared" si="130"/>
        <v/>
      </c>
      <c r="Y369" s="10" t="str">
        <f t="shared" si="131"/>
        <v/>
      </c>
      <c r="Z369" s="10" t="str">
        <f t="shared" si="132"/>
        <v/>
      </c>
      <c r="AA369" s="10" t="str">
        <f t="shared" si="133"/>
        <v/>
      </c>
      <c r="AB369" s="10" t="str">
        <f t="shared" si="134"/>
        <v/>
      </c>
      <c r="AC369" s="10" t="str">
        <f t="shared" si="138"/>
        <v/>
      </c>
      <c r="AD369" s="10" t="str">
        <f t="shared" si="139"/>
        <v/>
      </c>
      <c r="AE369" s="10" t="str">
        <f t="shared" si="135"/>
        <v/>
      </c>
      <c r="AF369" s="10" t="str">
        <f t="shared" si="140"/>
        <v/>
      </c>
      <c r="AG369" s="10" t="str">
        <f t="shared" si="141"/>
        <v/>
      </c>
      <c r="AH369" s="10" t="str">
        <f t="shared" si="142"/>
        <v/>
      </c>
      <c r="AI369" s="10" t="str">
        <f t="shared" si="143"/>
        <v/>
      </c>
      <c r="AJ369" s="10" t="str">
        <f t="shared" si="144"/>
        <v/>
      </c>
    </row>
    <row r="370" spans="1:36" ht="22.5" customHeight="1" x14ac:dyDescent="0.2">
      <c r="A370" s="92">
        <v>361</v>
      </c>
      <c r="B370" s="112"/>
      <c r="C370" s="99"/>
      <c r="D370" s="99"/>
      <c r="E370" s="100"/>
      <c r="F370" s="211"/>
      <c r="G370" s="209"/>
      <c r="H370" s="80"/>
      <c r="I370" s="80"/>
      <c r="J370" s="79"/>
      <c r="K370" s="80"/>
      <c r="L370" s="3"/>
      <c r="M370" s="10" t="str">
        <f t="shared" si="136"/>
        <v/>
      </c>
      <c r="N370" s="10" t="str">
        <f t="shared" si="137"/>
        <v/>
      </c>
      <c r="O370" s="10" t="str">
        <f t="shared" si="121"/>
        <v/>
      </c>
      <c r="P370" s="10" t="str">
        <f t="shared" si="122"/>
        <v/>
      </c>
      <c r="Q370" s="10" t="str">
        <f t="shared" si="123"/>
        <v/>
      </c>
      <c r="R370" s="1" t="str">
        <f t="shared" si="124"/>
        <v/>
      </c>
      <c r="S370" s="1" t="str">
        <f t="shared" si="125"/>
        <v/>
      </c>
      <c r="T370" s="1" t="str">
        <f t="shared" si="126"/>
        <v/>
      </c>
      <c r="U370" s="1" t="str">
        <f t="shared" si="127"/>
        <v/>
      </c>
      <c r="V370" t="str">
        <f t="shared" si="128"/>
        <v/>
      </c>
      <c r="W370" s="10" t="str">
        <f t="shared" si="129"/>
        <v/>
      </c>
      <c r="X370" s="10" t="str">
        <f t="shared" si="130"/>
        <v/>
      </c>
      <c r="Y370" s="10" t="str">
        <f t="shared" si="131"/>
        <v/>
      </c>
      <c r="Z370" s="10" t="str">
        <f t="shared" si="132"/>
        <v/>
      </c>
      <c r="AA370" s="10" t="str">
        <f t="shared" si="133"/>
        <v/>
      </c>
      <c r="AB370" s="10" t="str">
        <f t="shared" si="134"/>
        <v/>
      </c>
      <c r="AC370" s="10" t="str">
        <f t="shared" si="138"/>
        <v/>
      </c>
      <c r="AD370" s="10" t="str">
        <f t="shared" si="139"/>
        <v/>
      </c>
      <c r="AE370" s="10" t="str">
        <f t="shared" si="135"/>
        <v/>
      </c>
      <c r="AF370" s="10" t="str">
        <f t="shared" si="140"/>
        <v/>
      </c>
      <c r="AG370" s="10" t="str">
        <f t="shared" si="141"/>
        <v/>
      </c>
      <c r="AH370" s="10" t="str">
        <f t="shared" si="142"/>
        <v/>
      </c>
      <c r="AI370" s="10" t="str">
        <f t="shared" si="143"/>
        <v/>
      </c>
      <c r="AJ370" s="10" t="str">
        <f t="shared" si="144"/>
        <v/>
      </c>
    </row>
    <row r="371" spans="1:36" ht="22.5" customHeight="1" x14ac:dyDescent="0.2">
      <c r="A371" s="92">
        <v>362</v>
      </c>
      <c r="B371" s="112"/>
      <c r="C371" s="99"/>
      <c r="D371" s="99"/>
      <c r="E371" s="100"/>
      <c r="F371" s="211"/>
      <c r="G371" s="209"/>
      <c r="H371" s="80"/>
      <c r="I371" s="80"/>
      <c r="J371" s="79"/>
      <c r="K371" s="80"/>
      <c r="L371" s="3"/>
      <c r="M371" s="10" t="str">
        <f t="shared" si="136"/>
        <v/>
      </c>
      <c r="N371" s="10" t="str">
        <f t="shared" si="137"/>
        <v/>
      </c>
      <c r="O371" s="10" t="str">
        <f t="shared" si="121"/>
        <v/>
      </c>
      <c r="P371" s="10" t="str">
        <f t="shared" si="122"/>
        <v/>
      </c>
      <c r="Q371" s="10" t="str">
        <f t="shared" si="123"/>
        <v/>
      </c>
      <c r="R371" s="1" t="str">
        <f t="shared" si="124"/>
        <v/>
      </c>
      <c r="S371" s="1" t="str">
        <f t="shared" si="125"/>
        <v/>
      </c>
      <c r="T371" s="1" t="str">
        <f t="shared" si="126"/>
        <v/>
      </c>
      <c r="U371" s="1" t="str">
        <f t="shared" si="127"/>
        <v/>
      </c>
      <c r="V371" t="str">
        <f t="shared" si="128"/>
        <v/>
      </c>
      <c r="W371" s="10" t="str">
        <f t="shared" si="129"/>
        <v/>
      </c>
      <c r="X371" s="10" t="str">
        <f t="shared" si="130"/>
        <v/>
      </c>
      <c r="Y371" s="10" t="str">
        <f t="shared" si="131"/>
        <v/>
      </c>
      <c r="Z371" s="10" t="str">
        <f t="shared" si="132"/>
        <v/>
      </c>
      <c r="AA371" s="10" t="str">
        <f t="shared" si="133"/>
        <v/>
      </c>
      <c r="AB371" s="10" t="str">
        <f t="shared" si="134"/>
        <v/>
      </c>
      <c r="AC371" s="10" t="str">
        <f t="shared" si="138"/>
        <v/>
      </c>
      <c r="AD371" s="10" t="str">
        <f t="shared" si="139"/>
        <v/>
      </c>
      <c r="AE371" s="10" t="str">
        <f t="shared" si="135"/>
        <v/>
      </c>
      <c r="AF371" s="10" t="str">
        <f t="shared" si="140"/>
        <v/>
      </c>
      <c r="AG371" s="10" t="str">
        <f t="shared" si="141"/>
        <v/>
      </c>
      <c r="AH371" s="10" t="str">
        <f t="shared" si="142"/>
        <v/>
      </c>
      <c r="AI371" s="10" t="str">
        <f t="shared" si="143"/>
        <v/>
      </c>
      <c r="AJ371" s="10" t="str">
        <f t="shared" si="144"/>
        <v/>
      </c>
    </row>
    <row r="372" spans="1:36" ht="22.5" customHeight="1" x14ac:dyDescent="0.2">
      <c r="A372" s="92">
        <v>363</v>
      </c>
      <c r="B372" s="112"/>
      <c r="C372" s="99"/>
      <c r="D372" s="99"/>
      <c r="E372" s="100"/>
      <c r="F372" s="211"/>
      <c r="G372" s="209"/>
      <c r="H372" s="80"/>
      <c r="I372" s="80"/>
      <c r="J372" s="79"/>
      <c r="K372" s="80"/>
      <c r="L372" s="3"/>
      <c r="M372" s="10" t="str">
        <f t="shared" si="136"/>
        <v/>
      </c>
      <c r="N372" s="10" t="str">
        <f t="shared" si="137"/>
        <v/>
      </c>
      <c r="O372" s="10" t="str">
        <f t="shared" si="121"/>
        <v/>
      </c>
      <c r="P372" s="10" t="str">
        <f t="shared" si="122"/>
        <v/>
      </c>
      <c r="Q372" s="10" t="str">
        <f t="shared" si="123"/>
        <v/>
      </c>
      <c r="R372" s="1" t="str">
        <f t="shared" si="124"/>
        <v/>
      </c>
      <c r="S372" s="1" t="str">
        <f t="shared" si="125"/>
        <v/>
      </c>
      <c r="T372" s="1" t="str">
        <f t="shared" si="126"/>
        <v/>
      </c>
      <c r="U372" s="1" t="str">
        <f t="shared" si="127"/>
        <v/>
      </c>
      <c r="V372" t="str">
        <f t="shared" si="128"/>
        <v/>
      </c>
      <c r="W372" s="10" t="str">
        <f t="shared" si="129"/>
        <v/>
      </c>
      <c r="X372" s="10" t="str">
        <f t="shared" si="130"/>
        <v/>
      </c>
      <c r="Y372" s="10" t="str">
        <f t="shared" si="131"/>
        <v/>
      </c>
      <c r="Z372" s="10" t="str">
        <f t="shared" si="132"/>
        <v/>
      </c>
      <c r="AA372" s="10" t="str">
        <f t="shared" si="133"/>
        <v/>
      </c>
      <c r="AB372" s="10" t="str">
        <f t="shared" si="134"/>
        <v/>
      </c>
      <c r="AC372" s="10" t="str">
        <f t="shared" si="138"/>
        <v/>
      </c>
      <c r="AD372" s="10" t="str">
        <f t="shared" si="139"/>
        <v/>
      </c>
      <c r="AE372" s="10" t="str">
        <f t="shared" si="135"/>
        <v/>
      </c>
      <c r="AF372" s="10" t="str">
        <f t="shared" si="140"/>
        <v/>
      </c>
      <c r="AG372" s="10" t="str">
        <f t="shared" si="141"/>
        <v/>
      </c>
      <c r="AH372" s="10" t="str">
        <f t="shared" si="142"/>
        <v/>
      </c>
      <c r="AI372" s="10" t="str">
        <f t="shared" si="143"/>
        <v/>
      </c>
      <c r="AJ372" s="10" t="str">
        <f t="shared" si="144"/>
        <v/>
      </c>
    </row>
    <row r="373" spans="1:36" ht="22.5" customHeight="1" x14ac:dyDescent="0.2">
      <c r="A373" s="92">
        <v>364</v>
      </c>
      <c r="B373" s="112"/>
      <c r="C373" s="99"/>
      <c r="D373" s="99"/>
      <c r="E373" s="100"/>
      <c r="F373" s="211"/>
      <c r="G373" s="209"/>
      <c r="H373" s="80"/>
      <c r="I373" s="80"/>
      <c r="J373" s="79"/>
      <c r="K373" s="80"/>
      <c r="L373" s="3"/>
      <c r="M373" s="10" t="str">
        <f t="shared" si="136"/>
        <v/>
      </c>
      <c r="N373" s="10" t="str">
        <f t="shared" si="137"/>
        <v/>
      </c>
      <c r="O373" s="10" t="str">
        <f t="shared" si="121"/>
        <v/>
      </c>
      <c r="P373" s="10" t="str">
        <f t="shared" si="122"/>
        <v/>
      </c>
      <c r="Q373" s="10" t="str">
        <f t="shared" si="123"/>
        <v/>
      </c>
      <c r="R373" s="1" t="str">
        <f t="shared" si="124"/>
        <v/>
      </c>
      <c r="S373" s="1" t="str">
        <f t="shared" si="125"/>
        <v/>
      </c>
      <c r="T373" s="1" t="str">
        <f t="shared" si="126"/>
        <v/>
      </c>
      <c r="U373" s="1" t="str">
        <f t="shared" si="127"/>
        <v/>
      </c>
      <c r="V373" t="str">
        <f t="shared" si="128"/>
        <v/>
      </c>
      <c r="W373" s="10" t="str">
        <f t="shared" si="129"/>
        <v/>
      </c>
      <c r="X373" s="10" t="str">
        <f t="shared" si="130"/>
        <v/>
      </c>
      <c r="Y373" s="10" t="str">
        <f t="shared" si="131"/>
        <v/>
      </c>
      <c r="Z373" s="10" t="str">
        <f t="shared" si="132"/>
        <v/>
      </c>
      <c r="AA373" s="10" t="str">
        <f t="shared" si="133"/>
        <v/>
      </c>
      <c r="AB373" s="10" t="str">
        <f t="shared" si="134"/>
        <v/>
      </c>
      <c r="AC373" s="10" t="str">
        <f t="shared" si="138"/>
        <v/>
      </c>
      <c r="AD373" s="10" t="str">
        <f t="shared" si="139"/>
        <v/>
      </c>
      <c r="AE373" s="10" t="str">
        <f t="shared" si="135"/>
        <v/>
      </c>
      <c r="AF373" s="10" t="str">
        <f t="shared" si="140"/>
        <v/>
      </c>
      <c r="AG373" s="10" t="str">
        <f t="shared" si="141"/>
        <v/>
      </c>
      <c r="AH373" s="10" t="str">
        <f t="shared" si="142"/>
        <v/>
      </c>
      <c r="AI373" s="10" t="str">
        <f t="shared" si="143"/>
        <v/>
      </c>
      <c r="AJ373" s="10" t="str">
        <f t="shared" si="144"/>
        <v/>
      </c>
    </row>
    <row r="374" spans="1:36" ht="22.5" customHeight="1" x14ac:dyDescent="0.2">
      <c r="A374" s="92">
        <v>365</v>
      </c>
      <c r="B374" s="112"/>
      <c r="C374" s="99"/>
      <c r="D374" s="99"/>
      <c r="E374" s="100"/>
      <c r="F374" s="211"/>
      <c r="G374" s="209"/>
      <c r="H374" s="80"/>
      <c r="I374" s="80"/>
      <c r="J374" s="79"/>
      <c r="K374" s="80"/>
      <c r="L374" s="3"/>
      <c r="M374" s="10" t="str">
        <f t="shared" si="136"/>
        <v/>
      </c>
      <c r="N374" s="10" t="str">
        <f t="shared" si="137"/>
        <v/>
      </c>
      <c r="O374" s="10" t="str">
        <f t="shared" si="121"/>
        <v/>
      </c>
      <c r="P374" s="10" t="str">
        <f t="shared" si="122"/>
        <v/>
      </c>
      <c r="Q374" s="10" t="str">
        <f t="shared" si="123"/>
        <v/>
      </c>
      <c r="R374" s="1" t="str">
        <f t="shared" si="124"/>
        <v/>
      </c>
      <c r="S374" s="1" t="str">
        <f t="shared" si="125"/>
        <v/>
      </c>
      <c r="T374" s="1" t="str">
        <f t="shared" si="126"/>
        <v/>
      </c>
      <c r="U374" s="1" t="str">
        <f t="shared" si="127"/>
        <v/>
      </c>
      <c r="V374" t="str">
        <f t="shared" si="128"/>
        <v/>
      </c>
      <c r="W374" s="10" t="str">
        <f t="shared" si="129"/>
        <v/>
      </c>
      <c r="X374" s="10" t="str">
        <f t="shared" si="130"/>
        <v/>
      </c>
      <c r="Y374" s="10" t="str">
        <f t="shared" si="131"/>
        <v/>
      </c>
      <c r="Z374" s="10" t="str">
        <f t="shared" si="132"/>
        <v/>
      </c>
      <c r="AA374" s="10" t="str">
        <f t="shared" si="133"/>
        <v/>
      </c>
      <c r="AB374" s="10" t="str">
        <f t="shared" si="134"/>
        <v/>
      </c>
      <c r="AC374" s="10" t="str">
        <f t="shared" si="138"/>
        <v/>
      </c>
      <c r="AD374" s="10" t="str">
        <f t="shared" si="139"/>
        <v/>
      </c>
      <c r="AE374" s="10" t="str">
        <f t="shared" si="135"/>
        <v/>
      </c>
      <c r="AF374" s="10" t="str">
        <f t="shared" si="140"/>
        <v/>
      </c>
      <c r="AG374" s="10" t="str">
        <f t="shared" si="141"/>
        <v/>
      </c>
      <c r="AH374" s="10" t="str">
        <f t="shared" si="142"/>
        <v/>
      </c>
      <c r="AI374" s="10" t="str">
        <f t="shared" si="143"/>
        <v/>
      </c>
      <c r="AJ374" s="10" t="str">
        <f t="shared" si="144"/>
        <v/>
      </c>
    </row>
    <row r="375" spans="1:36" ht="22.5" customHeight="1" x14ac:dyDescent="0.2">
      <c r="A375" s="92">
        <v>366</v>
      </c>
      <c r="B375" s="112"/>
      <c r="C375" s="99"/>
      <c r="D375" s="99"/>
      <c r="E375" s="100"/>
      <c r="F375" s="211"/>
      <c r="G375" s="209"/>
      <c r="H375" s="80"/>
      <c r="I375" s="80"/>
      <c r="J375" s="79"/>
      <c r="K375" s="80"/>
      <c r="L375" s="3"/>
      <c r="M375" s="10" t="str">
        <f t="shared" si="136"/>
        <v/>
      </c>
      <c r="N375" s="10" t="str">
        <f t="shared" si="137"/>
        <v/>
      </c>
      <c r="O375" s="10" t="str">
        <f t="shared" si="121"/>
        <v/>
      </c>
      <c r="P375" s="10" t="str">
        <f t="shared" si="122"/>
        <v/>
      </c>
      <c r="Q375" s="10" t="str">
        <f t="shared" si="123"/>
        <v/>
      </c>
      <c r="R375" s="1" t="str">
        <f t="shared" si="124"/>
        <v/>
      </c>
      <c r="S375" s="1" t="str">
        <f t="shared" si="125"/>
        <v/>
      </c>
      <c r="T375" s="1" t="str">
        <f t="shared" si="126"/>
        <v/>
      </c>
      <c r="U375" s="1" t="str">
        <f t="shared" si="127"/>
        <v/>
      </c>
      <c r="V375" t="str">
        <f t="shared" si="128"/>
        <v/>
      </c>
      <c r="W375" s="10" t="str">
        <f t="shared" si="129"/>
        <v/>
      </c>
      <c r="X375" s="10" t="str">
        <f t="shared" si="130"/>
        <v/>
      </c>
      <c r="Y375" s="10" t="str">
        <f t="shared" si="131"/>
        <v/>
      </c>
      <c r="Z375" s="10" t="str">
        <f t="shared" si="132"/>
        <v/>
      </c>
      <c r="AA375" s="10" t="str">
        <f t="shared" si="133"/>
        <v/>
      </c>
      <c r="AB375" s="10" t="str">
        <f t="shared" si="134"/>
        <v/>
      </c>
      <c r="AC375" s="10" t="str">
        <f t="shared" si="138"/>
        <v/>
      </c>
      <c r="AD375" s="10" t="str">
        <f t="shared" si="139"/>
        <v/>
      </c>
      <c r="AE375" s="10" t="str">
        <f t="shared" si="135"/>
        <v/>
      </c>
      <c r="AF375" s="10" t="str">
        <f t="shared" si="140"/>
        <v/>
      </c>
      <c r="AG375" s="10" t="str">
        <f t="shared" si="141"/>
        <v/>
      </c>
      <c r="AH375" s="10" t="str">
        <f t="shared" si="142"/>
        <v/>
      </c>
      <c r="AI375" s="10" t="str">
        <f t="shared" si="143"/>
        <v/>
      </c>
      <c r="AJ375" s="10" t="str">
        <f t="shared" si="144"/>
        <v/>
      </c>
    </row>
    <row r="376" spans="1:36" ht="22.5" customHeight="1" x14ac:dyDescent="0.2">
      <c r="A376" s="92">
        <v>367</v>
      </c>
      <c r="B376" s="112"/>
      <c r="C376" s="99"/>
      <c r="D376" s="99"/>
      <c r="E376" s="100"/>
      <c r="F376" s="211"/>
      <c r="G376" s="209"/>
      <c r="H376" s="80"/>
      <c r="I376" s="80"/>
      <c r="J376" s="79"/>
      <c r="K376" s="80"/>
      <c r="L376" s="3"/>
      <c r="M376" s="10" t="str">
        <f t="shared" si="136"/>
        <v/>
      </c>
      <c r="N376" s="10" t="str">
        <f t="shared" si="137"/>
        <v/>
      </c>
      <c r="O376" s="10" t="str">
        <f t="shared" si="121"/>
        <v/>
      </c>
      <c r="P376" s="10" t="str">
        <f t="shared" si="122"/>
        <v/>
      </c>
      <c r="Q376" s="10" t="str">
        <f t="shared" si="123"/>
        <v/>
      </c>
      <c r="R376" s="1" t="str">
        <f t="shared" si="124"/>
        <v/>
      </c>
      <c r="S376" s="1" t="str">
        <f t="shared" si="125"/>
        <v/>
      </c>
      <c r="T376" s="1" t="str">
        <f t="shared" si="126"/>
        <v/>
      </c>
      <c r="U376" s="1" t="str">
        <f t="shared" si="127"/>
        <v/>
      </c>
      <c r="V376" t="str">
        <f t="shared" si="128"/>
        <v/>
      </c>
      <c r="W376" s="10" t="str">
        <f t="shared" si="129"/>
        <v/>
      </c>
      <c r="X376" s="10" t="str">
        <f t="shared" si="130"/>
        <v/>
      </c>
      <c r="Y376" s="10" t="str">
        <f t="shared" si="131"/>
        <v/>
      </c>
      <c r="Z376" s="10" t="str">
        <f t="shared" si="132"/>
        <v/>
      </c>
      <c r="AA376" s="10" t="str">
        <f t="shared" si="133"/>
        <v/>
      </c>
      <c r="AB376" s="10" t="str">
        <f t="shared" si="134"/>
        <v/>
      </c>
      <c r="AC376" s="10" t="str">
        <f t="shared" si="138"/>
        <v/>
      </c>
      <c r="AD376" s="10" t="str">
        <f t="shared" si="139"/>
        <v/>
      </c>
      <c r="AE376" s="10" t="str">
        <f t="shared" si="135"/>
        <v/>
      </c>
      <c r="AF376" s="10" t="str">
        <f t="shared" si="140"/>
        <v/>
      </c>
      <c r="AG376" s="10" t="str">
        <f t="shared" si="141"/>
        <v/>
      </c>
      <c r="AH376" s="10" t="str">
        <f t="shared" si="142"/>
        <v/>
      </c>
      <c r="AI376" s="10" t="str">
        <f t="shared" si="143"/>
        <v/>
      </c>
      <c r="AJ376" s="10" t="str">
        <f t="shared" si="144"/>
        <v/>
      </c>
    </row>
    <row r="377" spans="1:36" ht="22.5" customHeight="1" x14ac:dyDescent="0.2">
      <c r="A377" s="92">
        <v>368</v>
      </c>
      <c r="B377" s="112"/>
      <c r="C377" s="99"/>
      <c r="D377" s="99"/>
      <c r="E377" s="100"/>
      <c r="F377" s="211"/>
      <c r="G377" s="209"/>
      <c r="H377" s="80"/>
      <c r="I377" s="80"/>
      <c r="J377" s="79"/>
      <c r="K377" s="80"/>
      <c r="L377" s="3"/>
      <c r="M377" s="10" t="str">
        <f t="shared" si="136"/>
        <v/>
      </c>
      <c r="N377" s="10" t="str">
        <f t="shared" si="137"/>
        <v/>
      </c>
      <c r="O377" s="10" t="str">
        <f t="shared" si="121"/>
        <v/>
      </c>
      <c r="P377" s="10" t="str">
        <f t="shared" si="122"/>
        <v/>
      </c>
      <c r="Q377" s="10" t="str">
        <f t="shared" si="123"/>
        <v/>
      </c>
      <c r="R377" s="1" t="str">
        <f t="shared" si="124"/>
        <v/>
      </c>
      <c r="S377" s="1" t="str">
        <f t="shared" si="125"/>
        <v/>
      </c>
      <c r="T377" s="1" t="str">
        <f t="shared" si="126"/>
        <v/>
      </c>
      <c r="U377" s="1" t="str">
        <f t="shared" si="127"/>
        <v/>
      </c>
      <c r="V377" t="str">
        <f t="shared" si="128"/>
        <v/>
      </c>
      <c r="W377" s="10" t="str">
        <f t="shared" si="129"/>
        <v/>
      </c>
      <c r="X377" s="10" t="str">
        <f t="shared" si="130"/>
        <v/>
      </c>
      <c r="Y377" s="10" t="str">
        <f t="shared" si="131"/>
        <v/>
      </c>
      <c r="Z377" s="10" t="str">
        <f t="shared" si="132"/>
        <v/>
      </c>
      <c r="AA377" s="10" t="str">
        <f t="shared" si="133"/>
        <v/>
      </c>
      <c r="AB377" s="10" t="str">
        <f t="shared" si="134"/>
        <v/>
      </c>
      <c r="AC377" s="10" t="str">
        <f t="shared" si="138"/>
        <v/>
      </c>
      <c r="AD377" s="10" t="str">
        <f t="shared" si="139"/>
        <v/>
      </c>
      <c r="AE377" s="10" t="str">
        <f t="shared" si="135"/>
        <v/>
      </c>
      <c r="AF377" s="10" t="str">
        <f t="shared" si="140"/>
        <v/>
      </c>
      <c r="AG377" s="10" t="str">
        <f t="shared" si="141"/>
        <v/>
      </c>
      <c r="AH377" s="10" t="str">
        <f t="shared" si="142"/>
        <v/>
      </c>
      <c r="AI377" s="10" t="str">
        <f t="shared" si="143"/>
        <v/>
      </c>
      <c r="AJ377" s="10" t="str">
        <f t="shared" si="144"/>
        <v/>
      </c>
    </row>
    <row r="378" spans="1:36" ht="22.5" customHeight="1" x14ac:dyDescent="0.2">
      <c r="A378" s="92">
        <v>369</v>
      </c>
      <c r="B378" s="112"/>
      <c r="C378" s="99"/>
      <c r="D378" s="99"/>
      <c r="E378" s="100"/>
      <c r="F378" s="211"/>
      <c r="G378" s="209"/>
      <c r="H378" s="80"/>
      <c r="I378" s="80"/>
      <c r="J378" s="79"/>
      <c r="K378" s="80"/>
      <c r="L378" s="3"/>
      <c r="M378" s="10" t="str">
        <f t="shared" si="136"/>
        <v/>
      </c>
      <c r="N378" s="10" t="str">
        <f t="shared" si="137"/>
        <v/>
      </c>
      <c r="O378" s="10" t="str">
        <f t="shared" si="121"/>
        <v/>
      </c>
      <c r="P378" s="10" t="str">
        <f t="shared" si="122"/>
        <v/>
      </c>
      <c r="Q378" s="10" t="str">
        <f t="shared" si="123"/>
        <v/>
      </c>
      <c r="R378" s="1" t="str">
        <f t="shared" si="124"/>
        <v/>
      </c>
      <c r="S378" s="1" t="str">
        <f t="shared" si="125"/>
        <v/>
      </c>
      <c r="T378" s="1" t="str">
        <f t="shared" si="126"/>
        <v/>
      </c>
      <c r="U378" s="1" t="str">
        <f t="shared" si="127"/>
        <v/>
      </c>
      <c r="V378" t="str">
        <f t="shared" si="128"/>
        <v/>
      </c>
      <c r="W378" s="10" t="str">
        <f t="shared" si="129"/>
        <v/>
      </c>
      <c r="X378" s="10" t="str">
        <f t="shared" si="130"/>
        <v/>
      </c>
      <c r="Y378" s="10" t="str">
        <f t="shared" si="131"/>
        <v/>
      </c>
      <c r="Z378" s="10" t="str">
        <f t="shared" si="132"/>
        <v/>
      </c>
      <c r="AA378" s="10" t="str">
        <f t="shared" si="133"/>
        <v/>
      </c>
      <c r="AB378" s="10" t="str">
        <f t="shared" si="134"/>
        <v/>
      </c>
      <c r="AC378" s="10" t="str">
        <f t="shared" si="138"/>
        <v/>
      </c>
      <c r="AD378" s="10" t="str">
        <f t="shared" si="139"/>
        <v/>
      </c>
      <c r="AE378" s="10" t="str">
        <f t="shared" si="135"/>
        <v/>
      </c>
      <c r="AF378" s="10" t="str">
        <f t="shared" si="140"/>
        <v/>
      </c>
      <c r="AG378" s="10" t="str">
        <f t="shared" si="141"/>
        <v/>
      </c>
      <c r="AH378" s="10" t="str">
        <f t="shared" si="142"/>
        <v/>
      </c>
      <c r="AI378" s="10" t="str">
        <f t="shared" si="143"/>
        <v/>
      </c>
      <c r="AJ378" s="10" t="str">
        <f t="shared" si="144"/>
        <v/>
      </c>
    </row>
    <row r="379" spans="1:36" ht="22.5" customHeight="1" x14ac:dyDescent="0.2">
      <c r="A379" s="92">
        <v>370</v>
      </c>
      <c r="B379" s="112"/>
      <c r="C379" s="99"/>
      <c r="D379" s="99"/>
      <c r="E379" s="100"/>
      <c r="F379" s="211"/>
      <c r="G379" s="209"/>
      <c r="H379" s="80"/>
      <c r="I379" s="80"/>
      <c r="J379" s="79"/>
      <c r="K379" s="80"/>
      <c r="L379" s="3"/>
      <c r="M379" s="10" t="str">
        <f t="shared" si="136"/>
        <v/>
      </c>
      <c r="N379" s="10" t="str">
        <f t="shared" si="137"/>
        <v/>
      </c>
      <c r="O379" s="10" t="str">
        <f t="shared" si="121"/>
        <v/>
      </c>
      <c r="P379" s="10" t="str">
        <f t="shared" si="122"/>
        <v/>
      </c>
      <c r="Q379" s="10" t="str">
        <f t="shared" si="123"/>
        <v/>
      </c>
      <c r="R379" s="1" t="str">
        <f t="shared" si="124"/>
        <v/>
      </c>
      <c r="S379" s="1" t="str">
        <f t="shared" si="125"/>
        <v/>
      </c>
      <c r="T379" s="1" t="str">
        <f t="shared" si="126"/>
        <v/>
      </c>
      <c r="U379" s="1" t="str">
        <f t="shared" si="127"/>
        <v/>
      </c>
      <c r="V379" t="str">
        <f t="shared" si="128"/>
        <v/>
      </c>
      <c r="W379" s="10" t="str">
        <f t="shared" si="129"/>
        <v/>
      </c>
      <c r="X379" s="10" t="str">
        <f t="shared" si="130"/>
        <v/>
      </c>
      <c r="Y379" s="10" t="str">
        <f t="shared" si="131"/>
        <v/>
      </c>
      <c r="Z379" s="10" t="str">
        <f t="shared" si="132"/>
        <v/>
      </c>
      <c r="AA379" s="10" t="str">
        <f t="shared" si="133"/>
        <v/>
      </c>
      <c r="AB379" s="10" t="str">
        <f t="shared" si="134"/>
        <v/>
      </c>
      <c r="AC379" s="10" t="str">
        <f t="shared" si="138"/>
        <v/>
      </c>
      <c r="AD379" s="10" t="str">
        <f t="shared" si="139"/>
        <v/>
      </c>
      <c r="AE379" s="10" t="str">
        <f t="shared" si="135"/>
        <v/>
      </c>
      <c r="AF379" s="10" t="str">
        <f t="shared" si="140"/>
        <v/>
      </c>
      <c r="AG379" s="10" t="str">
        <f t="shared" si="141"/>
        <v/>
      </c>
      <c r="AH379" s="10" t="str">
        <f t="shared" si="142"/>
        <v/>
      </c>
      <c r="AI379" s="10" t="str">
        <f t="shared" si="143"/>
        <v/>
      </c>
      <c r="AJ379" s="10" t="str">
        <f t="shared" si="144"/>
        <v/>
      </c>
    </row>
    <row r="380" spans="1:36" ht="22.5" customHeight="1" x14ac:dyDescent="0.2">
      <c r="A380" s="92">
        <v>371</v>
      </c>
      <c r="B380" s="112"/>
      <c r="C380" s="99"/>
      <c r="D380" s="99"/>
      <c r="E380" s="100"/>
      <c r="F380" s="211"/>
      <c r="G380" s="209"/>
      <c r="H380" s="80"/>
      <c r="I380" s="80"/>
      <c r="J380" s="79"/>
      <c r="K380" s="80"/>
      <c r="L380" s="3"/>
      <c r="M380" s="10" t="str">
        <f t="shared" si="136"/>
        <v/>
      </c>
      <c r="N380" s="10" t="str">
        <f t="shared" si="137"/>
        <v/>
      </c>
      <c r="O380" s="10" t="str">
        <f t="shared" si="121"/>
        <v/>
      </c>
      <c r="P380" s="10" t="str">
        <f t="shared" si="122"/>
        <v/>
      </c>
      <c r="Q380" s="10" t="str">
        <f t="shared" si="123"/>
        <v/>
      </c>
      <c r="R380" s="1" t="str">
        <f t="shared" si="124"/>
        <v/>
      </c>
      <c r="S380" s="1" t="str">
        <f t="shared" si="125"/>
        <v/>
      </c>
      <c r="T380" s="1" t="str">
        <f t="shared" si="126"/>
        <v/>
      </c>
      <c r="U380" s="1" t="str">
        <f t="shared" si="127"/>
        <v/>
      </c>
      <c r="V380" t="str">
        <f t="shared" si="128"/>
        <v/>
      </c>
      <c r="W380" s="10" t="str">
        <f t="shared" si="129"/>
        <v/>
      </c>
      <c r="X380" s="10" t="str">
        <f t="shared" si="130"/>
        <v/>
      </c>
      <c r="Y380" s="10" t="str">
        <f t="shared" si="131"/>
        <v/>
      </c>
      <c r="Z380" s="10" t="str">
        <f t="shared" si="132"/>
        <v/>
      </c>
      <c r="AA380" s="10" t="str">
        <f t="shared" si="133"/>
        <v/>
      </c>
      <c r="AB380" s="10" t="str">
        <f t="shared" si="134"/>
        <v/>
      </c>
      <c r="AC380" s="10" t="str">
        <f t="shared" si="138"/>
        <v/>
      </c>
      <c r="AD380" s="10" t="str">
        <f t="shared" si="139"/>
        <v/>
      </c>
      <c r="AE380" s="10" t="str">
        <f t="shared" si="135"/>
        <v/>
      </c>
      <c r="AF380" s="10" t="str">
        <f t="shared" si="140"/>
        <v/>
      </c>
      <c r="AG380" s="10" t="str">
        <f t="shared" si="141"/>
        <v/>
      </c>
      <c r="AH380" s="10" t="str">
        <f t="shared" si="142"/>
        <v/>
      </c>
      <c r="AI380" s="10" t="str">
        <f t="shared" si="143"/>
        <v/>
      </c>
      <c r="AJ380" s="10" t="str">
        <f t="shared" si="144"/>
        <v/>
      </c>
    </row>
    <row r="381" spans="1:36" ht="22.5" customHeight="1" x14ac:dyDescent="0.2">
      <c r="A381" s="92">
        <v>372</v>
      </c>
      <c r="B381" s="112"/>
      <c r="C381" s="99"/>
      <c r="D381" s="99"/>
      <c r="E381" s="100"/>
      <c r="F381" s="211"/>
      <c r="G381" s="209"/>
      <c r="H381" s="80"/>
      <c r="I381" s="80"/>
      <c r="J381" s="79"/>
      <c r="K381" s="80"/>
      <c r="L381" s="3"/>
      <c r="M381" s="10" t="str">
        <f t="shared" si="136"/>
        <v/>
      </c>
      <c r="N381" s="10" t="str">
        <f t="shared" si="137"/>
        <v/>
      </c>
      <c r="O381" s="10" t="str">
        <f t="shared" si="121"/>
        <v/>
      </c>
      <c r="P381" s="10" t="str">
        <f t="shared" si="122"/>
        <v/>
      </c>
      <c r="Q381" s="10" t="str">
        <f t="shared" si="123"/>
        <v/>
      </c>
      <c r="R381" s="1" t="str">
        <f t="shared" si="124"/>
        <v/>
      </c>
      <c r="S381" s="1" t="str">
        <f t="shared" si="125"/>
        <v/>
      </c>
      <c r="T381" s="1" t="str">
        <f t="shared" si="126"/>
        <v/>
      </c>
      <c r="U381" s="1" t="str">
        <f t="shared" si="127"/>
        <v/>
      </c>
      <c r="V381" t="str">
        <f t="shared" si="128"/>
        <v/>
      </c>
      <c r="W381" s="10" t="str">
        <f t="shared" si="129"/>
        <v/>
      </c>
      <c r="X381" s="10" t="str">
        <f t="shared" si="130"/>
        <v/>
      </c>
      <c r="Y381" s="10" t="str">
        <f t="shared" si="131"/>
        <v/>
      </c>
      <c r="Z381" s="10" t="str">
        <f t="shared" si="132"/>
        <v/>
      </c>
      <c r="AA381" s="10" t="str">
        <f t="shared" si="133"/>
        <v/>
      </c>
      <c r="AB381" s="10" t="str">
        <f t="shared" si="134"/>
        <v/>
      </c>
      <c r="AC381" s="10" t="str">
        <f t="shared" si="138"/>
        <v/>
      </c>
      <c r="AD381" s="10" t="str">
        <f t="shared" si="139"/>
        <v/>
      </c>
      <c r="AE381" s="10" t="str">
        <f t="shared" si="135"/>
        <v/>
      </c>
      <c r="AF381" s="10" t="str">
        <f t="shared" si="140"/>
        <v/>
      </c>
      <c r="AG381" s="10" t="str">
        <f t="shared" si="141"/>
        <v/>
      </c>
      <c r="AH381" s="10" t="str">
        <f t="shared" si="142"/>
        <v/>
      </c>
      <c r="AI381" s="10" t="str">
        <f t="shared" si="143"/>
        <v/>
      </c>
      <c r="AJ381" s="10" t="str">
        <f t="shared" si="144"/>
        <v/>
      </c>
    </row>
    <row r="382" spans="1:36" ht="22.5" customHeight="1" x14ac:dyDescent="0.2">
      <c r="A382" s="92">
        <v>373</v>
      </c>
      <c r="B382" s="112"/>
      <c r="C382" s="99"/>
      <c r="D382" s="99"/>
      <c r="E382" s="100"/>
      <c r="F382" s="211"/>
      <c r="G382" s="209"/>
      <c r="H382" s="80"/>
      <c r="I382" s="80"/>
      <c r="J382" s="79"/>
      <c r="K382" s="80"/>
      <c r="L382" s="3"/>
      <c r="M382" s="10" t="str">
        <f t="shared" si="136"/>
        <v/>
      </c>
      <c r="N382" s="10" t="str">
        <f t="shared" si="137"/>
        <v/>
      </c>
      <c r="O382" s="10" t="str">
        <f t="shared" si="121"/>
        <v/>
      </c>
      <c r="P382" s="10" t="str">
        <f t="shared" si="122"/>
        <v/>
      </c>
      <c r="Q382" s="10" t="str">
        <f t="shared" si="123"/>
        <v/>
      </c>
      <c r="R382" s="1" t="str">
        <f t="shared" si="124"/>
        <v/>
      </c>
      <c r="S382" s="1" t="str">
        <f t="shared" si="125"/>
        <v/>
      </c>
      <c r="T382" s="1" t="str">
        <f t="shared" si="126"/>
        <v/>
      </c>
      <c r="U382" s="1" t="str">
        <f t="shared" si="127"/>
        <v/>
      </c>
      <c r="V382" t="str">
        <f t="shared" si="128"/>
        <v/>
      </c>
      <c r="W382" s="10" t="str">
        <f t="shared" si="129"/>
        <v/>
      </c>
      <c r="X382" s="10" t="str">
        <f t="shared" si="130"/>
        <v/>
      </c>
      <c r="Y382" s="10" t="str">
        <f t="shared" si="131"/>
        <v/>
      </c>
      <c r="Z382" s="10" t="str">
        <f t="shared" si="132"/>
        <v/>
      </c>
      <c r="AA382" s="10" t="str">
        <f t="shared" si="133"/>
        <v/>
      </c>
      <c r="AB382" s="10" t="str">
        <f t="shared" si="134"/>
        <v/>
      </c>
      <c r="AC382" s="10" t="str">
        <f t="shared" si="138"/>
        <v/>
      </c>
      <c r="AD382" s="10" t="str">
        <f t="shared" si="139"/>
        <v/>
      </c>
      <c r="AE382" s="10" t="str">
        <f t="shared" si="135"/>
        <v/>
      </c>
      <c r="AF382" s="10" t="str">
        <f t="shared" si="140"/>
        <v/>
      </c>
      <c r="AG382" s="10" t="str">
        <f t="shared" si="141"/>
        <v/>
      </c>
      <c r="AH382" s="10" t="str">
        <f t="shared" si="142"/>
        <v/>
      </c>
      <c r="AI382" s="10" t="str">
        <f t="shared" si="143"/>
        <v/>
      </c>
      <c r="AJ382" s="10" t="str">
        <f t="shared" si="144"/>
        <v/>
      </c>
    </row>
    <row r="383" spans="1:36" ht="22.5" customHeight="1" x14ac:dyDescent="0.2">
      <c r="A383" s="92">
        <v>374</v>
      </c>
      <c r="B383" s="112"/>
      <c r="C383" s="99"/>
      <c r="D383" s="99"/>
      <c r="E383" s="100"/>
      <c r="F383" s="211"/>
      <c r="G383" s="209"/>
      <c r="H383" s="80"/>
      <c r="I383" s="80"/>
      <c r="J383" s="79"/>
      <c r="K383" s="80"/>
      <c r="L383" s="3"/>
      <c r="M383" s="10" t="str">
        <f t="shared" si="136"/>
        <v/>
      </c>
      <c r="N383" s="10" t="str">
        <f t="shared" si="137"/>
        <v/>
      </c>
      <c r="O383" s="10" t="str">
        <f t="shared" si="121"/>
        <v/>
      </c>
      <c r="P383" s="10" t="str">
        <f t="shared" si="122"/>
        <v/>
      </c>
      <c r="Q383" s="10" t="str">
        <f t="shared" si="123"/>
        <v/>
      </c>
      <c r="R383" s="1" t="str">
        <f t="shared" si="124"/>
        <v/>
      </c>
      <c r="S383" s="1" t="str">
        <f t="shared" si="125"/>
        <v/>
      </c>
      <c r="T383" s="1" t="str">
        <f t="shared" si="126"/>
        <v/>
      </c>
      <c r="U383" s="1" t="str">
        <f t="shared" si="127"/>
        <v/>
      </c>
      <c r="V383" t="str">
        <f t="shared" si="128"/>
        <v/>
      </c>
      <c r="W383" s="10" t="str">
        <f t="shared" si="129"/>
        <v/>
      </c>
      <c r="X383" s="10" t="str">
        <f t="shared" si="130"/>
        <v/>
      </c>
      <c r="Y383" s="10" t="str">
        <f t="shared" si="131"/>
        <v/>
      </c>
      <c r="Z383" s="10" t="str">
        <f t="shared" si="132"/>
        <v/>
      </c>
      <c r="AA383" s="10" t="str">
        <f t="shared" si="133"/>
        <v/>
      </c>
      <c r="AB383" s="10" t="str">
        <f t="shared" si="134"/>
        <v/>
      </c>
      <c r="AC383" s="10" t="str">
        <f t="shared" si="138"/>
        <v/>
      </c>
      <c r="AD383" s="10" t="str">
        <f t="shared" si="139"/>
        <v/>
      </c>
      <c r="AE383" s="10" t="str">
        <f t="shared" si="135"/>
        <v/>
      </c>
      <c r="AF383" s="10" t="str">
        <f t="shared" si="140"/>
        <v/>
      </c>
      <c r="AG383" s="10" t="str">
        <f t="shared" si="141"/>
        <v/>
      </c>
      <c r="AH383" s="10" t="str">
        <f t="shared" si="142"/>
        <v/>
      </c>
      <c r="AI383" s="10" t="str">
        <f t="shared" si="143"/>
        <v/>
      </c>
      <c r="AJ383" s="10" t="str">
        <f t="shared" si="144"/>
        <v/>
      </c>
    </row>
    <row r="384" spans="1:36" ht="22.5" customHeight="1" x14ac:dyDescent="0.2">
      <c r="A384" s="92">
        <v>375</v>
      </c>
      <c r="B384" s="112"/>
      <c r="C384" s="99"/>
      <c r="D384" s="99"/>
      <c r="E384" s="100"/>
      <c r="F384" s="211"/>
      <c r="G384" s="209"/>
      <c r="H384" s="80"/>
      <c r="I384" s="80"/>
      <c r="J384" s="79"/>
      <c r="K384" s="80"/>
      <c r="L384" s="3"/>
      <c r="M384" s="10" t="str">
        <f t="shared" si="136"/>
        <v/>
      </c>
      <c r="N384" s="10" t="str">
        <f t="shared" si="137"/>
        <v/>
      </c>
      <c r="O384" s="10" t="str">
        <f t="shared" si="121"/>
        <v/>
      </c>
      <c r="P384" s="10" t="str">
        <f t="shared" si="122"/>
        <v/>
      </c>
      <c r="Q384" s="10" t="str">
        <f t="shared" si="123"/>
        <v/>
      </c>
      <c r="R384" s="1" t="str">
        <f t="shared" si="124"/>
        <v/>
      </c>
      <c r="S384" s="1" t="str">
        <f t="shared" si="125"/>
        <v/>
      </c>
      <c r="T384" s="1" t="str">
        <f t="shared" si="126"/>
        <v/>
      </c>
      <c r="U384" s="1" t="str">
        <f t="shared" si="127"/>
        <v/>
      </c>
      <c r="V384" t="str">
        <f t="shared" si="128"/>
        <v/>
      </c>
      <c r="W384" s="10" t="str">
        <f t="shared" si="129"/>
        <v/>
      </c>
      <c r="X384" s="10" t="str">
        <f t="shared" si="130"/>
        <v/>
      </c>
      <c r="Y384" s="10" t="str">
        <f t="shared" si="131"/>
        <v/>
      </c>
      <c r="Z384" s="10" t="str">
        <f t="shared" si="132"/>
        <v/>
      </c>
      <c r="AA384" s="10" t="str">
        <f t="shared" si="133"/>
        <v/>
      </c>
      <c r="AB384" s="10" t="str">
        <f t="shared" si="134"/>
        <v/>
      </c>
      <c r="AC384" s="10" t="str">
        <f t="shared" si="138"/>
        <v/>
      </c>
      <c r="AD384" s="10" t="str">
        <f t="shared" si="139"/>
        <v/>
      </c>
      <c r="AE384" s="10" t="str">
        <f t="shared" si="135"/>
        <v/>
      </c>
      <c r="AF384" s="10" t="str">
        <f t="shared" si="140"/>
        <v/>
      </c>
      <c r="AG384" s="10" t="str">
        <f t="shared" si="141"/>
        <v/>
      </c>
      <c r="AH384" s="10" t="str">
        <f t="shared" si="142"/>
        <v/>
      </c>
      <c r="AI384" s="10" t="str">
        <f t="shared" si="143"/>
        <v/>
      </c>
      <c r="AJ384" s="10" t="str">
        <f t="shared" si="144"/>
        <v/>
      </c>
    </row>
    <row r="385" spans="1:36" ht="22.5" customHeight="1" x14ac:dyDescent="0.2">
      <c r="A385" s="92">
        <v>376</v>
      </c>
      <c r="B385" s="112"/>
      <c r="C385" s="99"/>
      <c r="D385" s="99"/>
      <c r="E385" s="100"/>
      <c r="F385" s="211"/>
      <c r="G385" s="209"/>
      <c r="H385" s="80"/>
      <c r="I385" s="80"/>
      <c r="J385" s="79"/>
      <c r="K385" s="80"/>
      <c r="L385" s="3"/>
      <c r="M385" s="10" t="str">
        <f t="shared" si="136"/>
        <v/>
      </c>
      <c r="N385" s="10" t="str">
        <f t="shared" si="137"/>
        <v/>
      </c>
      <c r="O385" s="10" t="str">
        <f t="shared" si="121"/>
        <v/>
      </c>
      <c r="P385" s="10" t="str">
        <f t="shared" si="122"/>
        <v/>
      </c>
      <c r="Q385" s="10" t="str">
        <f t="shared" si="123"/>
        <v/>
      </c>
      <c r="R385" s="1" t="str">
        <f t="shared" si="124"/>
        <v/>
      </c>
      <c r="S385" s="1" t="str">
        <f t="shared" si="125"/>
        <v/>
      </c>
      <c r="T385" s="1" t="str">
        <f t="shared" si="126"/>
        <v/>
      </c>
      <c r="U385" s="1" t="str">
        <f t="shared" si="127"/>
        <v/>
      </c>
      <c r="V385" t="str">
        <f t="shared" si="128"/>
        <v/>
      </c>
      <c r="W385" s="10" t="str">
        <f t="shared" si="129"/>
        <v/>
      </c>
      <c r="X385" s="10" t="str">
        <f t="shared" si="130"/>
        <v/>
      </c>
      <c r="Y385" s="10" t="str">
        <f t="shared" si="131"/>
        <v/>
      </c>
      <c r="Z385" s="10" t="str">
        <f t="shared" si="132"/>
        <v/>
      </c>
      <c r="AA385" s="10" t="str">
        <f t="shared" si="133"/>
        <v/>
      </c>
      <c r="AB385" s="10" t="str">
        <f t="shared" si="134"/>
        <v/>
      </c>
      <c r="AC385" s="10" t="str">
        <f t="shared" si="138"/>
        <v/>
      </c>
      <c r="AD385" s="10" t="str">
        <f t="shared" si="139"/>
        <v/>
      </c>
      <c r="AE385" s="10" t="str">
        <f t="shared" si="135"/>
        <v/>
      </c>
      <c r="AF385" s="10" t="str">
        <f t="shared" si="140"/>
        <v/>
      </c>
      <c r="AG385" s="10" t="str">
        <f t="shared" si="141"/>
        <v/>
      </c>
      <c r="AH385" s="10" t="str">
        <f t="shared" si="142"/>
        <v/>
      </c>
      <c r="AI385" s="10" t="str">
        <f t="shared" si="143"/>
        <v/>
      </c>
      <c r="AJ385" s="10" t="str">
        <f t="shared" si="144"/>
        <v/>
      </c>
    </row>
    <row r="386" spans="1:36" ht="22.5" customHeight="1" x14ac:dyDescent="0.2">
      <c r="A386" s="92">
        <v>377</v>
      </c>
      <c r="B386" s="112"/>
      <c r="C386" s="99"/>
      <c r="D386" s="99"/>
      <c r="E386" s="100"/>
      <c r="F386" s="211"/>
      <c r="G386" s="209"/>
      <c r="H386" s="80"/>
      <c r="I386" s="80"/>
      <c r="J386" s="79"/>
      <c r="K386" s="80"/>
      <c r="L386" s="3"/>
      <c r="M386" s="10" t="str">
        <f t="shared" si="136"/>
        <v/>
      </c>
      <c r="N386" s="10" t="str">
        <f t="shared" si="137"/>
        <v/>
      </c>
      <c r="O386" s="10" t="str">
        <f t="shared" si="121"/>
        <v/>
      </c>
      <c r="P386" s="10" t="str">
        <f t="shared" si="122"/>
        <v/>
      </c>
      <c r="Q386" s="10" t="str">
        <f t="shared" si="123"/>
        <v/>
      </c>
      <c r="R386" s="1" t="str">
        <f t="shared" si="124"/>
        <v/>
      </c>
      <c r="S386" s="1" t="str">
        <f t="shared" si="125"/>
        <v/>
      </c>
      <c r="T386" s="1" t="str">
        <f t="shared" si="126"/>
        <v/>
      </c>
      <c r="U386" s="1" t="str">
        <f t="shared" si="127"/>
        <v/>
      </c>
      <c r="V386" t="str">
        <f t="shared" si="128"/>
        <v/>
      </c>
      <c r="W386" s="10" t="str">
        <f t="shared" si="129"/>
        <v/>
      </c>
      <c r="X386" s="10" t="str">
        <f t="shared" si="130"/>
        <v/>
      </c>
      <c r="Y386" s="10" t="str">
        <f t="shared" si="131"/>
        <v/>
      </c>
      <c r="Z386" s="10" t="str">
        <f t="shared" si="132"/>
        <v/>
      </c>
      <c r="AA386" s="10" t="str">
        <f t="shared" si="133"/>
        <v/>
      </c>
      <c r="AB386" s="10" t="str">
        <f t="shared" si="134"/>
        <v/>
      </c>
      <c r="AC386" s="10" t="str">
        <f t="shared" si="138"/>
        <v/>
      </c>
      <c r="AD386" s="10" t="str">
        <f t="shared" si="139"/>
        <v/>
      </c>
      <c r="AE386" s="10" t="str">
        <f t="shared" si="135"/>
        <v/>
      </c>
      <c r="AF386" s="10" t="str">
        <f t="shared" si="140"/>
        <v/>
      </c>
      <c r="AG386" s="10" t="str">
        <f t="shared" si="141"/>
        <v/>
      </c>
      <c r="AH386" s="10" t="str">
        <f t="shared" si="142"/>
        <v/>
      </c>
      <c r="AI386" s="10" t="str">
        <f t="shared" si="143"/>
        <v/>
      </c>
      <c r="AJ386" s="10" t="str">
        <f t="shared" si="144"/>
        <v/>
      </c>
    </row>
    <row r="387" spans="1:36" ht="22.5" customHeight="1" x14ac:dyDescent="0.2">
      <c r="A387" s="92">
        <v>378</v>
      </c>
      <c r="B387" s="112"/>
      <c r="C387" s="99"/>
      <c r="D387" s="99"/>
      <c r="E387" s="100"/>
      <c r="F387" s="211"/>
      <c r="G387" s="209"/>
      <c r="H387" s="80"/>
      <c r="I387" s="80"/>
      <c r="J387" s="79"/>
      <c r="K387" s="80"/>
      <c r="L387" s="3"/>
      <c r="M387" s="10" t="str">
        <f t="shared" si="136"/>
        <v/>
      </c>
      <c r="N387" s="10" t="str">
        <f t="shared" si="137"/>
        <v/>
      </c>
      <c r="O387" s="10" t="str">
        <f t="shared" si="121"/>
        <v/>
      </c>
      <c r="P387" s="10" t="str">
        <f t="shared" si="122"/>
        <v/>
      </c>
      <c r="Q387" s="10" t="str">
        <f t="shared" si="123"/>
        <v/>
      </c>
      <c r="R387" s="1" t="str">
        <f t="shared" si="124"/>
        <v/>
      </c>
      <c r="S387" s="1" t="str">
        <f t="shared" si="125"/>
        <v/>
      </c>
      <c r="T387" s="1" t="str">
        <f t="shared" si="126"/>
        <v/>
      </c>
      <c r="U387" s="1" t="str">
        <f t="shared" si="127"/>
        <v/>
      </c>
      <c r="V387" t="str">
        <f t="shared" si="128"/>
        <v/>
      </c>
      <c r="W387" s="10" t="str">
        <f t="shared" si="129"/>
        <v/>
      </c>
      <c r="X387" s="10" t="str">
        <f t="shared" si="130"/>
        <v/>
      </c>
      <c r="Y387" s="10" t="str">
        <f t="shared" si="131"/>
        <v/>
      </c>
      <c r="Z387" s="10" t="str">
        <f t="shared" si="132"/>
        <v/>
      </c>
      <c r="AA387" s="10" t="str">
        <f t="shared" si="133"/>
        <v/>
      </c>
      <c r="AB387" s="10" t="str">
        <f t="shared" si="134"/>
        <v/>
      </c>
      <c r="AC387" s="10" t="str">
        <f t="shared" si="138"/>
        <v/>
      </c>
      <c r="AD387" s="10" t="str">
        <f t="shared" si="139"/>
        <v/>
      </c>
      <c r="AE387" s="10" t="str">
        <f t="shared" si="135"/>
        <v/>
      </c>
      <c r="AF387" s="10" t="str">
        <f t="shared" si="140"/>
        <v/>
      </c>
      <c r="AG387" s="10" t="str">
        <f t="shared" si="141"/>
        <v/>
      </c>
      <c r="AH387" s="10" t="str">
        <f t="shared" si="142"/>
        <v/>
      </c>
      <c r="AI387" s="10" t="str">
        <f t="shared" si="143"/>
        <v/>
      </c>
      <c r="AJ387" s="10" t="str">
        <f t="shared" si="144"/>
        <v/>
      </c>
    </row>
    <row r="388" spans="1:36" ht="22.5" customHeight="1" x14ac:dyDescent="0.2">
      <c r="A388" s="92">
        <v>379</v>
      </c>
      <c r="B388" s="112"/>
      <c r="C388" s="99"/>
      <c r="D388" s="99"/>
      <c r="E388" s="100"/>
      <c r="F388" s="211"/>
      <c r="G388" s="209"/>
      <c r="H388" s="80"/>
      <c r="I388" s="80"/>
      <c r="J388" s="79"/>
      <c r="K388" s="80"/>
      <c r="L388" s="3"/>
      <c r="M388" s="10" t="str">
        <f t="shared" si="136"/>
        <v/>
      </c>
      <c r="N388" s="10" t="str">
        <f t="shared" si="137"/>
        <v/>
      </c>
      <c r="O388" s="10" t="str">
        <f t="shared" si="121"/>
        <v/>
      </c>
      <c r="P388" s="10" t="str">
        <f t="shared" si="122"/>
        <v/>
      </c>
      <c r="Q388" s="10" t="str">
        <f t="shared" si="123"/>
        <v/>
      </c>
      <c r="R388" s="1" t="str">
        <f t="shared" si="124"/>
        <v/>
      </c>
      <c r="S388" s="1" t="str">
        <f t="shared" si="125"/>
        <v/>
      </c>
      <c r="T388" s="1" t="str">
        <f t="shared" si="126"/>
        <v/>
      </c>
      <c r="U388" s="1" t="str">
        <f t="shared" si="127"/>
        <v/>
      </c>
      <c r="V388" t="str">
        <f t="shared" si="128"/>
        <v/>
      </c>
      <c r="W388" s="10" t="str">
        <f t="shared" si="129"/>
        <v/>
      </c>
      <c r="X388" s="10" t="str">
        <f t="shared" si="130"/>
        <v/>
      </c>
      <c r="Y388" s="10" t="str">
        <f t="shared" si="131"/>
        <v/>
      </c>
      <c r="Z388" s="10" t="str">
        <f t="shared" si="132"/>
        <v/>
      </c>
      <c r="AA388" s="10" t="str">
        <f t="shared" si="133"/>
        <v/>
      </c>
      <c r="AB388" s="10" t="str">
        <f t="shared" si="134"/>
        <v/>
      </c>
      <c r="AC388" s="10" t="str">
        <f t="shared" si="138"/>
        <v/>
      </c>
      <c r="AD388" s="10" t="str">
        <f t="shared" si="139"/>
        <v/>
      </c>
      <c r="AE388" s="10" t="str">
        <f t="shared" si="135"/>
        <v/>
      </c>
      <c r="AF388" s="10" t="str">
        <f t="shared" si="140"/>
        <v/>
      </c>
      <c r="AG388" s="10" t="str">
        <f t="shared" si="141"/>
        <v/>
      </c>
      <c r="AH388" s="10" t="str">
        <f t="shared" si="142"/>
        <v/>
      </c>
      <c r="AI388" s="10" t="str">
        <f t="shared" si="143"/>
        <v/>
      </c>
      <c r="AJ388" s="10" t="str">
        <f t="shared" si="144"/>
        <v/>
      </c>
    </row>
    <row r="389" spans="1:36" ht="22.5" customHeight="1" x14ac:dyDescent="0.2">
      <c r="A389" s="92">
        <v>380</v>
      </c>
      <c r="B389" s="112"/>
      <c r="C389" s="99"/>
      <c r="D389" s="99"/>
      <c r="E389" s="100"/>
      <c r="F389" s="211"/>
      <c r="G389" s="209"/>
      <c r="H389" s="80"/>
      <c r="I389" s="80"/>
      <c r="J389" s="79"/>
      <c r="K389" s="80"/>
      <c r="L389" s="3"/>
      <c r="M389" s="10" t="str">
        <f t="shared" si="136"/>
        <v/>
      </c>
      <c r="N389" s="10" t="str">
        <f t="shared" si="137"/>
        <v/>
      </c>
      <c r="O389" s="10" t="str">
        <f t="shared" si="121"/>
        <v/>
      </c>
      <c r="P389" s="10" t="str">
        <f t="shared" si="122"/>
        <v/>
      </c>
      <c r="Q389" s="10" t="str">
        <f t="shared" si="123"/>
        <v/>
      </c>
      <c r="R389" s="1" t="str">
        <f t="shared" si="124"/>
        <v/>
      </c>
      <c r="S389" s="1" t="str">
        <f t="shared" si="125"/>
        <v/>
      </c>
      <c r="T389" s="1" t="str">
        <f t="shared" si="126"/>
        <v/>
      </c>
      <c r="U389" s="1" t="str">
        <f t="shared" si="127"/>
        <v/>
      </c>
      <c r="V389" t="str">
        <f t="shared" si="128"/>
        <v/>
      </c>
      <c r="W389" s="10" t="str">
        <f t="shared" si="129"/>
        <v/>
      </c>
      <c r="X389" s="10" t="str">
        <f t="shared" si="130"/>
        <v/>
      </c>
      <c r="Y389" s="10" t="str">
        <f t="shared" si="131"/>
        <v/>
      </c>
      <c r="Z389" s="10" t="str">
        <f t="shared" si="132"/>
        <v/>
      </c>
      <c r="AA389" s="10" t="str">
        <f t="shared" si="133"/>
        <v/>
      </c>
      <c r="AB389" s="10" t="str">
        <f t="shared" si="134"/>
        <v/>
      </c>
      <c r="AC389" s="10" t="str">
        <f t="shared" si="138"/>
        <v/>
      </c>
      <c r="AD389" s="10" t="str">
        <f t="shared" si="139"/>
        <v/>
      </c>
      <c r="AE389" s="10" t="str">
        <f t="shared" si="135"/>
        <v/>
      </c>
      <c r="AF389" s="10" t="str">
        <f t="shared" si="140"/>
        <v/>
      </c>
      <c r="AG389" s="10" t="str">
        <f t="shared" si="141"/>
        <v/>
      </c>
      <c r="AH389" s="10" t="str">
        <f t="shared" si="142"/>
        <v/>
      </c>
      <c r="AI389" s="10" t="str">
        <f t="shared" si="143"/>
        <v/>
      </c>
      <c r="AJ389" s="10" t="str">
        <f t="shared" si="144"/>
        <v/>
      </c>
    </row>
    <row r="390" spans="1:36" ht="22.5" customHeight="1" x14ac:dyDescent="0.2">
      <c r="A390" s="92">
        <v>381</v>
      </c>
      <c r="B390" s="112"/>
      <c r="C390" s="99"/>
      <c r="D390" s="99"/>
      <c r="E390" s="100"/>
      <c r="F390" s="211"/>
      <c r="G390" s="209"/>
      <c r="H390" s="80"/>
      <c r="I390" s="80"/>
      <c r="J390" s="79"/>
      <c r="K390" s="80"/>
      <c r="L390" s="3"/>
      <c r="M390" s="10" t="str">
        <f t="shared" si="136"/>
        <v/>
      </c>
      <c r="N390" s="10" t="str">
        <f t="shared" si="137"/>
        <v/>
      </c>
      <c r="O390" s="10" t="str">
        <f t="shared" si="121"/>
        <v/>
      </c>
      <c r="P390" s="10" t="str">
        <f t="shared" si="122"/>
        <v/>
      </c>
      <c r="Q390" s="10" t="str">
        <f t="shared" si="123"/>
        <v/>
      </c>
      <c r="R390" s="1" t="str">
        <f t="shared" si="124"/>
        <v/>
      </c>
      <c r="S390" s="1" t="str">
        <f t="shared" si="125"/>
        <v/>
      </c>
      <c r="T390" s="1" t="str">
        <f t="shared" si="126"/>
        <v/>
      </c>
      <c r="U390" s="1" t="str">
        <f t="shared" si="127"/>
        <v/>
      </c>
      <c r="V390" t="str">
        <f t="shared" si="128"/>
        <v/>
      </c>
      <c r="W390" s="10" t="str">
        <f t="shared" si="129"/>
        <v/>
      </c>
      <c r="X390" s="10" t="str">
        <f t="shared" si="130"/>
        <v/>
      </c>
      <c r="Y390" s="10" t="str">
        <f t="shared" si="131"/>
        <v/>
      </c>
      <c r="Z390" s="10" t="str">
        <f t="shared" si="132"/>
        <v/>
      </c>
      <c r="AA390" s="10" t="str">
        <f t="shared" si="133"/>
        <v/>
      </c>
      <c r="AB390" s="10" t="str">
        <f t="shared" si="134"/>
        <v/>
      </c>
      <c r="AC390" s="10" t="str">
        <f t="shared" si="138"/>
        <v/>
      </c>
      <c r="AD390" s="10" t="str">
        <f t="shared" si="139"/>
        <v/>
      </c>
      <c r="AE390" s="10" t="str">
        <f t="shared" si="135"/>
        <v/>
      </c>
      <c r="AF390" s="10" t="str">
        <f t="shared" si="140"/>
        <v/>
      </c>
      <c r="AG390" s="10" t="str">
        <f t="shared" si="141"/>
        <v/>
      </c>
      <c r="AH390" s="10" t="str">
        <f t="shared" si="142"/>
        <v/>
      </c>
      <c r="AI390" s="10" t="str">
        <f t="shared" si="143"/>
        <v/>
      </c>
      <c r="AJ390" s="10" t="str">
        <f t="shared" si="144"/>
        <v/>
      </c>
    </row>
    <row r="391" spans="1:36" ht="22.5" customHeight="1" x14ac:dyDescent="0.2">
      <c r="A391" s="92">
        <v>382</v>
      </c>
      <c r="B391" s="112"/>
      <c r="C391" s="99"/>
      <c r="D391" s="99"/>
      <c r="E391" s="100"/>
      <c r="F391" s="211"/>
      <c r="G391" s="209"/>
      <c r="H391" s="80"/>
      <c r="I391" s="80"/>
      <c r="J391" s="79"/>
      <c r="K391" s="80"/>
      <c r="L391" s="3"/>
      <c r="M391" s="10" t="str">
        <f t="shared" si="136"/>
        <v/>
      </c>
      <c r="N391" s="10" t="str">
        <f t="shared" si="137"/>
        <v/>
      </c>
      <c r="O391" s="10" t="str">
        <f t="shared" si="121"/>
        <v/>
      </c>
      <c r="P391" s="10" t="str">
        <f t="shared" si="122"/>
        <v/>
      </c>
      <c r="Q391" s="10" t="str">
        <f t="shared" si="123"/>
        <v/>
      </c>
      <c r="R391" s="1" t="str">
        <f t="shared" si="124"/>
        <v/>
      </c>
      <c r="S391" s="1" t="str">
        <f t="shared" si="125"/>
        <v/>
      </c>
      <c r="T391" s="1" t="str">
        <f t="shared" si="126"/>
        <v/>
      </c>
      <c r="U391" s="1" t="str">
        <f t="shared" si="127"/>
        <v/>
      </c>
      <c r="V391" t="str">
        <f t="shared" si="128"/>
        <v/>
      </c>
      <c r="W391" s="10" t="str">
        <f t="shared" si="129"/>
        <v/>
      </c>
      <c r="X391" s="10" t="str">
        <f t="shared" si="130"/>
        <v/>
      </c>
      <c r="Y391" s="10" t="str">
        <f t="shared" si="131"/>
        <v/>
      </c>
      <c r="Z391" s="10" t="str">
        <f t="shared" si="132"/>
        <v/>
      </c>
      <c r="AA391" s="10" t="str">
        <f t="shared" si="133"/>
        <v/>
      </c>
      <c r="AB391" s="10" t="str">
        <f t="shared" si="134"/>
        <v/>
      </c>
      <c r="AC391" s="10" t="str">
        <f t="shared" si="138"/>
        <v/>
      </c>
      <c r="AD391" s="10" t="str">
        <f t="shared" si="139"/>
        <v/>
      </c>
      <c r="AE391" s="10" t="str">
        <f t="shared" si="135"/>
        <v/>
      </c>
      <c r="AF391" s="10" t="str">
        <f t="shared" si="140"/>
        <v/>
      </c>
      <c r="AG391" s="10" t="str">
        <f t="shared" si="141"/>
        <v/>
      </c>
      <c r="AH391" s="10" t="str">
        <f t="shared" si="142"/>
        <v/>
      </c>
      <c r="AI391" s="10" t="str">
        <f t="shared" si="143"/>
        <v/>
      </c>
      <c r="AJ391" s="10" t="str">
        <f t="shared" si="144"/>
        <v/>
      </c>
    </row>
    <row r="392" spans="1:36" ht="22.5" customHeight="1" x14ac:dyDescent="0.2">
      <c r="A392" s="92">
        <v>383</v>
      </c>
      <c r="B392" s="112"/>
      <c r="C392" s="99"/>
      <c r="D392" s="99"/>
      <c r="E392" s="100"/>
      <c r="F392" s="211"/>
      <c r="G392" s="209"/>
      <c r="H392" s="80"/>
      <c r="I392" s="80"/>
      <c r="J392" s="79"/>
      <c r="K392" s="80"/>
      <c r="L392" s="3"/>
      <c r="M392" s="10" t="str">
        <f t="shared" si="136"/>
        <v/>
      </c>
      <c r="N392" s="10" t="str">
        <f t="shared" si="137"/>
        <v/>
      </c>
      <c r="O392" s="10" t="str">
        <f t="shared" si="121"/>
        <v/>
      </c>
      <c r="P392" s="10" t="str">
        <f t="shared" si="122"/>
        <v/>
      </c>
      <c r="Q392" s="10" t="str">
        <f t="shared" si="123"/>
        <v/>
      </c>
      <c r="R392" s="1" t="str">
        <f t="shared" si="124"/>
        <v/>
      </c>
      <c r="S392" s="1" t="str">
        <f t="shared" si="125"/>
        <v/>
      </c>
      <c r="T392" s="1" t="str">
        <f t="shared" si="126"/>
        <v/>
      </c>
      <c r="U392" s="1" t="str">
        <f t="shared" si="127"/>
        <v/>
      </c>
      <c r="V392" t="str">
        <f t="shared" si="128"/>
        <v/>
      </c>
      <c r="W392" s="10" t="str">
        <f t="shared" si="129"/>
        <v/>
      </c>
      <c r="X392" s="10" t="str">
        <f t="shared" si="130"/>
        <v/>
      </c>
      <c r="Y392" s="10" t="str">
        <f t="shared" si="131"/>
        <v/>
      </c>
      <c r="Z392" s="10" t="str">
        <f t="shared" si="132"/>
        <v/>
      </c>
      <c r="AA392" s="10" t="str">
        <f t="shared" si="133"/>
        <v/>
      </c>
      <c r="AB392" s="10" t="str">
        <f t="shared" si="134"/>
        <v/>
      </c>
      <c r="AC392" s="10" t="str">
        <f t="shared" si="138"/>
        <v/>
      </c>
      <c r="AD392" s="10" t="str">
        <f t="shared" si="139"/>
        <v/>
      </c>
      <c r="AE392" s="10" t="str">
        <f t="shared" si="135"/>
        <v/>
      </c>
      <c r="AF392" s="10" t="str">
        <f t="shared" si="140"/>
        <v/>
      </c>
      <c r="AG392" s="10" t="str">
        <f t="shared" si="141"/>
        <v/>
      </c>
      <c r="AH392" s="10" t="str">
        <f t="shared" si="142"/>
        <v/>
      </c>
      <c r="AI392" s="10" t="str">
        <f t="shared" si="143"/>
        <v/>
      </c>
      <c r="AJ392" s="10" t="str">
        <f t="shared" si="144"/>
        <v/>
      </c>
    </row>
    <row r="393" spans="1:36" ht="22.5" customHeight="1" x14ac:dyDescent="0.2">
      <c r="A393" s="92">
        <v>384</v>
      </c>
      <c r="B393" s="112"/>
      <c r="C393" s="99"/>
      <c r="D393" s="99"/>
      <c r="E393" s="100"/>
      <c r="F393" s="211"/>
      <c r="G393" s="209"/>
      <c r="H393" s="80"/>
      <c r="I393" s="80"/>
      <c r="J393" s="79"/>
      <c r="K393" s="80"/>
      <c r="L393" s="3"/>
      <c r="M393" s="10" t="str">
        <f t="shared" si="136"/>
        <v/>
      </c>
      <c r="N393" s="10" t="str">
        <f t="shared" si="137"/>
        <v/>
      </c>
      <c r="O393" s="10" t="str">
        <f t="shared" si="121"/>
        <v/>
      </c>
      <c r="P393" s="10" t="str">
        <f t="shared" si="122"/>
        <v/>
      </c>
      <c r="Q393" s="10" t="str">
        <f t="shared" si="123"/>
        <v/>
      </c>
      <c r="R393" s="1" t="str">
        <f t="shared" si="124"/>
        <v/>
      </c>
      <c r="S393" s="1" t="str">
        <f t="shared" si="125"/>
        <v/>
      </c>
      <c r="T393" s="1" t="str">
        <f t="shared" si="126"/>
        <v/>
      </c>
      <c r="U393" s="1" t="str">
        <f t="shared" si="127"/>
        <v/>
      </c>
      <c r="V393" t="str">
        <f t="shared" si="128"/>
        <v/>
      </c>
      <c r="W393" s="10" t="str">
        <f t="shared" si="129"/>
        <v/>
      </c>
      <c r="X393" s="10" t="str">
        <f t="shared" si="130"/>
        <v/>
      </c>
      <c r="Y393" s="10" t="str">
        <f t="shared" si="131"/>
        <v/>
      </c>
      <c r="Z393" s="10" t="str">
        <f t="shared" si="132"/>
        <v/>
      </c>
      <c r="AA393" s="10" t="str">
        <f t="shared" si="133"/>
        <v/>
      </c>
      <c r="AB393" s="10" t="str">
        <f t="shared" si="134"/>
        <v/>
      </c>
      <c r="AC393" s="10" t="str">
        <f t="shared" si="138"/>
        <v/>
      </c>
      <c r="AD393" s="10" t="str">
        <f t="shared" si="139"/>
        <v/>
      </c>
      <c r="AE393" s="10" t="str">
        <f t="shared" si="135"/>
        <v/>
      </c>
      <c r="AF393" s="10" t="str">
        <f t="shared" si="140"/>
        <v/>
      </c>
      <c r="AG393" s="10" t="str">
        <f t="shared" si="141"/>
        <v/>
      </c>
      <c r="AH393" s="10" t="str">
        <f t="shared" si="142"/>
        <v/>
      </c>
      <c r="AI393" s="10" t="str">
        <f t="shared" si="143"/>
        <v/>
      </c>
      <c r="AJ393" s="10" t="str">
        <f t="shared" si="144"/>
        <v/>
      </c>
    </row>
    <row r="394" spans="1:36" ht="22.5" customHeight="1" x14ac:dyDescent="0.2">
      <c r="A394" s="92">
        <v>385</v>
      </c>
      <c r="B394" s="112"/>
      <c r="C394" s="99"/>
      <c r="D394" s="99"/>
      <c r="E394" s="100"/>
      <c r="F394" s="211"/>
      <c r="G394" s="209"/>
      <c r="H394" s="80"/>
      <c r="I394" s="80"/>
      <c r="J394" s="79"/>
      <c r="K394" s="80"/>
      <c r="L394" s="3"/>
      <c r="M394" s="10" t="str">
        <f t="shared" si="136"/>
        <v/>
      </c>
      <c r="N394" s="10" t="str">
        <f t="shared" si="137"/>
        <v/>
      </c>
      <c r="O394" s="10" t="str">
        <f t="shared" ref="O394:O457" si="145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394" s="10" t="str">
        <f t="shared" ref="P394:P457" si="146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394" s="10" t="str">
        <f t="shared" ref="Q394:Q457" si="147">IF(AND(VLOOKUP(ROW()-9,A:K,8,0) &lt;&gt; "2500",VLOOKUP(ROW()-9,A:K,8,0) &lt;&gt;"4050"),"",IF($Q$8=TRUE,"","The sum of GL 2500 must equal the sum of GL 4050. "))</f>
        <v/>
      </c>
      <c r="R394" s="1" t="str">
        <f t="shared" ref="R394:R457" si="148">IF(AND(VLOOKUP(ROW()-9,A:K,8,0) &lt;&gt; "2170",VLOOKUP(ROW()-9,A:K,8,0) &lt;&gt;"5370"),"",IF($R$8=TRUE,"","The sum of GL 2170 must equal the sum of GL 5370. "))</f>
        <v/>
      </c>
      <c r="S394" s="1" t="str">
        <f t="shared" ref="S394:S457" si="149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394" s="1" t="str">
        <f t="shared" ref="T394:T457" si="150">IF(OR(VLOOKUP(ROW()-9,A:K,8,0)="3400",VLOOKUP(ROW()-9,A:K,8,0)="3500"),"GL 3400 and 3500 are not allowed. Must use lowest level. ","")</f>
        <v/>
      </c>
      <c r="U394" s="1" t="str">
        <f t="shared" ref="U394:U457" si="151">IF(AND(VLOOKUP(ROW()-9,A:K,8,0)="2125",VLOOKUP(ROW()-9,A:K,10,0)&gt;0),"GL 2125 must equal 0. ","")</f>
        <v/>
      </c>
      <c r="V394" t="str">
        <f t="shared" ref="V394:V457" si="152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394" s="10" t="str">
        <f t="shared" ref="W394:W457" si="153">IF(AND(OR(VLOOKUP(ROW()-9,A:K,8,0)="1390",VLOOKUP(ROW()-9,A:K,8,0)="1600"),VLOOKUP(ROW()-9,A:K,11,0)="D"),"GL " &amp; VLOOKUP(ROW()-9,A:K,8,0) &amp; " must be a credit value. ","")</f>
        <v/>
      </c>
      <c r="X394" s="10" t="str">
        <f t="shared" ref="X394:X457" si="154">IF(VLOOKUP(ROW()-9,A:K,10,0)&lt;0,"Amount must be a positive value. ","")</f>
        <v/>
      </c>
      <c r="Y394" s="10" t="str">
        <f t="shared" ref="Y394:Y457" si="155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394" s="10" t="str">
        <f t="shared" ref="Z394:Z457" si="156">IF(AND(OR(VLOOKUP(ROW()-9,A:K,8,0)="1410",VLOOKUP(ROW()-9,A:K,8,0)="1420",VLOOKUP(ROW()-9,A:K,8,0)="3114",VLOOKUP(ROW()-9,A:K,8,0)="3115"),VLOOKUP(ROW()-9,A:K,10,0)&gt;0),IF(LEN(VLOOKUP(ROW()-9,A:K,9,0))=4,"","4 digit subsidiary required. "),"")</f>
        <v/>
      </c>
      <c r="AA394" s="10" t="str">
        <f t="shared" ref="AA394:AA457" si="157">IF(ISERROR(ROUND(VLOOKUP(ROW()-9,A:K,10,0),2)=VLOOKUP(ROW()-9,A:K,10,0)),"",IF(ROUND(VLOOKUP(ROW()-9,A:K,10,0),2)=VLOOKUP(ROW()-9,A:K,10,0),"","Decimal place is larger than 2 digits. "))</f>
        <v/>
      </c>
      <c r="AB394" s="10" t="str">
        <f t="shared" ref="AB394:AB457" si="158">IF(VLOOKUP(ROW()-9,A:K,10,0) = "","", IF(ISNUMBER(VLOOKUP(ROW()-9,A:K,10,0))=TRUE,"","Amount must be a numeric value. "))</f>
        <v/>
      </c>
      <c r="AC394" s="10" t="str">
        <f t="shared" si="138"/>
        <v/>
      </c>
      <c r="AD394" s="10" t="str">
        <f t="shared" si="139"/>
        <v/>
      </c>
      <c r="AE394" s="10" t="str">
        <f t="shared" ref="AE394:AE457" si="159">IF(OR(VLOOKUP(ROW()-9,A:K,8,0) &amp; VLOOKUP(ROW()-9,A:K,9,0)="17300512",VLOOKUP(ROW()-9,A:K,8,0) &amp; VLOOKUP(ROW()-9,A:K,9,0)="17300666"),"GL 1730.0512 and 1730.0666 must not be on report 1. ","")</f>
        <v/>
      </c>
      <c r="AF394" s="10" t="str">
        <f t="shared" si="140"/>
        <v/>
      </c>
      <c r="AG394" s="10" t="str">
        <f t="shared" si="141"/>
        <v/>
      </c>
      <c r="AH394" s="10" t="str">
        <f t="shared" si="142"/>
        <v/>
      </c>
      <c r="AI394" s="10" t="str">
        <f t="shared" si="143"/>
        <v/>
      </c>
      <c r="AJ394" s="10" t="str">
        <f t="shared" si="144"/>
        <v/>
      </c>
    </row>
    <row r="395" spans="1:36" ht="22.5" customHeight="1" x14ac:dyDescent="0.2">
      <c r="A395" s="92">
        <v>386</v>
      </c>
      <c r="B395" s="112"/>
      <c r="C395" s="99"/>
      <c r="D395" s="99"/>
      <c r="E395" s="100"/>
      <c r="F395" s="211"/>
      <c r="G395" s="209"/>
      <c r="H395" s="80"/>
      <c r="I395" s="80"/>
      <c r="J395" s="79"/>
      <c r="K395" s="80"/>
      <c r="L395" s="3"/>
      <c r="M395" s="10" t="str">
        <f t="shared" ref="M395:M458" si="160">IF(ISERROR(N395),"",N395)&amp; IF(ISERROR(O395),"",O395)&amp; IF(ISERROR(P395),"",P395)&amp; IF(ISERROR(Q395),"",Q395)&amp; IF(ISERROR(R395),"",R395)&amp; IF(ISERROR(S395),"",S395)&amp; IF(ISERROR(T395),"",T395)&amp; IF(ISERROR(U395),"",U395)&amp; IF(ISERROR(V395),"",V395)&amp; IF(ISERROR(W395),"",W395)&amp; IF(ISERROR(X395),"",X395)&amp; IF(ISERROR(Y395),"",Y395)&amp; IF(ISERROR(Z395),"",Z395)&amp; IF(ISERROR(AA395),"",AA395)&amp; IF(ISERROR(AB395),"",AB395)&amp; IF(ISERROR(AC395),"",AC395)&amp; IF(ISERROR(AD395),"",AD395)&amp; IF(ISERROR(AE395),"",AE395)&amp; IF(ISERROR(AF395),"",AF395)&amp; IF(ISERROR(AG395),"",AG395)&amp; IF(ISERROR(AH395),"",AH395)&amp; IF(ISERROR(AI395),"",AI395)&amp; IF(ISERROR(AJ395),"",AJ395)</f>
        <v/>
      </c>
      <c r="N395" s="10" t="str">
        <f t="shared" ref="N395:N458" si="161">IF(AND(VLOOKUP(ROW()-9,A:K,8,0) &lt;&gt; "1749",VLOOKUP(ROW()-9,A:K,8,0) &lt;&gt;"1750",VLOOKUP(ROW()-9,A:K,8,0) &amp;VLOOKUP(ROW()-9,A:K,9,0)&lt;&gt;"5330"),"",IF($N$8=TRUE,"","GL 1749/1750 must have an offset account GL 5330. "))</f>
        <v/>
      </c>
      <c r="O395" s="10" t="str">
        <f t="shared" si="145"/>
        <v/>
      </c>
      <c r="P395" s="10" t="str">
        <f t="shared" si="146"/>
        <v/>
      </c>
      <c r="Q395" s="10" t="str">
        <f t="shared" si="147"/>
        <v/>
      </c>
      <c r="R395" s="1" t="str">
        <f t="shared" si="148"/>
        <v/>
      </c>
      <c r="S395" s="1" t="str">
        <f t="shared" si="149"/>
        <v/>
      </c>
      <c r="T395" s="1" t="str">
        <f t="shared" si="150"/>
        <v/>
      </c>
      <c r="U395" s="1" t="str">
        <f t="shared" si="151"/>
        <v/>
      </c>
      <c r="V395" t="str">
        <f t="shared" si="152"/>
        <v/>
      </c>
      <c r="W395" s="10" t="str">
        <f t="shared" si="153"/>
        <v/>
      </c>
      <c r="X395" s="10" t="str">
        <f t="shared" si="154"/>
        <v/>
      </c>
      <c r="Y395" s="10" t="str">
        <f t="shared" si="155"/>
        <v/>
      </c>
      <c r="Z395" s="10" t="str">
        <f t="shared" si="156"/>
        <v/>
      </c>
      <c r="AA395" s="10" t="str">
        <f t="shared" si="157"/>
        <v/>
      </c>
      <c r="AB395" s="10" t="str">
        <f t="shared" si="158"/>
        <v/>
      </c>
      <c r="AC395" s="10" t="str">
        <f t="shared" ref="AC395:AC458" si="162">IF(AND(VLOOKUP(ROW()-9,A:K,10,0)="",VLOOKUP(ROW()-9,A:K,6,0)=""),"",IF(VLOOKUP(ROW()-9,A:K,10,0)&gt;=VLOOKUP(ROW()-9,A:K,6,0),"","Encumbrance amount must be equal to or less than the accrual amount. "))</f>
        <v/>
      </c>
      <c r="AD395" s="10" t="str">
        <f t="shared" ref="AD395:AD458" si="163">IF(OR(AND(VLOOKUP(ROW()-9,A:K,10,0)&gt;0,VLOOKUP(ROW()-9,A:K,11,0)=""),AND(VLOOKUP(ROW()-9,A:K,6,0)&gt;0,VLOOKUP(ROW()-9,A:K,7,0)="")),"For every amount, the D/C column must have a D or C. ", "")</f>
        <v/>
      </c>
      <c r="AE395" s="10" t="str">
        <f t="shared" si="159"/>
        <v/>
      </c>
      <c r="AF395" s="10" t="str">
        <f t="shared" ref="AF395:AF458" si="164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395" s="10" t="str">
        <f t="shared" ref="AG395:AG458" si="165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395" s="10" t="str">
        <f t="shared" ref="AH395:AH458" si="166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395" s="10" t="str">
        <f t="shared" ref="AI395:AI458" si="167">IF(AND(OR(VLOOKUP(ROW()-9,A:K,8,0)="1410",VLOOKUP(ROW()-9,A:K,8,0)="3114"),VLOOKUP(ROW()-9,A:K,10,0)&gt;0),IF(VLOOKUP(ROW()-9,A:K,9,0)=$F$5,"Subsidiary must be another fund number.  ",""),"")</f>
        <v/>
      </c>
      <c r="AJ395" s="10" t="str">
        <f t="shared" ref="AJ395:AJ458" si="168">IF(AND(OR(VLOOKUP(ROW()-9,A:K,8,0)="1420",VLOOKUP(ROW()-9,A:K,8,0)="3115"),VLOOKUP(ROW()-9,A:K,10,0)&gt;0),IF(VLOOKUP(ROW()-9,A:K,9,0)=$F$5,"Subsidiary must be agency number. ",""),"")</f>
        <v/>
      </c>
    </row>
    <row r="396" spans="1:36" ht="22.5" customHeight="1" x14ac:dyDescent="0.2">
      <c r="A396" s="92">
        <v>387</v>
      </c>
      <c r="B396" s="112"/>
      <c r="C396" s="99"/>
      <c r="D396" s="99"/>
      <c r="E396" s="100"/>
      <c r="F396" s="211"/>
      <c r="G396" s="209"/>
      <c r="H396" s="80"/>
      <c r="I396" s="80"/>
      <c r="J396" s="79"/>
      <c r="K396" s="80"/>
      <c r="L396" s="3"/>
      <c r="M396" s="10" t="str">
        <f t="shared" si="160"/>
        <v/>
      </c>
      <c r="N396" s="10" t="str">
        <f t="shared" si="161"/>
        <v/>
      </c>
      <c r="O396" s="10" t="str">
        <f t="shared" si="145"/>
        <v/>
      </c>
      <c r="P396" s="10" t="str">
        <f t="shared" si="146"/>
        <v/>
      </c>
      <c r="Q396" s="10" t="str">
        <f t="shared" si="147"/>
        <v/>
      </c>
      <c r="R396" s="1" t="str">
        <f t="shared" si="148"/>
        <v/>
      </c>
      <c r="S396" s="1" t="str">
        <f t="shared" si="149"/>
        <v/>
      </c>
      <c r="T396" s="1" t="str">
        <f t="shared" si="150"/>
        <v/>
      </c>
      <c r="U396" s="1" t="str">
        <f t="shared" si="151"/>
        <v/>
      </c>
      <c r="V396" t="str">
        <f t="shared" si="152"/>
        <v/>
      </c>
      <c r="W396" s="10" t="str">
        <f t="shared" si="153"/>
        <v/>
      </c>
      <c r="X396" s="10" t="str">
        <f t="shared" si="154"/>
        <v/>
      </c>
      <c r="Y396" s="10" t="str">
        <f t="shared" si="155"/>
        <v/>
      </c>
      <c r="Z396" s="10" t="str">
        <f t="shared" si="156"/>
        <v/>
      </c>
      <c r="AA396" s="10" t="str">
        <f t="shared" si="157"/>
        <v/>
      </c>
      <c r="AB396" s="10" t="str">
        <f t="shared" si="158"/>
        <v/>
      </c>
      <c r="AC396" s="10" t="str">
        <f t="shared" si="162"/>
        <v/>
      </c>
      <c r="AD396" s="10" t="str">
        <f t="shared" si="163"/>
        <v/>
      </c>
      <c r="AE396" s="10" t="str">
        <f t="shared" si="159"/>
        <v/>
      </c>
      <c r="AF396" s="10" t="str">
        <f t="shared" si="164"/>
        <v/>
      </c>
      <c r="AG396" s="10" t="str">
        <f t="shared" si="165"/>
        <v/>
      </c>
      <c r="AH396" s="10" t="str">
        <f t="shared" si="166"/>
        <v/>
      </c>
      <c r="AI396" s="10" t="str">
        <f t="shared" si="167"/>
        <v/>
      </c>
      <c r="AJ396" s="10" t="str">
        <f t="shared" si="168"/>
        <v/>
      </c>
    </row>
    <row r="397" spans="1:36" ht="22.5" customHeight="1" x14ac:dyDescent="0.2">
      <c r="A397" s="92">
        <v>388</v>
      </c>
      <c r="B397" s="112"/>
      <c r="C397" s="99"/>
      <c r="D397" s="99"/>
      <c r="E397" s="100"/>
      <c r="F397" s="211"/>
      <c r="G397" s="209"/>
      <c r="H397" s="80"/>
      <c r="I397" s="80"/>
      <c r="J397" s="79"/>
      <c r="K397" s="80"/>
      <c r="L397" s="3"/>
      <c r="M397" s="10" t="str">
        <f t="shared" si="160"/>
        <v/>
      </c>
      <c r="N397" s="10" t="str">
        <f t="shared" si="161"/>
        <v/>
      </c>
      <c r="O397" s="10" t="str">
        <f t="shared" si="145"/>
        <v/>
      </c>
      <c r="P397" s="10" t="str">
        <f t="shared" si="146"/>
        <v/>
      </c>
      <c r="Q397" s="10" t="str">
        <f t="shared" si="147"/>
        <v/>
      </c>
      <c r="R397" s="1" t="str">
        <f t="shared" si="148"/>
        <v/>
      </c>
      <c r="S397" s="1" t="str">
        <f t="shared" si="149"/>
        <v/>
      </c>
      <c r="T397" s="1" t="str">
        <f t="shared" si="150"/>
        <v/>
      </c>
      <c r="U397" s="1" t="str">
        <f t="shared" si="151"/>
        <v/>
      </c>
      <c r="V397" t="str">
        <f t="shared" si="152"/>
        <v/>
      </c>
      <c r="W397" s="10" t="str">
        <f t="shared" si="153"/>
        <v/>
      </c>
      <c r="X397" s="10" t="str">
        <f t="shared" si="154"/>
        <v/>
      </c>
      <c r="Y397" s="10" t="str">
        <f t="shared" si="155"/>
        <v/>
      </c>
      <c r="Z397" s="10" t="str">
        <f t="shared" si="156"/>
        <v/>
      </c>
      <c r="AA397" s="10" t="str">
        <f t="shared" si="157"/>
        <v/>
      </c>
      <c r="AB397" s="10" t="str">
        <f t="shared" si="158"/>
        <v/>
      </c>
      <c r="AC397" s="10" t="str">
        <f t="shared" si="162"/>
        <v/>
      </c>
      <c r="AD397" s="10" t="str">
        <f t="shared" si="163"/>
        <v/>
      </c>
      <c r="AE397" s="10" t="str">
        <f t="shared" si="159"/>
        <v/>
      </c>
      <c r="AF397" s="10" t="str">
        <f t="shared" si="164"/>
        <v/>
      </c>
      <c r="AG397" s="10" t="str">
        <f t="shared" si="165"/>
        <v/>
      </c>
      <c r="AH397" s="10" t="str">
        <f t="shared" si="166"/>
        <v/>
      </c>
      <c r="AI397" s="10" t="str">
        <f t="shared" si="167"/>
        <v/>
      </c>
      <c r="AJ397" s="10" t="str">
        <f t="shared" si="168"/>
        <v/>
      </c>
    </row>
    <row r="398" spans="1:36" ht="22.5" customHeight="1" x14ac:dyDescent="0.2">
      <c r="A398" s="92">
        <v>389</v>
      </c>
      <c r="B398" s="112"/>
      <c r="C398" s="99"/>
      <c r="D398" s="99"/>
      <c r="E398" s="100"/>
      <c r="F398" s="211"/>
      <c r="G398" s="209"/>
      <c r="H398" s="80"/>
      <c r="I398" s="80"/>
      <c r="J398" s="79"/>
      <c r="K398" s="80"/>
      <c r="L398" s="3"/>
      <c r="M398" s="10" t="str">
        <f t="shared" si="160"/>
        <v/>
      </c>
      <c r="N398" s="10" t="str">
        <f t="shared" si="161"/>
        <v/>
      </c>
      <c r="O398" s="10" t="str">
        <f t="shared" si="145"/>
        <v/>
      </c>
      <c r="P398" s="10" t="str">
        <f t="shared" si="146"/>
        <v/>
      </c>
      <c r="Q398" s="10" t="str">
        <f t="shared" si="147"/>
        <v/>
      </c>
      <c r="R398" s="1" t="str">
        <f t="shared" si="148"/>
        <v/>
      </c>
      <c r="S398" s="1" t="str">
        <f t="shared" si="149"/>
        <v/>
      </c>
      <c r="T398" s="1" t="str">
        <f t="shared" si="150"/>
        <v/>
      </c>
      <c r="U398" s="1" t="str">
        <f t="shared" si="151"/>
        <v/>
      </c>
      <c r="V398" t="str">
        <f t="shared" si="152"/>
        <v/>
      </c>
      <c r="W398" s="10" t="str">
        <f t="shared" si="153"/>
        <v/>
      </c>
      <c r="X398" s="10" t="str">
        <f t="shared" si="154"/>
        <v/>
      </c>
      <c r="Y398" s="10" t="str">
        <f t="shared" si="155"/>
        <v/>
      </c>
      <c r="Z398" s="10" t="str">
        <f t="shared" si="156"/>
        <v/>
      </c>
      <c r="AA398" s="10" t="str">
        <f t="shared" si="157"/>
        <v/>
      </c>
      <c r="AB398" s="10" t="str">
        <f t="shared" si="158"/>
        <v/>
      </c>
      <c r="AC398" s="10" t="str">
        <f t="shared" si="162"/>
        <v/>
      </c>
      <c r="AD398" s="10" t="str">
        <f t="shared" si="163"/>
        <v/>
      </c>
      <c r="AE398" s="10" t="str">
        <f t="shared" si="159"/>
        <v/>
      </c>
      <c r="AF398" s="10" t="str">
        <f t="shared" si="164"/>
        <v/>
      </c>
      <c r="AG398" s="10" t="str">
        <f t="shared" si="165"/>
        <v/>
      </c>
      <c r="AH398" s="10" t="str">
        <f t="shared" si="166"/>
        <v/>
      </c>
      <c r="AI398" s="10" t="str">
        <f t="shared" si="167"/>
        <v/>
      </c>
      <c r="AJ398" s="10" t="str">
        <f t="shared" si="168"/>
        <v/>
      </c>
    </row>
    <row r="399" spans="1:36" ht="22.5" customHeight="1" x14ac:dyDescent="0.2">
      <c r="A399" s="92">
        <v>390</v>
      </c>
      <c r="B399" s="112"/>
      <c r="C399" s="99"/>
      <c r="D399" s="99"/>
      <c r="E399" s="100"/>
      <c r="F399" s="211"/>
      <c r="G399" s="209"/>
      <c r="H399" s="80"/>
      <c r="I399" s="80"/>
      <c r="J399" s="79"/>
      <c r="K399" s="80"/>
      <c r="L399" s="3"/>
      <c r="M399" s="10" t="str">
        <f t="shared" si="160"/>
        <v/>
      </c>
      <c r="N399" s="10" t="str">
        <f t="shared" si="161"/>
        <v/>
      </c>
      <c r="O399" s="10" t="str">
        <f t="shared" si="145"/>
        <v/>
      </c>
      <c r="P399" s="10" t="str">
        <f t="shared" si="146"/>
        <v/>
      </c>
      <c r="Q399" s="10" t="str">
        <f t="shared" si="147"/>
        <v/>
      </c>
      <c r="R399" s="1" t="str">
        <f t="shared" si="148"/>
        <v/>
      </c>
      <c r="S399" s="1" t="str">
        <f t="shared" si="149"/>
        <v/>
      </c>
      <c r="T399" s="1" t="str">
        <f t="shared" si="150"/>
        <v/>
      </c>
      <c r="U399" s="1" t="str">
        <f t="shared" si="151"/>
        <v/>
      </c>
      <c r="V399" t="str">
        <f t="shared" si="152"/>
        <v/>
      </c>
      <c r="W399" s="10" t="str">
        <f t="shared" si="153"/>
        <v/>
      </c>
      <c r="X399" s="10" t="str">
        <f t="shared" si="154"/>
        <v/>
      </c>
      <c r="Y399" s="10" t="str">
        <f t="shared" si="155"/>
        <v/>
      </c>
      <c r="Z399" s="10" t="str">
        <f t="shared" si="156"/>
        <v/>
      </c>
      <c r="AA399" s="10" t="str">
        <f t="shared" si="157"/>
        <v/>
      </c>
      <c r="AB399" s="10" t="str">
        <f t="shared" si="158"/>
        <v/>
      </c>
      <c r="AC399" s="10" t="str">
        <f t="shared" si="162"/>
        <v/>
      </c>
      <c r="AD399" s="10" t="str">
        <f t="shared" si="163"/>
        <v/>
      </c>
      <c r="AE399" s="10" t="str">
        <f t="shared" si="159"/>
        <v/>
      </c>
      <c r="AF399" s="10" t="str">
        <f t="shared" si="164"/>
        <v/>
      </c>
      <c r="AG399" s="10" t="str">
        <f t="shared" si="165"/>
        <v/>
      </c>
      <c r="AH399" s="10" t="str">
        <f t="shared" si="166"/>
        <v/>
      </c>
      <c r="AI399" s="10" t="str">
        <f t="shared" si="167"/>
        <v/>
      </c>
      <c r="AJ399" s="10" t="str">
        <f t="shared" si="168"/>
        <v/>
      </c>
    </row>
    <row r="400" spans="1:36" ht="22.5" customHeight="1" x14ac:dyDescent="0.2">
      <c r="A400" s="92">
        <v>391</v>
      </c>
      <c r="B400" s="112"/>
      <c r="C400" s="99"/>
      <c r="D400" s="99"/>
      <c r="E400" s="100"/>
      <c r="F400" s="211"/>
      <c r="G400" s="209"/>
      <c r="H400" s="80"/>
      <c r="I400" s="80"/>
      <c r="J400" s="79"/>
      <c r="K400" s="80"/>
      <c r="L400" s="3"/>
      <c r="M400" s="10" t="str">
        <f t="shared" si="160"/>
        <v/>
      </c>
      <c r="N400" s="10" t="str">
        <f t="shared" si="161"/>
        <v/>
      </c>
      <c r="O400" s="10" t="str">
        <f t="shared" si="145"/>
        <v/>
      </c>
      <c r="P400" s="10" t="str">
        <f t="shared" si="146"/>
        <v/>
      </c>
      <c r="Q400" s="10" t="str">
        <f t="shared" si="147"/>
        <v/>
      </c>
      <c r="R400" s="1" t="str">
        <f t="shared" si="148"/>
        <v/>
      </c>
      <c r="S400" s="1" t="str">
        <f t="shared" si="149"/>
        <v/>
      </c>
      <c r="T400" s="1" t="str">
        <f t="shared" si="150"/>
        <v/>
      </c>
      <c r="U400" s="1" t="str">
        <f t="shared" si="151"/>
        <v/>
      </c>
      <c r="V400" t="str">
        <f t="shared" si="152"/>
        <v/>
      </c>
      <c r="W400" s="10" t="str">
        <f t="shared" si="153"/>
        <v/>
      </c>
      <c r="X400" s="10" t="str">
        <f t="shared" si="154"/>
        <v/>
      </c>
      <c r="Y400" s="10" t="str">
        <f t="shared" si="155"/>
        <v/>
      </c>
      <c r="Z400" s="10" t="str">
        <f t="shared" si="156"/>
        <v/>
      </c>
      <c r="AA400" s="10" t="str">
        <f t="shared" si="157"/>
        <v/>
      </c>
      <c r="AB400" s="10" t="str">
        <f t="shared" si="158"/>
        <v/>
      </c>
      <c r="AC400" s="10" t="str">
        <f t="shared" si="162"/>
        <v/>
      </c>
      <c r="AD400" s="10" t="str">
        <f t="shared" si="163"/>
        <v/>
      </c>
      <c r="AE400" s="10" t="str">
        <f t="shared" si="159"/>
        <v/>
      </c>
      <c r="AF400" s="10" t="str">
        <f t="shared" si="164"/>
        <v/>
      </c>
      <c r="AG400" s="10" t="str">
        <f t="shared" si="165"/>
        <v/>
      </c>
      <c r="AH400" s="10" t="str">
        <f t="shared" si="166"/>
        <v/>
      </c>
      <c r="AI400" s="10" t="str">
        <f t="shared" si="167"/>
        <v/>
      </c>
      <c r="AJ400" s="10" t="str">
        <f t="shared" si="168"/>
        <v/>
      </c>
    </row>
    <row r="401" spans="1:36" ht="22.5" customHeight="1" x14ac:dyDescent="0.2">
      <c r="A401" s="92">
        <v>392</v>
      </c>
      <c r="B401" s="112"/>
      <c r="C401" s="99"/>
      <c r="D401" s="99"/>
      <c r="E401" s="100"/>
      <c r="F401" s="211"/>
      <c r="G401" s="209"/>
      <c r="H401" s="80"/>
      <c r="I401" s="80"/>
      <c r="J401" s="79"/>
      <c r="K401" s="80"/>
      <c r="L401" s="3"/>
      <c r="M401" s="10" t="str">
        <f t="shared" si="160"/>
        <v/>
      </c>
      <c r="N401" s="10" t="str">
        <f t="shared" si="161"/>
        <v/>
      </c>
      <c r="O401" s="10" t="str">
        <f t="shared" si="145"/>
        <v/>
      </c>
      <c r="P401" s="10" t="str">
        <f t="shared" si="146"/>
        <v/>
      </c>
      <c r="Q401" s="10" t="str">
        <f t="shared" si="147"/>
        <v/>
      </c>
      <c r="R401" s="1" t="str">
        <f t="shared" si="148"/>
        <v/>
      </c>
      <c r="S401" s="1" t="str">
        <f t="shared" si="149"/>
        <v/>
      </c>
      <c r="T401" s="1" t="str">
        <f t="shared" si="150"/>
        <v/>
      </c>
      <c r="U401" s="1" t="str">
        <f t="shared" si="151"/>
        <v/>
      </c>
      <c r="V401" t="str">
        <f t="shared" si="152"/>
        <v/>
      </c>
      <c r="W401" s="10" t="str">
        <f t="shared" si="153"/>
        <v/>
      </c>
      <c r="X401" s="10" t="str">
        <f t="shared" si="154"/>
        <v/>
      </c>
      <c r="Y401" s="10" t="str">
        <f t="shared" si="155"/>
        <v/>
      </c>
      <c r="Z401" s="10" t="str">
        <f t="shared" si="156"/>
        <v/>
      </c>
      <c r="AA401" s="10" t="str">
        <f t="shared" si="157"/>
        <v/>
      </c>
      <c r="AB401" s="10" t="str">
        <f t="shared" si="158"/>
        <v/>
      </c>
      <c r="AC401" s="10" t="str">
        <f t="shared" si="162"/>
        <v/>
      </c>
      <c r="AD401" s="10" t="str">
        <f t="shared" si="163"/>
        <v/>
      </c>
      <c r="AE401" s="10" t="str">
        <f t="shared" si="159"/>
        <v/>
      </c>
      <c r="AF401" s="10" t="str">
        <f t="shared" si="164"/>
        <v/>
      </c>
      <c r="AG401" s="10" t="str">
        <f t="shared" si="165"/>
        <v/>
      </c>
      <c r="AH401" s="10" t="str">
        <f t="shared" si="166"/>
        <v/>
      </c>
      <c r="AI401" s="10" t="str">
        <f t="shared" si="167"/>
        <v/>
      </c>
      <c r="AJ401" s="10" t="str">
        <f t="shared" si="168"/>
        <v/>
      </c>
    </row>
    <row r="402" spans="1:36" ht="22.5" customHeight="1" x14ac:dyDescent="0.2">
      <c r="A402" s="92">
        <v>393</v>
      </c>
      <c r="B402" s="112"/>
      <c r="C402" s="99"/>
      <c r="D402" s="99"/>
      <c r="E402" s="100"/>
      <c r="F402" s="211"/>
      <c r="G402" s="209"/>
      <c r="H402" s="80"/>
      <c r="I402" s="80"/>
      <c r="J402" s="79"/>
      <c r="K402" s="80"/>
      <c r="L402" s="3"/>
      <c r="M402" s="10" t="str">
        <f t="shared" si="160"/>
        <v/>
      </c>
      <c r="N402" s="10" t="str">
        <f t="shared" si="161"/>
        <v/>
      </c>
      <c r="O402" s="10" t="str">
        <f t="shared" si="145"/>
        <v/>
      </c>
      <c r="P402" s="10" t="str">
        <f t="shared" si="146"/>
        <v/>
      </c>
      <c r="Q402" s="10" t="str">
        <f t="shared" si="147"/>
        <v/>
      </c>
      <c r="R402" s="1" t="str">
        <f t="shared" si="148"/>
        <v/>
      </c>
      <c r="S402" s="1" t="str">
        <f t="shared" si="149"/>
        <v/>
      </c>
      <c r="T402" s="1" t="str">
        <f t="shared" si="150"/>
        <v/>
      </c>
      <c r="U402" s="1" t="str">
        <f t="shared" si="151"/>
        <v/>
      </c>
      <c r="V402" t="str">
        <f t="shared" si="152"/>
        <v/>
      </c>
      <c r="W402" s="10" t="str">
        <f t="shared" si="153"/>
        <v/>
      </c>
      <c r="X402" s="10" t="str">
        <f t="shared" si="154"/>
        <v/>
      </c>
      <c r="Y402" s="10" t="str">
        <f t="shared" si="155"/>
        <v/>
      </c>
      <c r="Z402" s="10" t="str">
        <f t="shared" si="156"/>
        <v/>
      </c>
      <c r="AA402" s="10" t="str">
        <f t="shared" si="157"/>
        <v/>
      </c>
      <c r="AB402" s="10" t="str">
        <f t="shared" si="158"/>
        <v/>
      </c>
      <c r="AC402" s="10" t="str">
        <f t="shared" si="162"/>
        <v/>
      </c>
      <c r="AD402" s="10" t="str">
        <f t="shared" si="163"/>
        <v/>
      </c>
      <c r="AE402" s="10" t="str">
        <f t="shared" si="159"/>
        <v/>
      </c>
      <c r="AF402" s="10" t="str">
        <f t="shared" si="164"/>
        <v/>
      </c>
      <c r="AG402" s="10" t="str">
        <f t="shared" si="165"/>
        <v/>
      </c>
      <c r="AH402" s="10" t="str">
        <f t="shared" si="166"/>
        <v/>
      </c>
      <c r="AI402" s="10" t="str">
        <f t="shared" si="167"/>
        <v/>
      </c>
      <c r="AJ402" s="10" t="str">
        <f t="shared" si="168"/>
        <v/>
      </c>
    </row>
    <row r="403" spans="1:36" ht="22.5" customHeight="1" x14ac:dyDescent="0.2">
      <c r="A403" s="92">
        <v>394</v>
      </c>
      <c r="B403" s="112"/>
      <c r="C403" s="99"/>
      <c r="D403" s="99"/>
      <c r="E403" s="100"/>
      <c r="F403" s="211"/>
      <c r="G403" s="209"/>
      <c r="H403" s="80"/>
      <c r="I403" s="80"/>
      <c r="J403" s="79"/>
      <c r="K403" s="80"/>
      <c r="L403" s="3"/>
      <c r="M403" s="10" t="str">
        <f t="shared" si="160"/>
        <v/>
      </c>
      <c r="N403" s="10" t="str">
        <f t="shared" si="161"/>
        <v/>
      </c>
      <c r="O403" s="10" t="str">
        <f t="shared" si="145"/>
        <v/>
      </c>
      <c r="P403" s="10" t="str">
        <f t="shared" si="146"/>
        <v/>
      </c>
      <c r="Q403" s="10" t="str">
        <f t="shared" si="147"/>
        <v/>
      </c>
      <c r="R403" s="1" t="str">
        <f t="shared" si="148"/>
        <v/>
      </c>
      <c r="S403" s="1" t="str">
        <f t="shared" si="149"/>
        <v/>
      </c>
      <c r="T403" s="1" t="str">
        <f t="shared" si="150"/>
        <v/>
      </c>
      <c r="U403" s="1" t="str">
        <f t="shared" si="151"/>
        <v/>
      </c>
      <c r="V403" t="str">
        <f t="shared" si="152"/>
        <v/>
      </c>
      <c r="W403" s="10" t="str">
        <f t="shared" si="153"/>
        <v/>
      </c>
      <c r="X403" s="10" t="str">
        <f t="shared" si="154"/>
        <v/>
      </c>
      <c r="Y403" s="10" t="str">
        <f t="shared" si="155"/>
        <v/>
      </c>
      <c r="Z403" s="10" t="str">
        <f t="shared" si="156"/>
        <v/>
      </c>
      <c r="AA403" s="10" t="str">
        <f t="shared" si="157"/>
        <v/>
      </c>
      <c r="AB403" s="10" t="str">
        <f t="shared" si="158"/>
        <v/>
      </c>
      <c r="AC403" s="10" t="str">
        <f t="shared" si="162"/>
        <v/>
      </c>
      <c r="AD403" s="10" t="str">
        <f t="shared" si="163"/>
        <v/>
      </c>
      <c r="AE403" s="10" t="str">
        <f t="shared" si="159"/>
        <v/>
      </c>
      <c r="AF403" s="10" t="str">
        <f t="shared" si="164"/>
        <v/>
      </c>
      <c r="AG403" s="10" t="str">
        <f t="shared" si="165"/>
        <v/>
      </c>
      <c r="AH403" s="10" t="str">
        <f t="shared" si="166"/>
        <v/>
      </c>
      <c r="AI403" s="10" t="str">
        <f t="shared" si="167"/>
        <v/>
      </c>
      <c r="AJ403" s="10" t="str">
        <f t="shared" si="168"/>
        <v/>
      </c>
    </row>
    <row r="404" spans="1:36" ht="22.5" customHeight="1" x14ac:dyDescent="0.2">
      <c r="A404" s="92">
        <v>395</v>
      </c>
      <c r="B404" s="112"/>
      <c r="C404" s="99"/>
      <c r="D404" s="99"/>
      <c r="E404" s="100"/>
      <c r="F404" s="211"/>
      <c r="G404" s="209"/>
      <c r="H404" s="80"/>
      <c r="I404" s="80"/>
      <c r="J404" s="79"/>
      <c r="K404" s="80"/>
      <c r="L404" s="3"/>
      <c r="M404" s="10" t="str">
        <f t="shared" si="160"/>
        <v/>
      </c>
      <c r="N404" s="10" t="str">
        <f t="shared" si="161"/>
        <v/>
      </c>
      <c r="O404" s="10" t="str">
        <f t="shared" si="145"/>
        <v/>
      </c>
      <c r="P404" s="10" t="str">
        <f t="shared" si="146"/>
        <v/>
      </c>
      <c r="Q404" s="10" t="str">
        <f t="shared" si="147"/>
        <v/>
      </c>
      <c r="R404" s="1" t="str">
        <f t="shared" si="148"/>
        <v/>
      </c>
      <c r="S404" s="1" t="str">
        <f t="shared" si="149"/>
        <v/>
      </c>
      <c r="T404" s="1" t="str">
        <f t="shared" si="150"/>
        <v/>
      </c>
      <c r="U404" s="1" t="str">
        <f t="shared" si="151"/>
        <v/>
      </c>
      <c r="V404" t="str">
        <f t="shared" si="152"/>
        <v/>
      </c>
      <c r="W404" s="10" t="str">
        <f t="shared" si="153"/>
        <v/>
      </c>
      <c r="X404" s="10" t="str">
        <f t="shared" si="154"/>
        <v/>
      </c>
      <c r="Y404" s="10" t="str">
        <f t="shared" si="155"/>
        <v/>
      </c>
      <c r="Z404" s="10" t="str">
        <f t="shared" si="156"/>
        <v/>
      </c>
      <c r="AA404" s="10" t="str">
        <f t="shared" si="157"/>
        <v/>
      </c>
      <c r="AB404" s="10" t="str">
        <f t="shared" si="158"/>
        <v/>
      </c>
      <c r="AC404" s="10" t="str">
        <f t="shared" si="162"/>
        <v/>
      </c>
      <c r="AD404" s="10" t="str">
        <f t="shared" si="163"/>
        <v/>
      </c>
      <c r="AE404" s="10" t="str">
        <f t="shared" si="159"/>
        <v/>
      </c>
      <c r="AF404" s="10" t="str">
        <f t="shared" si="164"/>
        <v/>
      </c>
      <c r="AG404" s="10" t="str">
        <f t="shared" si="165"/>
        <v/>
      </c>
      <c r="AH404" s="10" t="str">
        <f t="shared" si="166"/>
        <v/>
      </c>
      <c r="AI404" s="10" t="str">
        <f t="shared" si="167"/>
        <v/>
      </c>
      <c r="AJ404" s="10" t="str">
        <f t="shared" si="168"/>
        <v/>
      </c>
    </row>
    <row r="405" spans="1:36" ht="22.5" customHeight="1" x14ac:dyDescent="0.2">
      <c r="A405" s="92">
        <v>396</v>
      </c>
      <c r="B405" s="112"/>
      <c r="C405" s="99"/>
      <c r="D405" s="99"/>
      <c r="E405" s="100"/>
      <c r="F405" s="211"/>
      <c r="G405" s="209"/>
      <c r="H405" s="80"/>
      <c r="I405" s="80"/>
      <c r="J405" s="79"/>
      <c r="K405" s="80"/>
      <c r="L405" s="3"/>
      <c r="M405" s="10" t="str">
        <f t="shared" si="160"/>
        <v/>
      </c>
      <c r="N405" s="10" t="str">
        <f t="shared" si="161"/>
        <v/>
      </c>
      <c r="O405" s="10" t="str">
        <f t="shared" si="145"/>
        <v/>
      </c>
      <c r="P405" s="10" t="str">
        <f t="shared" si="146"/>
        <v/>
      </c>
      <c r="Q405" s="10" t="str">
        <f t="shared" si="147"/>
        <v/>
      </c>
      <c r="R405" s="1" t="str">
        <f t="shared" si="148"/>
        <v/>
      </c>
      <c r="S405" s="1" t="str">
        <f t="shared" si="149"/>
        <v/>
      </c>
      <c r="T405" s="1" t="str">
        <f t="shared" si="150"/>
        <v/>
      </c>
      <c r="U405" s="1" t="str">
        <f t="shared" si="151"/>
        <v/>
      </c>
      <c r="V405" t="str">
        <f t="shared" si="152"/>
        <v/>
      </c>
      <c r="W405" s="10" t="str">
        <f t="shared" si="153"/>
        <v/>
      </c>
      <c r="X405" s="10" t="str">
        <f t="shared" si="154"/>
        <v/>
      </c>
      <c r="Y405" s="10" t="str">
        <f t="shared" si="155"/>
        <v/>
      </c>
      <c r="Z405" s="10" t="str">
        <f t="shared" si="156"/>
        <v/>
      </c>
      <c r="AA405" s="10" t="str">
        <f t="shared" si="157"/>
        <v/>
      </c>
      <c r="AB405" s="10" t="str">
        <f t="shared" si="158"/>
        <v/>
      </c>
      <c r="AC405" s="10" t="str">
        <f t="shared" si="162"/>
        <v/>
      </c>
      <c r="AD405" s="10" t="str">
        <f t="shared" si="163"/>
        <v/>
      </c>
      <c r="AE405" s="10" t="str">
        <f t="shared" si="159"/>
        <v/>
      </c>
      <c r="AF405" s="10" t="str">
        <f t="shared" si="164"/>
        <v/>
      </c>
      <c r="AG405" s="10" t="str">
        <f t="shared" si="165"/>
        <v/>
      </c>
      <c r="AH405" s="10" t="str">
        <f t="shared" si="166"/>
        <v/>
      </c>
      <c r="AI405" s="10" t="str">
        <f t="shared" si="167"/>
        <v/>
      </c>
      <c r="AJ405" s="10" t="str">
        <f t="shared" si="168"/>
        <v/>
      </c>
    </row>
    <row r="406" spans="1:36" ht="22.5" customHeight="1" x14ac:dyDescent="0.2">
      <c r="A406" s="92">
        <v>397</v>
      </c>
      <c r="B406" s="112"/>
      <c r="C406" s="99"/>
      <c r="D406" s="99"/>
      <c r="E406" s="100"/>
      <c r="F406" s="211"/>
      <c r="G406" s="209"/>
      <c r="H406" s="80"/>
      <c r="I406" s="80"/>
      <c r="J406" s="79"/>
      <c r="K406" s="80"/>
      <c r="L406" s="3"/>
      <c r="M406" s="10" t="str">
        <f t="shared" si="160"/>
        <v/>
      </c>
      <c r="N406" s="10" t="str">
        <f t="shared" si="161"/>
        <v/>
      </c>
      <c r="O406" s="10" t="str">
        <f t="shared" si="145"/>
        <v/>
      </c>
      <c r="P406" s="10" t="str">
        <f t="shared" si="146"/>
        <v/>
      </c>
      <c r="Q406" s="10" t="str">
        <f t="shared" si="147"/>
        <v/>
      </c>
      <c r="R406" s="1" t="str">
        <f t="shared" si="148"/>
        <v/>
      </c>
      <c r="S406" s="1" t="str">
        <f t="shared" si="149"/>
        <v/>
      </c>
      <c r="T406" s="1" t="str">
        <f t="shared" si="150"/>
        <v/>
      </c>
      <c r="U406" s="1" t="str">
        <f t="shared" si="151"/>
        <v/>
      </c>
      <c r="V406" t="str">
        <f t="shared" si="152"/>
        <v/>
      </c>
      <c r="W406" s="10" t="str">
        <f t="shared" si="153"/>
        <v/>
      </c>
      <c r="X406" s="10" t="str">
        <f t="shared" si="154"/>
        <v/>
      </c>
      <c r="Y406" s="10" t="str">
        <f t="shared" si="155"/>
        <v/>
      </c>
      <c r="Z406" s="10" t="str">
        <f t="shared" si="156"/>
        <v/>
      </c>
      <c r="AA406" s="10" t="str">
        <f t="shared" si="157"/>
        <v/>
      </c>
      <c r="AB406" s="10" t="str">
        <f t="shared" si="158"/>
        <v/>
      </c>
      <c r="AC406" s="10" t="str">
        <f t="shared" si="162"/>
        <v/>
      </c>
      <c r="AD406" s="10" t="str">
        <f t="shared" si="163"/>
        <v/>
      </c>
      <c r="AE406" s="10" t="str">
        <f t="shared" si="159"/>
        <v/>
      </c>
      <c r="AF406" s="10" t="str">
        <f t="shared" si="164"/>
        <v/>
      </c>
      <c r="AG406" s="10" t="str">
        <f t="shared" si="165"/>
        <v/>
      </c>
      <c r="AH406" s="10" t="str">
        <f t="shared" si="166"/>
        <v/>
      </c>
      <c r="AI406" s="10" t="str">
        <f t="shared" si="167"/>
        <v/>
      </c>
      <c r="AJ406" s="10" t="str">
        <f t="shared" si="168"/>
        <v/>
      </c>
    </row>
    <row r="407" spans="1:36" ht="22.5" customHeight="1" x14ac:dyDescent="0.2">
      <c r="A407" s="92">
        <v>398</v>
      </c>
      <c r="B407" s="112"/>
      <c r="C407" s="99"/>
      <c r="D407" s="99"/>
      <c r="E407" s="100"/>
      <c r="F407" s="211"/>
      <c r="G407" s="209"/>
      <c r="H407" s="80"/>
      <c r="I407" s="80"/>
      <c r="J407" s="79"/>
      <c r="K407" s="80"/>
      <c r="L407" s="3"/>
      <c r="M407" s="10" t="str">
        <f t="shared" si="160"/>
        <v/>
      </c>
      <c r="N407" s="10" t="str">
        <f t="shared" si="161"/>
        <v/>
      </c>
      <c r="O407" s="10" t="str">
        <f t="shared" si="145"/>
        <v/>
      </c>
      <c r="P407" s="10" t="str">
        <f t="shared" si="146"/>
        <v/>
      </c>
      <c r="Q407" s="10" t="str">
        <f t="shared" si="147"/>
        <v/>
      </c>
      <c r="R407" s="1" t="str">
        <f t="shared" si="148"/>
        <v/>
      </c>
      <c r="S407" s="1" t="str">
        <f t="shared" si="149"/>
        <v/>
      </c>
      <c r="T407" s="1" t="str">
        <f t="shared" si="150"/>
        <v/>
      </c>
      <c r="U407" s="1" t="str">
        <f t="shared" si="151"/>
        <v/>
      </c>
      <c r="V407" t="str">
        <f t="shared" si="152"/>
        <v/>
      </c>
      <c r="W407" s="10" t="str">
        <f t="shared" si="153"/>
        <v/>
      </c>
      <c r="X407" s="10" t="str">
        <f t="shared" si="154"/>
        <v/>
      </c>
      <c r="Y407" s="10" t="str">
        <f t="shared" si="155"/>
        <v/>
      </c>
      <c r="Z407" s="10" t="str">
        <f t="shared" si="156"/>
        <v/>
      </c>
      <c r="AA407" s="10" t="str">
        <f t="shared" si="157"/>
        <v/>
      </c>
      <c r="AB407" s="10" t="str">
        <f t="shared" si="158"/>
        <v/>
      </c>
      <c r="AC407" s="10" t="str">
        <f t="shared" si="162"/>
        <v/>
      </c>
      <c r="AD407" s="10" t="str">
        <f t="shared" si="163"/>
        <v/>
      </c>
      <c r="AE407" s="10" t="str">
        <f t="shared" si="159"/>
        <v/>
      </c>
      <c r="AF407" s="10" t="str">
        <f t="shared" si="164"/>
        <v/>
      </c>
      <c r="AG407" s="10" t="str">
        <f t="shared" si="165"/>
        <v/>
      </c>
      <c r="AH407" s="10" t="str">
        <f t="shared" si="166"/>
        <v/>
      </c>
      <c r="AI407" s="10" t="str">
        <f t="shared" si="167"/>
        <v/>
      </c>
      <c r="AJ407" s="10" t="str">
        <f t="shared" si="168"/>
        <v/>
      </c>
    </row>
    <row r="408" spans="1:36" ht="22.5" customHeight="1" x14ac:dyDescent="0.2">
      <c r="A408" s="92">
        <v>399</v>
      </c>
      <c r="B408" s="112"/>
      <c r="C408" s="99"/>
      <c r="D408" s="99"/>
      <c r="E408" s="100"/>
      <c r="F408" s="211"/>
      <c r="G408" s="209"/>
      <c r="H408" s="80"/>
      <c r="I408" s="80"/>
      <c r="J408" s="79"/>
      <c r="K408" s="80"/>
      <c r="L408" s="3"/>
      <c r="M408" s="10" t="str">
        <f t="shared" si="160"/>
        <v/>
      </c>
      <c r="N408" s="10" t="str">
        <f t="shared" si="161"/>
        <v/>
      </c>
      <c r="O408" s="10" t="str">
        <f t="shared" si="145"/>
        <v/>
      </c>
      <c r="P408" s="10" t="str">
        <f t="shared" si="146"/>
        <v/>
      </c>
      <c r="Q408" s="10" t="str">
        <f t="shared" si="147"/>
        <v/>
      </c>
      <c r="R408" s="1" t="str">
        <f t="shared" si="148"/>
        <v/>
      </c>
      <c r="S408" s="1" t="str">
        <f t="shared" si="149"/>
        <v/>
      </c>
      <c r="T408" s="1" t="str">
        <f t="shared" si="150"/>
        <v/>
      </c>
      <c r="U408" s="1" t="str">
        <f t="shared" si="151"/>
        <v/>
      </c>
      <c r="V408" t="str">
        <f t="shared" si="152"/>
        <v/>
      </c>
      <c r="W408" s="10" t="str">
        <f t="shared" si="153"/>
        <v/>
      </c>
      <c r="X408" s="10" t="str">
        <f t="shared" si="154"/>
        <v/>
      </c>
      <c r="Y408" s="10" t="str">
        <f t="shared" si="155"/>
        <v/>
      </c>
      <c r="Z408" s="10" t="str">
        <f t="shared" si="156"/>
        <v/>
      </c>
      <c r="AA408" s="10" t="str">
        <f t="shared" si="157"/>
        <v/>
      </c>
      <c r="AB408" s="10" t="str">
        <f t="shared" si="158"/>
        <v/>
      </c>
      <c r="AC408" s="10" t="str">
        <f t="shared" si="162"/>
        <v/>
      </c>
      <c r="AD408" s="10" t="str">
        <f t="shared" si="163"/>
        <v/>
      </c>
      <c r="AE408" s="10" t="str">
        <f t="shared" si="159"/>
        <v/>
      </c>
      <c r="AF408" s="10" t="str">
        <f t="shared" si="164"/>
        <v/>
      </c>
      <c r="AG408" s="10" t="str">
        <f t="shared" si="165"/>
        <v/>
      </c>
      <c r="AH408" s="10" t="str">
        <f t="shared" si="166"/>
        <v/>
      </c>
      <c r="AI408" s="10" t="str">
        <f t="shared" si="167"/>
        <v/>
      </c>
      <c r="AJ408" s="10" t="str">
        <f t="shared" si="168"/>
        <v/>
      </c>
    </row>
    <row r="409" spans="1:36" ht="22.5" customHeight="1" x14ac:dyDescent="0.2">
      <c r="A409" s="92">
        <v>400</v>
      </c>
      <c r="B409" s="112"/>
      <c r="C409" s="99"/>
      <c r="D409" s="99"/>
      <c r="E409" s="100"/>
      <c r="F409" s="211"/>
      <c r="G409" s="209"/>
      <c r="H409" s="80"/>
      <c r="I409" s="80"/>
      <c r="J409" s="79"/>
      <c r="K409" s="80"/>
      <c r="L409" s="3"/>
      <c r="M409" s="10" t="str">
        <f t="shared" si="160"/>
        <v/>
      </c>
      <c r="N409" s="10" t="str">
        <f t="shared" si="161"/>
        <v/>
      </c>
      <c r="O409" s="10" t="str">
        <f t="shared" si="145"/>
        <v/>
      </c>
      <c r="P409" s="10" t="str">
        <f t="shared" si="146"/>
        <v/>
      </c>
      <c r="Q409" s="10" t="str">
        <f t="shared" si="147"/>
        <v/>
      </c>
      <c r="R409" s="1" t="str">
        <f t="shared" si="148"/>
        <v/>
      </c>
      <c r="S409" s="1" t="str">
        <f t="shared" si="149"/>
        <v/>
      </c>
      <c r="T409" s="1" t="str">
        <f t="shared" si="150"/>
        <v/>
      </c>
      <c r="U409" s="1" t="str">
        <f t="shared" si="151"/>
        <v/>
      </c>
      <c r="V409" t="str">
        <f t="shared" si="152"/>
        <v/>
      </c>
      <c r="W409" s="10" t="str">
        <f t="shared" si="153"/>
        <v/>
      </c>
      <c r="X409" s="10" t="str">
        <f t="shared" si="154"/>
        <v/>
      </c>
      <c r="Y409" s="10" t="str">
        <f t="shared" si="155"/>
        <v/>
      </c>
      <c r="Z409" s="10" t="str">
        <f t="shared" si="156"/>
        <v/>
      </c>
      <c r="AA409" s="10" t="str">
        <f t="shared" si="157"/>
        <v/>
      </c>
      <c r="AB409" s="10" t="str">
        <f t="shared" si="158"/>
        <v/>
      </c>
      <c r="AC409" s="10" t="str">
        <f t="shared" si="162"/>
        <v/>
      </c>
      <c r="AD409" s="10" t="str">
        <f t="shared" si="163"/>
        <v/>
      </c>
      <c r="AE409" s="10" t="str">
        <f t="shared" si="159"/>
        <v/>
      </c>
      <c r="AF409" s="10" t="str">
        <f t="shared" si="164"/>
        <v/>
      </c>
      <c r="AG409" s="10" t="str">
        <f t="shared" si="165"/>
        <v/>
      </c>
      <c r="AH409" s="10" t="str">
        <f t="shared" si="166"/>
        <v/>
      </c>
      <c r="AI409" s="10" t="str">
        <f t="shared" si="167"/>
        <v/>
      </c>
      <c r="AJ409" s="10" t="str">
        <f t="shared" si="168"/>
        <v/>
      </c>
    </row>
    <row r="410" spans="1:36" ht="22.5" customHeight="1" x14ac:dyDescent="0.2">
      <c r="A410" s="92">
        <v>401</v>
      </c>
      <c r="B410" s="112"/>
      <c r="C410" s="99"/>
      <c r="D410" s="99"/>
      <c r="E410" s="100"/>
      <c r="F410" s="211"/>
      <c r="G410" s="209"/>
      <c r="H410" s="80"/>
      <c r="I410" s="80"/>
      <c r="J410" s="79"/>
      <c r="K410" s="80"/>
      <c r="L410" s="3"/>
      <c r="M410" s="10" t="str">
        <f t="shared" si="160"/>
        <v/>
      </c>
      <c r="N410" s="10" t="str">
        <f t="shared" si="161"/>
        <v/>
      </c>
      <c r="O410" s="10" t="str">
        <f t="shared" si="145"/>
        <v/>
      </c>
      <c r="P410" s="10" t="str">
        <f t="shared" si="146"/>
        <v/>
      </c>
      <c r="Q410" s="10" t="str">
        <f t="shared" si="147"/>
        <v/>
      </c>
      <c r="R410" s="1" t="str">
        <f t="shared" si="148"/>
        <v/>
      </c>
      <c r="S410" s="1" t="str">
        <f t="shared" si="149"/>
        <v/>
      </c>
      <c r="T410" s="1" t="str">
        <f t="shared" si="150"/>
        <v/>
      </c>
      <c r="U410" s="1" t="str">
        <f t="shared" si="151"/>
        <v/>
      </c>
      <c r="V410" t="str">
        <f t="shared" si="152"/>
        <v/>
      </c>
      <c r="W410" s="10" t="str">
        <f t="shared" si="153"/>
        <v/>
      </c>
      <c r="X410" s="10" t="str">
        <f t="shared" si="154"/>
        <v/>
      </c>
      <c r="Y410" s="10" t="str">
        <f t="shared" si="155"/>
        <v/>
      </c>
      <c r="Z410" s="10" t="str">
        <f t="shared" si="156"/>
        <v/>
      </c>
      <c r="AA410" s="10" t="str">
        <f t="shared" si="157"/>
        <v/>
      </c>
      <c r="AB410" s="10" t="str">
        <f t="shared" si="158"/>
        <v/>
      </c>
      <c r="AC410" s="10" t="str">
        <f t="shared" si="162"/>
        <v/>
      </c>
      <c r="AD410" s="10" t="str">
        <f t="shared" si="163"/>
        <v/>
      </c>
      <c r="AE410" s="10" t="str">
        <f t="shared" si="159"/>
        <v/>
      </c>
      <c r="AF410" s="10" t="str">
        <f t="shared" si="164"/>
        <v/>
      </c>
      <c r="AG410" s="10" t="str">
        <f t="shared" si="165"/>
        <v/>
      </c>
      <c r="AH410" s="10" t="str">
        <f t="shared" si="166"/>
        <v/>
      </c>
      <c r="AI410" s="10" t="str">
        <f t="shared" si="167"/>
        <v/>
      </c>
      <c r="AJ410" s="10" t="str">
        <f t="shared" si="168"/>
        <v/>
      </c>
    </row>
    <row r="411" spans="1:36" ht="22.5" customHeight="1" x14ac:dyDescent="0.2">
      <c r="A411" s="92">
        <v>402</v>
      </c>
      <c r="B411" s="112"/>
      <c r="C411" s="99"/>
      <c r="D411" s="99"/>
      <c r="E411" s="100"/>
      <c r="F411" s="211"/>
      <c r="G411" s="209"/>
      <c r="H411" s="80"/>
      <c r="I411" s="80"/>
      <c r="J411" s="79"/>
      <c r="K411" s="80"/>
      <c r="L411" s="3"/>
      <c r="M411" s="10" t="str">
        <f t="shared" si="160"/>
        <v/>
      </c>
      <c r="N411" s="10" t="str">
        <f t="shared" si="161"/>
        <v/>
      </c>
      <c r="O411" s="10" t="str">
        <f t="shared" si="145"/>
        <v/>
      </c>
      <c r="P411" s="10" t="str">
        <f t="shared" si="146"/>
        <v/>
      </c>
      <c r="Q411" s="10" t="str">
        <f t="shared" si="147"/>
        <v/>
      </c>
      <c r="R411" s="1" t="str">
        <f t="shared" si="148"/>
        <v/>
      </c>
      <c r="S411" s="1" t="str">
        <f t="shared" si="149"/>
        <v/>
      </c>
      <c r="T411" s="1" t="str">
        <f t="shared" si="150"/>
        <v/>
      </c>
      <c r="U411" s="1" t="str">
        <f t="shared" si="151"/>
        <v/>
      </c>
      <c r="V411" t="str">
        <f t="shared" si="152"/>
        <v/>
      </c>
      <c r="W411" s="10" t="str">
        <f t="shared" si="153"/>
        <v/>
      </c>
      <c r="X411" s="10" t="str">
        <f t="shared" si="154"/>
        <v/>
      </c>
      <c r="Y411" s="10" t="str">
        <f t="shared" si="155"/>
        <v/>
      </c>
      <c r="Z411" s="10" t="str">
        <f t="shared" si="156"/>
        <v/>
      </c>
      <c r="AA411" s="10" t="str">
        <f t="shared" si="157"/>
        <v/>
      </c>
      <c r="AB411" s="10" t="str">
        <f t="shared" si="158"/>
        <v/>
      </c>
      <c r="AC411" s="10" t="str">
        <f t="shared" si="162"/>
        <v/>
      </c>
      <c r="AD411" s="10" t="str">
        <f t="shared" si="163"/>
        <v/>
      </c>
      <c r="AE411" s="10" t="str">
        <f t="shared" si="159"/>
        <v/>
      </c>
      <c r="AF411" s="10" t="str">
        <f t="shared" si="164"/>
        <v/>
      </c>
      <c r="AG411" s="10" t="str">
        <f t="shared" si="165"/>
        <v/>
      </c>
      <c r="AH411" s="10" t="str">
        <f t="shared" si="166"/>
        <v/>
      </c>
      <c r="AI411" s="10" t="str">
        <f t="shared" si="167"/>
        <v/>
      </c>
      <c r="AJ411" s="10" t="str">
        <f t="shared" si="168"/>
        <v/>
      </c>
    </row>
    <row r="412" spans="1:36" ht="22.5" customHeight="1" x14ac:dyDescent="0.2">
      <c r="A412" s="92">
        <v>403</v>
      </c>
      <c r="B412" s="112"/>
      <c r="C412" s="99"/>
      <c r="D412" s="99"/>
      <c r="E412" s="100"/>
      <c r="F412" s="211"/>
      <c r="G412" s="209"/>
      <c r="H412" s="80"/>
      <c r="I412" s="80"/>
      <c r="J412" s="79"/>
      <c r="K412" s="80"/>
      <c r="L412" s="3"/>
      <c r="M412" s="10" t="str">
        <f t="shared" si="160"/>
        <v/>
      </c>
      <c r="N412" s="10" t="str">
        <f t="shared" si="161"/>
        <v/>
      </c>
      <c r="O412" s="10" t="str">
        <f t="shared" si="145"/>
        <v/>
      </c>
      <c r="P412" s="10" t="str">
        <f t="shared" si="146"/>
        <v/>
      </c>
      <c r="Q412" s="10" t="str">
        <f t="shared" si="147"/>
        <v/>
      </c>
      <c r="R412" s="1" t="str">
        <f t="shared" si="148"/>
        <v/>
      </c>
      <c r="S412" s="1" t="str">
        <f t="shared" si="149"/>
        <v/>
      </c>
      <c r="T412" s="1" t="str">
        <f t="shared" si="150"/>
        <v/>
      </c>
      <c r="U412" s="1" t="str">
        <f t="shared" si="151"/>
        <v/>
      </c>
      <c r="V412" t="str">
        <f t="shared" si="152"/>
        <v/>
      </c>
      <c r="W412" s="10" t="str">
        <f t="shared" si="153"/>
        <v/>
      </c>
      <c r="X412" s="10" t="str">
        <f t="shared" si="154"/>
        <v/>
      </c>
      <c r="Y412" s="10" t="str">
        <f t="shared" si="155"/>
        <v/>
      </c>
      <c r="Z412" s="10" t="str">
        <f t="shared" si="156"/>
        <v/>
      </c>
      <c r="AA412" s="10" t="str">
        <f t="shared" si="157"/>
        <v/>
      </c>
      <c r="AB412" s="10" t="str">
        <f t="shared" si="158"/>
        <v/>
      </c>
      <c r="AC412" s="10" t="str">
        <f t="shared" si="162"/>
        <v/>
      </c>
      <c r="AD412" s="10" t="str">
        <f t="shared" si="163"/>
        <v/>
      </c>
      <c r="AE412" s="10" t="str">
        <f t="shared" si="159"/>
        <v/>
      </c>
      <c r="AF412" s="10" t="str">
        <f t="shared" si="164"/>
        <v/>
      </c>
      <c r="AG412" s="10" t="str">
        <f t="shared" si="165"/>
        <v/>
      </c>
      <c r="AH412" s="10" t="str">
        <f t="shared" si="166"/>
        <v/>
      </c>
      <c r="AI412" s="10" t="str">
        <f t="shared" si="167"/>
        <v/>
      </c>
      <c r="AJ412" s="10" t="str">
        <f t="shared" si="168"/>
        <v/>
      </c>
    </row>
    <row r="413" spans="1:36" ht="22.5" customHeight="1" x14ac:dyDescent="0.2">
      <c r="A413" s="92">
        <v>404</v>
      </c>
      <c r="B413" s="112"/>
      <c r="C413" s="99"/>
      <c r="D413" s="99"/>
      <c r="E413" s="100"/>
      <c r="F413" s="211"/>
      <c r="G413" s="209"/>
      <c r="H413" s="80"/>
      <c r="I413" s="80"/>
      <c r="J413" s="79"/>
      <c r="K413" s="80"/>
      <c r="L413" s="3"/>
      <c r="M413" s="10" t="str">
        <f t="shared" si="160"/>
        <v/>
      </c>
      <c r="N413" s="10" t="str">
        <f t="shared" si="161"/>
        <v/>
      </c>
      <c r="O413" s="10" t="str">
        <f t="shared" si="145"/>
        <v/>
      </c>
      <c r="P413" s="10" t="str">
        <f t="shared" si="146"/>
        <v/>
      </c>
      <c r="Q413" s="10" t="str">
        <f t="shared" si="147"/>
        <v/>
      </c>
      <c r="R413" s="1" t="str">
        <f t="shared" si="148"/>
        <v/>
      </c>
      <c r="S413" s="1" t="str">
        <f t="shared" si="149"/>
        <v/>
      </c>
      <c r="T413" s="1" t="str">
        <f t="shared" si="150"/>
        <v/>
      </c>
      <c r="U413" s="1" t="str">
        <f t="shared" si="151"/>
        <v/>
      </c>
      <c r="V413" t="str">
        <f t="shared" si="152"/>
        <v/>
      </c>
      <c r="W413" s="10" t="str">
        <f t="shared" si="153"/>
        <v/>
      </c>
      <c r="X413" s="10" t="str">
        <f t="shared" si="154"/>
        <v/>
      </c>
      <c r="Y413" s="10" t="str">
        <f t="shared" si="155"/>
        <v/>
      </c>
      <c r="Z413" s="10" t="str">
        <f t="shared" si="156"/>
        <v/>
      </c>
      <c r="AA413" s="10" t="str">
        <f t="shared" si="157"/>
        <v/>
      </c>
      <c r="AB413" s="10" t="str">
        <f t="shared" si="158"/>
        <v/>
      </c>
      <c r="AC413" s="10" t="str">
        <f t="shared" si="162"/>
        <v/>
      </c>
      <c r="AD413" s="10" t="str">
        <f t="shared" si="163"/>
        <v/>
      </c>
      <c r="AE413" s="10" t="str">
        <f t="shared" si="159"/>
        <v/>
      </c>
      <c r="AF413" s="10" t="str">
        <f t="shared" si="164"/>
        <v/>
      </c>
      <c r="AG413" s="10" t="str">
        <f t="shared" si="165"/>
        <v/>
      </c>
      <c r="AH413" s="10" t="str">
        <f t="shared" si="166"/>
        <v/>
      </c>
      <c r="AI413" s="10" t="str">
        <f t="shared" si="167"/>
        <v/>
      </c>
      <c r="AJ413" s="10" t="str">
        <f t="shared" si="168"/>
        <v/>
      </c>
    </row>
    <row r="414" spans="1:36" ht="22.5" customHeight="1" x14ac:dyDescent="0.2">
      <c r="A414" s="92">
        <v>405</v>
      </c>
      <c r="B414" s="112"/>
      <c r="C414" s="99"/>
      <c r="D414" s="99"/>
      <c r="E414" s="100"/>
      <c r="F414" s="211"/>
      <c r="G414" s="209"/>
      <c r="H414" s="80"/>
      <c r="I414" s="80"/>
      <c r="J414" s="79"/>
      <c r="K414" s="80"/>
      <c r="L414" s="3"/>
      <c r="M414" s="10" t="str">
        <f t="shared" si="160"/>
        <v/>
      </c>
      <c r="N414" s="10" t="str">
        <f t="shared" si="161"/>
        <v/>
      </c>
      <c r="O414" s="10" t="str">
        <f t="shared" si="145"/>
        <v/>
      </c>
      <c r="P414" s="10" t="str">
        <f t="shared" si="146"/>
        <v/>
      </c>
      <c r="Q414" s="10" t="str">
        <f t="shared" si="147"/>
        <v/>
      </c>
      <c r="R414" s="1" t="str">
        <f t="shared" si="148"/>
        <v/>
      </c>
      <c r="S414" s="1" t="str">
        <f t="shared" si="149"/>
        <v/>
      </c>
      <c r="T414" s="1" t="str">
        <f t="shared" si="150"/>
        <v/>
      </c>
      <c r="U414" s="1" t="str">
        <f t="shared" si="151"/>
        <v/>
      </c>
      <c r="V414" t="str">
        <f t="shared" si="152"/>
        <v/>
      </c>
      <c r="W414" s="10" t="str">
        <f t="shared" si="153"/>
        <v/>
      </c>
      <c r="X414" s="10" t="str">
        <f t="shared" si="154"/>
        <v/>
      </c>
      <c r="Y414" s="10" t="str">
        <f t="shared" si="155"/>
        <v/>
      </c>
      <c r="Z414" s="10" t="str">
        <f t="shared" si="156"/>
        <v/>
      </c>
      <c r="AA414" s="10" t="str">
        <f t="shared" si="157"/>
        <v/>
      </c>
      <c r="AB414" s="10" t="str">
        <f t="shared" si="158"/>
        <v/>
      </c>
      <c r="AC414" s="10" t="str">
        <f t="shared" si="162"/>
        <v/>
      </c>
      <c r="AD414" s="10" t="str">
        <f t="shared" si="163"/>
        <v/>
      </c>
      <c r="AE414" s="10" t="str">
        <f t="shared" si="159"/>
        <v/>
      </c>
      <c r="AF414" s="10" t="str">
        <f t="shared" si="164"/>
        <v/>
      </c>
      <c r="AG414" s="10" t="str">
        <f t="shared" si="165"/>
        <v/>
      </c>
      <c r="AH414" s="10" t="str">
        <f t="shared" si="166"/>
        <v/>
      </c>
      <c r="AI414" s="10" t="str">
        <f t="shared" si="167"/>
        <v/>
      </c>
      <c r="AJ414" s="10" t="str">
        <f t="shared" si="168"/>
        <v/>
      </c>
    </row>
    <row r="415" spans="1:36" ht="22.5" customHeight="1" x14ac:dyDescent="0.2">
      <c r="A415" s="92">
        <v>406</v>
      </c>
      <c r="B415" s="112"/>
      <c r="C415" s="99"/>
      <c r="D415" s="99"/>
      <c r="E415" s="100"/>
      <c r="F415" s="211"/>
      <c r="G415" s="209"/>
      <c r="H415" s="80"/>
      <c r="I415" s="80"/>
      <c r="J415" s="79"/>
      <c r="K415" s="80"/>
      <c r="L415" s="3"/>
      <c r="M415" s="10" t="str">
        <f t="shared" si="160"/>
        <v/>
      </c>
      <c r="N415" s="10" t="str">
        <f t="shared" si="161"/>
        <v/>
      </c>
      <c r="O415" s="10" t="str">
        <f t="shared" si="145"/>
        <v/>
      </c>
      <c r="P415" s="10" t="str">
        <f t="shared" si="146"/>
        <v/>
      </c>
      <c r="Q415" s="10" t="str">
        <f t="shared" si="147"/>
        <v/>
      </c>
      <c r="R415" s="1" t="str">
        <f t="shared" si="148"/>
        <v/>
      </c>
      <c r="S415" s="1" t="str">
        <f t="shared" si="149"/>
        <v/>
      </c>
      <c r="T415" s="1" t="str">
        <f t="shared" si="150"/>
        <v/>
      </c>
      <c r="U415" s="1" t="str">
        <f t="shared" si="151"/>
        <v/>
      </c>
      <c r="V415" t="str">
        <f t="shared" si="152"/>
        <v/>
      </c>
      <c r="W415" s="10" t="str">
        <f t="shared" si="153"/>
        <v/>
      </c>
      <c r="X415" s="10" t="str">
        <f t="shared" si="154"/>
        <v/>
      </c>
      <c r="Y415" s="10" t="str">
        <f t="shared" si="155"/>
        <v/>
      </c>
      <c r="Z415" s="10" t="str">
        <f t="shared" si="156"/>
        <v/>
      </c>
      <c r="AA415" s="10" t="str">
        <f t="shared" si="157"/>
        <v/>
      </c>
      <c r="AB415" s="10" t="str">
        <f t="shared" si="158"/>
        <v/>
      </c>
      <c r="AC415" s="10" t="str">
        <f t="shared" si="162"/>
        <v/>
      </c>
      <c r="AD415" s="10" t="str">
        <f t="shared" si="163"/>
        <v/>
      </c>
      <c r="AE415" s="10" t="str">
        <f t="shared" si="159"/>
        <v/>
      </c>
      <c r="AF415" s="10" t="str">
        <f t="shared" si="164"/>
        <v/>
      </c>
      <c r="AG415" s="10" t="str">
        <f t="shared" si="165"/>
        <v/>
      </c>
      <c r="AH415" s="10" t="str">
        <f t="shared" si="166"/>
        <v/>
      </c>
      <c r="AI415" s="10" t="str">
        <f t="shared" si="167"/>
        <v/>
      </c>
      <c r="AJ415" s="10" t="str">
        <f t="shared" si="168"/>
        <v/>
      </c>
    </row>
    <row r="416" spans="1:36" ht="22.5" customHeight="1" x14ac:dyDescent="0.2">
      <c r="A416" s="92">
        <v>407</v>
      </c>
      <c r="B416" s="112"/>
      <c r="C416" s="99"/>
      <c r="D416" s="99"/>
      <c r="E416" s="100"/>
      <c r="F416" s="211"/>
      <c r="G416" s="209"/>
      <c r="H416" s="80"/>
      <c r="I416" s="80"/>
      <c r="J416" s="79"/>
      <c r="K416" s="80"/>
      <c r="L416" s="3"/>
      <c r="M416" s="10" t="str">
        <f t="shared" si="160"/>
        <v/>
      </c>
      <c r="N416" s="10" t="str">
        <f t="shared" si="161"/>
        <v/>
      </c>
      <c r="O416" s="10" t="str">
        <f t="shared" si="145"/>
        <v/>
      </c>
      <c r="P416" s="10" t="str">
        <f t="shared" si="146"/>
        <v/>
      </c>
      <c r="Q416" s="10" t="str">
        <f t="shared" si="147"/>
        <v/>
      </c>
      <c r="R416" s="1" t="str">
        <f t="shared" si="148"/>
        <v/>
      </c>
      <c r="S416" s="1" t="str">
        <f t="shared" si="149"/>
        <v/>
      </c>
      <c r="T416" s="1" t="str">
        <f t="shared" si="150"/>
        <v/>
      </c>
      <c r="U416" s="1" t="str">
        <f t="shared" si="151"/>
        <v/>
      </c>
      <c r="V416" t="str">
        <f t="shared" si="152"/>
        <v/>
      </c>
      <c r="W416" s="10" t="str">
        <f t="shared" si="153"/>
        <v/>
      </c>
      <c r="X416" s="10" t="str">
        <f t="shared" si="154"/>
        <v/>
      </c>
      <c r="Y416" s="10" t="str">
        <f t="shared" si="155"/>
        <v/>
      </c>
      <c r="Z416" s="10" t="str">
        <f t="shared" si="156"/>
        <v/>
      </c>
      <c r="AA416" s="10" t="str">
        <f t="shared" si="157"/>
        <v/>
      </c>
      <c r="AB416" s="10" t="str">
        <f t="shared" si="158"/>
        <v/>
      </c>
      <c r="AC416" s="10" t="str">
        <f t="shared" si="162"/>
        <v/>
      </c>
      <c r="AD416" s="10" t="str">
        <f t="shared" si="163"/>
        <v/>
      </c>
      <c r="AE416" s="10" t="str">
        <f t="shared" si="159"/>
        <v/>
      </c>
      <c r="AF416" s="10" t="str">
        <f t="shared" si="164"/>
        <v/>
      </c>
      <c r="AG416" s="10" t="str">
        <f t="shared" si="165"/>
        <v/>
      </c>
      <c r="AH416" s="10" t="str">
        <f t="shared" si="166"/>
        <v/>
      </c>
      <c r="AI416" s="10" t="str">
        <f t="shared" si="167"/>
        <v/>
      </c>
      <c r="AJ416" s="10" t="str">
        <f t="shared" si="168"/>
        <v/>
      </c>
    </row>
    <row r="417" spans="1:36" ht="22.5" customHeight="1" x14ac:dyDescent="0.2">
      <c r="A417" s="92">
        <v>408</v>
      </c>
      <c r="B417" s="112"/>
      <c r="C417" s="99"/>
      <c r="D417" s="99"/>
      <c r="E417" s="100"/>
      <c r="F417" s="211"/>
      <c r="G417" s="209"/>
      <c r="H417" s="80"/>
      <c r="I417" s="80"/>
      <c r="J417" s="79"/>
      <c r="K417" s="80"/>
      <c r="L417" s="3"/>
      <c r="M417" s="10" t="str">
        <f t="shared" si="160"/>
        <v/>
      </c>
      <c r="N417" s="10" t="str">
        <f t="shared" si="161"/>
        <v/>
      </c>
      <c r="O417" s="10" t="str">
        <f t="shared" si="145"/>
        <v/>
      </c>
      <c r="P417" s="10" t="str">
        <f t="shared" si="146"/>
        <v/>
      </c>
      <c r="Q417" s="10" t="str">
        <f t="shared" si="147"/>
        <v/>
      </c>
      <c r="R417" s="1" t="str">
        <f t="shared" si="148"/>
        <v/>
      </c>
      <c r="S417" s="1" t="str">
        <f t="shared" si="149"/>
        <v/>
      </c>
      <c r="T417" s="1" t="str">
        <f t="shared" si="150"/>
        <v/>
      </c>
      <c r="U417" s="1" t="str">
        <f t="shared" si="151"/>
        <v/>
      </c>
      <c r="V417" t="str">
        <f t="shared" si="152"/>
        <v/>
      </c>
      <c r="W417" s="10" t="str">
        <f t="shared" si="153"/>
        <v/>
      </c>
      <c r="X417" s="10" t="str">
        <f t="shared" si="154"/>
        <v/>
      </c>
      <c r="Y417" s="10" t="str">
        <f t="shared" si="155"/>
        <v/>
      </c>
      <c r="Z417" s="10" t="str">
        <f t="shared" si="156"/>
        <v/>
      </c>
      <c r="AA417" s="10" t="str">
        <f t="shared" si="157"/>
        <v/>
      </c>
      <c r="AB417" s="10" t="str">
        <f t="shared" si="158"/>
        <v/>
      </c>
      <c r="AC417" s="10" t="str">
        <f t="shared" si="162"/>
        <v/>
      </c>
      <c r="AD417" s="10" t="str">
        <f t="shared" si="163"/>
        <v/>
      </c>
      <c r="AE417" s="10" t="str">
        <f t="shared" si="159"/>
        <v/>
      </c>
      <c r="AF417" s="10" t="str">
        <f t="shared" si="164"/>
        <v/>
      </c>
      <c r="AG417" s="10" t="str">
        <f t="shared" si="165"/>
        <v/>
      </c>
      <c r="AH417" s="10" t="str">
        <f t="shared" si="166"/>
        <v/>
      </c>
      <c r="AI417" s="10" t="str">
        <f t="shared" si="167"/>
        <v/>
      </c>
      <c r="AJ417" s="10" t="str">
        <f t="shared" si="168"/>
        <v/>
      </c>
    </row>
    <row r="418" spans="1:36" ht="22.5" customHeight="1" x14ac:dyDescent="0.2">
      <c r="A418" s="92">
        <v>409</v>
      </c>
      <c r="B418" s="112"/>
      <c r="C418" s="99"/>
      <c r="D418" s="99"/>
      <c r="E418" s="100"/>
      <c r="F418" s="211"/>
      <c r="G418" s="209"/>
      <c r="H418" s="80"/>
      <c r="I418" s="80"/>
      <c r="J418" s="79"/>
      <c r="K418" s="80"/>
      <c r="L418" s="3"/>
      <c r="M418" s="10" t="str">
        <f t="shared" si="160"/>
        <v/>
      </c>
      <c r="N418" s="10" t="str">
        <f t="shared" si="161"/>
        <v/>
      </c>
      <c r="O418" s="10" t="str">
        <f t="shared" si="145"/>
        <v/>
      </c>
      <c r="P418" s="10" t="str">
        <f t="shared" si="146"/>
        <v/>
      </c>
      <c r="Q418" s="10" t="str">
        <f t="shared" si="147"/>
        <v/>
      </c>
      <c r="R418" s="1" t="str">
        <f t="shared" si="148"/>
        <v/>
      </c>
      <c r="S418" s="1" t="str">
        <f t="shared" si="149"/>
        <v/>
      </c>
      <c r="T418" s="1" t="str">
        <f t="shared" si="150"/>
        <v/>
      </c>
      <c r="U418" s="1" t="str">
        <f t="shared" si="151"/>
        <v/>
      </c>
      <c r="V418" t="str">
        <f t="shared" si="152"/>
        <v/>
      </c>
      <c r="W418" s="10" t="str">
        <f t="shared" si="153"/>
        <v/>
      </c>
      <c r="X418" s="10" t="str">
        <f t="shared" si="154"/>
        <v/>
      </c>
      <c r="Y418" s="10" t="str">
        <f t="shared" si="155"/>
        <v/>
      </c>
      <c r="Z418" s="10" t="str">
        <f t="shared" si="156"/>
        <v/>
      </c>
      <c r="AA418" s="10" t="str">
        <f t="shared" si="157"/>
        <v/>
      </c>
      <c r="AB418" s="10" t="str">
        <f t="shared" si="158"/>
        <v/>
      </c>
      <c r="AC418" s="10" t="str">
        <f t="shared" si="162"/>
        <v/>
      </c>
      <c r="AD418" s="10" t="str">
        <f t="shared" si="163"/>
        <v/>
      </c>
      <c r="AE418" s="10" t="str">
        <f t="shared" si="159"/>
        <v/>
      </c>
      <c r="AF418" s="10" t="str">
        <f t="shared" si="164"/>
        <v/>
      </c>
      <c r="AG418" s="10" t="str">
        <f t="shared" si="165"/>
        <v/>
      </c>
      <c r="AH418" s="10" t="str">
        <f t="shared" si="166"/>
        <v/>
      </c>
      <c r="AI418" s="10" t="str">
        <f t="shared" si="167"/>
        <v/>
      </c>
      <c r="AJ418" s="10" t="str">
        <f t="shared" si="168"/>
        <v/>
      </c>
    </row>
    <row r="419" spans="1:36" ht="22.5" customHeight="1" x14ac:dyDescent="0.2">
      <c r="A419" s="92">
        <v>410</v>
      </c>
      <c r="B419" s="112"/>
      <c r="C419" s="99"/>
      <c r="D419" s="99"/>
      <c r="E419" s="100"/>
      <c r="F419" s="211"/>
      <c r="G419" s="209"/>
      <c r="H419" s="80"/>
      <c r="I419" s="80"/>
      <c r="J419" s="79"/>
      <c r="K419" s="80"/>
      <c r="L419" s="3"/>
      <c r="M419" s="10" t="str">
        <f t="shared" si="160"/>
        <v/>
      </c>
      <c r="N419" s="10" t="str">
        <f t="shared" si="161"/>
        <v/>
      </c>
      <c r="O419" s="10" t="str">
        <f t="shared" si="145"/>
        <v/>
      </c>
      <c r="P419" s="10" t="str">
        <f t="shared" si="146"/>
        <v/>
      </c>
      <c r="Q419" s="10" t="str">
        <f t="shared" si="147"/>
        <v/>
      </c>
      <c r="R419" s="1" t="str">
        <f t="shared" si="148"/>
        <v/>
      </c>
      <c r="S419" s="1" t="str">
        <f t="shared" si="149"/>
        <v/>
      </c>
      <c r="T419" s="1" t="str">
        <f t="shared" si="150"/>
        <v/>
      </c>
      <c r="U419" s="1" t="str">
        <f t="shared" si="151"/>
        <v/>
      </c>
      <c r="V419" t="str">
        <f t="shared" si="152"/>
        <v/>
      </c>
      <c r="W419" s="10" t="str">
        <f t="shared" si="153"/>
        <v/>
      </c>
      <c r="X419" s="10" t="str">
        <f t="shared" si="154"/>
        <v/>
      </c>
      <c r="Y419" s="10" t="str">
        <f t="shared" si="155"/>
        <v/>
      </c>
      <c r="Z419" s="10" t="str">
        <f t="shared" si="156"/>
        <v/>
      </c>
      <c r="AA419" s="10" t="str">
        <f t="shared" si="157"/>
        <v/>
      </c>
      <c r="AB419" s="10" t="str">
        <f t="shared" si="158"/>
        <v/>
      </c>
      <c r="AC419" s="10" t="str">
        <f t="shared" si="162"/>
        <v/>
      </c>
      <c r="AD419" s="10" t="str">
        <f t="shared" si="163"/>
        <v/>
      </c>
      <c r="AE419" s="10" t="str">
        <f t="shared" si="159"/>
        <v/>
      </c>
      <c r="AF419" s="10" t="str">
        <f t="shared" si="164"/>
        <v/>
      </c>
      <c r="AG419" s="10" t="str">
        <f t="shared" si="165"/>
        <v/>
      </c>
      <c r="AH419" s="10" t="str">
        <f t="shared" si="166"/>
        <v/>
      </c>
      <c r="AI419" s="10" t="str">
        <f t="shared" si="167"/>
        <v/>
      </c>
      <c r="AJ419" s="10" t="str">
        <f t="shared" si="168"/>
        <v/>
      </c>
    </row>
    <row r="420" spans="1:36" ht="22.5" customHeight="1" x14ac:dyDescent="0.2">
      <c r="A420" s="92">
        <v>411</v>
      </c>
      <c r="B420" s="112"/>
      <c r="C420" s="99"/>
      <c r="D420" s="99"/>
      <c r="E420" s="100"/>
      <c r="F420" s="211"/>
      <c r="G420" s="209"/>
      <c r="H420" s="80"/>
      <c r="I420" s="80"/>
      <c r="J420" s="79"/>
      <c r="K420" s="80"/>
      <c r="L420" s="3"/>
      <c r="M420" s="10" t="str">
        <f t="shared" si="160"/>
        <v/>
      </c>
      <c r="N420" s="10" t="str">
        <f t="shared" si="161"/>
        <v/>
      </c>
      <c r="O420" s="10" t="str">
        <f t="shared" si="145"/>
        <v/>
      </c>
      <c r="P420" s="10" t="str">
        <f t="shared" si="146"/>
        <v/>
      </c>
      <c r="Q420" s="10" t="str">
        <f t="shared" si="147"/>
        <v/>
      </c>
      <c r="R420" s="1" t="str">
        <f t="shared" si="148"/>
        <v/>
      </c>
      <c r="S420" s="1" t="str">
        <f t="shared" si="149"/>
        <v/>
      </c>
      <c r="T420" s="1" t="str">
        <f t="shared" si="150"/>
        <v/>
      </c>
      <c r="U420" s="1" t="str">
        <f t="shared" si="151"/>
        <v/>
      </c>
      <c r="V420" t="str">
        <f t="shared" si="152"/>
        <v/>
      </c>
      <c r="W420" s="10" t="str">
        <f t="shared" si="153"/>
        <v/>
      </c>
      <c r="X420" s="10" t="str">
        <f t="shared" si="154"/>
        <v/>
      </c>
      <c r="Y420" s="10" t="str">
        <f t="shared" si="155"/>
        <v/>
      </c>
      <c r="Z420" s="10" t="str">
        <f t="shared" si="156"/>
        <v/>
      </c>
      <c r="AA420" s="10" t="str">
        <f t="shared" si="157"/>
        <v/>
      </c>
      <c r="AB420" s="10" t="str">
        <f t="shared" si="158"/>
        <v/>
      </c>
      <c r="AC420" s="10" t="str">
        <f t="shared" si="162"/>
        <v/>
      </c>
      <c r="AD420" s="10" t="str">
        <f t="shared" si="163"/>
        <v/>
      </c>
      <c r="AE420" s="10" t="str">
        <f t="shared" si="159"/>
        <v/>
      </c>
      <c r="AF420" s="10" t="str">
        <f t="shared" si="164"/>
        <v/>
      </c>
      <c r="AG420" s="10" t="str">
        <f t="shared" si="165"/>
        <v/>
      </c>
      <c r="AH420" s="10" t="str">
        <f t="shared" si="166"/>
        <v/>
      </c>
      <c r="AI420" s="10" t="str">
        <f t="shared" si="167"/>
        <v/>
      </c>
      <c r="AJ420" s="10" t="str">
        <f t="shared" si="168"/>
        <v/>
      </c>
    </row>
    <row r="421" spans="1:36" ht="22.5" customHeight="1" x14ac:dyDescent="0.2">
      <c r="A421" s="92">
        <v>412</v>
      </c>
      <c r="B421" s="112"/>
      <c r="C421" s="99"/>
      <c r="D421" s="99"/>
      <c r="E421" s="100"/>
      <c r="F421" s="211"/>
      <c r="G421" s="209"/>
      <c r="H421" s="80"/>
      <c r="I421" s="80"/>
      <c r="J421" s="79"/>
      <c r="K421" s="80"/>
      <c r="L421" s="3"/>
      <c r="M421" s="10" t="str">
        <f t="shared" si="160"/>
        <v/>
      </c>
      <c r="N421" s="10" t="str">
        <f t="shared" si="161"/>
        <v/>
      </c>
      <c r="O421" s="10" t="str">
        <f t="shared" si="145"/>
        <v/>
      </c>
      <c r="P421" s="10" t="str">
        <f t="shared" si="146"/>
        <v/>
      </c>
      <c r="Q421" s="10" t="str">
        <f t="shared" si="147"/>
        <v/>
      </c>
      <c r="R421" s="1" t="str">
        <f t="shared" si="148"/>
        <v/>
      </c>
      <c r="S421" s="1" t="str">
        <f t="shared" si="149"/>
        <v/>
      </c>
      <c r="T421" s="1" t="str">
        <f t="shared" si="150"/>
        <v/>
      </c>
      <c r="U421" s="1" t="str">
        <f t="shared" si="151"/>
        <v/>
      </c>
      <c r="V421" t="str">
        <f t="shared" si="152"/>
        <v/>
      </c>
      <c r="W421" s="10" t="str">
        <f t="shared" si="153"/>
        <v/>
      </c>
      <c r="X421" s="10" t="str">
        <f t="shared" si="154"/>
        <v/>
      </c>
      <c r="Y421" s="10" t="str">
        <f t="shared" si="155"/>
        <v/>
      </c>
      <c r="Z421" s="10" t="str">
        <f t="shared" si="156"/>
        <v/>
      </c>
      <c r="AA421" s="10" t="str">
        <f t="shared" si="157"/>
        <v/>
      </c>
      <c r="AB421" s="10" t="str">
        <f t="shared" si="158"/>
        <v/>
      </c>
      <c r="AC421" s="10" t="str">
        <f t="shared" si="162"/>
        <v/>
      </c>
      <c r="AD421" s="10" t="str">
        <f t="shared" si="163"/>
        <v/>
      </c>
      <c r="AE421" s="10" t="str">
        <f t="shared" si="159"/>
        <v/>
      </c>
      <c r="AF421" s="10" t="str">
        <f t="shared" si="164"/>
        <v/>
      </c>
      <c r="AG421" s="10" t="str">
        <f t="shared" si="165"/>
        <v/>
      </c>
      <c r="AH421" s="10" t="str">
        <f t="shared" si="166"/>
        <v/>
      </c>
      <c r="AI421" s="10" t="str">
        <f t="shared" si="167"/>
        <v/>
      </c>
      <c r="AJ421" s="10" t="str">
        <f t="shared" si="168"/>
        <v/>
      </c>
    </row>
    <row r="422" spans="1:36" ht="22.5" customHeight="1" x14ac:dyDescent="0.2">
      <c r="A422" s="92">
        <v>413</v>
      </c>
      <c r="B422" s="112"/>
      <c r="C422" s="99"/>
      <c r="D422" s="99"/>
      <c r="E422" s="100"/>
      <c r="F422" s="211"/>
      <c r="G422" s="209"/>
      <c r="H422" s="80"/>
      <c r="I422" s="80"/>
      <c r="J422" s="79"/>
      <c r="K422" s="80"/>
      <c r="L422" s="3"/>
      <c r="M422" s="10" t="str">
        <f t="shared" si="160"/>
        <v/>
      </c>
      <c r="N422" s="10" t="str">
        <f t="shared" si="161"/>
        <v/>
      </c>
      <c r="O422" s="10" t="str">
        <f t="shared" si="145"/>
        <v/>
      </c>
      <c r="P422" s="10" t="str">
        <f t="shared" si="146"/>
        <v/>
      </c>
      <c r="Q422" s="10" t="str">
        <f t="shared" si="147"/>
        <v/>
      </c>
      <c r="R422" s="1" t="str">
        <f t="shared" si="148"/>
        <v/>
      </c>
      <c r="S422" s="1" t="str">
        <f t="shared" si="149"/>
        <v/>
      </c>
      <c r="T422" s="1" t="str">
        <f t="shared" si="150"/>
        <v/>
      </c>
      <c r="U422" s="1" t="str">
        <f t="shared" si="151"/>
        <v/>
      </c>
      <c r="V422" t="str">
        <f t="shared" si="152"/>
        <v/>
      </c>
      <c r="W422" s="10" t="str">
        <f t="shared" si="153"/>
        <v/>
      </c>
      <c r="X422" s="10" t="str">
        <f t="shared" si="154"/>
        <v/>
      </c>
      <c r="Y422" s="10" t="str">
        <f t="shared" si="155"/>
        <v/>
      </c>
      <c r="Z422" s="10" t="str">
        <f t="shared" si="156"/>
        <v/>
      </c>
      <c r="AA422" s="10" t="str">
        <f t="shared" si="157"/>
        <v/>
      </c>
      <c r="AB422" s="10" t="str">
        <f t="shared" si="158"/>
        <v/>
      </c>
      <c r="AC422" s="10" t="str">
        <f t="shared" si="162"/>
        <v/>
      </c>
      <c r="AD422" s="10" t="str">
        <f t="shared" si="163"/>
        <v/>
      </c>
      <c r="AE422" s="10" t="str">
        <f t="shared" si="159"/>
        <v/>
      </c>
      <c r="AF422" s="10" t="str">
        <f t="shared" si="164"/>
        <v/>
      </c>
      <c r="AG422" s="10" t="str">
        <f t="shared" si="165"/>
        <v/>
      </c>
      <c r="AH422" s="10" t="str">
        <f t="shared" si="166"/>
        <v/>
      </c>
      <c r="AI422" s="10" t="str">
        <f t="shared" si="167"/>
        <v/>
      </c>
      <c r="AJ422" s="10" t="str">
        <f t="shared" si="168"/>
        <v/>
      </c>
    </row>
    <row r="423" spans="1:36" ht="22.5" customHeight="1" x14ac:dyDescent="0.2">
      <c r="A423" s="92">
        <v>414</v>
      </c>
      <c r="B423" s="112"/>
      <c r="C423" s="99"/>
      <c r="D423" s="99"/>
      <c r="E423" s="100"/>
      <c r="F423" s="211"/>
      <c r="G423" s="209"/>
      <c r="H423" s="80"/>
      <c r="I423" s="80"/>
      <c r="J423" s="79"/>
      <c r="K423" s="80"/>
      <c r="L423" s="3"/>
      <c r="M423" s="10" t="str">
        <f t="shared" si="160"/>
        <v/>
      </c>
      <c r="N423" s="10" t="str">
        <f t="shared" si="161"/>
        <v/>
      </c>
      <c r="O423" s="10" t="str">
        <f t="shared" si="145"/>
        <v/>
      </c>
      <c r="P423" s="10" t="str">
        <f t="shared" si="146"/>
        <v/>
      </c>
      <c r="Q423" s="10" t="str">
        <f t="shared" si="147"/>
        <v/>
      </c>
      <c r="R423" s="1" t="str">
        <f t="shared" si="148"/>
        <v/>
      </c>
      <c r="S423" s="1" t="str">
        <f t="shared" si="149"/>
        <v/>
      </c>
      <c r="T423" s="1" t="str">
        <f t="shared" si="150"/>
        <v/>
      </c>
      <c r="U423" s="1" t="str">
        <f t="shared" si="151"/>
        <v/>
      </c>
      <c r="V423" t="str">
        <f t="shared" si="152"/>
        <v/>
      </c>
      <c r="W423" s="10" t="str">
        <f t="shared" si="153"/>
        <v/>
      </c>
      <c r="X423" s="10" t="str">
        <f t="shared" si="154"/>
        <v/>
      </c>
      <c r="Y423" s="10" t="str">
        <f t="shared" si="155"/>
        <v/>
      </c>
      <c r="Z423" s="10" t="str">
        <f t="shared" si="156"/>
        <v/>
      </c>
      <c r="AA423" s="10" t="str">
        <f t="shared" si="157"/>
        <v/>
      </c>
      <c r="AB423" s="10" t="str">
        <f t="shared" si="158"/>
        <v/>
      </c>
      <c r="AC423" s="10" t="str">
        <f t="shared" si="162"/>
        <v/>
      </c>
      <c r="AD423" s="10" t="str">
        <f t="shared" si="163"/>
        <v/>
      </c>
      <c r="AE423" s="10" t="str">
        <f t="shared" si="159"/>
        <v/>
      </c>
      <c r="AF423" s="10" t="str">
        <f t="shared" si="164"/>
        <v/>
      </c>
      <c r="AG423" s="10" t="str">
        <f t="shared" si="165"/>
        <v/>
      </c>
      <c r="AH423" s="10" t="str">
        <f t="shared" si="166"/>
        <v/>
      </c>
      <c r="AI423" s="10" t="str">
        <f t="shared" si="167"/>
        <v/>
      </c>
      <c r="AJ423" s="10" t="str">
        <f t="shared" si="168"/>
        <v/>
      </c>
    </row>
    <row r="424" spans="1:36" ht="22.5" customHeight="1" x14ac:dyDescent="0.2">
      <c r="A424" s="92">
        <v>415</v>
      </c>
      <c r="B424" s="112"/>
      <c r="C424" s="99"/>
      <c r="D424" s="99"/>
      <c r="E424" s="100"/>
      <c r="F424" s="211"/>
      <c r="G424" s="209"/>
      <c r="H424" s="80"/>
      <c r="I424" s="80"/>
      <c r="J424" s="79"/>
      <c r="K424" s="80"/>
      <c r="L424" s="3"/>
      <c r="M424" s="10" t="str">
        <f t="shared" si="160"/>
        <v/>
      </c>
      <c r="N424" s="10" t="str">
        <f t="shared" si="161"/>
        <v/>
      </c>
      <c r="O424" s="10" t="str">
        <f t="shared" si="145"/>
        <v/>
      </c>
      <c r="P424" s="10" t="str">
        <f t="shared" si="146"/>
        <v/>
      </c>
      <c r="Q424" s="10" t="str">
        <f t="shared" si="147"/>
        <v/>
      </c>
      <c r="R424" s="1" t="str">
        <f t="shared" si="148"/>
        <v/>
      </c>
      <c r="S424" s="1" t="str">
        <f t="shared" si="149"/>
        <v/>
      </c>
      <c r="T424" s="1" t="str">
        <f t="shared" si="150"/>
        <v/>
      </c>
      <c r="U424" s="1" t="str">
        <f t="shared" si="151"/>
        <v/>
      </c>
      <c r="V424" t="str">
        <f t="shared" si="152"/>
        <v/>
      </c>
      <c r="W424" s="10" t="str">
        <f t="shared" si="153"/>
        <v/>
      </c>
      <c r="X424" s="10" t="str">
        <f t="shared" si="154"/>
        <v/>
      </c>
      <c r="Y424" s="10" t="str">
        <f t="shared" si="155"/>
        <v/>
      </c>
      <c r="Z424" s="10" t="str">
        <f t="shared" si="156"/>
        <v/>
      </c>
      <c r="AA424" s="10" t="str">
        <f t="shared" si="157"/>
        <v/>
      </c>
      <c r="AB424" s="10" t="str">
        <f t="shared" si="158"/>
        <v/>
      </c>
      <c r="AC424" s="10" t="str">
        <f t="shared" si="162"/>
        <v/>
      </c>
      <c r="AD424" s="10" t="str">
        <f t="shared" si="163"/>
        <v/>
      </c>
      <c r="AE424" s="10" t="str">
        <f t="shared" si="159"/>
        <v/>
      </c>
      <c r="AF424" s="10" t="str">
        <f t="shared" si="164"/>
        <v/>
      </c>
      <c r="AG424" s="10" t="str">
        <f t="shared" si="165"/>
        <v/>
      </c>
      <c r="AH424" s="10" t="str">
        <f t="shared" si="166"/>
        <v/>
      </c>
      <c r="AI424" s="10" t="str">
        <f t="shared" si="167"/>
        <v/>
      </c>
      <c r="AJ424" s="10" t="str">
        <f t="shared" si="168"/>
        <v/>
      </c>
    </row>
    <row r="425" spans="1:36" ht="22.5" customHeight="1" x14ac:dyDescent="0.2">
      <c r="A425" s="92">
        <v>416</v>
      </c>
      <c r="B425" s="112"/>
      <c r="C425" s="99"/>
      <c r="D425" s="99"/>
      <c r="E425" s="100"/>
      <c r="F425" s="211"/>
      <c r="G425" s="209"/>
      <c r="H425" s="80"/>
      <c r="I425" s="80"/>
      <c r="J425" s="79"/>
      <c r="K425" s="80"/>
      <c r="L425" s="3"/>
      <c r="M425" s="10" t="str">
        <f t="shared" si="160"/>
        <v/>
      </c>
      <c r="N425" s="10" t="str">
        <f t="shared" si="161"/>
        <v/>
      </c>
      <c r="O425" s="10" t="str">
        <f t="shared" si="145"/>
        <v/>
      </c>
      <c r="P425" s="10" t="str">
        <f t="shared" si="146"/>
        <v/>
      </c>
      <c r="Q425" s="10" t="str">
        <f t="shared" si="147"/>
        <v/>
      </c>
      <c r="R425" s="1" t="str">
        <f t="shared" si="148"/>
        <v/>
      </c>
      <c r="S425" s="1" t="str">
        <f t="shared" si="149"/>
        <v/>
      </c>
      <c r="T425" s="1" t="str">
        <f t="shared" si="150"/>
        <v/>
      </c>
      <c r="U425" s="1" t="str">
        <f t="shared" si="151"/>
        <v/>
      </c>
      <c r="V425" t="str">
        <f t="shared" si="152"/>
        <v/>
      </c>
      <c r="W425" s="10" t="str">
        <f t="shared" si="153"/>
        <v/>
      </c>
      <c r="X425" s="10" t="str">
        <f t="shared" si="154"/>
        <v/>
      </c>
      <c r="Y425" s="10" t="str">
        <f t="shared" si="155"/>
        <v/>
      </c>
      <c r="Z425" s="10" t="str">
        <f t="shared" si="156"/>
        <v/>
      </c>
      <c r="AA425" s="10" t="str">
        <f t="shared" si="157"/>
        <v/>
      </c>
      <c r="AB425" s="10" t="str">
        <f t="shared" si="158"/>
        <v/>
      </c>
      <c r="AC425" s="10" t="str">
        <f t="shared" si="162"/>
        <v/>
      </c>
      <c r="AD425" s="10" t="str">
        <f t="shared" si="163"/>
        <v/>
      </c>
      <c r="AE425" s="10" t="str">
        <f t="shared" si="159"/>
        <v/>
      </c>
      <c r="AF425" s="10" t="str">
        <f t="shared" si="164"/>
        <v/>
      </c>
      <c r="AG425" s="10" t="str">
        <f t="shared" si="165"/>
        <v/>
      </c>
      <c r="AH425" s="10" t="str">
        <f t="shared" si="166"/>
        <v/>
      </c>
      <c r="AI425" s="10" t="str">
        <f t="shared" si="167"/>
        <v/>
      </c>
      <c r="AJ425" s="10" t="str">
        <f t="shared" si="168"/>
        <v/>
      </c>
    </row>
    <row r="426" spans="1:36" ht="22.5" customHeight="1" x14ac:dyDescent="0.2">
      <c r="A426" s="92">
        <v>417</v>
      </c>
      <c r="B426" s="112"/>
      <c r="C426" s="99"/>
      <c r="D426" s="99"/>
      <c r="E426" s="100"/>
      <c r="F426" s="211"/>
      <c r="G426" s="209"/>
      <c r="H426" s="80"/>
      <c r="I426" s="80"/>
      <c r="J426" s="79"/>
      <c r="K426" s="80"/>
      <c r="L426" s="3"/>
      <c r="M426" s="10" t="str">
        <f t="shared" si="160"/>
        <v/>
      </c>
      <c r="N426" s="10" t="str">
        <f t="shared" si="161"/>
        <v/>
      </c>
      <c r="O426" s="10" t="str">
        <f t="shared" si="145"/>
        <v/>
      </c>
      <c r="P426" s="10" t="str">
        <f t="shared" si="146"/>
        <v/>
      </c>
      <c r="Q426" s="10" t="str">
        <f t="shared" si="147"/>
        <v/>
      </c>
      <c r="R426" s="1" t="str">
        <f t="shared" si="148"/>
        <v/>
      </c>
      <c r="S426" s="1" t="str">
        <f t="shared" si="149"/>
        <v/>
      </c>
      <c r="T426" s="1" t="str">
        <f t="shared" si="150"/>
        <v/>
      </c>
      <c r="U426" s="1" t="str">
        <f t="shared" si="151"/>
        <v/>
      </c>
      <c r="V426" t="str">
        <f t="shared" si="152"/>
        <v/>
      </c>
      <c r="W426" s="10" t="str">
        <f t="shared" si="153"/>
        <v/>
      </c>
      <c r="X426" s="10" t="str">
        <f t="shared" si="154"/>
        <v/>
      </c>
      <c r="Y426" s="10" t="str">
        <f t="shared" si="155"/>
        <v/>
      </c>
      <c r="Z426" s="10" t="str">
        <f t="shared" si="156"/>
        <v/>
      </c>
      <c r="AA426" s="10" t="str">
        <f t="shared" si="157"/>
        <v/>
      </c>
      <c r="AB426" s="10" t="str">
        <f t="shared" si="158"/>
        <v/>
      </c>
      <c r="AC426" s="10" t="str">
        <f t="shared" si="162"/>
        <v/>
      </c>
      <c r="AD426" s="10" t="str">
        <f t="shared" si="163"/>
        <v/>
      </c>
      <c r="AE426" s="10" t="str">
        <f t="shared" si="159"/>
        <v/>
      </c>
      <c r="AF426" s="10" t="str">
        <f t="shared" si="164"/>
        <v/>
      </c>
      <c r="AG426" s="10" t="str">
        <f t="shared" si="165"/>
        <v/>
      </c>
      <c r="AH426" s="10" t="str">
        <f t="shared" si="166"/>
        <v/>
      </c>
      <c r="AI426" s="10" t="str">
        <f t="shared" si="167"/>
        <v/>
      </c>
      <c r="AJ426" s="10" t="str">
        <f t="shared" si="168"/>
        <v/>
      </c>
    </row>
    <row r="427" spans="1:36" ht="22.5" customHeight="1" x14ac:dyDescent="0.2">
      <c r="A427" s="92">
        <v>418</v>
      </c>
      <c r="B427" s="112"/>
      <c r="C427" s="99"/>
      <c r="D427" s="99"/>
      <c r="E427" s="100"/>
      <c r="F427" s="211"/>
      <c r="G427" s="209"/>
      <c r="H427" s="80"/>
      <c r="I427" s="80"/>
      <c r="J427" s="79"/>
      <c r="K427" s="80"/>
      <c r="L427" s="3"/>
      <c r="M427" s="10" t="str">
        <f t="shared" si="160"/>
        <v/>
      </c>
      <c r="N427" s="10" t="str">
        <f t="shared" si="161"/>
        <v/>
      </c>
      <c r="O427" s="10" t="str">
        <f t="shared" si="145"/>
        <v/>
      </c>
      <c r="P427" s="10" t="str">
        <f t="shared" si="146"/>
        <v/>
      </c>
      <c r="Q427" s="10" t="str">
        <f t="shared" si="147"/>
        <v/>
      </c>
      <c r="R427" s="1" t="str">
        <f t="shared" si="148"/>
        <v/>
      </c>
      <c r="S427" s="1" t="str">
        <f t="shared" si="149"/>
        <v/>
      </c>
      <c r="T427" s="1" t="str">
        <f t="shared" si="150"/>
        <v/>
      </c>
      <c r="U427" s="1" t="str">
        <f t="shared" si="151"/>
        <v/>
      </c>
      <c r="V427" t="str">
        <f t="shared" si="152"/>
        <v/>
      </c>
      <c r="W427" s="10" t="str">
        <f t="shared" si="153"/>
        <v/>
      </c>
      <c r="X427" s="10" t="str">
        <f t="shared" si="154"/>
        <v/>
      </c>
      <c r="Y427" s="10" t="str">
        <f t="shared" si="155"/>
        <v/>
      </c>
      <c r="Z427" s="10" t="str">
        <f t="shared" si="156"/>
        <v/>
      </c>
      <c r="AA427" s="10" t="str">
        <f t="shared" si="157"/>
        <v/>
      </c>
      <c r="AB427" s="10" t="str">
        <f t="shared" si="158"/>
        <v/>
      </c>
      <c r="AC427" s="10" t="str">
        <f t="shared" si="162"/>
        <v/>
      </c>
      <c r="AD427" s="10" t="str">
        <f t="shared" si="163"/>
        <v/>
      </c>
      <c r="AE427" s="10" t="str">
        <f t="shared" si="159"/>
        <v/>
      </c>
      <c r="AF427" s="10" t="str">
        <f t="shared" si="164"/>
        <v/>
      </c>
      <c r="AG427" s="10" t="str">
        <f t="shared" si="165"/>
        <v/>
      </c>
      <c r="AH427" s="10" t="str">
        <f t="shared" si="166"/>
        <v/>
      </c>
      <c r="AI427" s="10" t="str">
        <f t="shared" si="167"/>
        <v/>
      </c>
      <c r="AJ427" s="10" t="str">
        <f t="shared" si="168"/>
        <v/>
      </c>
    </row>
    <row r="428" spans="1:36" ht="22.5" customHeight="1" x14ac:dyDescent="0.2">
      <c r="A428" s="92">
        <v>419</v>
      </c>
      <c r="B428" s="112"/>
      <c r="C428" s="99"/>
      <c r="D428" s="99"/>
      <c r="E428" s="100"/>
      <c r="F428" s="211"/>
      <c r="G428" s="209"/>
      <c r="H428" s="80"/>
      <c r="I428" s="80"/>
      <c r="J428" s="79"/>
      <c r="K428" s="80"/>
      <c r="L428" s="3"/>
      <c r="M428" s="10" t="str">
        <f t="shared" si="160"/>
        <v/>
      </c>
      <c r="N428" s="10" t="str">
        <f t="shared" si="161"/>
        <v/>
      </c>
      <c r="O428" s="10" t="str">
        <f t="shared" si="145"/>
        <v/>
      </c>
      <c r="P428" s="10" t="str">
        <f t="shared" si="146"/>
        <v/>
      </c>
      <c r="Q428" s="10" t="str">
        <f t="shared" si="147"/>
        <v/>
      </c>
      <c r="R428" s="1" t="str">
        <f t="shared" si="148"/>
        <v/>
      </c>
      <c r="S428" s="1" t="str">
        <f t="shared" si="149"/>
        <v/>
      </c>
      <c r="T428" s="1" t="str">
        <f t="shared" si="150"/>
        <v/>
      </c>
      <c r="U428" s="1" t="str">
        <f t="shared" si="151"/>
        <v/>
      </c>
      <c r="V428" t="str">
        <f t="shared" si="152"/>
        <v/>
      </c>
      <c r="W428" s="10" t="str">
        <f t="shared" si="153"/>
        <v/>
      </c>
      <c r="X428" s="10" t="str">
        <f t="shared" si="154"/>
        <v/>
      </c>
      <c r="Y428" s="10" t="str">
        <f t="shared" si="155"/>
        <v/>
      </c>
      <c r="Z428" s="10" t="str">
        <f t="shared" si="156"/>
        <v/>
      </c>
      <c r="AA428" s="10" t="str">
        <f t="shared" si="157"/>
        <v/>
      </c>
      <c r="AB428" s="10" t="str">
        <f t="shared" si="158"/>
        <v/>
      </c>
      <c r="AC428" s="10" t="str">
        <f t="shared" si="162"/>
        <v/>
      </c>
      <c r="AD428" s="10" t="str">
        <f t="shared" si="163"/>
        <v/>
      </c>
      <c r="AE428" s="10" t="str">
        <f t="shared" si="159"/>
        <v/>
      </c>
      <c r="AF428" s="10" t="str">
        <f t="shared" si="164"/>
        <v/>
      </c>
      <c r="AG428" s="10" t="str">
        <f t="shared" si="165"/>
        <v/>
      </c>
      <c r="AH428" s="10" t="str">
        <f t="shared" si="166"/>
        <v/>
      </c>
      <c r="AI428" s="10" t="str">
        <f t="shared" si="167"/>
        <v/>
      </c>
      <c r="AJ428" s="10" t="str">
        <f t="shared" si="168"/>
        <v/>
      </c>
    </row>
    <row r="429" spans="1:36" ht="22.5" customHeight="1" x14ac:dyDescent="0.2">
      <c r="A429" s="92">
        <v>420</v>
      </c>
      <c r="B429" s="112"/>
      <c r="C429" s="99"/>
      <c r="D429" s="99"/>
      <c r="E429" s="100"/>
      <c r="F429" s="211"/>
      <c r="G429" s="209"/>
      <c r="H429" s="80"/>
      <c r="I429" s="80"/>
      <c r="J429" s="79"/>
      <c r="K429" s="80"/>
      <c r="L429" s="3"/>
      <c r="M429" s="10" t="str">
        <f t="shared" si="160"/>
        <v/>
      </c>
      <c r="N429" s="10" t="str">
        <f t="shared" si="161"/>
        <v/>
      </c>
      <c r="O429" s="10" t="str">
        <f t="shared" si="145"/>
        <v/>
      </c>
      <c r="P429" s="10" t="str">
        <f t="shared" si="146"/>
        <v/>
      </c>
      <c r="Q429" s="10" t="str">
        <f t="shared" si="147"/>
        <v/>
      </c>
      <c r="R429" s="1" t="str">
        <f t="shared" si="148"/>
        <v/>
      </c>
      <c r="S429" s="1" t="str">
        <f t="shared" si="149"/>
        <v/>
      </c>
      <c r="T429" s="1" t="str">
        <f t="shared" si="150"/>
        <v/>
      </c>
      <c r="U429" s="1" t="str">
        <f t="shared" si="151"/>
        <v/>
      </c>
      <c r="V429" t="str">
        <f t="shared" si="152"/>
        <v/>
      </c>
      <c r="W429" s="10" t="str">
        <f t="shared" si="153"/>
        <v/>
      </c>
      <c r="X429" s="10" t="str">
        <f t="shared" si="154"/>
        <v/>
      </c>
      <c r="Y429" s="10" t="str">
        <f t="shared" si="155"/>
        <v/>
      </c>
      <c r="Z429" s="10" t="str">
        <f t="shared" si="156"/>
        <v/>
      </c>
      <c r="AA429" s="10" t="str">
        <f t="shared" si="157"/>
        <v/>
      </c>
      <c r="AB429" s="10" t="str">
        <f t="shared" si="158"/>
        <v/>
      </c>
      <c r="AC429" s="10" t="str">
        <f t="shared" si="162"/>
        <v/>
      </c>
      <c r="AD429" s="10" t="str">
        <f t="shared" si="163"/>
        <v/>
      </c>
      <c r="AE429" s="10" t="str">
        <f t="shared" si="159"/>
        <v/>
      </c>
      <c r="AF429" s="10" t="str">
        <f t="shared" si="164"/>
        <v/>
      </c>
      <c r="AG429" s="10" t="str">
        <f t="shared" si="165"/>
        <v/>
      </c>
      <c r="AH429" s="10" t="str">
        <f t="shared" si="166"/>
        <v/>
      </c>
      <c r="AI429" s="10" t="str">
        <f t="shared" si="167"/>
        <v/>
      </c>
      <c r="AJ429" s="10" t="str">
        <f t="shared" si="168"/>
        <v/>
      </c>
    </row>
    <row r="430" spans="1:36" ht="22.5" customHeight="1" x14ac:dyDescent="0.2">
      <c r="A430" s="92">
        <v>421</v>
      </c>
      <c r="B430" s="112"/>
      <c r="C430" s="99"/>
      <c r="D430" s="99"/>
      <c r="E430" s="100"/>
      <c r="F430" s="211"/>
      <c r="G430" s="209"/>
      <c r="H430" s="80"/>
      <c r="I430" s="80"/>
      <c r="J430" s="79"/>
      <c r="K430" s="80"/>
      <c r="L430" s="3"/>
      <c r="M430" s="10" t="str">
        <f t="shared" si="160"/>
        <v/>
      </c>
      <c r="N430" s="10" t="str">
        <f t="shared" si="161"/>
        <v/>
      </c>
      <c r="O430" s="10" t="str">
        <f t="shared" si="145"/>
        <v/>
      </c>
      <c r="P430" s="10" t="str">
        <f t="shared" si="146"/>
        <v/>
      </c>
      <c r="Q430" s="10" t="str">
        <f t="shared" si="147"/>
        <v/>
      </c>
      <c r="R430" s="1" t="str">
        <f t="shared" si="148"/>
        <v/>
      </c>
      <c r="S430" s="1" t="str">
        <f t="shared" si="149"/>
        <v/>
      </c>
      <c r="T430" s="1" t="str">
        <f t="shared" si="150"/>
        <v/>
      </c>
      <c r="U430" s="1" t="str">
        <f t="shared" si="151"/>
        <v/>
      </c>
      <c r="V430" t="str">
        <f t="shared" si="152"/>
        <v/>
      </c>
      <c r="W430" s="10" t="str">
        <f t="shared" si="153"/>
        <v/>
      </c>
      <c r="X430" s="10" t="str">
        <f t="shared" si="154"/>
        <v/>
      </c>
      <c r="Y430" s="10" t="str">
        <f t="shared" si="155"/>
        <v/>
      </c>
      <c r="Z430" s="10" t="str">
        <f t="shared" si="156"/>
        <v/>
      </c>
      <c r="AA430" s="10" t="str">
        <f t="shared" si="157"/>
        <v/>
      </c>
      <c r="AB430" s="10" t="str">
        <f t="shared" si="158"/>
        <v/>
      </c>
      <c r="AC430" s="10" t="str">
        <f t="shared" si="162"/>
        <v/>
      </c>
      <c r="AD430" s="10" t="str">
        <f t="shared" si="163"/>
        <v/>
      </c>
      <c r="AE430" s="10" t="str">
        <f t="shared" si="159"/>
        <v/>
      </c>
      <c r="AF430" s="10" t="str">
        <f t="shared" si="164"/>
        <v/>
      </c>
      <c r="AG430" s="10" t="str">
        <f t="shared" si="165"/>
        <v/>
      </c>
      <c r="AH430" s="10" t="str">
        <f t="shared" si="166"/>
        <v/>
      </c>
      <c r="AI430" s="10" t="str">
        <f t="shared" si="167"/>
        <v/>
      </c>
      <c r="AJ430" s="10" t="str">
        <f t="shared" si="168"/>
        <v/>
      </c>
    </row>
    <row r="431" spans="1:36" ht="22.5" customHeight="1" x14ac:dyDescent="0.2">
      <c r="A431" s="92">
        <v>422</v>
      </c>
      <c r="B431" s="112"/>
      <c r="C431" s="99"/>
      <c r="D431" s="99"/>
      <c r="E431" s="100"/>
      <c r="F431" s="211"/>
      <c r="G431" s="209"/>
      <c r="H431" s="80"/>
      <c r="I431" s="80"/>
      <c r="J431" s="79"/>
      <c r="K431" s="80"/>
      <c r="L431" s="3"/>
      <c r="M431" s="10" t="str">
        <f t="shared" si="160"/>
        <v/>
      </c>
      <c r="N431" s="10" t="str">
        <f t="shared" si="161"/>
        <v/>
      </c>
      <c r="O431" s="10" t="str">
        <f t="shared" si="145"/>
        <v/>
      </c>
      <c r="P431" s="10" t="str">
        <f t="shared" si="146"/>
        <v/>
      </c>
      <c r="Q431" s="10" t="str">
        <f t="shared" si="147"/>
        <v/>
      </c>
      <c r="R431" s="1" t="str">
        <f t="shared" si="148"/>
        <v/>
      </c>
      <c r="S431" s="1" t="str">
        <f t="shared" si="149"/>
        <v/>
      </c>
      <c r="T431" s="1" t="str">
        <f t="shared" si="150"/>
        <v/>
      </c>
      <c r="U431" s="1" t="str">
        <f t="shared" si="151"/>
        <v/>
      </c>
      <c r="V431" t="str">
        <f t="shared" si="152"/>
        <v/>
      </c>
      <c r="W431" s="10" t="str">
        <f t="shared" si="153"/>
        <v/>
      </c>
      <c r="X431" s="10" t="str">
        <f t="shared" si="154"/>
        <v/>
      </c>
      <c r="Y431" s="10" t="str">
        <f t="shared" si="155"/>
        <v/>
      </c>
      <c r="Z431" s="10" t="str">
        <f t="shared" si="156"/>
        <v/>
      </c>
      <c r="AA431" s="10" t="str">
        <f t="shared" si="157"/>
        <v/>
      </c>
      <c r="AB431" s="10" t="str">
        <f t="shared" si="158"/>
        <v/>
      </c>
      <c r="AC431" s="10" t="str">
        <f t="shared" si="162"/>
        <v/>
      </c>
      <c r="AD431" s="10" t="str">
        <f t="shared" si="163"/>
        <v/>
      </c>
      <c r="AE431" s="10" t="str">
        <f t="shared" si="159"/>
        <v/>
      </c>
      <c r="AF431" s="10" t="str">
        <f t="shared" si="164"/>
        <v/>
      </c>
      <c r="AG431" s="10" t="str">
        <f t="shared" si="165"/>
        <v/>
      </c>
      <c r="AH431" s="10" t="str">
        <f t="shared" si="166"/>
        <v/>
      </c>
      <c r="AI431" s="10" t="str">
        <f t="shared" si="167"/>
        <v/>
      </c>
      <c r="AJ431" s="10" t="str">
        <f t="shared" si="168"/>
        <v/>
      </c>
    </row>
    <row r="432" spans="1:36" ht="22.5" customHeight="1" x14ac:dyDescent="0.2">
      <c r="A432" s="92">
        <v>423</v>
      </c>
      <c r="B432" s="112"/>
      <c r="C432" s="99"/>
      <c r="D432" s="99"/>
      <c r="E432" s="100"/>
      <c r="F432" s="211"/>
      <c r="G432" s="209"/>
      <c r="H432" s="80"/>
      <c r="I432" s="80"/>
      <c r="J432" s="79"/>
      <c r="K432" s="80"/>
      <c r="L432" s="3"/>
      <c r="M432" s="10" t="str">
        <f t="shared" si="160"/>
        <v/>
      </c>
      <c r="N432" s="10" t="str">
        <f t="shared" si="161"/>
        <v/>
      </c>
      <c r="O432" s="10" t="str">
        <f t="shared" si="145"/>
        <v/>
      </c>
      <c r="P432" s="10" t="str">
        <f t="shared" si="146"/>
        <v/>
      </c>
      <c r="Q432" s="10" t="str">
        <f t="shared" si="147"/>
        <v/>
      </c>
      <c r="R432" s="1" t="str">
        <f t="shared" si="148"/>
        <v/>
      </c>
      <c r="S432" s="1" t="str">
        <f t="shared" si="149"/>
        <v/>
      </c>
      <c r="T432" s="1" t="str">
        <f t="shared" si="150"/>
        <v/>
      </c>
      <c r="U432" s="1" t="str">
        <f t="shared" si="151"/>
        <v/>
      </c>
      <c r="V432" t="str">
        <f t="shared" si="152"/>
        <v/>
      </c>
      <c r="W432" s="10" t="str">
        <f t="shared" si="153"/>
        <v/>
      </c>
      <c r="X432" s="10" t="str">
        <f t="shared" si="154"/>
        <v/>
      </c>
      <c r="Y432" s="10" t="str">
        <f t="shared" si="155"/>
        <v/>
      </c>
      <c r="Z432" s="10" t="str">
        <f t="shared" si="156"/>
        <v/>
      </c>
      <c r="AA432" s="10" t="str">
        <f t="shared" si="157"/>
        <v/>
      </c>
      <c r="AB432" s="10" t="str">
        <f t="shared" si="158"/>
        <v/>
      </c>
      <c r="AC432" s="10" t="str">
        <f t="shared" si="162"/>
        <v/>
      </c>
      <c r="AD432" s="10" t="str">
        <f t="shared" si="163"/>
        <v/>
      </c>
      <c r="AE432" s="10" t="str">
        <f t="shared" si="159"/>
        <v/>
      </c>
      <c r="AF432" s="10" t="str">
        <f t="shared" si="164"/>
        <v/>
      </c>
      <c r="AG432" s="10" t="str">
        <f t="shared" si="165"/>
        <v/>
      </c>
      <c r="AH432" s="10" t="str">
        <f t="shared" si="166"/>
        <v/>
      </c>
      <c r="AI432" s="10" t="str">
        <f t="shared" si="167"/>
        <v/>
      </c>
      <c r="AJ432" s="10" t="str">
        <f t="shared" si="168"/>
        <v/>
      </c>
    </row>
    <row r="433" spans="1:36" ht="22.5" customHeight="1" x14ac:dyDescent="0.2">
      <c r="A433" s="92">
        <v>424</v>
      </c>
      <c r="B433" s="112"/>
      <c r="C433" s="99"/>
      <c r="D433" s="99"/>
      <c r="E433" s="100"/>
      <c r="F433" s="211"/>
      <c r="G433" s="209"/>
      <c r="H433" s="80"/>
      <c r="I433" s="80"/>
      <c r="J433" s="79"/>
      <c r="K433" s="80"/>
      <c r="L433" s="3"/>
      <c r="M433" s="10" t="str">
        <f t="shared" si="160"/>
        <v/>
      </c>
      <c r="N433" s="10" t="str">
        <f t="shared" si="161"/>
        <v/>
      </c>
      <c r="O433" s="10" t="str">
        <f t="shared" si="145"/>
        <v/>
      </c>
      <c r="P433" s="10" t="str">
        <f t="shared" si="146"/>
        <v/>
      </c>
      <c r="Q433" s="10" t="str">
        <f t="shared" si="147"/>
        <v/>
      </c>
      <c r="R433" s="1" t="str">
        <f t="shared" si="148"/>
        <v/>
      </c>
      <c r="S433" s="1" t="str">
        <f t="shared" si="149"/>
        <v/>
      </c>
      <c r="T433" s="1" t="str">
        <f t="shared" si="150"/>
        <v/>
      </c>
      <c r="U433" s="1" t="str">
        <f t="shared" si="151"/>
        <v/>
      </c>
      <c r="V433" t="str">
        <f t="shared" si="152"/>
        <v/>
      </c>
      <c r="W433" s="10" t="str">
        <f t="shared" si="153"/>
        <v/>
      </c>
      <c r="X433" s="10" t="str">
        <f t="shared" si="154"/>
        <v/>
      </c>
      <c r="Y433" s="10" t="str">
        <f t="shared" si="155"/>
        <v/>
      </c>
      <c r="Z433" s="10" t="str">
        <f t="shared" si="156"/>
        <v/>
      </c>
      <c r="AA433" s="10" t="str">
        <f t="shared" si="157"/>
        <v/>
      </c>
      <c r="AB433" s="10" t="str">
        <f t="shared" si="158"/>
        <v/>
      </c>
      <c r="AC433" s="10" t="str">
        <f t="shared" si="162"/>
        <v/>
      </c>
      <c r="AD433" s="10" t="str">
        <f t="shared" si="163"/>
        <v/>
      </c>
      <c r="AE433" s="10" t="str">
        <f t="shared" si="159"/>
        <v/>
      </c>
      <c r="AF433" s="10" t="str">
        <f t="shared" si="164"/>
        <v/>
      </c>
      <c r="AG433" s="10" t="str">
        <f t="shared" si="165"/>
        <v/>
      </c>
      <c r="AH433" s="10" t="str">
        <f t="shared" si="166"/>
        <v/>
      </c>
      <c r="AI433" s="10" t="str">
        <f t="shared" si="167"/>
        <v/>
      </c>
      <c r="AJ433" s="10" t="str">
        <f t="shared" si="168"/>
        <v/>
      </c>
    </row>
    <row r="434" spans="1:36" ht="22.5" customHeight="1" x14ac:dyDescent="0.2">
      <c r="A434" s="92">
        <v>425</v>
      </c>
      <c r="B434" s="112"/>
      <c r="C434" s="99"/>
      <c r="D434" s="99"/>
      <c r="E434" s="100"/>
      <c r="F434" s="211"/>
      <c r="G434" s="209"/>
      <c r="H434" s="80"/>
      <c r="I434" s="80"/>
      <c r="J434" s="79"/>
      <c r="K434" s="80"/>
      <c r="L434" s="3"/>
      <c r="M434" s="10" t="str">
        <f t="shared" si="160"/>
        <v/>
      </c>
      <c r="N434" s="10" t="str">
        <f t="shared" si="161"/>
        <v/>
      </c>
      <c r="O434" s="10" t="str">
        <f t="shared" si="145"/>
        <v/>
      </c>
      <c r="P434" s="10" t="str">
        <f t="shared" si="146"/>
        <v/>
      </c>
      <c r="Q434" s="10" t="str">
        <f t="shared" si="147"/>
        <v/>
      </c>
      <c r="R434" s="1" t="str">
        <f t="shared" si="148"/>
        <v/>
      </c>
      <c r="S434" s="1" t="str">
        <f t="shared" si="149"/>
        <v/>
      </c>
      <c r="T434" s="1" t="str">
        <f t="shared" si="150"/>
        <v/>
      </c>
      <c r="U434" s="1" t="str">
        <f t="shared" si="151"/>
        <v/>
      </c>
      <c r="V434" t="str">
        <f t="shared" si="152"/>
        <v/>
      </c>
      <c r="W434" s="10" t="str">
        <f t="shared" si="153"/>
        <v/>
      </c>
      <c r="X434" s="10" t="str">
        <f t="shared" si="154"/>
        <v/>
      </c>
      <c r="Y434" s="10" t="str">
        <f t="shared" si="155"/>
        <v/>
      </c>
      <c r="Z434" s="10" t="str">
        <f t="shared" si="156"/>
        <v/>
      </c>
      <c r="AA434" s="10" t="str">
        <f t="shared" si="157"/>
        <v/>
      </c>
      <c r="AB434" s="10" t="str">
        <f t="shared" si="158"/>
        <v/>
      </c>
      <c r="AC434" s="10" t="str">
        <f t="shared" si="162"/>
        <v/>
      </c>
      <c r="AD434" s="10" t="str">
        <f t="shared" si="163"/>
        <v/>
      </c>
      <c r="AE434" s="10" t="str">
        <f t="shared" si="159"/>
        <v/>
      </c>
      <c r="AF434" s="10" t="str">
        <f t="shared" si="164"/>
        <v/>
      </c>
      <c r="AG434" s="10" t="str">
        <f t="shared" si="165"/>
        <v/>
      </c>
      <c r="AH434" s="10" t="str">
        <f t="shared" si="166"/>
        <v/>
      </c>
      <c r="AI434" s="10" t="str">
        <f t="shared" si="167"/>
        <v/>
      </c>
      <c r="AJ434" s="10" t="str">
        <f t="shared" si="168"/>
        <v/>
      </c>
    </row>
    <row r="435" spans="1:36" ht="22.5" customHeight="1" x14ac:dyDescent="0.2">
      <c r="A435" s="92">
        <v>426</v>
      </c>
      <c r="B435" s="112"/>
      <c r="C435" s="99"/>
      <c r="D435" s="99"/>
      <c r="E435" s="100"/>
      <c r="F435" s="211"/>
      <c r="G435" s="209"/>
      <c r="H435" s="80"/>
      <c r="I435" s="80"/>
      <c r="J435" s="79"/>
      <c r="K435" s="80"/>
      <c r="L435" s="3"/>
      <c r="M435" s="10" t="str">
        <f t="shared" si="160"/>
        <v/>
      </c>
      <c r="N435" s="10" t="str">
        <f t="shared" si="161"/>
        <v/>
      </c>
      <c r="O435" s="10" t="str">
        <f t="shared" si="145"/>
        <v/>
      </c>
      <c r="P435" s="10" t="str">
        <f t="shared" si="146"/>
        <v/>
      </c>
      <c r="Q435" s="10" t="str">
        <f t="shared" si="147"/>
        <v/>
      </c>
      <c r="R435" s="1" t="str">
        <f t="shared" si="148"/>
        <v/>
      </c>
      <c r="S435" s="1" t="str">
        <f t="shared" si="149"/>
        <v/>
      </c>
      <c r="T435" s="1" t="str">
        <f t="shared" si="150"/>
        <v/>
      </c>
      <c r="U435" s="1" t="str">
        <f t="shared" si="151"/>
        <v/>
      </c>
      <c r="V435" t="str">
        <f t="shared" si="152"/>
        <v/>
      </c>
      <c r="W435" s="10" t="str">
        <f t="shared" si="153"/>
        <v/>
      </c>
      <c r="X435" s="10" t="str">
        <f t="shared" si="154"/>
        <v/>
      </c>
      <c r="Y435" s="10" t="str">
        <f t="shared" si="155"/>
        <v/>
      </c>
      <c r="Z435" s="10" t="str">
        <f t="shared" si="156"/>
        <v/>
      </c>
      <c r="AA435" s="10" t="str">
        <f t="shared" si="157"/>
        <v/>
      </c>
      <c r="AB435" s="10" t="str">
        <f t="shared" si="158"/>
        <v/>
      </c>
      <c r="AC435" s="10" t="str">
        <f t="shared" si="162"/>
        <v/>
      </c>
      <c r="AD435" s="10" t="str">
        <f t="shared" si="163"/>
        <v/>
      </c>
      <c r="AE435" s="10" t="str">
        <f t="shared" si="159"/>
        <v/>
      </c>
      <c r="AF435" s="10" t="str">
        <f t="shared" si="164"/>
        <v/>
      </c>
      <c r="AG435" s="10" t="str">
        <f t="shared" si="165"/>
        <v/>
      </c>
      <c r="AH435" s="10" t="str">
        <f t="shared" si="166"/>
        <v/>
      </c>
      <c r="AI435" s="10" t="str">
        <f t="shared" si="167"/>
        <v/>
      </c>
      <c r="AJ435" s="10" t="str">
        <f t="shared" si="168"/>
        <v/>
      </c>
    </row>
    <row r="436" spans="1:36" ht="22.5" customHeight="1" x14ac:dyDescent="0.2">
      <c r="A436" s="92">
        <v>427</v>
      </c>
      <c r="B436" s="112"/>
      <c r="C436" s="99"/>
      <c r="D436" s="99"/>
      <c r="E436" s="100"/>
      <c r="F436" s="211"/>
      <c r="G436" s="209"/>
      <c r="H436" s="80"/>
      <c r="I436" s="80"/>
      <c r="J436" s="79"/>
      <c r="K436" s="80"/>
      <c r="L436" s="3"/>
      <c r="M436" s="10" t="str">
        <f t="shared" si="160"/>
        <v/>
      </c>
      <c r="N436" s="10" t="str">
        <f t="shared" si="161"/>
        <v/>
      </c>
      <c r="O436" s="10" t="str">
        <f t="shared" si="145"/>
        <v/>
      </c>
      <c r="P436" s="10" t="str">
        <f t="shared" si="146"/>
        <v/>
      </c>
      <c r="Q436" s="10" t="str">
        <f t="shared" si="147"/>
        <v/>
      </c>
      <c r="R436" s="1" t="str">
        <f t="shared" si="148"/>
        <v/>
      </c>
      <c r="S436" s="1" t="str">
        <f t="shared" si="149"/>
        <v/>
      </c>
      <c r="T436" s="1" t="str">
        <f t="shared" si="150"/>
        <v/>
      </c>
      <c r="U436" s="1" t="str">
        <f t="shared" si="151"/>
        <v/>
      </c>
      <c r="V436" t="str">
        <f t="shared" si="152"/>
        <v/>
      </c>
      <c r="W436" s="10" t="str">
        <f t="shared" si="153"/>
        <v/>
      </c>
      <c r="X436" s="10" t="str">
        <f t="shared" si="154"/>
        <v/>
      </c>
      <c r="Y436" s="10" t="str">
        <f t="shared" si="155"/>
        <v/>
      </c>
      <c r="Z436" s="10" t="str">
        <f t="shared" si="156"/>
        <v/>
      </c>
      <c r="AA436" s="10" t="str">
        <f t="shared" si="157"/>
        <v/>
      </c>
      <c r="AB436" s="10" t="str">
        <f t="shared" si="158"/>
        <v/>
      </c>
      <c r="AC436" s="10" t="str">
        <f t="shared" si="162"/>
        <v/>
      </c>
      <c r="AD436" s="10" t="str">
        <f t="shared" si="163"/>
        <v/>
      </c>
      <c r="AE436" s="10" t="str">
        <f t="shared" si="159"/>
        <v/>
      </c>
      <c r="AF436" s="10" t="str">
        <f t="shared" si="164"/>
        <v/>
      </c>
      <c r="AG436" s="10" t="str">
        <f t="shared" si="165"/>
        <v/>
      </c>
      <c r="AH436" s="10" t="str">
        <f t="shared" si="166"/>
        <v/>
      </c>
      <c r="AI436" s="10" t="str">
        <f t="shared" si="167"/>
        <v/>
      </c>
      <c r="AJ436" s="10" t="str">
        <f t="shared" si="168"/>
        <v/>
      </c>
    </row>
    <row r="437" spans="1:36" ht="22.5" customHeight="1" x14ac:dyDescent="0.2">
      <c r="A437" s="92">
        <v>428</v>
      </c>
      <c r="B437" s="112"/>
      <c r="C437" s="99"/>
      <c r="D437" s="99"/>
      <c r="E437" s="100"/>
      <c r="F437" s="211"/>
      <c r="G437" s="209"/>
      <c r="H437" s="80"/>
      <c r="I437" s="80"/>
      <c r="J437" s="79"/>
      <c r="K437" s="80"/>
      <c r="L437" s="3"/>
      <c r="M437" s="10" t="str">
        <f t="shared" si="160"/>
        <v/>
      </c>
      <c r="N437" s="10" t="str">
        <f t="shared" si="161"/>
        <v/>
      </c>
      <c r="O437" s="10" t="str">
        <f t="shared" si="145"/>
        <v/>
      </c>
      <c r="P437" s="10" t="str">
        <f t="shared" si="146"/>
        <v/>
      </c>
      <c r="Q437" s="10" t="str">
        <f t="shared" si="147"/>
        <v/>
      </c>
      <c r="R437" s="1" t="str">
        <f t="shared" si="148"/>
        <v/>
      </c>
      <c r="S437" s="1" t="str">
        <f t="shared" si="149"/>
        <v/>
      </c>
      <c r="T437" s="1" t="str">
        <f t="shared" si="150"/>
        <v/>
      </c>
      <c r="U437" s="1" t="str">
        <f t="shared" si="151"/>
        <v/>
      </c>
      <c r="V437" t="str">
        <f t="shared" si="152"/>
        <v/>
      </c>
      <c r="W437" s="10" t="str">
        <f t="shared" si="153"/>
        <v/>
      </c>
      <c r="X437" s="10" t="str">
        <f t="shared" si="154"/>
        <v/>
      </c>
      <c r="Y437" s="10" t="str">
        <f t="shared" si="155"/>
        <v/>
      </c>
      <c r="Z437" s="10" t="str">
        <f t="shared" si="156"/>
        <v/>
      </c>
      <c r="AA437" s="10" t="str">
        <f t="shared" si="157"/>
        <v/>
      </c>
      <c r="AB437" s="10" t="str">
        <f t="shared" si="158"/>
        <v/>
      </c>
      <c r="AC437" s="10" t="str">
        <f t="shared" si="162"/>
        <v/>
      </c>
      <c r="AD437" s="10" t="str">
        <f t="shared" si="163"/>
        <v/>
      </c>
      <c r="AE437" s="10" t="str">
        <f t="shared" si="159"/>
        <v/>
      </c>
      <c r="AF437" s="10" t="str">
        <f t="shared" si="164"/>
        <v/>
      </c>
      <c r="AG437" s="10" t="str">
        <f t="shared" si="165"/>
        <v/>
      </c>
      <c r="AH437" s="10" t="str">
        <f t="shared" si="166"/>
        <v/>
      </c>
      <c r="AI437" s="10" t="str">
        <f t="shared" si="167"/>
        <v/>
      </c>
      <c r="AJ437" s="10" t="str">
        <f t="shared" si="168"/>
        <v/>
      </c>
    </row>
    <row r="438" spans="1:36" ht="22.5" customHeight="1" x14ac:dyDescent="0.2">
      <c r="A438" s="92">
        <v>429</v>
      </c>
      <c r="B438" s="112"/>
      <c r="C438" s="99"/>
      <c r="D438" s="99"/>
      <c r="E438" s="100"/>
      <c r="F438" s="211"/>
      <c r="G438" s="209"/>
      <c r="H438" s="80"/>
      <c r="I438" s="80"/>
      <c r="J438" s="79"/>
      <c r="K438" s="80"/>
      <c r="L438" s="3"/>
      <c r="M438" s="10" t="str">
        <f t="shared" si="160"/>
        <v/>
      </c>
      <c r="N438" s="10" t="str">
        <f t="shared" si="161"/>
        <v/>
      </c>
      <c r="O438" s="10" t="str">
        <f t="shared" si="145"/>
        <v/>
      </c>
      <c r="P438" s="10" t="str">
        <f t="shared" si="146"/>
        <v/>
      </c>
      <c r="Q438" s="10" t="str">
        <f t="shared" si="147"/>
        <v/>
      </c>
      <c r="R438" s="1" t="str">
        <f t="shared" si="148"/>
        <v/>
      </c>
      <c r="S438" s="1" t="str">
        <f t="shared" si="149"/>
        <v/>
      </c>
      <c r="T438" s="1" t="str">
        <f t="shared" si="150"/>
        <v/>
      </c>
      <c r="U438" s="1" t="str">
        <f t="shared" si="151"/>
        <v/>
      </c>
      <c r="V438" t="str">
        <f t="shared" si="152"/>
        <v/>
      </c>
      <c r="W438" s="10" t="str">
        <f t="shared" si="153"/>
        <v/>
      </c>
      <c r="X438" s="10" t="str">
        <f t="shared" si="154"/>
        <v/>
      </c>
      <c r="Y438" s="10" t="str">
        <f t="shared" si="155"/>
        <v/>
      </c>
      <c r="Z438" s="10" t="str">
        <f t="shared" si="156"/>
        <v/>
      </c>
      <c r="AA438" s="10" t="str">
        <f t="shared" si="157"/>
        <v/>
      </c>
      <c r="AB438" s="10" t="str">
        <f t="shared" si="158"/>
        <v/>
      </c>
      <c r="AC438" s="10" t="str">
        <f t="shared" si="162"/>
        <v/>
      </c>
      <c r="AD438" s="10" t="str">
        <f t="shared" si="163"/>
        <v/>
      </c>
      <c r="AE438" s="10" t="str">
        <f t="shared" si="159"/>
        <v/>
      </c>
      <c r="AF438" s="10" t="str">
        <f t="shared" si="164"/>
        <v/>
      </c>
      <c r="AG438" s="10" t="str">
        <f t="shared" si="165"/>
        <v/>
      </c>
      <c r="AH438" s="10" t="str">
        <f t="shared" si="166"/>
        <v/>
      </c>
      <c r="AI438" s="10" t="str">
        <f t="shared" si="167"/>
        <v/>
      </c>
      <c r="AJ438" s="10" t="str">
        <f t="shared" si="168"/>
        <v/>
      </c>
    </row>
    <row r="439" spans="1:36" ht="22.5" customHeight="1" x14ac:dyDescent="0.2">
      <c r="A439" s="92">
        <v>430</v>
      </c>
      <c r="B439" s="112"/>
      <c r="C439" s="99"/>
      <c r="D439" s="99"/>
      <c r="E439" s="100"/>
      <c r="F439" s="211"/>
      <c r="G439" s="209"/>
      <c r="H439" s="80"/>
      <c r="I439" s="80"/>
      <c r="J439" s="79"/>
      <c r="K439" s="80"/>
      <c r="L439" s="3"/>
      <c r="M439" s="10" t="str">
        <f t="shared" si="160"/>
        <v/>
      </c>
      <c r="N439" s="10" t="str">
        <f t="shared" si="161"/>
        <v/>
      </c>
      <c r="O439" s="10" t="str">
        <f t="shared" si="145"/>
        <v/>
      </c>
      <c r="P439" s="10" t="str">
        <f t="shared" si="146"/>
        <v/>
      </c>
      <c r="Q439" s="10" t="str">
        <f t="shared" si="147"/>
        <v/>
      </c>
      <c r="R439" s="1" t="str">
        <f t="shared" si="148"/>
        <v/>
      </c>
      <c r="S439" s="1" t="str">
        <f t="shared" si="149"/>
        <v/>
      </c>
      <c r="T439" s="1" t="str">
        <f t="shared" si="150"/>
        <v/>
      </c>
      <c r="U439" s="1" t="str">
        <f t="shared" si="151"/>
        <v/>
      </c>
      <c r="V439" t="str">
        <f t="shared" si="152"/>
        <v/>
      </c>
      <c r="W439" s="10" t="str">
        <f t="shared" si="153"/>
        <v/>
      </c>
      <c r="X439" s="10" t="str">
        <f t="shared" si="154"/>
        <v/>
      </c>
      <c r="Y439" s="10" t="str">
        <f t="shared" si="155"/>
        <v/>
      </c>
      <c r="Z439" s="10" t="str">
        <f t="shared" si="156"/>
        <v/>
      </c>
      <c r="AA439" s="10" t="str">
        <f t="shared" si="157"/>
        <v/>
      </c>
      <c r="AB439" s="10" t="str">
        <f t="shared" si="158"/>
        <v/>
      </c>
      <c r="AC439" s="10" t="str">
        <f t="shared" si="162"/>
        <v/>
      </c>
      <c r="AD439" s="10" t="str">
        <f t="shared" si="163"/>
        <v/>
      </c>
      <c r="AE439" s="10" t="str">
        <f t="shared" si="159"/>
        <v/>
      </c>
      <c r="AF439" s="10" t="str">
        <f t="shared" si="164"/>
        <v/>
      </c>
      <c r="AG439" s="10" t="str">
        <f t="shared" si="165"/>
        <v/>
      </c>
      <c r="AH439" s="10" t="str">
        <f t="shared" si="166"/>
        <v/>
      </c>
      <c r="AI439" s="10" t="str">
        <f t="shared" si="167"/>
        <v/>
      </c>
      <c r="AJ439" s="10" t="str">
        <f t="shared" si="168"/>
        <v/>
      </c>
    </row>
    <row r="440" spans="1:36" ht="22.5" customHeight="1" x14ac:dyDescent="0.2">
      <c r="A440" s="92">
        <v>431</v>
      </c>
      <c r="B440" s="112"/>
      <c r="C440" s="99"/>
      <c r="D440" s="99"/>
      <c r="E440" s="100"/>
      <c r="F440" s="211"/>
      <c r="G440" s="209"/>
      <c r="H440" s="80"/>
      <c r="I440" s="80"/>
      <c r="J440" s="79"/>
      <c r="K440" s="80"/>
      <c r="L440" s="3"/>
      <c r="M440" s="10" t="str">
        <f t="shared" si="160"/>
        <v/>
      </c>
      <c r="N440" s="10" t="str">
        <f t="shared" si="161"/>
        <v/>
      </c>
      <c r="O440" s="10" t="str">
        <f t="shared" si="145"/>
        <v/>
      </c>
      <c r="P440" s="10" t="str">
        <f t="shared" si="146"/>
        <v/>
      </c>
      <c r="Q440" s="10" t="str">
        <f t="shared" si="147"/>
        <v/>
      </c>
      <c r="R440" s="1" t="str">
        <f t="shared" si="148"/>
        <v/>
      </c>
      <c r="S440" s="1" t="str">
        <f t="shared" si="149"/>
        <v/>
      </c>
      <c r="T440" s="1" t="str">
        <f t="shared" si="150"/>
        <v/>
      </c>
      <c r="U440" s="1" t="str">
        <f t="shared" si="151"/>
        <v/>
      </c>
      <c r="V440" t="str">
        <f t="shared" si="152"/>
        <v/>
      </c>
      <c r="W440" s="10" t="str">
        <f t="shared" si="153"/>
        <v/>
      </c>
      <c r="X440" s="10" t="str">
        <f t="shared" si="154"/>
        <v/>
      </c>
      <c r="Y440" s="10" t="str">
        <f t="shared" si="155"/>
        <v/>
      </c>
      <c r="Z440" s="10" t="str">
        <f t="shared" si="156"/>
        <v/>
      </c>
      <c r="AA440" s="10" t="str">
        <f t="shared" si="157"/>
        <v/>
      </c>
      <c r="AB440" s="10" t="str">
        <f t="shared" si="158"/>
        <v/>
      </c>
      <c r="AC440" s="10" t="str">
        <f t="shared" si="162"/>
        <v/>
      </c>
      <c r="AD440" s="10" t="str">
        <f t="shared" si="163"/>
        <v/>
      </c>
      <c r="AE440" s="10" t="str">
        <f t="shared" si="159"/>
        <v/>
      </c>
      <c r="AF440" s="10" t="str">
        <f t="shared" si="164"/>
        <v/>
      </c>
      <c r="AG440" s="10" t="str">
        <f t="shared" si="165"/>
        <v/>
      </c>
      <c r="AH440" s="10" t="str">
        <f t="shared" si="166"/>
        <v/>
      </c>
      <c r="AI440" s="10" t="str">
        <f t="shared" si="167"/>
        <v/>
      </c>
      <c r="AJ440" s="10" t="str">
        <f t="shared" si="168"/>
        <v/>
      </c>
    </row>
    <row r="441" spans="1:36" ht="22.5" customHeight="1" x14ac:dyDescent="0.2">
      <c r="A441" s="92">
        <v>432</v>
      </c>
      <c r="B441" s="112"/>
      <c r="C441" s="99"/>
      <c r="D441" s="99"/>
      <c r="E441" s="100"/>
      <c r="F441" s="211"/>
      <c r="G441" s="209"/>
      <c r="H441" s="80"/>
      <c r="I441" s="80"/>
      <c r="J441" s="79"/>
      <c r="K441" s="80"/>
      <c r="L441" s="3"/>
      <c r="M441" s="10" t="str">
        <f t="shared" si="160"/>
        <v/>
      </c>
      <c r="N441" s="10" t="str">
        <f t="shared" si="161"/>
        <v/>
      </c>
      <c r="O441" s="10" t="str">
        <f t="shared" si="145"/>
        <v/>
      </c>
      <c r="P441" s="10" t="str">
        <f t="shared" si="146"/>
        <v/>
      </c>
      <c r="Q441" s="10" t="str">
        <f t="shared" si="147"/>
        <v/>
      </c>
      <c r="R441" s="1" t="str">
        <f t="shared" si="148"/>
        <v/>
      </c>
      <c r="S441" s="1" t="str">
        <f t="shared" si="149"/>
        <v/>
      </c>
      <c r="T441" s="1" t="str">
        <f t="shared" si="150"/>
        <v/>
      </c>
      <c r="U441" s="1" t="str">
        <f t="shared" si="151"/>
        <v/>
      </c>
      <c r="V441" t="str">
        <f t="shared" si="152"/>
        <v/>
      </c>
      <c r="W441" s="10" t="str">
        <f t="shared" si="153"/>
        <v/>
      </c>
      <c r="X441" s="10" t="str">
        <f t="shared" si="154"/>
        <v/>
      </c>
      <c r="Y441" s="10" t="str">
        <f t="shared" si="155"/>
        <v/>
      </c>
      <c r="Z441" s="10" t="str">
        <f t="shared" si="156"/>
        <v/>
      </c>
      <c r="AA441" s="10" t="str">
        <f t="shared" si="157"/>
        <v/>
      </c>
      <c r="AB441" s="10" t="str">
        <f t="shared" si="158"/>
        <v/>
      </c>
      <c r="AC441" s="10" t="str">
        <f t="shared" si="162"/>
        <v/>
      </c>
      <c r="AD441" s="10" t="str">
        <f t="shared" si="163"/>
        <v/>
      </c>
      <c r="AE441" s="10" t="str">
        <f t="shared" si="159"/>
        <v/>
      </c>
      <c r="AF441" s="10" t="str">
        <f t="shared" si="164"/>
        <v/>
      </c>
      <c r="AG441" s="10" t="str">
        <f t="shared" si="165"/>
        <v/>
      </c>
      <c r="AH441" s="10" t="str">
        <f t="shared" si="166"/>
        <v/>
      </c>
      <c r="AI441" s="10" t="str">
        <f t="shared" si="167"/>
        <v/>
      </c>
      <c r="AJ441" s="10" t="str">
        <f t="shared" si="168"/>
        <v/>
      </c>
    </row>
    <row r="442" spans="1:36" ht="22.5" customHeight="1" x14ac:dyDescent="0.2">
      <c r="A442" s="92">
        <v>433</v>
      </c>
      <c r="B442" s="112"/>
      <c r="C442" s="99"/>
      <c r="D442" s="99"/>
      <c r="E442" s="100"/>
      <c r="F442" s="211"/>
      <c r="G442" s="209"/>
      <c r="H442" s="80"/>
      <c r="I442" s="80"/>
      <c r="J442" s="79"/>
      <c r="K442" s="80"/>
      <c r="L442" s="3"/>
      <c r="M442" s="10" t="str">
        <f t="shared" si="160"/>
        <v/>
      </c>
      <c r="N442" s="10" t="str">
        <f t="shared" si="161"/>
        <v/>
      </c>
      <c r="O442" s="10" t="str">
        <f t="shared" si="145"/>
        <v/>
      </c>
      <c r="P442" s="10" t="str">
        <f t="shared" si="146"/>
        <v/>
      </c>
      <c r="Q442" s="10" t="str">
        <f t="shared" si="147"/>
        <v/>
      </c>
      <c r="R442" s="1" t="str">
        <f t="shared" si="148"/>
        <v/>
      </c>
      <c r="S442" s="1" t="str">
        <f t="shared" si="149"/>
        <v/>
      </c>
      <c r="T442" s="1" t="str">
        <f t="shared" si="150"/>
        <v/>
      </c>
      <c r="U442" s="1" t="str">
        <f t="shared" si="151"/>
        <v/>
      </c>
      <c r="V442" t="str">
        <f t="shared" si="152"/>
        <v/>
      </c>
      <c r="W442" s="10" t="str">
        <f t="shared" si="153"/>
        <v/>
      </c>
      <c r="X442" s="10" t="str">
        <f t="shared" si="154"/>
        <v/>
      </c>
      <c r="Y442" s="10" t="str">
        <f t="shared" si="155"/>
        <v/>
      </c>
      <c r="Z442" s="10" t="str">
        <f t="shared" si="156"/>
        <v/>
      </c>
      <c r="AA442" s="10" t="str">
        <f t="shared" si="157"/>
        <v/>
      </c>
      <c r="AB442" s="10" t="str">
        <f t="shared" si="158"/>
        <v/>
      </c>
      <c r="AC442" s="10" t="str">
        <f t="shared" si="162"/>
        <v/>
      </c>
      <c r="AD442" s="10" t="str">
        <f t="shared" si="163"/>
        <v/>
      </c>
      <c r="AE442" s="10" t="str">
        <f t="shared" si="159"/>
        <v/>
      </c>
      <c r="AF442" s="10" t="str">
        <f t="shared" si="164"/>
        <v/>
      </c>
      <c r="AG442" s="10" t="str">
        <f t="shared" si="165"/>
        <v/>
      </c>
      <c r="AH442" s="10" t="str">
        <f t="shared" si="166"/>
        <v/>
      </c>
      <c r="AI442" s="10" t="str">
        <f t="shared" si="167"/>
        <v/>
      </c>
      <c r="AJ442" s="10" t="str">
        <f t="shared" si="168"/>
        <v/>
      </c>
    </row>
    <row r="443" spans="1:36" ht="22.5" customHeight="1" x14ac:dyDescent="0.2">
      <c r="A443" s="92">
        <v>434</v>
      </c>
      <c r="B443" s="112"/>
      <c r="C443" s="99"/>
      <c r="D443" s="99"/>
      <c r="E443" s="100"/>
      <c r="F443" s="211"/>
      <c r="G443" s="209"/>
      <c r="H443" s="80"/>
      <c r="I443" s="80"/>
      <c r="J443" s="79"/>
      <c r="K443" s="80"/>
      <c r="L443" s="3"/>
      <c r="M443" s="10" t="str">
        <f t="shared" si="160"/>
        <v/>
      </c>
      <c r="N443" s="10" t="str">
        <f t="shared" si="161"/>
        <v/>
      </c>
      <c r="O443" s="10" t="str">
        <f t="shared" si="145"/>
        <v/>
      </c>
      <c r="P443" s="10" t="str">
        <f t="shared" si="146"/>
        <v/>
      </c>
      <c r="Q443" s="10" t="str">
        <f t="shared" si="147"/>
        <v/>
      </c>
      <c r="R443" s="1" t="str">
        <f t="shared" si="148"/>
        <v/>
      </c>
      <c r="S443" s="1" t="str">
        <f t="shared" si="149"/>
        <v/>
      </c>
      <c r="T443" s="1" t="str">
        <f t="shared" si="150"/>
        <v/>
      </c>
      <c r="U443" s="1" t="str">
        <f t="shared" si="151"/>
        <v/>
      </c>
      <c r="V443" t="str">
        <f t="shared" si="152"/>
        <v/>
      </c>
      <c r="W443" s="10" t="str">
        <f t="shared" si="153"/>
        <v/>
      </c>
      <c r="X443" s="10" t="str">
        <f t="shared" si="154"/>
        <v/>
      </c>
      <c r="Y443" s="10" t="str">
        <f t="shared" si="155"/>
        <v/>
      </c>
      <c r="Z443" s="10" t="str">
        <f t="shared" si="156"/>
        <v/>
      </c>
      <c r="AA443" s="10" t="str">
        <f t="shared" si="157"/>
        <v/>
      </c>
      <c r="AB443" s="10" t="str">
        <f t="shared" si="158"/>
        <v/>
      </c>
      <c r="AC443" s="10" t="str">
        <f t="shared" si="162"/>
        <v/>
      </c>
      <c r="AD443" s="10" t="str">
        <f t="shared" si="163"/>
        <v/>
      </c>
      <c r="AE443" s="10" t="str">
        <f t="shared" si="159"/>
        <v/>
      </c>
      <c r="AF443" s="10" t="str">
        <f t="shared" si="164"/>
        <v/>
      </c>
      <c r="AG443" s="10" t="str">
        <f t="shared" si="165"/>
        <v/>
      </c>
      <c r="AH443" s="10" t="str">
        <f t="shared" si="166"/>
        <v/>
      </c>
      <c r="AI443" s="10" t="str">
        <f t="shared" si="167"/>
        <v/>
      </c>
      <c r="AJ443" s="10" t="str">
        <f t="shared" si="168"/>
        <v/>
      </c>
    </row>
    <row r="444" spans="1:36" ht="22.5" customHeight="1" x14ac:dyDescent="0.2">
      <c r="A444" s="92">
        <v>435</v>
      </c>
      <c r="B444" s="112"/>
      <c r="C444" s="99"/>
      <c r="D444" s="99"/>
      <c r="E444" s="100"/>
      <c r="F444" s="211"/>
      <c r="G444" s="209"/>
      <c r="H444" s="80"/>
      <c r="I444" s="80"/>
      <c r="J444" s="79"/>
      <c r="K444" s="80"/>
      <c r="L444" s="3"/>
      <c r="M444" s="10" t="str">
        <f t="shared" si="160"/>
        <v/>
      </c>
      <c r="N444" s="10" t="str">
        <f t="shared" si="161"/>
        <v/>
      </c>
      <c r="O444" s="10" t="str">
        <f t="shared" si="145"/>
        <v/>
      </c>
      <c r="P444" s="10" t="str">
        <f t="shared" si="146"/>
        <v/>
      </c>
      <c r="Q444" s="10" t="str">
        <f t="shared" si="147"/>
        <v/>
      </c>
      <c r="R444" s="1" t="str">
        <f t="shared" si="148"/>
        <v/>
      </c>
      <c r="S444" s="1" t="str">
        <f t="shared" si="149"/>
        <v/>
      </c>
      <c r="T444" s="1" t="str">
        <f t="shared" si="150"/>
        <v/>
      </c>
      <c r="U444" s="1" t="str">
        <f t="shared" si="151"/>
        <v/>
      </c>
      <c r="V444" t="str">
        <f t="shared" si="152"/>
        <v/>
      </c>
      <c r="W444" s="10" t="str">
        <f t="shared" si="153"/>
        <v/>
      </c>
      <c r="X444" s="10" t="str">
        <f t="shared" si="154"/>
        <v/>
      </c>
      <c r="Y444" s="10" t="str">
        <f t="shared" si="155"/>
        <v/>
      </c>
      <c r="Z444" s="10" t="str">
        <f t="shared" si="156"/>
        <v/>
      </c>
      <c r="AA444" s="10" t="str">
        <f t="shared" si="157"/>
        <v/>
      </c>
      <c r="AB444" s="10" t="str">
        <f t="shared" si="158"/>
        <v/>
      </c>
      <c r="AC444" s="10" t="str">
        <f t="shared" si="162"/>
        <v/>
      </c>
      <c r="AD444" s="10" t="str">
        <f t="shared" si="163"/>
        <v/>
      </c>
      <c r="AE444" s="10" t="str">
        <f t="shared" si="159"/>
        <v/>
      </c>
      <c r="AF444" s="10" t="str">
        <f t="shared" si="164"/>
        <v/>
      </c>
      <c r="AG444" s="10" t="str">
        <f t="shared" si="165"/>
        <v/>
      </c>
      <c r="AH444" s="10" t="str">
        <f t="shared" si="166"/>
        <v/>
      </c>
      <c r="AI444" s="10" t="str">
        <f t="shared" si="167"/>
        <v/>
      </c>
      <c r="AJ444" s="10" t="str">
        <f t="shared" si="168"/>
        <v/>
      </c>
    </row>
    <row r="445" spans="1:36" ht="22.5" customHeight="1" x14ac:dyDescent="0.2">
      <c r="A445" s="92">
        <v>436</v>
      </c>
      <c r="B445" s="112"/>
      <c r="C445" s="99"/>
      <c r="D445" s="99"/>
      <c r="E445" s="100"/>
      <c r="F445" s="211"/>
      <c r="G445" s="209"/>
      <c r="H445" s="80"/>
      <c r="I445" s="80"/>
      <c r="J445" s="79"/>
      <c r="K445" s="80"/>
      <c r="L445" s="3"/>
      <c r="M445" s="10" t="str">
        <f t="shared" si="160"/>
        <v/>
      </c>
      <c r="N445" s="10" t="str">
        <f t="shared" si="161"/>
        <v/>
      </c>
      <c r="O445" s="10" t="str">
        <f t="shared" si="145"/>
        <v/>
      </c>
      <c r="P445" s="10" t="str">
        <f t="shared" si="146"/>
        <v/>
      </c>
      <c r="Q445" s="10" t="str">
        <f t="shared" si="147"/>
        <v/>
      </c>
      <c r="R445" s="1" t="str">
        <f t="shared" si="148"/>
        <v/>
      </c>
      <c r="S445" s="1" t="str">
        <f t="shared" si="149"/>
        <v/>
      </c>
      <c r="T445" s="1" t="str">
        <f t="shared" si="150"/>
        <v/>
      </c>
      <c r="U445" s="1" t="str">
        <f t="shared" si="151"/>
        <v/>
      </c>
      <c r="V445" t="str">
        <f t="shared" si="152"/>
        <v/>
      </c>
      <c r="W445" s="10" t="str">
        <f t="shared" si="153"/>
        <v/>
      </c>
      <c r="X445" s="10" t="str">
        <f t="shared" si="154"/>
        <v/>
      </c>
      <c r="Y445" s="10" t="str">
        <f t="shared" si="155"/>
        <v/>
      </c>
      <c r="Z445" s="10" t="str">
        <f t="shared" si="156"/>
        <v/>
      </c>
      <c r="AA445" s="10" t="str">
        <f t="shared" si="157"/>
        <v/>
      </c>
      <c r="AB445" s="10" t="str">
        <f t="shared" si="158"/>
        <v/>
      </c>
      <c r="AC445" s="10" t="str">
        <f t="shared" si="162"/>
        <v/>
      </c>
      <c r="AD445" s="10" t="str">
        <f t="shared" si="163"/>
        <v/>
      </c>
      <c r="AE445" s="10" t="str">
        <f t="shared" si="159"/>
        <v/>
      </c>
      <c r="AF445" s="10" t="str">
        <f t="shared" si="164"/>
        <v/>
      </c>
      <c r="AG445" s="10" t="str">
        <f t="shared" si="165"/>
        <v/>
      </c>
      <c r="AH445" s="10" t="str">
        <f t="shared" si="166"/>
        <v/>
      </c>
      <c r="AI445" s="10" t="str">
        <f t="shared" si="167"/>
        <v/>
      </c>
      <c r="AJ445" s="10" t="str">
        <f t="shared" si="168"/>
        <v/>
      </c>
    </row>
    <row r="446" spans="1:36" ht="22.5" customHeight="1" x14ac:dyDescent="0.2">
      <c r="A446" s="92">
        <v>437</v>
      </c>
      <c r="B446" s="112"/>
      <c r="C446" s="99"/>
      <c r="D446" s="99"/>
      <c r="E446" s="100"/>
      <c r="F446" s="211"/>
      <c r="G446" s="209"/>
      <c r="H446" s="80"/>
      <c r="I446" s="80"/>
      <c r="J446" s="79"/>
      <c r="K446" s="80"/>
      <c r="L446" s="3"/>
      <c r="M446" s="10" t="str">
        <f t="shared" si="160"/>
        <v/>
      </c>
      <c r="N446" s="10" t="str">
        <f t="shared" si="161"/>
        <v/>
      </c>
      <c r="O446" s="10" t="str">
        <f t="shared" si="145"/>
        <v/>
      </c>
      <c r="P446" s="10" t="str">
        <f t="shared" si="146"/>
        <v/>
      </c>
      <c r="Q446" s="10" t="str">
        <f t="shared" si="147"/>
        <v/>
      </c>
      <c r="R446" s="1" t="str">
        <f t="shared" si="148"/>
        <v/>
      </c>
      <c r="S446" s="1" t="str">
        <f t="shared" si="149"/>
        <v/>
      </c>
      <c r="T446" s="1" t="str">
        <f t="shared" si="150"/>
        <v/>
      </c>
      <c r="U446" s="1" t="str">
        <f t="shared" si="151"/>
        <v/>
      </c>
      <c r="V446" t="str">
        <f t="shared" si="152"/>
        <v/>
      </c>
      <c r="W446" s="10" t="str">
        <f t="shared" si="153"/>
        <v/>
      </c>
      <c r="X446" s="10" t="str">
        <f t="shared" si="154"/>
        <v/>
      </c>
      <c r="Y446" s="10" t="str">
        <f t="shared" si="155"/>
        <v/>
      </c>
      <c r="Z446" s="10" t="str">
        <f t="shared" si="156"/>
        <v/>
      </c>
      <c r="AA446" s="10" t="str">
        <f t="shared" si="157"/>
        <v/>
      </c>
      <c r="AB446" s="10" t="str">
        <f t="shared" si="158"/>
        <v/>
      </c>
      <c r="AC446" s="10" t="str">
        <f t="shared" si="162"/>
        <v/>
      </c>
      <c r="AD446" s="10" t="str">
        <f t="shared" si="163"/>
        <v/>
      </c>
      <c r="AE446" s="10" t="str">
        <f t="shared" si="159"/>
        <v/>
      </c>
      <c r="AF446" s="10" t="str">
        <f t="shared" si="164"/>
        <v/>
      </c>
      <c r="AG446" s="10" t="str">
        <f t="shared" si="165"/>
        <v/>
      </c>
      <c r="AH446" s="10" t="str">
        <f t="shared" si="166"/>
        <v/>
      </c>
      <c r="AI446" s="10" t="str">
        <f t="shared" si="167"/>
        <v/>
      </c>
      <c r="AJ446" s="10" t="str">
        <f t="shared" si="168"/>
        <v/>
      </c>
    </row>
    <row r="447" spans="1:36" ht="22.5" customHeight="1" x14ac:dyDescent="0.2">
      <c r="A447" s="92">
        <v>438</v>
      </c>
      <c r="B447" s="112"/>
      <c r="C447" s="99"/>
      <c r="D447" s="99"/>
      <c r="E447" s="100"/>
      <c r="F447" s="211"/>
      <c r="G447" s="209"/>
      <c r="H447" s="80"/>
      <c r="I447" s="80"/>
      <c r="J447" s="79"/>
      <c r="K447" s="80"/>
      <c r="L447" s="3"/>
      <c r="M447" s="10" t="str">
        <f t="shared" si="160"/>
        <v/>
      </c>
      <c r="N447" s="10" t="str">
        <f t="shared" si="161"/>
        <v/>
      </c>
      <c r="O447" s="10" t="str">
        <f t="shared" si="145"/>
        <v/>
      </c>
      <c r="P447" s="10" t="str">
        <f t="shared" si="146"/>
        <v/>
      </c>
      <c r="Q447" s="10" t="str">
        <f t="shared" si="147"/>
        <v/>
      </c>
      <c r="R447" s="1" t="str">
        <f t="shared" si="148"/>
        <v/>
      </c>
      <c r="S447" s="1" t="str">
        <f t="shared" si="149"/>
        <v/>
      </c>
      <c r="T447" s="1" t="str">
        <f t="shared" si="150"/>
        <v/>
      </c>
      <c r="U447" s="1" t="str">
        <f t="shared" si="151"/>
        <v/>
      </c>
      <c r="V447" t="str">
        <f t="shared" si="152"/>
        <v/>
      </c>
      <c r="W447" s="10" t="str">
        <f t="shared" si="153"/>
        <v/>
      </c>
      <c r="X447" s="10" t="str">
        <f t="shared" si="154"/>
        <v/>
      </c>
      <c r="Y447" s="10" t="str">
        <f t="shared" si="155"/>
        <v/>
      </c>
      <c r="Z447" s="10" t="str">
        <f t="shared" si="156"/>
        <v/>
      </c>
      <c r="AA447" s="10" t="str">
        <f t="shared" si="157"/>
        <v/>
      </c>
      <c r="AB447" s="10" t="str">
        <f t="shared" si="158"/>
        <v/>
      </c>
      <c r="AC447" s="10" t="str">
        <f t="shared" si="162"/>
        <v/>
      </c>
      <c r="AD447" s="10" t="str">
        <f t="shared" si="163"/>
        <v/>
      </c>
      <c r="AE447" s="10" t="str">
        <f t="shared" si="159"/>
        <v/>
      </c>
      <c r="AF447" s="10" t="str">
        <f t="shared" si="164"/>
        <v/>
      </c>
      <c r="AG447" s="10" t="str">
        <f t="shared" si="165"/>
        <v/>
      </c>
      <c r="AH447" s="10" t="str">
        <f t="shared" si="166"/>
        <v/>
      </c>
      <c r="AI447" s="10" t="str">
        <f t="shared" si="167"/>
        <v/>
      </c>
      <c r="AJ447" s="10" t="str">
        <f t="shared" si="168"/>
        <v/>
      </c>
    </row>
    <row r="448" spans="1:36" ht="22.5" customHeight="1" x14ac:dyDescent="0.2">
      <c r="A448" s="92">
        <v>439</v>
      </c>
      <c r="B448" s="112"/>
      <c r="C448" s="99"/>
      <c r="D448" s="99"/>
      <c r="E448" s="100"/>
      <c r="F448" s="211"/>
      <c r="G448" s="209"/>
      <c r="H448" s="80"/>
      <c r="I448" s="80"/>
      <c r="J448" s="79"/>
      <c r="K448" s="80"/>
      <c r="L448" s="3"/>
      <c r="M448" s="10" t="str">
        <f t="shared" si="160"/>
        <v/>
      </c>
      <c r="N448" s="10" t="str">
        <f t="shared" si="161"/>
        <v/>
      </c>
      <c r="O448" s="10" t="str">
        <f t="shared" si="145"/>
        <v/>
      </c>
      <c r="P448" s="10" t="str">
        <f t="shared" si="146"/>
        <v/>
      </c>
      <c r="Q448" s="10" t="str">
        <f t="shared" si="147"/>
        <v/>
      </c>
      <c r="R448" s="1" t="str">
        <f t="shared" si="148"/>
        <v/>
      </c>
      <c r="S448" s="1" t="str">
        <f t="shared" si="149"/>
        <v/>
      </c>
      <c r="T448" s="1" t="str">
        <f t="shared" si="150"/>
        <v/>
      </c>
      <c r="U448" s="1" t="str">
        <f t="shared" si="151"/>
        <v/>
      </c>
      <c r="V448" t="str">
        <f t="shared" si="152"/>
        <v/>
      </c>
      <c r="W448" s="10" t="str">
        <f t="shared" si="153"/>
        <v/>
      </c>
      <c r="X448" s="10" t="str">
        <f t="shared" si="154"/>
        <v/>
      </c>
      <c r="Y448" s="10" t="str">
        <f t="shared" si="155"/>
        <v/>
      </c>
      <c r="Z448" s="10" t="str">
        <f t="shared" si="156"/>
        <v/>
      </c>
      <c r="AA448" s="10" t="str">
        <f t="shared" si="157"/>
        <v/>
      </c>
      <c r="AB448" s="10" t="str">
        <f t="shared" si="158"/>
        <v/>
      </c>
      <c r="AC448" s="10" t="str">
        <f t="shared" si="162"/>
        <v/>
      </c>
      <c r="AD448" s="10" t="str">
        <f t="shared" si="163"/>
        <v/>
      </c>
      <c r="AE448" s="10" t="str">
        <f t="shared" si="159"/>
        <v/>
      </c>
      <c r="AF448" s="10" t="str">
        <f t="shared" si="164"/>
        <v/>
      </c>
      <c r="AG448" s="10" t="str">
        <f t="shared" si="165"/>
        <v/>
      </c>
      <c r="AH448" s="10" t="str">
        <f t="shared" si="166"/>
        <v/>
      </c>
      <c r="AI448" s="10" t="str">
        <f t="shared" si="167"/>
        <v/>
      </c>
      <c r="AJ448" s="10" t="str">
        <f t="shared" si="168"/>
        <v/>
      </c>
    </row>
    <row r="449" spans="1:36" ht="22.5" customHeight="1" x14ac:dyDescent="0.2">
      <c r="A449" s="92">
        <v>440</v>
      </c>
      <c r="B449" s="112"/>
      <c r="C449" s="99"/>
      <c r="D449" s="99"/>
      <c r="E449" s="100"/>
      <c r="F449" s="211"/>
      <c r="G449" s="209"/>
      <c r="H449" s="80"/>
      <c r="I449" s="80"/>
      <c r="J449" s="79"/>
      <c r="K449" s="80"/>
      <c r="L449" s="3"/>
      <c r="M449" s="10" t="str">
        <f t="shared" si="160"/>
        <v/>
      </c>
      <c r="N449" s="10" t="str">
        <f t="shared" si="161"/>
        <v/>
      </c>
      <c r="O449" s="10" t="str">
        <f t="shared" si="145"/>
        <v/>
      </c>
      <c r="P449" s="10" t="str">
        <f t="shared" si="146"/>
        <v/>
      </c>
      <c r="Q449" s="10" t="str">
        <f t="shared" si="147"/>
        <v/>
      </c>
      <c r="R449" s="1" t="str">
        <f t="shared" si="148"/>
        <v/>
      </c>
      <c r="S449" s="1" t="str">
        <f t="shared" si="149"/>
        <v/>
      </c>
      <c r="T449" s="1" t="str">
        <f t="shared" si="150"/>
        <v/>
      </c>
      <c r="U449" s="1" t="str">
        <f t="shared" si="151"/>
        <v/>
      </c>
      <c r="V449" t="str">
        <f t="shared" si="152"/>
        <v/>
      </c>
      <c r="W449" s="10" t="str">
        <f t="shared" si="153"/>
        <v/>
      </c>
      <c r="X449" s="10" t="str">
        <f t="shared" si="154"/>
        <v/>
      </c>
      <c r="Y449" s="10" t="str">
        <f t="shared" si="155"/>
        <v/>
      </c>
      <c r="Z449" s="10" t="str">
        <f t="shared" si="156"/>
        <v/>
      </c>
      <c r="AA449" s="10" t="str">
        <f t="shared" si="157"/>
        <v/>
      </c>
      <c r="AB449" s="10" t="str">
        <f t="shared" si="158"/>
        <v/>
      </c>
      <c r="AC449" s="10" t="str">
        <f t="shared" si="162"/>
        <v/>
      </c>
      <c r="AD449" s="10" t="str">
        <f t="shared" si="163"/>
        <v/>
      </c>
      <c r="AE449" s="10" t="str">
        <f t="shared" si="159"/>
        <v/>
      </c>
      <c r="AF449" s="10" t="str">
        <f t="shared" si="164"/>
        <v/>
      </c>
      <c r="AG449" s="10" t="str">
        <f t="shared" si="165"/>
        <v/>
      </c>
      <c r="AH449" s="10" t="str">
        <f t="shared" si="166"/>
        <v/>
      </c>
      <c r="AI449" s="10" t="str">
        <f t="shared" si="167"/>
        <v/>
      </c>
      <c r="AJ449" s="10" t="str">
        <f t="shared" si="168"/>
        <v/>
      </c>
    </row>
    <row r="450" spans="1:36" ht="22.5" customHeight="1" x14ac:dyDescent="0.2">
      <c r="A450" s="92">
        <v>441</v>
      </c>
      <c r="B450" s="112"/>
      <c r="C450" s="99"/>
      <c r="D450" s="99"/>
      <c r="E450" s="100"/>
      <c r="F450" s="211"/>
      <c r="G450" s="209"/>
      <c r="H450" s="80"/>
      <c r="I450" s="80"/>
      <c r="J450" s="79"/>
      <c r="K450" s="80"/>
      <c r="L450" s="3"/>
      <c r="M450" s="10" t="str">
        <f t="shared" si="160"/>
        <v/>
      </c>
      <c r="N450" s="10" t="str">
        <f t="shared" si="161"/>
        <v/>
      </c>
      <c r="O450" s="10" t="str">
        <f t="shared" si="145"/>
        <v/>
      </c>
      <c r="P450" s="10" t="str">
        <f t="shared" si="146"/>
        <v/>
      </c>
      <c r="Q450" s="10" t="str">
        <f t="shared" si="147"/>
        <v/>
      </c>
      <c r="R450" s="1" t="str">
        <f t="shared" si="148"/>
        <v/>
      </c>
      <c r="S450" s="1" t="str">
        <f t="shared" si="149"/>
        <v/>
      </c>
      <c r="T450" s="1" t="str">
        <f t="shared" si="150"/>
        <v/>
      </c>
      <c r="U450" s="1" t="str">
        <f t="shared" si="151"/>
        <v/>
      </c>
      <c r="V450" t="str">
        <f t="shared" si="152"/>
        <v/>
      </c>
      <c r="W450" s="10" t="str">
        <f t="shared" si="153"/>
        <v/>
      </c>
      <c r="X450" s="10" t="str">
        <f t="shared" si="154"/>
        <v/>
      </c>
      <c r="Y450" s="10" t="str">
        <f t="shared" si="155"/>
        <v/>
      </c>
      <c r="Z450" s="10" t="str">
        <f t="shared" si="156"/>
        <v/>
      </c>
      <c r="AA450" s="10" t="str">
        <f t="shared" si="157"/>
        <v/>
      </c>
      <c r="AB450" s="10" t="str">
        <f t="shared" si="158"/>
        <v/>
      </c>
      <c r="AC450" s="10" t="str">
        <f t="shared" si="162"/>
        <v/>
      </c>
      <c r="AD450" s="10" t="str">
        <f t="shared" si="163"/>
        <v/>
      </c>
      <c r="AE450" s="10" t="str">
        <f t="shared" si="159"/>
        <v/>
      </c>
      <c r="AF450" s="10" t="str">
        <f t="shared" si="164"/>
        <v/>
      </c>
      <c r="AG450" s="10" t="str">
        <f t="shared" si="165"/>
        <v/>
      </c>
      <c r="AH450" s="10" t="str">
        <f t="shared" si="166"/>
        <v/>
      </c>
      <c r="AI450" s="10" t="str">
        <f t="shared" si="167"/>
        <v/>
      </c>
      <c r="AJ450" s="10" t="str">
        <f t="shared" si="168"/>
        <v/>
      </c>
    </row>
    <row r="451" spans="1:36" ht="22.5" customHeight="1" x14ac:dyDescent="0.2">
      <c r="A451" s="92">
        <v>442</v>
      </c>
      <c r="B451" s="112"/>
      <c r="C451" s="99"/>
      <c r="D451" s="99"/>
      <c r="E451" s="100"/>
      <c r="F451" s="211"/>
      <c r="G451" s="209"/>
      <c r="H451" s="80"/>
      <c r="I451" s="80"/>
      <c r="J451" s="79"/>
      <c r="K451" s="80"/>
      <c r="L451" s="3"/>
      <c r="M451" s="10" t="str">
        <f t="shared" si="160"/>
        <v/>
      </c>
      <c r="N451" s="10" t="str">
        <f t="shared" si="161"/>
        <v/>
      </c>
      <c r="O451" s="10" t="str">
        <f t="shared" si="145"/>
        <v/>
      </c>
      <c r="P451" s="10" t="str">
        <f t="shared" si="146"/>
        <v/>
      </c>
      <c r="Q451" s="10" t="str">
        <f t="shared" si="147"/>
        <v/>
      </c>
      <c r="R451" s="1" t="str">
        <f t="shared" si="148"/>
        <v/>
      </c>
      <c r="S451" s="1" t="str">
        <f t="shared" si="149"/>
        <v/>
      </c>
      <c r="T451" s="1" t="str">
        <f t="shared" si="150"/>
        <v/>
      </c>
      <c r="U451" s="1" t="str">
        <f t="shared" si="151"/>
        <v/>
      </c>
      <c r="V451" t="str">
        <f t="shared" si="152"/>
        <v/>
      </c>
      <c r="W451" s="10" t="str">
        <f t="shared" si="153"/>
        <v/>
      </c>
      <c r="X451" s="10" t="str">
        <f t="shared" si="154"/>
        <v/>
      </c>
      <c r="Y451" s="10" t="str">
        <f t="shared" si="155"/>
        <v/>
      </c>
      <c r="Z451" s="10" t="str">
        <f t="shared" si="156"/>
        <v/>
      </c>
      <c r="AA451" s="10" t="str">
        <f t="shared" si="157"/>
        <v/>
      </c>
      <c r="AB451" s="10" t="str">
        <f t="shared" si="158"/>
        <v/>
      </c>
      <c r="AC451" s="10" t="str">
        <f t="shared" si="162"/>
        <v/>
      </c>
      <c r="AD451" s="10" t="str">
        <f t="shared" si="163"/>
        <v/>
      </c>
      <c r="AE451" s="10" t="str">
        <f t="shared" si="159"/>
        <v/>
      </c>
      <c r="AF451" s="10" t="str">
        <f t="shared" si="164"/>
        <v/>
      </c>
      <c r="AG451" s="10" t="str">
        <f t="shared" si="165"/>
        <v/>
      </c>
      <c r="AH451" s="10" t="str">
        <f t="shared" si="166"/>
        <v/>
      </c>
      <c r="AI451" s="10" t="str">
        <f t="shared" si="167"/>
        <v/>
      </c>
      <c r="AJ451" s="10" t="str">
        <f t="shared" si="168"/>
        <v/>
      </c>
    </row>
    <row r="452" spans="1:36" ht="22.5" customHeight="1" x14ac:dyDescent="0.2">
      <c r="A452" s="92">
        <v>443</v>
      </c>
      <c r="B452" s="112"/>
      <c r="C452" s="99"/>
      <c r="D452" s="99"/>
      <c r="E452" s="100"/>
      <c r="F452" s="211"/>
      <c r="G452" s="209"/>
      <c r="H452" s="80"/>
      <c r="I452" s="80"/>
      <c r="J452" s="79"/>
      <c r="K452" s="80"/>
      <c r="L452" s="3"/>
      <c r="M452" s="10" t="str">
        <f t="shared" si="160"/>
        <v/>
      </c>
      <c r="N452" s="10" t="str">
        <f t="shared" si="161"/>
        <v/>
      </c>
      <c r="O452" s="10" t="str">
        <f t="shared" si="145"/>
        <v/>
      </c>
      <c r="P452" s="10" t="str">
        <f t="shared" si="146"/>
        <v/>
      </c>
      <c r="Q452" s="10" t="str">
        <f t="shared" si="147"/>
        <v/>
      </c>
      <c r="R452" s="1" t="str">
        <f t="shared" si="148"/>
        <v/>
      </c>
      <c r="S452" s="1" t="str">
        <f t="shared" si="149"/>
        <v/>
      </c>
      <c r="T452" s="1" t="str">
        <f t="shared" si="150"/>
        <v/>
      </c>
      <c r="U452" s="1" t="str">
        <f t="shared" si="151"/>
        <v/>
      </c>
      <c r="V452" t="str">
        <f t="shared" si="152"/>
        <v/>
      </c>
      <c r="W452" s="10" t="str">
        <f t="shared" si="153"/>
        <v/>
      </c>
      <c r="X452" s="10" t="str">
        <f t="shared" si="154"/>
        <v/>
      </c>
      <c r="Y452" s="10" t="str">
        <f t="shared" si="155"/>
        <v/>
      </c>
      <c r="Z452" s="10" t="str">
        <f t="shared" si="156"/>
        <v/>
      </c>
      <c r="AA452" s="10" t="str">
        <f t="shared" si="157"/>
        <v/>
      </c>
      <c r="AB452" s="10" t="str">
        <f t="shared" si="158"/>
        <v/>
      </c>
      <c r="AC452" s="10" t="str">
        <f t="shared" si="162"/>
        <v/>
      </c>
      <c r="AD452" s="10" t="str">
        <f t="shared" si="163"/>
        <v/>
      </c>
      <c r="AE452" s="10" t="str">
        <f t="shared" si="159"/>
        <v/>
      </c>
      <c r="AF452" s="10" t="str">
        <f t="shared" si="164"/>
        <v/>
      </c>
      <c r="AG452" s="10" t="str">
        <f t="shared" si="165"/>
        <v/>
      </c>
      <c r="AH452" s="10" t="str">
        <f t="shared" si="166"/>
        <v/>
      </c>
      <c r="AI452" s="10" t="str">
        <f t="shared" si="167"/>
        <v/>
      </c>
      <c r="AJ452" s="10" t="str">
        <f t="shared" si="168"/>
        <v/>
      </c>
    </row>
    <row r="453" spans="1:36" ht="22.5" customHeight="1" x14ac:dyDescent="0.2">
      <c r="A453" s="92">
        <v>444</v>
      </c>
      <c r="B453" s="112"/>
      <c r="C453" s="99"/>
      <c r="D453" s="99"/>
      <c r="E453" s="100"/>
      <c r="F453" s="211"/>
      <c r="G453" s="209"/>
      <c r="H453" s="80"/>
      <c r="I453" s="80"/>
      <c r="J453" s="79"/>
      <c r="K453" s="80"/>
      <c r="L453" s="3"/>
      <c r="M453" s="10" t="str">
        <f t="shared" si="160"/>
        <v/>
      </c>
      <c r="N453" s="10" t="str">
        <f t="shared" si="161"/>
        <v/>
      </c>
      <c r="O453" s="10" t="str">
        <f t="shared" si="145"/>
        <v/>
      </c>
      <c r="P453" s="10" t="str">
        <f t="shared" si="146"/>
        <v/>
      </c>
      <c r="Q453" s="10" t="str">
        <f t="shared" si="147"/>
        <v/>
      </c>
      <c r="R453" s="1" t="str">
        <f t="shared" si="148"/>
        <v/>
      </c>
      <c r="S453" s="1" t="str">
        <f t="shared" si="149"/>
        <v/>
      </c>
      <c r="T453" s="1" t="str">
        <f t="shared" si="150"/>
        <v/>
      </c>
      <c r="U453" s="1" t="str">
        <f t="shared" si="151"/>
        <v/>
      </c>
      <c r="V453" t="str">
        <f t="shared" si="152"/>
        <v/>
      </c>
      <c r="W453" s="10" t="str">
        <f t="shared" si="153"/>
        <v/>
      </c>
      <c r="X453" s="10" t="str">
        <f t="shared" si="154"/>
        <v/>
      </c>
      <c r="Y453" s="10" t="str">
        <f t="shared" si="155"/>
        <v/>
      </c>
      <c r="Z453" s="10" t="str">
        <f t="shared" si="156"/>
        <v/>
      </c>
      <c r="AA453" s="10" t="str">
        <f t="shared" si="157"/>
        <v/>
      </c>
      <c r="AB453" s="10" t="str">
        <f t="shared" si="158"/>
        <v/>
      </c>
      <c r="AC453" s="10" t="str">
        <f t="shared" si="162"/>
        <v/>
      </c>
      <c r="AD453" s="10" t="str">
        <f t="shared" si="163"/>
        <v/>
      </c>
      <c r="AE453" s="10" t="str">
        <f t="shared" si="159"/>
        <v/>
      </c>
      <c r="AF453" s="10" t="str">
        <f t="shared" si="164"/>
        <v/>
      </c>
      <c r="AG453" s="10" t="str">
        <f t="shared" si="165"/>
        <v/>
      </c>
      <c r="AH453" s="10" t="str">
        <f t="shared" si="166"/>
        <v/>
      </c>
      <c r="AI453" s="10" t="str">
        <f t="shared" si="167"/>
        <v/>
      </c>
      <c r="AJ453" s="10" t="str">
        <f t="shared" si="168"/>
        <v/>
      </c>
    </row>
    <row r="454" spans="1:36" ht="22.5" customHeight="1" x14ac:dyDescent="0.2">
      <c r="A454" s="92">
        <v>445</v>
      </c>
      <c r="B454" s="112"/>
      <c r="C454" s="99"/>
      <c r="D454" s="99"/>
      <c r="E454" s="100"/>
      <c r="F454" s="211"/>
      <c r="G454" s="209"/>
      <c r="H454" s="80"/>
      <c r="I454" s="80"/>
      <c r="J454" s="79"/>
      <c r="K454" s="80"/>
      <c r="L454" s="3"/>
      <c r="M454" s="10" t="str">
        <f t="shared" si="160"/>
        <v/>
      </c>
      <c r="N454" s="10" t="str">
        <f t="shared" si="161"/>
        <v/>
      </c>
      <c r="O454" s="10" t="str">
        <f t="shared" si="145"/>
        <v/>
      </c>
      <c r="P454" s="10" t="str">
        <f t="shared" si="146"/>
        <v/>
      </c>
      <c r="Q454" s="10" t="str">
        <f t="shared" si="147"/>
        <v/>
      </c>
      <c r="R454" s="1" t="str">
        <f t="shared" si="148"/>
        <v/>
      </c>
      <c r="S454" s="1" t="str">
        <f t="shared" si="149"/>
        <v/>
      </c>
      <c r="T454" s="1" t="str">
        <f t="shared" si="150"/>
        <v/>
      </c>
      <c r="U454" s="1" t="str">
        <f t="shared" si="151"/>
        <v/>
      </c>
      <c r="V454" t="str">
        <f t="shared" si="152"/>
        <v/>
      </c>
      <c r="W454" s="10" t="str">
        <f t="shared" si="153"/>
        <v/>
      </c>
      <c r="X454" s="10" t="str">
        <f t="shared" si="154"/>
        <v/>
      </c>
      <c r="Y454" s="10" t="str">
        <f t="shared" si="155"/>
        <v/>
      </c>
      <c r="Z454" s="10" t="str">
        <f t="shared" si="156"/>
        <v/>
      </c>
      <c r="AA454" s="10" t="str">
        <f t="shared" si="157"/>
        <v/>
      </c>
      <c r="AB454" s="10" t="str">
        <f t="shared" si="158"/>
        <v/>
      </c>
      <c r="AC454" s="10" t="str">
        <f t="shared" si="162"/>
        <v/>
      </c>
      <c r="AD454" s="10" t="str">
        <f t="shared" si="163"/>
        <v/>
      </c>
      <c r="AE454" s="10" t="str">
        <f t="shared" si="159"/>
        <v/>
      </c>
      <c r="AF454" s="10" t="str">
        <f t="shared" si="164"/>
        <v/>
      </c>
      <c r="AG454" s="10" t="str">
        <f t="shared" si="165"/>
        <v/>
      </c>
      <c r="AH454" s="10" t="str">
        <f t="shared" si="166"/>
        <v/>
      </c>
      <c r="AI454" s="10" t="str">
        <f t="shared" si="167"/>
        <v/>
      </c>
      <c r="AJ454" s="10" t="str">
        <f t="shared" si="168"/>
        <v/>
      </c>
    </row>
    <row r="455" spans="1:36" ht="22.5" customHeight="1" x14ac:dyDescent="0.2">
      <c r="A455" s="92">
        <v>446</v>
      </c>
      <c r="B455" s="112"/>
      <c r="C455" s="99"/>
      <c r="D455" s="99"/>
      <c r="E455" s="100"/>
      <c r="F455" s="211"/>
      <c r="G455" s="209"/>
      <c r="H455" s="80"/>
      <c r="I455" s="80"/>
      <c r="J455" s="79"/>
      <c r="K455" s="80"/>
      <c r="L455" s="3"/>
      <c r="M455" s="10" t="str">
        <f t="shared" si="160"/>
        <v/>
      </c>
      <c r="N455" s="10" t="str">
        <f t="shared" si="161"/>
        <v/>
      </c>
      <c r="O455" s="10" t="str">
        <f t="shared" si="145"/>
        <v/>
      </c>
      <c r="P455" s="10" t="str">
        <f t="shared" si="146"/>
        <v/>
      </c>
      <c r="Q455" s="10" t="str">
        <f t="shared" si="147"/>
        <v/>
      </c>
      <c r="R455" s="1" t="str">
        <f t="shared" si="148"/>
        <v/>
      </c>
      <c r="S455" s="1" t="str">
        <f t="shared" si="149"/>
        <v/>
      </c>
      <c r="T455" s="1" t="str">
        <f t="shared" si="150"/>
        <v/>
      </c>
      <c r="U455" s="1" t="str">
        <f t="shared" si="151"/>
        <v/>
      </c>
      <c r="V455" t="str">
        <f t="shared" si="152"/>
        <v/>
      </c>
      <c r="W455" s="10" t="str">
        <f t="shared" si="153"/>
        <v/>
      </c>
      <c r="X455" s="10" t="str">
        <f t="shared" si="154"/>
        <v/>
      </c>
      <c r="Y455" s="10" t="str">
        <f t="shared" si="155"/>
        <v/>
      </c>
      <c r="Z455" s="10" t="str">
        <f t="shared" si="156"/>
        <v/>
      </c>
      <c r="AA455" s="10" t="str">
        <f t="shared" si="157"/>
        <v/>
      </c>
      <c r="AB455" s="10" t="str">
        <f t="shared" si="158"/>
        <v/>
      </c>
      <c r="AC455" s="10" t="str">
        <f t="shared" si="162"/>
        <v/>
      </c>
      <c r="AD455" s="10" t="str">
        <f t="shared" si="163"/>
        <v/>
      </c>
      <c r="AE455" s="10" t="str">
        <f t="shared" si="159"/>
        <v/>
      </c>
      <c r="AF455" s="10" t="str">
        <f t="shared" si="164"/>
        <v/>
      </c>
      <c r="AG455" s="10" t="str">
        <f t="shared" si="165"/>
        <v/>
      </c>
      <c r="AH455" s="10" t="str">
        <f t="shared" si="166"/>
        <v/>
      </c>
      <c r="AI455" s="10" t="str">
        <f t="shared" si="167"/>
        <v/>
      </c>
      <c r="AJ455" s="10" t="str">
        <f t="shared" si="168"/>
        <v/>
      </c>
    </row>
    <row r="456" spans="1:36" ht="22.5" customHeight="1" x14ac:dyDescent="0.2">
      <c r="A456" s="92">
        <v>447</v>
      </c>
      <c r="B456" s="112"/>
      <c r="C456" s="99"/>
      <c r="D456" s="99"/>
      <c r="E456" s="100"/>
      <c r="F456" s="211"/>
      <c r="G456" s="209"/>
      <c r="H456" s="80"/>
      <c r="I456" s="80"/>
      <c r="J456" s="79"/>
      <c r="K456" s="80"/>
      <c r="L456" s="3"/>
      <c r="M456" s="10" t="str">
        <f t="shared" si="160"/>
        <v/>
      </c>
      <c r="N456" s="10" t="str">
        <f t="shared" si="161"/>
        <v/>
      </c>
      <c r="O456" s="10" t="str">
        <f t="shared" si="145"/>
        <v/>
      </c>
      <c r="P456" s="10" t="str">
        <f t="shared" si="146"/>
        <v/>
      </c>
      <c r="Q456" s="10" t="str">
        <f t="shared" si="147"/>
        <v/>
      </c>
      <c r="R456" s="1" t="str">
        <f t="shared" si="148"/>
        <v/>
      </c>
      <c r="S456" s="1" t="str">
        <f t="shared" si="149"/>
        <v/>
      </c>
      <c r="T456" s="1" t="str">
        <f t="shared" si="150"/>
        <v/>
      </c>
      <c r="U456" s="1" t="str">
        <f t="shared" si="151"/>
        <v/>
      </c>
      <c r="V456" t="str">
        <f t="shared" si="152"/>
        <v/>
      </c>
      <c r="W456" s="10" t="str">
        <f t="shared" si="153"/>
        <v/>
      </c>
      <c r="X456" s="10" t="str">
        <f t="shared" si="154"/>
        <v/>
      </c>
      <c r="Y456" s="10" t="str">
        <f t="shared" si="155"/>
        <v/>
      </c>
      <c r="Z456" s="10" t="str">
        <f t="shared" si="156"/>
        <v/>
      </c>
      <c r="AA456" s="10" t="str">
        <f t="shared" si="157"/>
        <v/>
      </c>
      <c r="AB456" s="10" t="str">
        <f t="shared" si="158"/>
        <v/>
      </c>
      <c r="AC456" s="10" t="str">
        <f t="shared" si="162"/>
        <v/>
      </c>
      <c r="AD456" s="10" t="str">
        <f t="shared" si="163"/>
        <v/>
      </c>
      <c r="AE456" s="10" t="str">
        <f t="shared" si="159"/>
        <v/>
      </c>
      <c r="AF456" s="10" t="str">
        <f t="shared" si="164"/>
        <v/>
      </c>
      <c r="AG456" s="10" t="str">
        <f t="shared" si="165"/>
        <v/>
      </c>
      <c r="AH456" s="10" t="str">
        <f t="shared" si="166"/>
        <v/>
      </c>
      <c r="AI456" s="10" t="str">
        <f t="shared" si="167"/>
        <v/>
      </c>
      <c r="AJ456" s="10" t="str">
        <f t="shared" si="168"/>
        <v/>
      </c>
    </row>
    <row r="457" spans="1:36" ht="22.5" customHeight="1" x14ac:dyDescent="0.2">
      <c r="A457" s="92">
        <v>448</v>
      </c>
      <c r="B457" s="112"/>
      <c r="C457" s="99"/>
      <c r="D457" s="99"/>
      <c r="E457" s="100"/>
      <c r="F457" s="211"/>
      <c r="G457" s="209"/>
      <c r="H457" s="80"/>
      <c r="I457" s="80"/>
      <c r="J457" s="79"/>
      <c r="K457" s="80"/>
      <c r="L457" s="3"/>
      <c r="M457" s="10" t="str">
        <f t="shared" si="160"/>
        <v/>
      </c>
      <c r="N457" s="10" t="str">
        <f t="shared" si="161"/>
        <v/>
      </c>
      <c r="O457" s="10" t="str">
        <f t="shared" si="145"/>
        <v/>
      </c>
      <c r="P457" s="10" t="str">
        <f t="shared" si="146"/>
        <v/>
      </c>
      <c r="Q457" s="10" t="str">
        <f t="shared" si="147"/>
        <v/>
      </c>
      <c r="R457" s="1" t="str">
        <f t="shared" si="148"/>
        <v/>
      </c>
      <c r="S457" s="1" t="str">
        <f t="shared" si="149"/>
        <v/>
      </c>
      <c r="T457" s="1" t="str">
        <f t="shared" si="150"/>
        <v/>
      </c>
      <c r="U457" s="1" t="str">
        <f t="shared" si="151"/>
        <v/>
      </c>
      <c r="V457" t="str">
        <f t="shared" si="152"/>
        <v/>
      </c>
      <c r="W457" s="10" t="str">
        <f t="shared" si="153"/>
        <v/>
      </c>
      <c r="X457" s="10" t="str">
        <f t="shared" si="154"/>
        <v/>
      </c>
      <c r="Y457" s="10" t="str">
        <f t="shared" si="155"/>
        <v/>
      </c>
      <c r="Z457" s="10" t="str">
        <f t="shared" si="156"/>
        <v/>
      </c>
      <c r="AA457" s="10" t="str">
        <f t="shared" si="157"/>
        <v/>
      </c>
      <c r="AB457" s="10" t="str">
        <f t="shared" si="158"/>
        <v/>
      </c>
      <c r="AC457" s="10" t="str">
        <f t="shared" si="162"/>
        <v/>
      </c>
      <c r="AD457" s="10" t="str">
        <f t="shared" si="163"/>
        <v/>
      </c>
      <c r="AE457" s="10" t="str">
        <f t="shared" si="159"/>
        <v/>
      </c>
      <c r="AF457" s="10" t="str">
        <f t="shared" si="164"/>
        <v/>
      </c>
      <c r="AG457" s="10" t="str">
        <f t="shared" si="165"/>
        <v/>
      </c>
      <c r="AH457" s="10" t="str">
        <f t="shared" si="166"/>
        <v/>
      </c>
      <c r="AI457" s="10" t="str">
        <f t="shared" si="167"/>
        <v/>
      </c>
      <c r="AJ457" s="10" t="str">
        <f t="shared" si="168"/>
        <v/>
      </c>
    </row>
    <row r="458" spans="1:36" ht="22.5" customHeight="1" x14ac:dyDescent="0.2">
      <c r="A458" s="92">
        <v>449</v>
      </c>
      <c r="B458" s="112"/>
      <c r="C458" s="99"/>
      <c r="D458" s="99"/>
      <c r="E458" s="100"/>
      <c r="F458" s="211"/>
      <c r="G458" s="209"/>
      <c r="H458" s="80"/>
      <c r="I458" s="80"/>
      <c r="J458" s="79"/>
      <c r="K458" s="80"/>
      <c r="L458" s="3"/>
      <c r="M458" s="10" t="str">
        <f t="shared" si="160"/>
        <v/>
      </c>
      <c r="N458" s="10" t="str">
        <f t="shared" si="161"/>
        <v/>
      </c>
      <c r="O458" s="10" t="str">
        <f t="shared" ref="O458:O500" si="169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458" s="10" t="str">
        <f t="shared" ref="P458:P500" si="170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458" s="10" t="str">
        <f t="shared" ref="Q458:Q500" si="171">IF(AND(VLOOKUP(ROW()-9,A:K,8,0) &lt;&gt; "2500",VLOOKUP(ROW()-9,A:K,8,0) &lt;&gt;"4050"),"",IF($Q$8=TRUE,"","The sum of GL 2500 must equal the sum of GL 4050. "))</f>
        <v/>
      </c>
      <c r="R458" s="1" t="str">
        <f t="shared" ref="R458:R500" si="172">IF(AND(VLOOKUP(ROW()-9,A:K,8,0) &lt;&gt; "2170",VLOOKUP(ROW()-9,A:K,8,0) &lt;&gt;"5370"),"",IF($R$8=TRUE,"","The sum of GL 2170 must equal the sum of GL 5370. "))</f>
        <v/>
      </c>
      <c r="S458" s="1" t="str">
        <f t="shared" ref="S458:S500" si="173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458" s="1" t="str">
        <f t="shared" ref="T458:T500" si="174">IF(OR(VLOOKUP(ROW()-9,A:K,8,0)="3400",VLOOKUP(ROW()-9,A:K,8,0)="3500"),"GL 3400 and 3500 are not allowed. Must use lowest level. ","")</f>
        <v/>
      </c>
      <c r="U458" s="1" t="str">
        <f t="shared" ref="U458:U500" si="175">IF(AND(VLOOKUP(ROW()-9,A:K,8,0)="2125",VLOOKUP(ROW()-9,A:K,10,0)&gt;0),"GL 2125 must equal 0. ","")</f>
        <v/>
      </c>
      <c r="V458" t="str">
        <f t="shared" ref="V458:V500" si="176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458" s="10" t="str">
        <f t="shared" ref="W458:W500" si="177">IF(AND(OR(VLOOKUP(ROW()-9,A:K,8,0)="1390",VLOOKUP(ROW()-9,A:K,8,0)="1600"),VLOOKUP(ROW()-9,A:K,11,0)="D"),"GL " &amp; VLOOKUP(ROW()-9,A:K,8,0) &amp; " must be a credit value. ","")</f>
        <v/>
      </c>
      <c r="X458" s="10" t="str">
        <f t="shared" ref="X458:X500" si="178">IF(VLOOKUP(ROW()-9,A:K,10,0)&lt;0,"Amount must be a positive value. ","")</f>
        <v/>
      </c>
      <c r="Y458" s="10" t="str">
        <f t="shared" ref="Y458:Y500" si="179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458" s="10" t="str">
        <f t="shared" ref="Z458:Z500" si="180">IF(AND(OR(VLOOKUP(ROW()-9,A:K,8,0)="1410",VLOOKUP(ROW()-9,A:K,8,0)="1420",VLOOKUP(ROW()-9,A:K,8,0)="3114",VLOOKUP(ROW()-9,A:K,8,0)="3115"),VLOOKUP(ROW()-9,A:K,10,0)&gt;0),IF(LEN(VLOOKUP(ROW()-9,A:K,9,0))=4,"","4 digit subsidiary required. "),"")</f>
        <v/>
      </c>
      <c r="AA458" s="10" t="str">
        <f t="shared" ref="AA458:AA500" si="181">IF(ISERROR(ROUND(VLOOKUP(ROW()-9,A:K,10,0),2)=VLOOKUP(ROW()-9,A:K,10,0)),"",IF(ROUND(VLOOKUP(ROW()-9,A:K,10,0),2)=VLOOKUP(ROW()-9,A:K,10,0),"","Decimal place is larger than 2 digits. "))</f>
        <v/>
      </c>
      <c r="AB458" s="10" t="str">
        <f t="shared" ref="AB458:AB500" si="182">IF(VLOOKUP(ROW()-9,A:K,10,0) = "","", IF(ISNUMBER(VLOOKUP(ROW()-9,A:K,10,0))=TRUE,"","Amount must be a numeric value. "))</f>
        <v/>
      </c>
      <c r="AC458" s="10" t="str">
        <f t="shared" si="162"/>
        <v/>
      </c>
      <c r="AD458" s="10" t="str">
        <f t="shared" si="163"/>
        <v/>
      </c>
      <c r="AE458" s="10" t="str">
        <f t="shared" ref="AE458:AE500" si="183">IF(OR(VLOOKUP(ROW()-9,A:K,8,0) &amp; VLOOKUP(ROW()-9,A:K,9,0)="17300512",VLOOKUP(ROW()-9,A:K,8,0) &amp; VLOOKUP(ROW()-9,A:K,9,0)="17300666"),"GL 1730.0512 and 1730.0666 must not be on report 1. ","")</f>
        <v/>
      </c>
      <c r="AF458" s="10" t="str">
        <f t="shared" si="164"/>
        <v/>
      </c>
      <c r="AG458" s="10" t="str">
        <f t="shared" si="165"/>
        <v/>
      </c>
      <c r="AH458" s="10" t="str">
        <f t="shared" si="166"/>
        <v/>
      </c>
      <c r="AI458" s="10" t="str">
        <f t="shared" si="167"/>
        <v/>
      </c>
      <c r="AJ458" s="10" t="str">
        <f t="shared" si="168"/>
        <v/>
      </c>
    </row>
    <row r="459" spans="1:36" ht="22.5" customHeight="1" x14ac:dyDescent="0.2">
      <c r="A459" s="92">
        <v>450</v>
      </c>
      <c r="B459" s="112"/>
      <c r="C459" s="99"/>
      <c r="D459" s="99"/>
      <c r="E459" s="100"/>
      <c r="F459" s="211"/>
      <c r="G459" s="209"/>
      <c r="H459" s="80"/>
      <c r="I459" s="80"/>
      <c r="J459" s="79"/>
      <c r="K459" s="80"/>
      <c r="L459" s="3"/>
      <c r="M459" s="10" t="str">
        <f t="shared" ref="M459:M500" si="184">IF(ISERROR(N459),"",N459)&amp; IF(ISERROR(O459),"",O459)&amp; IF(ISERROR(P459),"",P459)&amp; IF(ISERROR(Q459),"",Q459)&amp; IF(ISERROR(R459),"",R459)&amp; IF(ISERROR(S459),"",S459)&amp; IF(ISERROR(T459),"",T459)&amp; IF(ISERROR(U459),"",U459)&amp; IF(ISERROR(V459),"",V459)&amp; IF(ISERROR(W459),"",W459)&amp; IF(ISERROR(X459),"",X459)&amp; IF(ISERROR(Y459),"",Y459)&amp; IF(ISERROR(Z459),"",Z459)&amp; IF(ISERROR(AA459),"",AA459)&amp; IF(ISERROR(AB459),"",AB459)&amp; IF(ISERROR(AC459),"",AC459)&amp; IF(ISERROR(AD459),"",AD459)&amp; IF(ISERROR(AE459),"",AE459)&amp; IF(ISERROR(AF459),"",AF459)&amp; IF(ISERROR(AG459),"",AG459)&amp; IF(ISERROR(AH459),"",AH459)&amp; IF(ISERROR(AI459),"",AI459)&amp; IF(ISERROR(AJ459),"",AJ459)</f>
        <v/>
      </c>
      <c r="N459" s="10" t="str">
        <f t="shared" ref="N459:N500" si="185">IF(AND(VLOOKUP(ROW()-9,A:K,8,0) &lt;&gt; "1749",VLOOKUP(ROW()-9,A:K,8,0) &lt;&gt;"1750",VLOOKUP(ROW()-9,A:K,8,0) &amp;VLOOKUP(ROW()-9,A:K,9,0)&lt;&gt;"5330"),"",IF($N$8=TRUE,"","GL 1749/1750 must have an offset account GL 5330. "))</f>
        <v/>
      </c>
      <c r="O459" s="10" t="str">
        <f t="shared" si="169"/>
        <v/>
      </c>
      <c r="P459" s="10" t="str">
        <f t="shared" si="170"/>
        <v/>
      </c>
      <c r="Q459" s="10" t="str">
        <f t="shared" si="171"/>
        <v/>
      </c>
      <c r="R459" s="1" t="str">
        <f t="shared" si="172"/>
        <v/>
      </c>
      <c r="S459" s="1" t="str">
        <f t="shared" si="173"/>
        <v/>
      </c>
      <c r="T459" s="1" t="str">
        <f t="shared" si="174"/>
        <v/>
      </c>
      <c r="U459" s="1" t="str">
        <f t="shared" si="175"/>
        <v/>
      </c>
      <c r="V459" t="str">
        <f t="shared" si="176"/>
        <v/>
      </c>
      <c r="W459" s="10" t="str">
        <f t="shared" si="177"/>
        <v/>
      </c>
      <c r="X459" s="10" t="str">
        <f t="shared" si="178"/>
        <v/>
      </c>
      <c r="Y459" s="10" t="str">
        <f t="shared" si="179"/>
        <v/>
      </c>
      <c r="Z459" s="10" t="str">
        <f t="shared" si="180"/>
        <v/>
      </c>
      <c r="AA459" s="10" t="str">
        <f t="shared" si="181"/>
        <v/>
      </c>
      <c r="AB459" s="10" t="str">
        <f t="shared" si="182"/>
        <v/>
      </c>
      <c r="AC459" s="10" t="str">
        <f t="shared" ref="AC459:AC500" si="186">IF(AND(VLOOKUP(ROW()-9,A:K,10,0)="",VLOOKUP(ROW()-9,A:K,6,0)=""),"",IF(VLOOKUP(ROW()-9,A:K,10,0)&gt;=VLOOKUP(ROW()-9,A:K,6,0),"","Encumbrance amount must be equal to or less than the accrual amount. "))</f>
        <v/>
      </c>
      <c r="AD459" s="10" t="str">
        <f t="shared" ref="AD459:AD500" si="187">IF(OR(AND(VLOOKUP(ROW()-9,A:K,10,0)&gt;0,VLOOKUP(ROW()-9,A:K,11,0)=""),AND(VLOOKUP(ROW()-9,A:K,6,0)&gt;0,VLOOKUP(ROW()-9,A:K,7,0)="")),"For every amount, the D/C column must have a D or C. ", "")</f>
        <v/>
      </c>
      <c r="AE459" s="10" t="str">
        <f t="shared" si="183"/>
        <v/>
      </c>
      <c r="AF459" s="10" t="str">
        <f t="shared" ref="AF459:AF500" si="188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459" s="10" t="str">
        <f t="shared" ref="AG459:AG500" si="189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459" s="10" t="str">
        <f t="shared" ref="AH459:AH500" si="190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459" s="10" t="str">
        <f t="shared" ref="AI459:AI500" si="191">IF(AND(OR(VLOOKUP(ROW()-9,A:K,8,0)="1410",VLOOKUP(ROW()-9,A:K,8,0)="3114"),VLOOKUP(ROW()-9,A:K,10,0)&gt;0),IF(VLOOKUP(ROW()-9,A:K,9,0)=$F$5,"Subsidiary must be another fund number.  ",""),"")</f>
        <v/>
      </c>
      <c r="AJ459" s="10" t="str">
        <f t="shared" ref="AJ459:AJ500" si="192">IF(AND(OR(VLOOKUP(ROW()-9,A:K,8,0)="1420",VLOOKUP(ROW()-9,A:K,8,0)="3115"),VLOOKUP(ROW()-9,A:K,10,0)&gt;0),IF(VLOOKUP(ROW()-9,A:K,9,0)=$F$5,"Subsidiary must be agency number. ",""),"")</f>
        <v/>
      </c>
    </row>
    <row r="460" spans="1:36" ht="22.5" customHeight="1" x14ac:dyDescent="0.2">
      <c r="A460" s="92">
        <v>451</v>
      </c>
      <c r="B460" s="112"/>
      <c r="C460" s="99"/>
      <c r="D460" s="99"/>
      <c r="E460" s="100"/>
      <c r="F460" s="211"/>
      <c r="G460" s="209"/>
      <c r="H460" s="80"/>
      <c r="I460" s="80"/>
      <c r="J460" s="79"/>
      <c r="K460" s="80"/>
      <c r="L460" s="3"/>
      <c r="M460" s="10" t="str">
        <f t="shared" si="184"/>
        <v/>
      </c>
      <c r="N460" s="10" t="str">
        <f t="shared" si="185"/>
        <v/>
      </c>
      <c r="O460" s="10" t="str">
        <f t="shared" si="169"/>
        <v/>
      </c>
      <c r="P460" s="10" t="str">
        <f t="shared" si="170"/>
        <v/>
      </c>
      <c r="Q460" s="10" t="str">
        <f t="shared" si="171"/>
        <v/>
      </c>
      <c r="R460" s="1" t="str">
        <f t="shared" si="172"/>
        <v/>
      </c>
      <c r="S460" s="1" t="str">
        <f t="shared" si="173"/>
        <v/>
      </c>
      <c r="T460" s="1" t="str">
        <f t="shared" si="174"/>
        <v/>
      </c>
      <c r="U460" s="1" t="str">
        <f t="shared" si="175"/>
        <v/>
      </c>
      <c r="V460" t="str">
        <f t="shared" si="176"/>
        <v/>
      </c>
      <c r="W460" s="10" t="str">
        <f t="shared" si="177"/>
        <v/>
      </c>
      <c r="X460" s="10" t="str">
        <f t="shared" si="178"/>
        <v/>
      </c>
      <c r="Y460" s="10" t="str">
        <f t="shared" si="179"/>
        <v/>
      </c>
      <c r="Z460" s="10" t="str">
        <f t="shared" si="180"/>
        <v/>
      </c>
      <c r="AA460" s="10" t="str">
        <f t="shared" si="181"/>
        <v/>
      </c>
      <c r="AB460" s="10" t="str">
        <f t="shared" si="182"/>
        <v/>
      </c>
      <c r="AC460" s="10" t="str">
        <f t="shared" si="186"/>
        <v/>
      </c>
      <c r="AD460" s="10" t="str">
        <f t="shared" si="187"/>
        <v/>
      </c>
      <c r="AE460" s="10" t="str">
        <f t="shared" si="183"/>
        <v/>
      </c>
      <c r="AF460" s="10" t="str">
        <f t="shared" si="188"/>
        <v/>
      </c>
      <c r="AG460" s="10" t="str">
        <f t="shared" si="189"/>
        <v/>
      </c>
      <c r="AH460" s="10" t="str">
        <f t="shared" si="190"/>
        <v/>
      </c>
      <c r="AI460" s="10" t="str">
        <f t="shared" si="191"/>
        <v/>
      </c>
      <c r="AJ460" s="10" t="str">
        <f t="shared" si="192"/>
        <v/>
      </c>
    </row>
    <row r="461" spans="1:36" ht="22.5" customHeight="1" x14ac:dyDescent="0.2">
      <c r="A461" s="92">
        <v>452</v>
      </c>
      <c r="B461" s="112"/>
      <c r="C461" s="99"/>
      <c r="D461" s="99"/>
      <c r="E461" s="100"/>
      <c r="F461" s="211"/>
      <c r="G461" s="209"/>
      <c r="H461" s="80"/>
      <c r="I461" s="80"/>
      <c r="J461" s="79"/>
      <c r="K461" s="80"/>
      <c r="L461" s="3"/>
      <c r="M461" s="10" t="str">
        <f t="shared" si="184"/>
        <v/>
      </c>
      <c r="N461" s="10" t="str">
        <f t="shared" si="185"/>
        <v/>
      </c>
      <c r="O461" s="10" t="str">
        <f t="shared" si="169"/>
        <v/>
      </c>
      <c r="P461" s="10" t="str">
        <f t="shared" si="170"/>
        <v/>
      </c>
      <c r="Q461" s="10" t="str">
        <f t="shared" si="171"/>
        <v/>
      </c>
      <c r="R461" s="1" t="str">
        <f t="shared" si="172"/>
        <v/>
      </c>
      <c r="S461" s="1" t="str">
        <f t="shared" si="173"/>
        <v/>
      </c>
      <c r="T461" s="1" t="str">
        <f t="shared" si="174"/>
        <v/>
      </c>
      <c r="U461" s="1" t="str">
        <f t="shared" si="175"/>
        <v/>
      </c>
      <c r="V461" t="str">
        <f t="shared" si="176"/>
        <v/>
      </c>
      <c r="W461" s="10" t="str">
        <f t="shared" si="177"/>
        <v/>
      </c>
      <c r="X461" s="10" t="str">
        <f t="shared" si="178"/>
        <v/>
      </c>
      <c r="Y461" s="10" t="str">
        <f t="shared" si="179"/>
        <v/>
      </c>
      <c r="Z461" s="10" t="str">
        <f t="shared" si="180"/>
        <v/>
      </c>
      <c r="AA461" s="10" t="str">
        <f t="shared" si="181"/>
        <v/>
      </c>
      <c r="AB461" s="10" t="str">
        <f t="shared" si="182"/>
        <v/>
      </c>
      <c r="AC461" s="10" t="str">
        <f t="shared" si="186"/>
        <v/>
      </c>
      <c r="AD461" s="10" t="str">
        <f t="shared" si="187"/>
        <v/>
      </c>
      <c r="AE461" s="10" t="str">
        <f t="shared" si="183"/>
        <v/>
      </c>
      <c r="AF461" s="10" t="str">
        <f t="shared" si="188"/>
        <v/>
      </c>
      <c r="AG461" s="10" t="str">
        <f t="shared" si="189"/>
        <v/>
      </c>
      <c r="AH461" s="10" t="str">
        <f t="shared" si="190"/>
        <v/>
      </c>
      <c r="AI461" s="10" t="str">
        <f t="shared" si="191"/>
        <v/>
      </c>
      <c r="AJ461" s="10" t="str">
        <f t="shared" si="192"/>
        <v/>
      </c>
    </row>
    <row r="462" spans="1:36" ht="22.5" customHeight="1" x14ac:dyDescent="0.2">
      <c r="A462" s="92">
        <v>453</v>
      </c>
      <c r="B462" s="112"/>
      <c r="C462" s="99"/>
      <c r="D462" s="99"/>
      <c r="E462" s="100"/>
      <c r="F462" s="211"/>
      <c r="G462" s="209"/>
      <c r="H462" s="80"/>
      <c r="I462" s="80"/>
      <c r="J462" s="79"/>
      <c r="K462" s="80"/>
      <c r="L462" s="3"/>
      <c r="M462" s="10" t="str">
        <f t="shared" si="184"/>
        <v/>
      </c>
      <c r="N462" s="10" t="str">
        <f t="shared" si="185"/>
        <v/>
      </c>
      <c r="O462" s="10" t="str">
        <f t="shared" si="169"/>
        <v/>
      </c>
      <c r="P462" s="10" t="str">
        <f t="shared" si="170"/>
        <v/>
      </c>
      <c r="Q462" s="10" t="str">
        <f t="shared" si="171"/>
        <v/>
      </c>
      <c r="R462" s="1" t="str">
        <f t="shared" si="172"/>
        <v/>
      </c>
      <c r="S462" s="1" t="str">
        <f t="shared" si="173"/>
        <v/>
      </c>
      <c r="T462" s="1" t="str">
        <f t="shared" si="174"/>
        <v/>
      </c>
      <c r="U462" s="1" t="str">
        <f t="shared" si="175"/>
        <v/>
      </c>
      <c r="V462" t="str">
        <f t="shared" si="176"/>
        <v/>
      </c>
      <c r="W462" s="10" t="str">
        <f t="shared" si="177"/>
        <v/>
      </c>
      <c r="X462" s="10" t="str">
        <f t="shared" si="178"/>
        <v/>
      </c>
      <c r="Y462" s="10" t="str">
        <f t="shared" si="179"/>
        <v/>
      </c>
      <c r="Z462" s="10" t="str">
        <f t="shared" si="180"/>
        <v/>
      </c>
      <c r="AA462" s="10" t="str">
        <f t="shared" si="181"/>
        <v/>
      </c>
      <c r="AB462" s="10" t="str">
        <f t="shared" si="182"/>
        <v/>
      </c>
      <c r="AC462" s="10" t="str">
        <f t="shared" si="186"/>
        <v/>
      </c>
      <c r="AD462" s="10" t="str">
        <f t="shared" si="187"/>
        <v/>
      </c>
      <c r="AE462" s="10" t="str">
        <f t="shared" si="183"/>
        <v/>
      </c>
      <c r="AF462" s="10" t="str">
        <f t="shared" si="188"/>
        <v/>
      </c>
      <c r="AG462" s="10" t="str">
        <f t="shared" si="189"/>
        <v/>
      </c>
      <c r="AH462" s="10" t="str">
        <f t="shared" si="190"/>
        <v/>
      </c>
      <c r="AI462" s="10" t="str">
        <f t="shared" si="191"/>
        <v/>
      </c>
      <c r="AJ462" s="10" t="str">
        <f t="shared" si="192"/>
        <v/>
      </c>
    </row>
    <row r="463" spans="1:36" ht="22.5" customHeight="1" x14ac:dyDescent="0.2">
      <c r="A463" s="92">
        <v>454</v>
      </c>
      <c r="B463" s="112"/>
      <c r="C463" s="99"/>
      <c r="D463" s="99"/>
      <c r="E463" s="100"/>
      <c r="F463" s="211"/>
      <c r="G463" s="209"/>
      <c r="H463" s="80"/>
      <c r="I463" s="80"/>
      <c r="J463" s="79"/>
      <c r="K463" s="80"/>
      <c r="L463" s="3"/>
      <c r="M463" s="10" t="str">
        <f t="shared" si="184"/>
        <v/>
      </c>
      <c r="N463" s="10" t="str">
        <f t="shared" si="185"/>
        <v/>
      </c>
      <c r="O463" s="10" t="str">
        <f t="shared" si="169"/>
        <v/>
      </c>
      <c r="P463" s="10" t="str">
        <f t="shared" si="170"/>
        <v/>
      </c>
      <c r="Q463" s="10" t="str">
        <f t="shared" si="171"/>
        <v/>
      </c>
      <c r="R463" s="1" t="str">
        <f t="shared" si="172"/>
        <v/>
      </c>
      <c r="S463" s="1" t="str">
        <f t="shared" si="173"/>
        <v/>
      </c>
      <c r="T463" s="1" t="str">
        <f t="shared" si="174"/>
        <v/>
      </c>
      <c r="U463" s="1" t="str">
        <f t="shared" si="175"/>
        <v/>
      </c>
      <c r="V463" t="str">
        <f t="shared" si="176"/>
        <v/>
      </c>
      <c r="W463" s="10" t="str">
        <f t="shared" si="177"/>
        <v/>
      </c>
      <c r="X463" s="10" t="str">
        <f t="shared" si="178"/>
        <v/>
      </c>
      <c r="Y463" s="10" t="str">
        <f t="shared" si="179"/>
        <v/>
      </c>
      <c r="Z463" s="10" t="str">
        <f t="shared" si="180"/>
        <v/>
      </c>
      <c r="AA463" s="10" t="str">
        <f t="shared" si="181"/>
        <v/>
      </c>
      <c r="AB463" s="10" t="str">
        <f t="shared" si="182"/>
        <v/>
      </c>
      <c r="AC463" s="10" t="str">
        <f t="shared" si="186"/>
        <v/>
      </c>
      <c r="AD463" s="10" t="str">
        <f t="shared" si="187"/>
        <v/>
      </c>
      <c r="AE463" s="10" t="str">
        <f t="shared" si="183"/>
        <v/>
      </c>
      <c r="AF463" s="10" t="str">
        <f t="shared" si="188"/>
        <v/>
      </c>
      <c r="AG463" s="10" t="str">
        <f t="shared" si="189"/>
        <v/>
      </c>
      <c r="AH463" s="10" t="str">
        <f t="shared" si="190"/>
        <v/>
      </c>
      <c r="AI463" s="10" t="str">
        <f t="shared" si="191"/>
        <v/>
      </c>
      <c r="AJ463" s="10" t="str">
        <f t="shared" si="192"/>
        <v/>
      </c>
    </row>
    <row r="464" spans="1:36" ht="22.5" customHeight="1" x14ac:dyDescent="0.2">
      <c r="A464" s="92">
        <v>455</v>
      </c>
      <c r="B464" s="112"/>
      <c r="C464" s="99"/>
      <c r="D464" s="99"/>
      <c r="E464" s="100"/>
      <c r="F464" s="211"/>
      <c r="G464" s="209"/>
      <c r="H464" s="80"/>
      <c r="I464" s="80"/>
      <c r="J464" s="79"/>
      <c r="K464" s="80"/>
      <c r="L464" s="3"/>
      <c r="M464" s="10" t="str">
        <f t="shared" si="184"/>
        <v/>
      </c>
      <c r="N464" s="10" t="str">
        <f t="shared" si="185"/>
        <v/>
      </c>
      <c r="O464" s="10" t="str">
        <f t="shared" si="169"/>
        <v/>
      </c>
      <c r="P464" s="10" t="str">
        <f t="shared" si="170"/>
        <v/>
      </c>
      <c r="Q464" s="10" t="str">
        <f t="shared" si="171"/>
        <v/>
      </c>
      <c r="R464" s="1" t="str">
        <f t="shared" si="172"/>
        <v/>
      </c>
      <c r="S464" s="1" t="str">
        <f t="shared" si="173"/>
        <v/>
      </c>
      <c r="T464" s="1" t="str">
        <f t="shared" si="174"/>
        <v/>
      </c>
      <c r="U464" s="1" t="str">
        <f t="shared" si="175"/>
        <v/>
      </c>
      <c r="V464" t="str">
        <f t="shared" si="176"/>
        <v/>
      </c>
      <c r="W464" s="10" t="str">
        <f t="shared" si="177"/>
        <v/>
      </c>
      <c r="X464" s="10" t="str">
        <f t="shared" si="178"/>
        <v/>
      </c>
      <c r="Y464" s="10" t="str">
        <f t="shared" si="179"/>
        <v/>
      </c>
      <c r="Z464" s="10" t="str">
        <f t="shared" si="180"/>
        <v/>
      </c>
      <c r="AA464" s="10" t="str">
        <f t="shared" si="181"/>
        <v/>
      </c>
      <c r="AB464" s="10" t="str">
        <f t="shared" si="182"/>
        <v/>
      </c>
      <c r="AC464" s="10" t="str">
        <f t="shared" si="186"/>
        <v/>
      </c>
      <c r="AD464" s="10" t="str">
        <f t="shared" si="187"/>
        <v/>
      </c>
      <c r="AE464" s="10" t="str">
        <f t="shared" si="183"/>
        <v/>
      </c>
      <c r="AF464" s="10" t="str">
        <f t="shared" si="188"/>
        <v/>
      </c>
      <c r="AG464" s="10" t="str">
        <f t="shared" si="189"/>
        <v/>
      </c>
      <c r="AH464" s="10" t="str">
        <f t="shared" si="190"/>
        <v/>
      </c>
      <c r="AI464" s="10" t="str">
        <f t="shared" si="191"/>
        <v/>
      </c>
      <c r="AJ464" s="10" t="str">
        <f t="shared" si="192"/>
        <v/>
      </c>
    </row>
    <row r="465" spans="1:36" ht="22.5" customHeight="1" x14ac:dyDescent="0.2">
      <c r="A465" s="92">
        <v>456</v>
      </c>
      <c r="B465" s="112"/>
      <c r="C465" s="99"/>
      <c r="D465" s="99"/>
      <c r="E465" s="100"/>
      <c r="F465" s="211"/>
      <c r="G465" s="209"/>
      <c r="H465" s="80"/>
      <c r="I465" s="80"/>
      <c r="J465" s="79"/>
      <c r="K465" s="80"/>
      <c r="L465" s="3"/>
      <c r="M465" s="10" t="str">
        <f t="shared" si="184"/>
        <v/>
      </c>
      <c r="N465" s="10" t="str">
        <f t="shared" si="185"/>
        <v/>
      </c>
      <c r="O465" s="10" t="str">
        <f t="shared" si="169"/>
        <v/>
      </c>
      <c r="P465" s="10" t="str">
        <f t="shared" si="170"/>
        <v/>
      </c>
      <c r="Q465" s="10" t="str">
        <f t="shared" si="171"/>
        <v/>
      </c>
      <c r="R465" s="1" t="str">
        <f t="shared" si="172"/>
        <v/>
      </c>
      <c r="S465" s="1" t="str">
        <f t="shared" si="173"/>
        <v/>
      </c>
      <c r="T465" s="1" t="str">
        <f t="shared" si="174"/>
        <v/>
      </c>
      <c r="U465" s="1" t="str">
        <f t="shared" si="175"/>
        <v/>
      </c>
      <c r="V465" t="str">
        <f t="shared" si="176"/>
        <v/>
      </c>
      <c r="W465" s="10" t="str">
        <f t="shared" si="177"/>
        <v/>
      </c>
      <c r="X465" s="10" t="str">
        <f t="shared" si="178"/>
        <v/>
      </c>
      <c r="Y465" s="10" t="str">
        <f t="shared" si="179"/>
        <v/>
      </c>
      <c r="Z465" s="10" t="str">
        <f t="shared" si="180"/>
        <v/>
      </c>
      <c r="AA465" s="10" t="str">
        <f t="shared" si="181"/>
        <v/>
      </c>
      <c r="AB465" s="10" t="str">
        <f t="shared" si="182"/>
        <v/>
      </c>
      <c r="AC465" s="10" t="str">
        <f t="shared" si="186"/>
        <v/>
      </c>
      <c r="AD465" s="10" t="str">
        <f t="shared" si="187"/>
        <v/>
      </c>
      <c r="AE465" s="10" t="str">
        <f t="shared" si="183"/>
        <v/>
      </c>
      <c r="AF465" s="10" t="str">
        <f t="shared" si="188"/>
        <v/>
      </c>
      <c r="AG465" s="10" t="str">
        <f t="shared" si="189"/>
        <v/>
      </c>
      <c r="AH465" s="10" t="str">
        <f t="shared" si="190"/>
        <v/>
      </c>
      <c r="AI465" s="10" t="str">
        <f t="shared" si="191"/>
        <v/>
      </c>
      <c r="AJ465" s="10" t="str">
        <f t="shared" si="192"/>
        <v/>
      </c>
    </row>
    <row r="466" spans="1:36" ht="22.5" customHeight="1" x14ac:dyDescent="0.2">
      <c r="A466" s="92">
        <v>457</v>
      </c>
      <c r="B466" s="112"/>
      <c r="C466" s="99"/>
      <c r="D466" s="99"/>
      <c r="E466" s="100"/>
      <c r="F466" s="211"/>
      <c r="G466" s="209"/>
      <c r="H466" s="80"/>
      <c r="I466" s="80"/>
      <c r="J466" s="79"/>
      <c r="K466" s="80"/>
      <c r="L466" s="3"/>
      <c r="M466" s="10" t="str">
        <f t="shared" si="184"/>
        <v/>
      </c>
      <c r="N466" s="10" t="str">
        <f t="shared" si="185"/>
        <v/>
      </c>
      <c r="O466" s="10" t="str">
        <f t="shared" si="169"/>
        <v/>
      </c>
      <c r="P466" s="10" t="str">
        <f t="shared" si="170"/>
        <v/>
      </c>
      <c r="Q466" s="10" t="str">
        <f t="shared" si="171"/>
        <v/>
      </c>
      <c r="R466" s="1" t="str">
        <f t="shared" si="172"/>
        <v/>
      </c>
      <c r="S466" s="1" t="str">
        <f t="shared" si="173"/>
        <v/>
      </c>
      <c r="T466" s="1" t="str">
        <f t="shared" si="174"/>
        <v/>
      </c>
      <c r="U466" s="1" t="str">
        <f t="shared" si="175"/>
        <v/>
      </c>
      <c r="V466" t="str">
        <f t="shared" si="176"/>
        <v/>
      </c>
      <c r="W466" s="10" t="str">
        <f t="shared" si="177"/>
        <v/>
      </c>
      <c r="X466" s="10" t="str">
        <f t="shared" si="178"/>
        <v/>
      </c>
      <c r="Y466" s="10" t="str">
        <f t="shared" si="179"/>
        <v/>
      </c>
      <c r="Z466" s="10" t="str">
        <f t="shared" si="180"/>
        <v/>
      </c>
      <c r="AA466" s="10" t="str">
        <f t="shared" si="181"/>
        <v/>
      </c>
      <c r="AB466" s="10" t="str">
        <f t="shared" si="182"/>
        <v/>
      </c>
      <c r="AC466" s="10" t="str">
        <f t="shared" si="186"/>
        <v/>
      </c>
      <c r="AD466" s="10" t="str">
        <f t="shared" si="187"/>
        <v/>
      </c>
      <c r="AE466" s="10" t="str">
        <f t="shared" si="183"/>
        <v/>
      </c>
      <c r="AF466" s="10" t="str">
        <f t="shared" si="188"/>
        <v/>
      </c>
      <c r="AG466" s="10" t="str">
        <f t="shared" si="189"/>
        <v/>
      </c>
      <c r="AH466" s="10" t="str">
        <f t="shared" si="190"/>
        <v/>
      </c>
      <c r="AI466" s="10" t="str">
        <f t="shared" si="191"/>
        <v/>
      </c>
      <c r="AJ466" s="10" t="str">
        <f t="shared" si="192"/>
        <v/>
      </c>
    </row>
    <row r="467" spans="1:36" ht="22.5" customHeight="1" x14ac:dyDescent="0.2">
      <c r="A467" s="92">
        <v>458</v>
      </c>
      <c r="B467" s="112"/>
      <c r="C467" s="99"/>
      <c r="D467" s="99"/>
      <c r="E467" s="100"/>
      <c r="F467" s="211"/>
      <c r="G467" s="209"/>
      <c r="H467" s="80"/>
      <c r="I467" s="80"/>
      <c r="J467" s="79"/>
      <c r="K467" s="80"/>
      <c r="L467" s="3"/>
      <c r="M467" s="10" t="str">
        <f t="shared" si="184"/>
        <v/>
      </c>
      <c r="N467" s="10" t="str">
        <f t="shared" si="185"/>
        <v/>
      </c>
      <c r="O467" s="10" t="str">
        <f t="shared" si="169"/>
        <v/>
      </c>
      <c r="P467" s="10" t="str">
        <f t="shared" si="170"/>
        <v/>
      </c>
      <c r="Q467" s="10" t="str">
        <f t="shared" si="171"/>
        <v/>
      </c>
      <c r="R467" s="1" t="str">
        <f t="shared" si="172"/>
        <v/>
      </c>
      <c r="S467" s="1" t="str">
        <f t="shared" si="173"/>
        <v/>
      </c>
      <c r="T467" s="1" t="str">
        <f t="shared" si="174"/>
        <v/>
      </c>
      <c r="U467" s="1" t="str">
        <f t="shared" si="175"/>
        <v/>
      </c>
      <c r="V467" t="str">
        <f t="shared" si="176"/>
        <v/>
      </c>
      <c r="W467" s="10" t="str">
        <f t="shared" si="177"/>
        <v/>
      </c>
      <c r="X467" s="10" t="str">
        <f t="shared" si="178"/>
        <v/>
      </c>
      <c r="Y467" s="10" t="str">
        <f t="shared" si="179"/>
        <v/>
      </c>
      <c r="Z467" s="10" t="str">
        <f t="shared" si="180"/>
        <v/>
      </c>
      <c r="AA467" s="10" t="str">
        <f t="shared" si="181"/>
        <v/>
      </c>
      <c r="AB467" s="10" t="str">
        <f t="shared" si="182"/>
        <v/>
      </c>
      <c r="AC467" s="10" t="str">
        <f t="shared" si="186"/>
        <v/>
      </c>
      <c r="AD467" s="10" t="str">
        <f t="shared" si="187"/>
        <v/>
      </c>
      <c r="AE467" s="10" t="str">
        <f t="shared" si="183"/>
        <v/>
      </c>
      <c r="AF467" s="10" t="str">
        <f t="shared" si="188"/>
        <v/>
      </c>
      <c r="AG467" s="10" t="str">
        <f t="shared" si="189"/>
        <v/>
      </c>
      <c r="AH467" s="10" t="str">
        <f t="shared" si="190"/>
        <v/>
      </c>
      <c r="AI467" s="10" t="str">
        <f t="shared" si="191"/>
        <v/>
      </c>
      <c r="AJ467" s="10" t="str">
        <f t="shared" si="192"/>
        <v/>
      </c>
    </row>
    <row r="468" spans="1:36" ht="22.5" customHeight="1" x14ac:dyDescent="0.2">
      <c r="A468" s="92">
        <v>459</v>
      </c>
      <c r="B468" s="112"/>
      <c r="C468" s="99"/>
      <c r="D468" s="99"/>
      <c r="E468" s="100"/>
      <c r="F468" s="211"/>
      <c r="G468" s="209"/>
      <c r="H468" s="80"/>
      <c r="I468" s="80"/>
      <c r="J468" s="79"/>
      <c r="K468" s="80"/>
      <c r="L468" s="3"/>
      <c r="M468" s="10" t="str">
        <f t="shared" si="184"/>
        <v/>
      </c>
      <c r="N468" s="10" t="str">
        <f t="shared" si="185"/>
        <v/>
      </c>
      <c r="O468" s="10" t="str">
        <f t="shared" si="169"/>
        <v/>
      </c>
      <c r="P468" s="10" t="str">
        <f t="shared" si="170"/>
        <v/>
      </c>
      <c r="Q468" s="10" t="str">
        <f t="shared" si="171"/>
        <v/>
      </c>
      <c r="R468" s="1" t="str">
        <f t="shared" si="172"/>
        <v/>
      </c>
      <c r="S468" s="1" t="str">
        <f t="shared" si="173"/>
        <v/>
      </c>
      <c r="T468" s="1" t="str">
        <f t="shared" si="174"/>
        <v/>
      </c>
      <c r="U468" s="1" t="str">
        <f t="shared" si="175"/>
        <v/>
      </c>
      <c r="V468" t="str">
        <f t="shared" si="176"/>
        <v/>
      </c>
      <c r="W468" s="10" t="str">
        <f t="shared" si="177"/>
        <v/>
      </c>
      <c r="X468" s="10" t="str">
        <f t="shared" si="178"/>
        <v/>
      </c>
      <c r="Y468" s="10" t="str">
        <f t="shared" si="179"/>
        <v/>
      </c>
      <c r="Z468" s="10" t="str">
        <f t="shared" si="180"/>
        <v/>
      </c>
      <c r="AA468" s="10" t="str">
        <f t="shared" si="181"/>
        <v/>
      </c>
      <c r="AB468" s="10" t="str">
        <f t="shared" si="182"/>
        <v/>
      </c>
      <c r="AC468" s="10" t="str">
        <f t="shared" si="186"/>
        <v/>
      </c>
      <c r="AD468" s="10" t="str">
        <f t="shared" si="187"/>
        <v/>
      </c>
      <c r="AE468" s="10" t="str">
        <f t="shared" si="183"/>
        <v/>
      </c>
      <c r="AF468" s="10" t="str">
        <f t="shared" si="188"/>
        <v/>
      </c>
      <c r="AG468" s="10" t="str">
        <f t="shared" si="189"/>
        <v/>
      </c>
      <c r="AH468" s="10" t="str">
        <f t="shared" si="190"/>
        <v/>
      </c>
      <c r="AI468" s="10" t="str">
        <f t="shared" si="191"/>
        <v/>
      </c>
      <c r="AJ468" s="10" t="str">
        <f t="shared" si="192"/>
        <v/>
      </c>
    </row>
    <row r="469" spans="1:36" ht="22.5" customHeight="1" x14ac:dyDescent="0.2">
      <c r="A469" s="92">
        <v>460</v>
      </c>
      <c r="B469" s="112"/>
      <c r="C469" s="99"/>
      <c r="D469" s="99"/>
      <c r="E469" s="100"/>
      <c r="F469" s="211"/>
      <c r="G469" s="209"/>
      <c r="H469" s="80"/>
      <c r="I469" s="80"/>
      <c r="J469" s="79"/>
      <c r="K469" s="80"/>
      <c r="L469" s="3"/>
      <c r="M469" s="10" t="str">
        <f t="shared" si="184"/>
        <v/>
      </c>
      <c r="N469" s="10" t="str">
        <f t="shared" si="185"/>
        <v/>
      </c>
      <c r="O469" s="10" t="str">
        <f t="shared" si="169"/>
        <v/>
      </c>
      <c r="P469" s="10" t="str">
        <f t="shared" si="170"/>
        <v/>
      </c>
      <c r="Q469" s="10" t="str">
        <f t="shared" si="171"/>
        <v/>
      </c>
      <c r="R469" s="1" t="str">
        <f t="shared" si="172"/>
        <v/>
      </c>
      <c r="S469" s="1" t="str">
        <f t="shared" si="173"/>
        <v/>
      </c>
      <c r="T469" s="1" t="str">
        <f t="shared" si="174"/>
        <v/>
      </c>
      <c r="U469" s="1" t="str">
        <f t="shared" si="175"/>
        <v/>
      </c>
      <c r="V469" t="str">
        <f t="shared" si="176"/>
        <v/>
      </c>
      <c r="W469" s="10" t="str">
        <f t="shared" si="177"/>
        <v/>
      </c>
      <c r="X469" s="10" t="str">
        <f t="shared" si="178"/>
        <v/>
      </c>
      <c r="Y469" s="10" t="str">
        <f t="shared" si="179"/>
        <v/>
      </c>
      <c r="Z469" s="10" t="str">
        <f t="shared" si="180"/>
        <v/>
      </c>
      <c r="AA469" s="10" t="str">
        <f t="shared" si="181"/>
        <v/>
      </c>
      <c r="AB469" s="10" t="str">
        <f t="shared" si="182"/>
        <v/>
      </c>
      <c r="AC469" s="10" t="str">
        <f t="shared" si="186"/>
        <v/>
      </c>
      <c r="AD469" s="10" t="str">
        <f t="shared" si="187"/>
        <v/>
      </c>
      <c r="AE469" s="10" t="str">
        <f t="shared" si="183"/>
        <v/>
      </c>
      <c r="AF469" s="10" t="str">
        <f t="shared" si="188"/>
        <v/>
      </c>
      <c r="AG469" s="10" t="str">
        <f t="shared" si="189"/>
        <v/>
      </c>
      <c r="AH469" s="10" t="str">
        <f t="shared" si="190"/>
        <v/>
      </c>
      <c r="AI469" s="10" t="str">
        <f t="shared" si="191"/>
        <v/>
      </c>
      <c r="AJ469" s="10" t="str">
        <f t="shared" si="192"/>
        <v/>
      </c>
    </row>
    <row r="470" spans="1:36" ht="22.5" customHeight="1" x14ac:dyDescent="0.2">
      <c r="A470" s="92">
        <v>461</v>
      </c>
      <c r="B470" s="112"/>
      <c r="C470" s="99"/>
      <c r="D470" s="99"/>
      <c r="E470" s="100"/>
      <c r="F470" s="211"/>
      <c r="G470" s="209"/>
      <c r="H470" s="80"/>
      <c r="I470" s="80"/>
      <c r="J470" s="79"/>
      <c r="K470" s="80"/>
      <c r="L470" s="3"/>
      <c r="M470" s="10" t="str">
        <f t="shared" si="184"/>
        <v/>
      </c>
      <c r="N470" s="10" t="str">
        <f t="shared" si="185"/>
        <v/>
      </c>
      <c r="O470" s="10" t="str">
        <f t="shared" si="169"/>
        <v/>
      </c>
      <c r="P470" s="10" t="str">
        <f t="shared" si="170"/>
        <v/>
      </c>
      <c r="Q470" s="10" t="str">
        <f t="shared" si="171"/>
        <v/>
      </c>
      <c r="R470" s="1" t="str">
        <f t="shared" si="172"/>
        <v/>
      </c>
      <c r="S470" s="1" t="str">
        <f t="shared" si="173"/>
        <v/>
      </c>
      <c r="T470" s="1" t="str">
        <f t="shared" si="174"/>
        <v/>
      </c>
      <c r="U470" s="1" t="str">
        <f t="shared" si="175"/>
        <v/>
      </c>
      <c r="V470" t="str">
        <f t="shared" si="176"/>
        <v/>
      </c>
      <c r="W470" s="10" t="str">
        <f t="shared" si="177"/>
        <v/>
      </c>
      <c r="X470" s="10" t="str">
        <f t="shared" si="178"/>
        <v/>
      </c>
      <c r="Y470" s="10" t="str">
        <f t="shared" si="179"/>
        <v/>
      </c>
      <c r="Z470" s="10" t="str">
        <f t="shared" si="180"/>
        <v/>
      </c>
      <c r="AA470" s="10" t="str">
        <f t="shared" si="181"/>
        <v/>
      </c>
      <c r="AB470" s="10" t="str">
        <f t="shared" si="182"/>
        <v/>
      </c>
      <c r="AC470" s="10" t="str">
        <f t="shared" si="186"/>
        <v/>
      </c>
      <c r="AD470" s="10" t="str">
        <f t="shared" si="187"/>
        <v/>
      </c>
      <c r="AE470" s="10" t="str">
        <f t="shared" si="183"/>
        <v/>
      </c>
      <c r="AF470" s="10" t="str">
        <f t="shared" si="188"/>
        <v/>
      </c>
      <c r="AG470" s="10" t="str">
        <f t="shared" si="189"/>
        <v/>
      </c>
      <c r="AH470" s="10" t="str">
        <f t="shared" si="190"/>
        <v/>
      </c>
      <c r="AI470" s="10" t="str">
        <f t="shared" si="191"/>
        <v/>
      </c>
      <c r="AJ470" s="10" t="str">
        <f t="shared" si="192"/>
        <v/>
      </c>
    </row>
    <row r="471" spans="1:36" ht="22.5" customHeight="1" x14ac:dyDescent="0.2">
      <c r="A471" s="92">
        <v>462</v>
      </c>
      <c r="B471" s="112"/>
      <c r="C471" s="99"/>
      <c r="D471" s="99"/>
      <c r="E471" s="100"/>
      <c r="F471" s="211"/>
      <c r="G471" s="209"/>
      <c r="H471" s="80"/>
      <c r="I471" s="80"/>
      <c r="J471" s="79"/>
      <c r="K471" s="80"/>
      <c r="L471" s="3"/>
      <c r="M471" s="10" t="str">
        <f t="shared" si="184"/>
        <v/>
      </c>
      <c r="N471" s="10" t="str">
        <f t="shared" si="185"/>
        <v/>
      </c>
      <c r="O471" s="10" t="str">
        <f t="shared" si="169"/>
        <v/>
      </c>
      <c r="P471" s="10" t="str">
        <f t="shared" si="170"/>
        <v/>
      </c>
      <c r="Q471" s="10" t="str">
        <f t="shared" si="171"/>
        <v/>
      </c>
      <c r="R471" s="1" t="str">
        <f t="shared" si="172"/>
        <v/>
      </c>
      <c r="S471" s="1" t="str">
        <f t="shared" si="173"/>
        <v/>
      </c>
      <c r="T471" s="1" t="str">
        <f t="shared" si="174"/>
        <v/>
      </c>
      <c r="U471" s="1" t="str">
        <f t="shared" si="175"/>
        <v/>
      </c>
      <c r="V471" t="str">
        <f t="shared" si="176"/>
        <v/>
      </c>
      <c r="W471" s="10" t="str">
        <f t="shared" si="177"/>
        <v/>
      </c>
      <c r="X471" s="10" t="str">
        <f t="shared" si="178"/>
        <v/>
      </c>
      <c r="Y471" s="10" t="str">
        <f t="shared" si="179"/>
        <v/>
      </c>
      <c r="Z471" s="10" t="str">
        <f t="shared" si="180"/>
        <v/>
      </c>
      <c r="AA471" s="10" t="str">
        <f t="shared" si="181"/>
        <v/>
      </c>
      <c r="AB471" s="10" t="str">
        <f t="shared" si="182"/>
        <v/>
      </c>
      <c r="AC471" s="10" t="str">
        <f t="shared" si="186"/>
        <v/>
      </c>
      <c r="AD471" s="10" t="str">
        <f t="shared" si="187"/>
        <v/>
      </c>
      <c r="AE471" s="10" t="str">
        <f t="shared" si="183"/>
        <v/>
      </c>
      <c r="AF471" s="10" t="str">
        <f t="shared" si="188"/>
        <v/>
      </c>
      <c r="AG471" s="10" t="str">
        <f t="shared" si="189"/>
        <v/>
      </c>
      <c r="AH471" s="10" t="str">
        <f t="shared" si="190"/>
        <v/>
      </c>
      <c r="AI471" s="10" t="str">
        <f t="shared" si="191"/>
        <v/>
      </c>
      <c r="AJ471" s="10" t="str">
        <f t="shared" si="192"/>
        <v/>
      </c>
    </row>
    <row r="472" spans="1:36" ht="22.5" customHeight="1" x14ac:dyDescent="0.2">
      <c r="A472" s="92">
        <v>463</v>
      </c>
      <c r="B472" s="112"/>
      <c r="C472" s="99"/>
      <c r="D472" s="99"/>
      <c r="E472" s="100"/>
      <c r="F472" s="211"/>
      <c r="G472" s="209"/>
      <c r="H472" s="80"/>
      <c r="I472" s="80"/>
      <c r="J472" s="79"/>
      <c r="K472" s="80"/>
      <c r="L472" s="3"/>
      <c r="M472" s="10" t="str">
        <f t="shared" si="184"/>
        <v/>
      </c>
      <c r="N472" s="10" t="str">
        <f t="shared" si="185"/>
        <v/>
      </c>
      <c r="O472" s="10" t="str">
        <f t="shared" si="169"/>
        <v/>
      </c>
      <c r="P472" s="10" t="str">
        <f t="shared" si="170"/>
        <v/>
      </c>
      <c r="Q472" s="10" t="str">
        <f t="shared" si="171"/>
        <v/>
      </c>
      <c r="R472" s="1" t="str">
        <f t="shared" si="172"/>
        <v/>
      </c>
      <c r="S472" s="1" t="str">
        <f t="shared" si="173"/>
        <v/>
      </c>
      <c r="T472" s="1" t="str">
        <f t="shared" si="174"/>
        <v/>
      </c>
      <c r="U472" s="1" t="str">
        <f t="shared" si="175"/>
        <v/>
      </c>
      <c r="V472" t="str">
        <f t="shared" si="176"/>
        <v/>
      </c>
      <c r="W472" s="10" t="str">
        <f t="shared" si="177"/>
        <v/>
      </c>
      <c r="X472" s="10" t="str">
        <f t="shared" si="178"/>
        <v/>
      </c>
      <c r="Y472" s="10" t="str">
        <f t="shared" si="179"/>
        <v/>
      </c>
      <c r="Z472" s="10" t="str">
        <f t="shared" si="180"/>
        <v/>
      </c>
      <c r="AA472" s="10" t="str">
        <f t="shared" si="181"/>
        <v/>
      </c>
      <c r="AB472" s="10" t="str">
        <f t="shared" si="182"/>
        <v/>
      </c>
      <c r="AC472" s="10" t="str">
        <f t="shared" si="186"/>
        <v/>
      </c>
      <c r="AD472" s="10" t="str">
        <f t="shared" si="187"/>
        <v/>
      </c>
      <c r="AE472" s="10" t="str">
        <f t="shared" si="183"/>
        <v/>
      </c>
      <c r="AF472" s="10" t="str">
        <f t="shared" si="188"/>
        <v/>
      </c>
      <c r="AG472" s="10" t="str">
        <f t="shared" si="189"/>
        <v/>
      </c>
      <c r="AH472" s="10" t="str">
        <f t="shared" si="190"/>
        <v/>
      </c>
      <c r="AI472" s="10" t="str">
        <f t="shared" si="191"/>
        <v/>
      </c>
      <c r="AJ472" s="10" t="str">
        <f t="shared" si="192"/>
        <v/>
      </c>
    </row>
    <row r="473" spans="1:36" ht="22.5" customHeight="1" x14ac:dyDescent="0.2">
      <c r="A473" s="92">
        <v>464</v>
      </c>
      <c r="B473" s="112"/>
      <c r="C473" s="99"/>
      <c r="D473" s="99"/>
      <c r="E473" s="100"/>
      <c r="F473" s="211"/>
      <c r="G473" s="209"/>
      <c r="H473" s="80"/>
      <c r="I473" s="80"/>
      <c r="J473" s="79"/>
      <c r="K473" s="80"/>
      <c r="L473" s="3"/>
      <c r="M473" s="10" t="str">
        <f t="shared" si="184"/>
        <v/>
      </c>
      <c r="N473" s="10" t="str">
        <f t="shared" si="185"/>
        <v/>
      </c>
      <c r="O473" s="10" t="str">
        <f t="shared" si="169"/>
        <v/>
      </c>
      <c r="P473" s="10" t="str">
        <f t="shared" si="170"/>
        <v/>
      </c>
      <c r="Q473" s="10" t="str">
        <f t="shared" si="171"/>
        <v/>
      </c>
      <c r="R473" s="1" t="str">
        <f t="shared" si="172"/>
        <v/>
      </c>
      <c r="S473" s="1" t="str">
        <f t="shared" si="173"/>
        <v/>
      </c>
      <c r="T473" s="1" t="str">
        <f t="shared" si="174"/>
        <v/>
      </c>
      <c r="U473" s="1" t="str">
        <f t="shared" si="175"/>
        <v/>
      </c>
      <c r="V473" t="str">
        <f t="shared" si="176"/>
        <v/>
      </c>
      <c r="W473" s="10" t="str">
        <f t="shared" si="177"/>
        <v/>
      </c>
      <c r="X473" s="10" t="str">
        <f t="shared" si="178"/>
        <v/>
      </c>
      <c r="Y473" s="10" t="str">
        <f t="shared" si="179"/>
        <v/>
      </c>
      <c r="Z473" s="10" t="str">
        <f t="shared" si="180"/>
        <v/>
      </c>
      <c r="AA473" s="10" t="str">
        <f t="shared" si="181"/>
        <v/>
      </c>
      <c r="AB473" s="10" t="str">
        <f t="shared" si="182"/>
        <v/>
      </c>
      <c r="AC473" s="10" t="str">
        <f t="shared" si="186"/>
        <v/>
      </c>
      <c r="AD473" s="10" t="str">
        <f t="shared" si="187"/>
        <v/>
      </c>
      <c r="AE473" s="10" t="str">
        <f t="shared" si="183"/>
        <v/>
      </c>
      <c r="AF473" s="10" t="str">
        <f t="shared" si="188"/>
        <v/>
      </c>
      <c r="AG473" s="10" t="str">
        <f t="shared" si="189"/>
        <v/>
      </c>
      <c r="AH473" s="10" t="str">
        <f t="shared" si="190"/>
        <v/>
      </c>
      <c r="AI473" s="10" t="str">
        <f t="shared" si="191"/>
        <v/>
      </c>
      <c r="AJ473" s="10" t="str">
        <f t="shared" si="192"/>
        <v/>
      </c>
    </row>
    <row r="474" spans="1:36" ht="22.5" customHeight="1" x14ac:dyDescent="0.2">
      <c r="A474" s="92">
        <v>465</v>
      </c>
      <c r="B474" s="112"/>
      <c r="C474" s="99"/>
      <c r="D474" s="99"/>
      <c r="E474" s="100"/>
      <c r="F474" s="211"/>
      <c r="G474" s="209"/>
      <c r="H474" s="80"/>
      <c r="I474" s="80"/>
      <c r="J474" s="79"/>
      <c r="K474" s="80"/>
      <c r="L474" s="3"/>
      <c r="M474" s="10" t="str">
        <f t="shared" si="184"/>
        <v/>
      </c>
      <c r="N474" s="10" t="str">
        <f t="shared" si="185"/>
        <v/>
      </c>
      <c r="O474" s="10" t="str">
        <f t="shared" si="169"/>
        <v/>
      </c>
      <c r="P474" s="10" t="str">
        <f t="shared" si="170"/>
        <v/>
      </c>
      <c r="Q474" s="10" t="str">
        <f t="shared" si="171"/>
        <v/>
      </c>
      <c r="R474" s="1" t="str">
        <f t="shared" si="172"/>
        <v/>
      </c>
      <c r="S474" s="1" t="str">
        <f t="shared" si="173"/>
        <v/>
      </c>
      <c r="T474" s="1" t="str">
        <f t="shared" si="174"/>
        <v/>
      </c>
      <c r="U474" s="1" t="str">
        <f t="shared" si="175"/>
        <v/>
      </c>
      <c r="V474" t="str">
        <f t="shared" si="176"/>
        <v/>
      </c>
      <c r="W474" s="10" t="str">
        <f t="shared" si="177"/>
        <v/>
      </c>
      <c r="X474" s="10" t="str">
        <f t="shared" si="178"/>
        <v/>
      </c>
      <c r="Y474" s="10" t="str">
        <f t="shared" si="179"/>
        <v/>
      </c>
      <c r="Z474" s="10" t="str">
        <f t="shared" si="180"/>
        <v/>
      </c>
      <c r="AA474" s="10" t="str">
        <f t="shared" si="181"/>
        <v/>
      </c>
      <c r="AB474" s="10" t="str">
        <f t="shared" si="182"/>
        <v/>
      </c>
      <c r="AC474" s="10" t="str">
        <f t="shared" si="186"/>
        <v/>
      </c>
      <c r="AD474" s="10" t="str">
        <f t="shared" si="187"/>
        <v/>
      </c>
      <c r="AE474" s="10" t="str">
        <f t="shared" si="183"/>
        <v/>
      </c>
      <c r="AF474" s="10" t="str">
        <f t="shared" si="188"/>
        <v/>
      </c>
      <c r="AG474" s="10" t="str">
        <f t="shared" si="189"/>
        <v/>
      </c>
      <c r="AH474" s="10" t="str">
        <f t="shared" si="190"/>
        <v/>
      </c>
      <c r="AI474" s="10" t="str">
        <f t="shared" si="191"/>
        <v/>
      </c>
      <c r="AJ474" s="10" t="str">
        <f t="shared" si="192"/>
        <v/>
      </c>
    </row>
    <row r="475" spans="1:36" ht="22.5" customHeight="1" x14ac:dyDescent="0.2">
      <c r="A475" s="92">
        <v>466</v>
      </c>
      <c r="B475" s="112"/>
      <c r="C475" s="99"/>
      <c r="D475" s="99"/>
      <c r="E475" s="100"/>
      <c r="F475" s="211"/>
      <c r="G475" s="209"/>
      <c r="H475" s="80"/>
      <c r="I475" s="80"/>
      <c r="J475" s="79"/>
      <c r="K475" s="80"/>
      <c r="L475" s="3"/>
      <c r="M475" s="10" t="str">
        <f t="shared" si="184"/>
        <v/>
      </c>
      <c r="N475" s="10" t="str">
        <f t="shared" si="185"/>
        <v/>
      </c>
      <c r="O475" s="10" t="str">
        <f t="shared" si="169"/>
        <v/>
      </c>
      <c r="P475" s="10" t="str">
        <f t="shared" si="170"/>
        <v/>
      </c>
      <c r="Q475" s="10" t="str">
        <f t="shared" si="171"/>
        <v/>
      </c>
      <c r="R475" s="1" t="str">
        <f t="shared" si="172"/>
        <v/>
      </c>
      <c r="S475" s="1" t="str">
        <f t="shared" si="173"/>
        <v/>
      </c>
      <c r="T475" s="1" t="str">
        <f t="shared" si="174"/>
        <v/>
      </c>
      <c r="U475" s="1" t="str">
        <f t="shared" si="175"/>
        <v/>
      </c>
      <c r="V475" t="str">
        <f t="shared" si="176"/>
        <v/>
      </c>
      <c r="W475" s="10" t="str">
        <f t="shared" si="177"/>
        <v/>
      </c>
      <c r="X475" s="10" t="str">
        <f t="shared" si="178"/>
        <v/>
      </c>
      <c r="Y475" s="10" t="str">
        <f t="shared" si="179"/>
        <v/>
      </c>
      <c r="Z475" s="10" t="str">
        <f t="shared" si="180"/>
        <v/>
      </c>
      <c r="AA475" s="10" t="str">
        <f t="shared" si="181"/>
        <v/>
      </c>
      <c r="AB475" s="10" t="str">
        <f t="shared" si="182"/>
        <v/>
      </c>
      <c r="AC475" s="10" t="str">
        <f t="shared" si="186"/>
        <v/>
      </c>
      <c r="AD475" s="10" t="str">
        <f t="shared" si="187"/>
        <v/>
      </c>
      <c r="AE475" s="10" t="str">
        <f t="shared" si="183"/>
        <v/>
      </c>
      <c r="AF475" s="10" t="str">
        <f t="shared" si="188"/>
        <v/>
      </c>
      <c r="AG475" s="10" t="str">
        <f t="shared" si="189"/>
        <v/>
      </c>
      <c r="AH475" s="10" t="str">
        <f t="shared" si="190"/>
        <v/>
      </c>
      <c r="AI475" s="10" t="str">
        <f t="shared" si="191"/>
        <v/>
      </c>
      <c r="AJ475" s="10" t="str">
        <f t="shared" si="192"/>
        <v/>
      </c>
    </row>
    <row r="476" spans="1:36" ht="22.5" customHeight="1" x14ac:dyDescent="0.2">
      <c r="A476" s="92">
        <v>467</v>
      </c>
      <c r="B476" s="112"/>
      <c r="C476" s="99"/>
      <c r="D476" s="99"/>
      <c r="E476" s="100"/>
      <c r="F476" s="211"/>
      <c r="G476" s="209"/>
      <c r="H476" s="80"/>
      <c r="I476" s="80"/>
      <c r="J476" s="79"/>
      <c r="K476" s="80"/>
      <c r="L476" s="3"/>
      <c r="M476" s="10" t="str">
        <f t="shared" si="184"/>
        <v/>
      </c>
      <c r="N476" s="10" t="str">
        <f t="shared" si="185"/>
        <v/>
      </c>
      <c r="O476" s="10" t="str">
        <f t="shared" si="169"/>
        <v/>
      </c>
      <c r="P476" s="10" t="str">
        <f t="shared" si="170"/>
        <v/>
      </c>
      <c r="Q476" s="10" t="str">
        <f t="shared" si="171"/>
        <v/>
      </c>
      <c r="R476" s="1" t="str">
        <f t="shared" si="172"/>
        <v/>
      </c>
      <c r="S476" s="1" t="str">
        <f t="shared" si="173"/>
        <v/>
      </c>
      <c r="T476" s="1" t="str">
        <f t="shared" si="174"/>
        <v/>
      </c>
      <c r="U476" s="1" t="str">
        <f t="shared" si="175"/>
        <v/>
      </c>
      <c r="V476" t="str">
        <f t="shared" si="176"/>
        <v/>
      </c>
      <c r="W476" s="10" t="str">
        <f t="shared" si="177"/>
        <v/>
      </c>
      <c r="X476" s="10" t="str">
        <f t="shared" si="178"/>
        <v/>
      </c>
      <c r="Y476" s="10" t="str">
        <f t="shared" si="179"/>
        <v/>
      </c>
      <c r="Z476" s="10" t="str">
        <f t="shared" si="180"/>
        <v/>
      </c>
      <c r="AA476" s="10" t="str">
        <f t="shared" si="181"/>
        <v/>
      </c>
      <c r="AB476" s="10" t="str">
        <f t="shared" si="182"/>
        <v/>
      </c>
      <c r="AC476" s="10" t="str">
        <f t="shared" si="186"/>
        <v/>
      </c>
      <c r="AD476" s="10" t="str">
        <f t="shared" si="187"/>
        <v/>
      </c>
      <c r="AE476" s="10" t="str">
        <f t="shared" si="183"/>
        <v/>
      </c>
      <c r="AF476" s="10" t="str">
        <f t="shared" si="188"/>
        <v/>
      </c>
      <c r="AG476" s="10" t="str">
        <f t="shared" si="189"/>
        <v/>
      </c>
      <c r="AH476" s="10" t="str">
        <f t="shared" si="190"/>
        <v/>
      </c>
      <c r="AI476" s="10" t="str">
        <f t="shared" si="191"/>
        <v/>
      </c>
      <c r="AJ476" s="10" t="str">
        <f t="shared" si="192"/>
        <v/>
      </c>
    </row>
    <row r="477" spans="1:36" ht="22.5" customHeight="1" x14ac:dyDescent="0.2">
      <c r="A477" s="92">
        <v>468</v>
      </c>
      <c r="B477" s="112"/>
      <c r="C477" s="99"/>
      <c r="D477" s="99"/>
      <c r="E477" s="100"/>
      <c r="F477" s="211"/>
      <c r="G477" s="209"/>
      <c r="H477" s="80"/>
      <c r="I477" s="80"/>
      <c r="J477" s="79"/>
      <c r="K477" s="80"/>
      <c r="L477" s="3"/>
      <c r="M477" s="10" t="str">
        <f t="shared" si="184"/>
        <v/>
      </c>
      <c r="N477" s="10" t="str">
        <f t="shared" si="185"/>
        <v/>
      </c>
      <c r="O477" s="10" t="str">
        <f t="shared" si="169"/>
        <v/>
      </c>
      <c r="P477" s="10" t="str">
        <f t="shared" si="170"/>
        <v/>
      </c>
      <c r="Q477" s="10" t="str">
        <f t="shared" si="171"/>
        <v/>
      </c>
      <c r="R477" s="1" t="str">
        <f t="shared" si="172"/>
        <v/>
      </c>
      <c r="S477" s="1" t="str">
        <f t="shared" si="173"/>
        <v/>
      </c>
      <c r="T477" s="1" t="str">
        <f t="shared" si="174"/>
        <v/>
      </c>
      <c r="U477" s="1" t="str">
        <f t="shared" si="175"/>
        <v/>
      </c>
      <c r="V477" t="str">
        <f t="shared" si="176"/>
        <v/>
      </c>
      <c r="W477" s="10" t="str">
        <f t="shared" si="177"/>
        <v/>
      </c>
      <c r="X477" s="10" t="str">
        <f t="shared" si="178"/>
        <v/>
      </c>
      <c r="Y477" s="10" t="str">
        <f t="shared" si="179"/>
        <v/>
      </c>
      <c r="Z477" s="10" t="str">
        <f t="shared" si="180"/>
        <v/>
      </c>
      <c r="AA477" s="10" t="str">
        <f t="shared" si="181"/>
        <v/>
      </c>
      <c r="AB477" s="10" t="str">
        <f t="shared" si="182"/>
        <v/>
      </c>
      <c r="AC477" s="10" t="str">
        <f t="shared" si="186"/>
        <v/>
      </c>
      <c r="AD477" s="10" t="str">
        <f t="shared" si="187"/>
        <v/>
      </c>
      <c r="AE477" s="10" t="str">
        <f t="shared" si="183"/>
        <v/>
      </c>
      <c r="AF477" s="10" t="str">
        <f t="shared" si="188"/>
        <v/>
      </c>
      <c r="AG477" s="10" t="str">
        <f t="shared" si="189"/>
        <v/>
      </c>
      <c r="AH477" s="10" t="str">
        <f t="shared" si="190"/>
        <v/>
      </c>
      <c r="AI477" s="10" t="str">
        <f t="shared" si="191"/>
        <v/>
      </c>
      <c r="AJ477" s="10" t="str">
        <f t="shared" si="192"/>
        <v/>
      </c>
    </row>
    <row r="478" spans="1:36" ht="22.5" customHeight="1" x14ac:dyDescent="0.2">
      <c r="A478" s="92">
        <v>469</v>
      </c>
      <c r="B478" s="112"/>
      <c r="C478" s="99"/>
      <c r="D478" s="99"/>
      <c r="E478" s="100"/>
      <c r="F478" s="211"/>
      <c r="G478" s="209"/>
      <c r="H478" s="80"/>
      <c r="I478" s="80"/>
      <c r="J478" s="79"/>
      <c r="K478" s="80"/>
      <c r="L478" s="3"/>
      <c r="M478" s="10" t="str">
        <f t="shared" si="184"/>
        <v/>
      </c>
      <c r="N478" s="10" t="str">
        <f t="shared" si="185"/>
        <v/>
      </c>
      <c r="O478" s="10" t="str">
        <f t="shared" si="169"/>
        <v/>
      </c>
      <c r="P478" s="10" t="str">
        <f t="shared" si="170"/>
        <v/>
      </c>
      <c r="Q478" s="10" t="str">
        <f t="shared" si="171"/>
        <v/>
      </c>
      <c r="R478" s="1" t="str">
        <f t="shared" si="172"/>
        <v/>
      </c>
      <c r="S478" s="1" t="str">
        <f t="shared" si="173"/>
        <v/>
      </c>
      <c r="T478" s="1" t="str">
        <f t="shared" si="174"/>
        <v/>
      </c>
      <c r="U478" s="1" t="str">
        <f t="shared" si="175"/>
        <v/>
      </c>
      <c r="V478" t="str">
        <f t="shared" si="176"/>
        <v/>
      </c>
      <c r="W478" s="10" t="str">
        <f t="shared" si="177"/>
        <v/>
      </c>
      <c r="X478" s="10" t="str">
        <f t="shared" si="178"/>
        <v/>
      </c>
      <c r="Y478" s="10" t="str">
        <f t="shared" si="179"/>
        <v/>
      </c>
      <c r="Z478" s="10" t="str">
        <f t="shared" si="180"/>
        <v/>
      </c>
      <c r="AA478" s="10" t="str">
        <f t="shared" si="181"/>
        <v/>
      </c>
      <c r="AB478" s="10" t="str">
        <f t="shared" si="182"/>
        <v/>
      </c>
      <c r="AC478" s="10" t="str">
        <f t="shared" si="186"/>
        <v/>
      </c>
      <c r="AD478" s="10" t="str">
        <f t="shared" si="187"/>
        <v/>
      </c>
      <c r="AE478" s="10" t="str">
        <f t="shared" si="183"/>
        <v/>
      </c>
      <c r="AF478" s="10" t="str">
        <f t="shared" si="188"/>
        <v/>
      </c>
      <c r="AG478" s="10" t="str">
        <f t="shared" si="189"/>
        <v/>
      </c>
      <c r="AH478" s="10" t="str">
        <f t="shared" si="190"/>
        <v/>
      </c>
      <c r="AI478" s="10" t="str">
        <f t="shared" si="191"/>
        <v/>
      </c>
      <c r="AJ478" s="10" t="str">
        <f t="shared" si="192"/>
        <v/>
      </c>
    </row>
    <row r="479" spans="1:36" ht="22.5" customHeight="1" x14ac:dyDescent="0.2">
      <c r="A479" s="92">
        <v>470</v>
      </c>
      <c r="B479" s="112"/>
      <c r="C479" s="99"/>
      <c r="D479" s="99"/>
      <c r="E479" s="100"/>
      <c r="F479" s="211"/>
      <c r="G479" s="209"/>
      <c r="H479" s="80"/>
      <c r="I479" s="80"/>
      <c r="J479" s="79"/>
      <c r="K479" s="80"/>
      <c r="L479" s="3"/>
      <c r="M479" s="10" t="str">
        <f t="shared" si="184"/>
        <v/>
      </c>
      <c r="N479" s="10" t="str">
        <f t="shared" si="185"/>
        <v/>
      </c>
      <c r="O479" s="10" t="str">
        <f t="shared" si="169"/>
        <v/>
      </c>
      <c r="P479" s="10" t="str">
        <f t="shared" si="170"/>
        <v/>
      </c>
      <c r="Q479" s="10" t="str">
        <f t="shared" si="171"/>
        <v/>
      </c>
      <c r="R479" s="1" t="str">
        <f t="shared" si="172"/>
        <v/>
      </c>
      <c r="S479" s="1" t="str">
        <f t="shared" si="173"/>
        <v/>
      </c>
      <c r="T479" s="1" t="str">
        <f t="shared" si="174"/>
        <v/>
      </c>
      <c r="U479" s="1" t="str">
        <f t="shared" si="175"/>
        <v/>
      </c>
      <c r="V479" t="str">
        <f t="shared" si="176"/>
        <v/>
      </c>
      <c r="W479" s="10" t="str">
        <f t="shared" si="177"/>
        <v/>
      </c>
      <c r="X479" s="10" t="str">
        <f t="shared" si="178"/>
        <v/>
      </c>
      <c r="Y479" s="10" t="str">
        <f t="shared" si="179"/>
        <v/>
      </c>
      <c r="Z479" s="10" t="str">
        <f t="shared" si="180"/>
        <v/>
      </c>
      <c r="AA479" s="10" t="str">
        <f t="shared" si="181"/>
        <v/>
      </c>
      <c r="AB479" s="10" t="str">
        <f t="shared" si="182"/>
        <v/>
      </c>
      <c r="AC479" s="10" t="str">
        <f t="shared" si="186"/>
        <v/>
      </c>
      <c r="AD479" s="10" t="str">
        <f t="shared" si="187"/>
        <v/>
      </c>
      <c r="AE479" s="10" t="str">
        <f t="shared" si="183"/>
        <v/>
      </c>
      <c r="AF479" s="10" t="str">
        <f t="shared" si="188"/>
        <v/>
      </c>
      <c r="AG479" s="10" t="str">
        <f t="shared" si="189"/>
        <v/>
      </c>
      <c r="AH479" s="10" t="str">
        <f t="shared" si="190"/>
        <v/>
      </c>
      <c r="AI479" s="10" t="str">
        <f t="shared" si="191"/>
        <v/>
      </c>
      <c r="AJ479" s="10" t="str">
        <f t="shared" si="192"/>
        <v/>
      </c>
    </row>
    <row r="480" spans="1:36" ht="22.5" customHeight="1" x14ac:dyDescent="0.2">
      <c r="A480" s="92">
        <v>471</v>
      </c>
      <c r="B480" s="112"/>
      <c r="C480" s="99"/>
      <c r="D480" s="99"/>
      <c r="E480" s="100"/>
      <c r="F480" s="211"/>
      <c r="G480" s="209"/>
      <c r="H480" s="80"/>
      <c r="I480" s="80"/>
      <c r="J480" s="79"/>
      <c r="K480" s="80"/>
      <c r="L480" s="3"/>
      <c r="M480" s="10" t="str">
        <f t="shared" si="184"/>
        <v/>
      </c>
      <c r="N480" s="10" t="str">
        <f t="shared" si="185"/>
        <v/>
      </c>
      <c r="O480" s="10" t="str">
        <f t="shared" si="169"/>
        <v/>
      </c>
      <c r="P480" s="10" t="str">
        <f t="shared" si="170"/>
        <v/>
      </c>
      <c r="Q480" s="10" t="str">
        <f t="shared" si="171"/>
        <v/>
      </c>
      <c r="R480" s="1" t="str">
        <f t="shared" si="172"/>
        <v/>
      </c>
      <c r="S480" s="1" t="str">
        <f t="shared" si="173"/>
        <v/>
      </c>
      <c r="T480" s="1" t="str">
        <f t="shared" si="174"/>
        <v/>
      </c>
      <c r="U480" s="1" t="str">
        <f t="shared" si="175"/>
        <v/>
      </c>
      <c r="V480" t="str">
        <f t="shared" si="176"/>
        <v/>
      </c>
      <c r="W480" s="10" t="str">
        <f t="shared" si="177"/>
        <v/>
      </c>
      <c r="X480" s="10" t="str">
        <f t="shared" si="178"/>
        <v/>
      </c>
      <c r="Y480" s="10" t="str">
        <f t="shared" si="179"/>
        <v/>
      </c>
      <c r="Z480" s="10" t="str">
        <f t="shared" si="180"/>
        <v/>
      </c>
      <c r="AA480" s="10" t="str">
        <f t="shared" si="181"/>
        <v/>
      </c>
      <c r="AB480" s="10" t="str">
        <f t="shared" si="182"/>
        <v/>
      </c>
      <c r="AC480" s="10" t="str">
        <f t="shared" si="186"/>
        <v/>
      </c>
      <c r="AD480" s="10" t="str">
        <f t="shared" si="187"/>
        <v/>
      </c>
      <c r="AE480" s="10" t="str">
        <f t="shared" si="183"/>
        <v/>
      </c>
      <c r="AF480" s="10" t="str">
        <f t="shared" si="188"/>
        <v/>
      </c>
      <c r="AG480" s="10" t="str">
        <f t="shared" si="189"/>
        <v/>
      </c>
      <c r="AH480" s="10" t="str">
        <f t="shared" si="190"/>
        <v/>
      </c>
      <c r="AI480" s="10" t="str">
        <f t="shared" si="191"/>
        <v/>
      </c>
      <c r="AJ480" s="10" t="str">
        <f t="shared" si="192"/>
        <v/>
      </c>
    </row>
    <row r="481" spans="1:36" ht="22.5" customHeight="1" x14ac:dyDescent="0.2">
      <c r="A481" s="92">
        <v>472</v>
      </c>
      <c r="B481" s="112"/>
      <c r="C481" s="99"/>
      <c r="D481" s="99"/>
      <c r="E481" s="100"/>
      <c r="F481" s="211"/>
      <c r="G481" s="209"/>
      <c r="H481" s="80"/>
      <c r="I481" s="80"/>
      <c r="J481" s="79"/>
      <c r="K481" s="80"/>
      <c r="L481" s="3"/>
      <c r="M481" s="10" t="str">
        <f t="shared" si="184"/>
        <v/>
      </c>
      <c r="N481" s="10" t="str">
        <f t="shared" si="185"/>
        <v/>
      </c>
      <c r="O481" s="10" t="str">
        <f t="shared" si="169"/>
        <v/>
      </c>
      <c r="P481" s="10" t="str">
        <f t="shared" si="170"/>
        <v/>
      </c>
      <c r="Q481" s="10" t="str">
        <f t="shared" si="171"/>
        <v/>
      </c>
      <c r="R481" s="1" t="str">
        <f t="shared" si="172"/>
        <v/>
      </c>
      <c r="S481" s="1" t="str">
        <f t="shared" si="173"/>
        <v/>
      </c>
      <c r="T481" s="1" t="str">
        <f t="shared" si="174"/>
        <v/>
      </c>
      <c r="U481" s="1" t="str">
        <f t="shared" si="175"/>
        <v/>
      </c>
      <c r="V481" t="str">
        <f t="shared" si="176"/>
        <v/>
      </c>
      <c r="W481" s="10" t="str">
        <f t="shared" si="177"/>
        <v/>
      </c>
      <c r="X481" s="10" t="str">
        <f t="shared" si="178"/>
        <v/>
      </c>
      <c r="Y481" s="10" t="str">
        <f t="shared" si="179"/>
        <v/>
      </c>
      <c r="Z481" s="10" t="str">
        <f t="shared" si="180"/>
        <v/>
      </c>
      <c r="AA481" s="10" t="str">
        <f t="shared" si="181"/>
        <v/>
      </c>
      <c r="AB481" s="10" t="str">
        <f t="shared" si="182"/>
        <v/>
      </c>
      <c r="AC481" s="10" t="str">
        <f t="shared" si="186"/>
        <v/>
      </c>
      <c r="AD481" s="10" t="str">
        <f t="shared" si="187"/>
        <v/>
      </c>
      <c r="AE481" s="10" t="str">
        <f t="shared" si="183"/>
        <v/>
      </c>
      <c r="AF481" s="10" t="str">
        <f t="shared" si="188"/>
        <v/>
      </c>
      <c r="AG481" s="10" t="str">
        <f t="shared" si="189"/>
        <v/>
      </c>
      <c r="AH481" s="10" t="str">
        <f t="shared" si="190"/>
        <v/>
      </c>
      <c r="AI481" s="10" t="str">
        <f t="shared" si="191"/>
        <v/>
      </c>
      <c r="AJ481" s="10" t="str">
        <f t="shared" si="192"/>
        <v/>
      </c>
    </row>
    <row r="482" spans="1:36" ht="22.5" customHeight="1" x14ac:dyDescent="0.2">
      <c r="A482" s="92">
        <v>473</v>
      </c>
      <c r="B482" s="112"/>
      <c r="C482" s="99"/>
      <c r="D482" s="99"/>
      <c r="E482" s="100"/>
      <c r="F482" s="211"/>
      <c r="G482" s="209"/>
      <c r="H482" s="80"/>
      <c r="I482" s="80"/>
      <c r="J482" s="79"/>
      <c r="K482" s="80"/>
      <c r="L482" s="3"/>
      <c r="M482" s="10" t="str">
        <f t="shared" si="184"/>
        <v/>
      </c>
      <c r="N482" s="10" t="str">
        <f t="shared" si="185"/>
        <v/>
      </c>
      <c r="O482" s="10" t="str">
        <f t="shared" si="169"/>
        <v/>
      </c>
      <c r="P482" s="10" t="str">
        <f t="shared" si="170"/>
        <v/>
      </c>
      <c r="Q482" s="10" t="str">
        <f t="shared" si="171"/>
        <v/>
      </c>
      <c r="R482" s="1" t="str">
        <f t="shared" si="172"/>
        <v/>
      </c>
      <c r="S482" s="1" t="str">
        <f t="shared" si="173"/>
        <v/>
      </c>
      <c r="T482" s="1" t="str">
        <f t="shared" si="174"/>
        <v/>
      </c>
      <c r="U482" s="1" t="str">
        <f t="shared" si="175"/>
        <v/>
      </c>
      <c r="V482" t="str">
        <f t="shared" si="176"/>
        <v/>
      </c>
      <c r="W482" s="10" t="str">
        <f t="shared" si="177"/>
        <v/>
      </c>
      <c r="X482" s="10" t="str">
        <f t="shared" si="178"/>
        <v/>
      </c>
      <c r="Y482" s="10" t="str">
        <f t="shared" si="179"/>
        <v/>
      </c>
      <c r="Z482" s="10" t="str">
        <f t="shared" si="180"/>
        <v/>
      </c>
      <c r="AA482" s="10" t="str">
        <f t="shared" si="181"/>
        <v/>
      </c>
      <c r="AB482" s="10" t="str">
        <f t="shared" si="182"/>
        <v/>
      </c>
      <c r="AC482" s="10" t="str">
        <f t="shared" si="186"/>
        <v/>
      </c>
      <c r="AD482" s="10" t="str">
        <f t="shared" si="187"/>
        <v/>
      </c>
      <c r="AE482" s="10" t="str">
        <f t="shared" si="183"/>
        <v/>
      </c>
      <c r="AF482" s="10" t="str">
        <f t="shared" si="188"/>
        <v/>
      </c>
      <c r="AG482" s="10" t="str">
        <f t="shared" si="189"/>
        <v/>
      </c>
      <c r="AH482" s="10" t="str">
        <f t="shared" si="190"/>
        <v/>
      </c>
      <c r="AI482" s="10" t="str">
        <f t="shared" si="191"/>
        <v/>
      </c>
      <c r="AJ482" s="10" t="str">
        <f t="shared" si="192"/>
        <v/>
      </c>
    </row>
    <row r="483" spans="1:36" ht="22.5" customHeight="1" x14ac:dyDescent="0.2">
      <c r="A483" s="92">
        <v>474</v>
      </c>
      <c r="B483" s="112"/>
      <c r="C483" s="99"/>
      <c r="D483" s="99"/>
      <c r="E483" s="100"/>
      <c r="F483" s="211"/>
      <c r="G483" s="209"/>
      <c r="H483" s="80"/>
      <c r="I483" s="80"/>
      <c r="J483" s="79"/>
      <c r="K483" s="80"/>
      <c r="L483" s="3"/>
      <c r="M483" s="10" t="str">
        <f t="shared" si="184"/>
        <v/>
      </c>
      <c r="N483" s="10" t="str">
        <f t="shared" si="185"/>
        <v/>
      </c>
      <c r="O483" s="10" t="str">
        <f t="shared" si="169"/>
        <v/>
      </c>
      <c r="P483" s="10" t="str">
        <f t="shared" si="170"/>
        <v/>
      </c>
      <c r="Q483" s="10" t="str">
        <f t="shared" si="171"/>
        <v/>
      </c>
      <c r="R483" s="1" t="str">
        <f t="shared" si="172"/>
        <v/>
      </c>
      <c r="S483" s="1" t="str">
        <f t="shared" si="173"/>
        <v/>
      </c>
      <c r="T483" s="1" t="str">
        <f t="shared" si="174"/>
        <v/>
      </c>
      <c r="U483" s="1" t="str">
        <f t="shared" si="175"/>
        <v/>
      </c>
      <c r="V483" t="str">
        <f t="shared" si="176"/>
        <v/>
      </c>
      <c r="W483" s="10" t="str">
        <f t="shared" si="177"/>
        <v/>
      </c>
      <c r="X483" s="10" t="str">
        <f t="shared" si="178"/>
        <v/>
      </c>
      <c r="Y483" s="10" t="str">
        <f t="shared" si="179"/>
        <v/>
      </c>
      <c r="Z483" s="10" t="str">
        <f t="shared" si="180"/>
        <v/>
      </c>
      <c r="AA483" s="10" t="str">
        <f t="shared" si="181"/>
        <v/>
      </c>
      <c r="AB483" s="10" t="str">
        <f t="shared" si="182"/>
        <v/>
      </c>
      <c r="AC483" s="10" t="str">
        <f t="shared" si="186"/>
        <v/>
      </c>
      <c r="AD483" s="10" t="str">
        <f t="shared" si="187"/>
        <v/>
      </c>
      <c r="AE483" s="10" t="str">
        <f t="shared" si="183"/>
        <v/>
      </c>
      <c r="AF483" s="10" t="str">
        <f t="shared" si="188"/>
        <v/>
      </c>
      <c r="AG483" s="10" t="str">
        <f t="shared" si="189"/>
        <v/>
      </c>
      <c r="AH483" s="10" t="str">
        <f t="shared" si="190"/>
        <v/>
      </c>
      <c r="AI483" s="10" t="str">
        <f t="shared" si="191"/>
        <v/>
      </c>
      <c r="AJ483" s="10" t="str">
        <f t="shared" si="192"/>
        <v/>
      </c>
    </row>
    <row r="484" spans="1:36" ht="22.5" customHeight="1" x14ac:dyDescent="0.2">
      <c r="A484" s="92">
        <v>475</v>
      </c>
      <c r="B484" s="112"/>
      <c r="C484" s="99"/>
      <c r="D484" s="99"/>
      <c r="E484" s="100"/>
      <c r="F484" s="211"/>
      <c r="G484" s="209"/>
      <c r="H484" s="80"/>
      <c r="I484" s="80"/>
      <c r="J484" s="79"/>
      <c r="K484" s="80"/>
      <c r="L484" s="3"/>
      <c r="M484" s="10" t="str">
        <f t="shared" si="184"/>
        <v/>
      </c>
      <c r="N484" s="10" t="str">
        <f t="shared" si="185"/>
        <v/>
      </c>
      <c r="O484" s="10" t="str">
        <f t="shared" si="169"/>
        <v/>
      </c>
      <c r="P484" s="10" t="str">
        <f t="shared" si="170"/>
        <v/>
      </c>
      <c r="Q484" s="10" t="str">
        <f t="shared" si="171"/>
        <v/>
      </c>
      <c r="R484" s="1" t="str">
        <f t="shared" si="172"/>
        <v/>
      </c>
      <c r="S484" s="1" t="str">
        <f t="shared" si="173"/>
        <v/>
      </c>
      <c r="T484" s="1" t="str">
        <f t="shared" si="174"/>
        <v/>
      </c>
      <c r="U484" s="1" t="str">
        <f t="shared" si="175"/>
        <v/>
      </c>
      <c r="V484" t="str">
        <f t="shared" si="176"/>
        <v/>
      </c>
      <c r="W484" s="10" t="str">
        <f t="shared" si="177"/>
        <v/>
      </c>
      <c r="X484" s="10" t="str">
        <f t="shared" si="178"/>
        <v/>
      </c>
      <c r="Y484" s="10" t="str">
        <f t="shared" si="179"/>
        <v/>
      </c>
      <c r="Z484" s="10" t="str">
        <f t="shared" si="180"/>
        <v/>
      </c>
      <c r="AA484" s="10" t="str">
        <f t="shared" si="181"/>
        <v/>
      </c>
      <c r="AB484" s="10" t="str">
        <f t="shared" si="182"/>
        <v/>
      </c>
      <c r="AC484" s="10" t="str">
        <f t="shared" si="186"/>
        <v/>
      </c>
      <c r="AD484" s="10" t="str">
        <f t="shared" si="187"/>
        <v/>
      </c>
      <c r="AE484" s="10" t="str">
        <f t="shared" si="183"/>
        <v/>
      </c>
      <c r="AF484" s="10" t="str">
        <f t="shared" si="188"/>
        <v/>
      </c>
      <c r="AG484" s="10" t="str">
        <f t="shared" si="189"/>
        <v/>
      </c>
      <c r="AH484" s="10" t="str">
        <f t="shared" si="190"/>
        <v/>
      </c>
      <c r="AI484" s="10" t="str">
        <f t="shared" si="191"/>
        <v/>
      </c>
      <c r="AJ484" s="10" t="str">
        <f t="shared" si="192"/>
        <v/>
      </c>
    </row>
    <row r="485" spans="1:36" ht="22.5" customHeight="1" x14ac:dyDescent="0.2">
      <c r="A485" s="92">
        <v>476</v>
      </c>
      <c r="B485" s="112"/>
      <c r="C485" s="99"/>
      <c r="D485" s="99"/>
      <c r="E485" s="100"/>
      <c r="F485" s="211"/>
      <c r="G485" s="209"/>
      <c r="H485" s="80"/>
      <c r="I485" s="80"/>
      <c r="J485" s="79"/>
      <c r="K485" s="80"/>
      <c r="L485" s="3"/>
      <c r="M485" s="10" t="str">
        <f t="shared" si="184"/>
        <v/>
      </c>
      <c r="N485" s="10" t="str">
        <f t="shared" si="185"/>
        <v/>
      </c>
      <c r="O485" s="10" t="str">
        <f t="shared" si="169"/>
        <v/>
      </c>
      <c r="P485" s="10" t="str">
        <f t="shared" si="170"/>
        <v/>
      </c>
      <c r="Q485" s="10" t="str">
        <f t="shared" si="171"/>
        <v/>
      </c>
      <c r="R485" s="1" t="str">
        <f t="shared" si="172"/>
        <v/>
      </c>
      <c r="S485" s="1" t="str">
        <f t="shared" si="173"/>
        <v/>
      </c>
      <c r="T485" s="1" t="str">
        <f t="shared" si="174"/>
        <v/>
      </c>
      <c r="U485" s="1" t="str">
        <f t="shared" si="175"/>
        <v/>
      </c>
      <c r="V485" t="str">
        <f t="shared" si="176"/>
        <v/>
      </c>
      <c r="W485" s="10" t="str">
        <f t="shared" si="177"/>
        <v/>
      </c>
      <c r="X485" s="10" t="str">
        <f t="shared" si="178"/>
        <v/>
      </c>
      <c r="Y485" s="10" t="str">
        <f t="shared" si="179"/>
        <v/>
      </c>
      <c r="Z485" s="10" t="str">
        <f t="shared" si="180"/>
        <v/>
      </c>
      <c r="AA485" s="10" t="str">
        <f t="shared" si="181"/>
        <v/>
      </c>
      <c r="AB485" s="10" t="str">
        <f t="shared" si="182"/>
        <v/>
      </c>
      <c r="AC485" s="10" t="str">
        <f t="shared" si="186"/>
        <v/>
      </c>
      <c r="AD485" s="10" t="str">
        <f t="shared" si="187"/>
        <v/>
      </c>
      <c r="AE485" s="10" t="str">
        <f t="shared" si="183"/>
        <v/>
      </c>
      <c r="AF485" s="10" t="str">
        <f t="shared" si="188"/>
        <v/>
      </c>
      <c r="AG485" s="10" t="str">
        <f t="shared" si="189"/>
        <v/>
      </c>
      <c r="AH485" s="10" t="str">
        <f t="shared" si="190"/>
        <v/>
      </c>
      <c r="AI485" s="10" t="str">
        <f t="shared" si="191"/>
        <v/>
      </c>
      <c r="AJ485" s="10" t="str">
        <f t="shared" si="192"/>
        <v/>
      </c>
    </row>
    <row r="486" spans="1:36" ht="22.5" customHeight="1" x14ac:dyDescent="0.2">
      <c r="A486" s="92">
        <v>477</v>
      </c>
      <c r="B486" s="112"/>
      <c r="C486" s="99"/>
      <c r="D486" s="99"/>
      <c r="E486" s="100"/>
      <c r="F486" s="211"/>
      <c r="G486" s="209"/>
      <c r="H486" s="80"/>
      <c r="I486" s="80"/>
      <c r="J486" s="79"/>
      <c r="K486" s="80"/>
      <c r="L486" s="3"/>
      <c r="M486" s="10" t="str">
        <f t="shared" si="184"/>
        <v/>
      </c>
      <c r="N486" s="10" t="str">
        <f t="shared" si="185"/>
        <v/>
      </c>
      <c r="O486" s="10" t="str">
        <f t="shared" si="169"/>
        <v/>
      </c>
      <c r="P486" s="10" t="str">
        <f t="shared" si="170"/>
        <v/>
      </c>
      <c r="Q486" s="10" t="str">
        <f t="shared" si="171"/>
        <v/>
      </c>
      <c r="R486" s="1" t="str">
        <f t="shared" si="172"/>
        <v/>
      </c>
      <c r="S486" s="1" t="str">
        <f t="shared" si="173"/>
        <v/>
      </c>
      <c r="T486" s="1" t="str">
        <f t="shared" si="174"/>
        <v/>
      </c>
      <c r="U486" s="1" t="str">
        <f t="shared" si="175"/>
        <v/>
      </c>
      <c r="V486" t="str">
        <f t="shared" si="176"/>
        <v/>
      </c>
      <c r="W486" s="10" t="str">
        <f t="shared" si="177"/>
        <v/>
      </c>
      <c r="X486" s="10" t="str">
        <f t="shared" si="178"/>
        <v/>
      </c>
      <c r="Y486" s="10" t="str">
        <f t="shared" si="179"/>
        <v/>
      </c>
      <c r="Z486" s="10" t="str">
        <f t="shared" si="180"/>
        <v/>
      </c>
      <c r="AA486" s="10" t="str">
        <f t="shared" si="181"/>
        <v/>
      </c>
      <c r="AB486" s="10" t="str">
        <f t="shared" si="182"/>
        <v/>
      </c>
      <c r="AC486" s="10" t="str">
        <f t="shared" si="186"/>
        <v/>
      </c>
      <c r="AD486" s="10" t="str">
        <f t="shared" si="187"/>
        <v/>
      </c>
      <c r="AE486" s="10" t="str">
        <f t="shared" si="183"/>
        <v/>
      </c>
      <c r="AF486" s="10" t="str">
        <f t="shared" si="188"/>
        <v/>
      </c>
      <c r="AG486" s="10" t="str">
        <f t="shared" si="189"/>
        <v/>
      </c>
      <c r="AH486" s="10" t="str">
        <f t="shared" si="190"/>
        <v/>
      </c>
      <c r="AI486" s="10" t="str">
        <f t="shared" si="191"/>
        <v/>
      </c>
      <c r="AJ486" s="10" t="str">
        <f t="shared" si="192"/>
        <v/>
      </c>
    </row>
    <row r="487" spans="1:36" ht="22.5" customHeight="1" x14ac:dyDescent="0.2">
      <c r="A487" s="92">
        <v>478</v>
      </c>
      <c r="B487" s="112"/>
      <c r="C487" s="99"/>
      <c r="D487" s="99"/>
      <c r="E487" s="100"/>
      <c r="F487" s="211"/>
      <c r="G487" s="209"/>
      <c r="H487" s="80"/>
      <c r="I487" s="80"/>
      <c r="J487" s="79"/>
      <c r="K487" s="80"/>
      <c r="L487" s="3"/>
      <c r="M487" s="10" t="str">
        <f t="shared" si="184"/>
        <v/>
      </c>
      <c r="N487" s="10" t="str">
        <f t="shared" si="185"/>
        <v/>
      </c>
      <c r="O487" s="10" t="str">
        <f t="shared" si="169"/>
        <v/>
      </c>
      <c r="P487" s="10" t="str">
        <f t="shared" si="170"/>
        <v/>
      </c>
      <c r="Q487" s="10" t="str">
        <f t="shared" si="171"/>
        <v/>
      </c>
      <c r="R487" s="1" t="str">
        <f t="shared" si="172"/>
        <v/>
      </c>
      <c r="S487" s="1" t="str">
        <f t="shared" si="173"/>
        <v/>
      </c>
      <c r="T487" s="1" t="str">
        <f t="shared" si="174"/>
        <v/>
      </c>
      <c r="U487" s="1" t="str">
        <f t="shared" si="175"/>
        <v/>
      </c>
      <c r="V487" t="str">
        <f t="shared" si="176"/>
        <v/>
      </c>
      <c r="W487" s="10" t="str">
        <f t="shared" si="177"/>
        <v/>
      </c>
      <c r="X487" s="10" t="str">
        <f t="shared" si="178"/>
        <v/>
      </c>
      <c r="Y487" s="10" t="str">
        <f t="shared" si="179"/>
        <v/>
      </c>
      <c r="Z487" s="10" t="str">
        <f t="shared" si="180"/>
        <v/>
      </c>
      <c r="AA487" s="10" t="str">
        <f t="shared" si="181"/>
        <v/>
      </c>
      <c r="AB487" s="10" t="str">
        <f t="shared" si="182"/>
        <v/>
      </c>
      <c r="AC487" s="10" t="str">
        <f t="shared" si="186"/>
        <v/>
      </c>
      <c r="AD487" s="10" t="str">
        <f t="shared" si="187"/>
        <v/>
      </c>
      <c r="AE487" s="10" t="str">
        <f t="shared" si="183"/>
        <v/>
      </c>
      <c r="AF487" s="10" t="str">
        <f t="shared" si="188"/>
        <v/>
      </c>
      <c r="AG487" s="10" t="str">
        <f t="shared" si="189"/>
        <v/>
      </c>
      <c r="AH487" s="10" t="str">
        <f t="shared" si="190"/>
        <v/>
      </c>
      <c r="AI487" s="10" t="str">
        <f t="shared" si="191"/>
        <v/>
      </c>
      <c r="AJ487" s="10" t="str">
        <f t="shared" si="192"/>
        <v/>
      </c>
    </row>
    <row r="488" spans="1:36" ht="22.5" customHeight="1" x14ac:dyDescent="0.2">
      <c r="A488" s="92">
        <v>479</v>
      </c>
      <c r="B488" s="112"/>
      <c r="C488" s="99"/>
      <c r="D488" s="99"/>
      <c r="E488" s="100"/>
      <c r="F488" s="211"/>
      <c r="G488" s="209"/>
      <c r="H488" s="80"/>
      <c r="I488" s="80"/>
      <c r="J488" s="79"/>
      <c r="K488" s="80"/>
      <c r="L488" s="3"/>
      <c r="M488" s="10" t="str">
        <f t="shared" si="184"/>
        <v/>
      </c>
      <c r="N488" s="10" t="str">
        <f t="shared" si="185"/>
        <v/>
      </c>
      <c r="O488" s="10" t="str">
        <f t="shared" si="169"/>
        <v/>
      </c>
      <c r="P488" s="10" t="str">
        <f t="shared" si="170"/>
        <v/>
      </c>
      <c r="Q488" s="10" t="str">
        <f t="shared" si="171"/>
        <v/>
      </c>
      <c r="R488" s="1" t="str">
        <f t="shared" si="172"/>
        <v/>
      </c>
      <c r="S488" s="1" t="str">
        <f t="shared" si="173"/>
        <v/>
      </c>
      <c r="T488" s="1" t="str">
        <f t="shared" si="174"/>
        <v/>
      </c>
      <c r="U488" s="1" t="str">
        <f t="shared" si="175"/>
        <v/>
      </c>
      <c r="V488" t="str">
        <f t="shared" si="176"/>
        <v/>
      </c>
      <c r="W488" s="10" t="str">
        <f t="shared" si="177"/>
        <v/>
      </c>
      <c r="X488" s="10" t="str">
        <f t="shared" si="178"/>
        <v/>
      </c>
      <c r="Y488" s="10" t="str">
        <f t="shared" si="179"/>
        <v/>
      </c>
      <c r="Z488" s="10" t="str">
        <f t="shared" si="180"/>
        <v/>
      </c>
      <c r="AA488" s="10" t="str">
        <f t="shared" si="181"/>
        <v/>
      </c>
      <c r="AB488" s="10" t="str">
        <f t="shared" si="182"/>
        <v/>
      </c>
      <c r="AC488" s="10" t="str">
        <f t="shared" si="186"/>
        <v/>
      </c>
      <c r="AD488" s="10" t="str">
        <f t="shared" si="187"/>
        <v/>
      </c>
      <c r="AE488" s="10" t="str">
        <f t="shared" si="183"/>
        <v/>
      </c>
      <c r="AF488" s="10" t="str">
        <f t="shared" si="188"/>
        <v/>
      </c>
      <c r="AG488" s="10" t="str">
        <f t="shared" si="189"/>
        <v/>
      </c>
      <c r="AH488" s="10" t="str">
        <f t="shared" si="190"/>
        <v/>
      </c>
      <c r="AI488" s="10" t="str">
        <f t="shared" si="191"/>
        <v/>
      </c>
      <c r="AJ488" s="10" t="str">
        <f t="shared" si="192"/>
        <v/>
      </c>
    </row>
    <row r="489" spans="1:36" ht="22.5" customHeight="1" x14ac:dyDescent="0.2">
      <c r="A489" s="92">
        <v>480</v>
      </c>
      <c r="B489" s="112"/>
      <c r="C489" s="99"/>
      <c r="D489" s="99"/>
      <c r="E489" s="100"/>
      <c r="F489" s="211"/>
      <c r="G489" s="209"/>
      <c r="H489" s="80"/>
      <c r="I489" s="80"/>
      <c r="J489" s="79"/>
      <c r="K489" s="80"/>
      <c r="L489" s="3"/>
      <c r="M489" s="10" t="str">
        <f t="shared" si="184"/>
        <v/>
      </c>
      <c r="N489" s="10" t="str">
        <f t="shared" si="185"/>
        <v/>
      </c>
      <c r="O489" s="10" t="str">
        <f t="shared" si="169"/>
        <v/>
      </c>
      <c r="P489" s="10" t="str">
        <f t="shared" si="170"/>
        <v/>
      </c>
      <c r="Q489" s="10" t="str">
        <f t="shared" si="171"/>
        <v/>
      </c>
      <c r="R489" s="1" t="str">
        <f t="shared" si="172"/>
        <v/>
      </c>
      <c r="S489" s="1" t="str">
        <f t="shared" si="173"/>
        <v/>
      </c>
      <c r="T489" s="1" t="str">
        <f t="shared" si="174"/>
        <v/>
      </c>
      <c r="U489" s="1" t="str">
        <f t="shared" si="175"/>
        <v/>
      </c>
      <c r="V489" t="str">
        <f t="shared" si="176"/>
        <v/>
      </c>
      <c r="W489" s="10" t="str">
        <f t="shared" si="177"/>
        <v/>
      </c>
      <c r="X489" s="10" t="str">
        <f t="shared" si="178"/>
        <v/>
      </c>
      <c r="Y489" s="10" t="str">
        <f t="shared" si="179"/>
        <v/>
      </c>
      <c r="Z489" s="10" t="str">
        <f t="shared" si="180"/>
        <v/>
      </c>
      <c r="AA489" s="10" t="str">
        <f t="shared" si="181"/>
        <v/>
      </c>
      <c r="AB489" s="10" t="str">
        <f t="shared" si="182"/>
        <v/>
      </c>
      <c r="AC489" s="10" t="str">
        <f t="shared" si="186"/>
        <v/>
      </c>
      <c r="AD489" s="10" t="str">
        <f t="shared" si="187"/>
        <v/>
      </c>
      <c r="AE489" s="10" t="str">
        <f t="shared" si="183"/>
        <v/>
      </c>
      <c r="AF489" s="10" t="str">
        <f t="shared" si="188"/>
        <v/>
      </c>
      <c r="AG489" s="10" t="str">
        <f t="shared" si="189"/>
        <v/>
      </c>
      <c r="AH489" s="10" t="str">
        <f t="shared" si="190"/>
        <v/>
      </c>
      <c r="AI489" s="10" t="str">
        <f t="shared" si="191"/>
        <v/>
      </c>
      <c r="AJ489" s="10" t="str">
        <f t="shared" si="192"/>
        <v/>
      </c>
    </row>
    <row r="490" spans="1:36" ht="22.5" customHeight="1" x14ac:dyDescent="0.2">
      <c r="A490" s="92">
        <v>481</v>
      </c>
      <c r="B490" s="112"/>
      <c r="C490" s="99"/>
      <c r="D490" s="99"/>
      <c r="E490" s="100"/>
      <c r="F490" s="211"/>
      <c r="G490" s="209"/>
      <c r="H490" s="80"/>
      <c r="I490" s="80"/>
      <c r="J490" s="79"/>
      <c r="K490" s="80"/>
      <c r="L490" s="3"/>
      <c r="M490" s="10" t="str">
        <f t="shared" si="184"/>
        <v/>
      </c>
      <c r="N490" s="10" t="str">
        <f t="shared" si="185"/>
        <v/>
      </c>
      <c r="O490" s="10" t="str">
        <f t="shared" si="169"/>
        <v/>
      </c>
      <c r="P490" s="10" t="str">
        <f t="shared" si="170"/>
        <v/>
      </c>
      <c r="Q490" s="10" t="str">
        <f t="shared" si="171"/>
        <v/>
      </c>
      <c r="R490" s="1" t="str">
        <f t="shared" si="172"/>
        <v/>
      </c>
      <c r="S490" s="1" t="str">
        <f t="shared" si="173"/>
        <v/>
      </c>
      <c r="T490" s="1" t="str">
        <f t="shared" si="174"/>
        <v/>
      </c>
      <c r="U490" s="1" t="str">
        <f t="shared" si="175"/>
        <v/>
      </c>
      <c r="V490" t="str">
        <f t="shared" si="176"/>
        <v/>
      </c>
      <c r="W490" s="10" t="str">
        <f t="shared" si="177"/>
        <v/>
      </c>
      <c r="X490" s="10" t="str">
        <f t="shared" si="178"/>
        <v/>
      </c>
      <c r="Y490" s="10" t="str">
        <f t="shared" si="179"/>
        <v/>
      </c>
      <c r="Z490" s="10" t="str">
        <f t="shared" si="180"/>
        <v/>
      </c>
      <c r="AA490" s="10" t="str">
        <f t="shared" si="181"/>
        <v/>
      </c>
      <c r="AB490" s="10" t="str">
        <f t="shared" si="182"/>
        <v/>
      </c>
      <c r="AC490" s="10" t="str">
        <f t="shared" si="186"/>
        <v/>
      </c>
      <c r="AD490" s="10" t="str">
        <f t="shared" si="187"/>
        <v/>
      </c>
      <c r="AE490" s="10" t="str">
        <f t="shared" si="183"/>
        <v/>
      </c>
      <c r="AF490" s="10" t="str">
        <f t="shared" si="188"/>
        <v/>
      </c>
      <c r="AG490" s="10" t="str">
        <f t="shared" si="189"/>
        <v/>
      </c>
      <c r="AH490" s="10" t="str">
        <f t="shared" si="190"/>
        <v/>
      </c>
      <c r="AI490" s="10" t="str">
        <f t="shared" si="191"/>
        <v/>
      </c>
      <c r="AJ490" s="10" t="str">
        <f t="shared" si="192"/>
        <v/>
      </c>
    </row>
    <row r="491" spans="1:36" ht="22.5" customHeight="1" x14ac:dyDescent="0.2">
      <c r="A491" s="92">
        <v>482</v>
      </c>
      <c r="B491" s="112"/>
      <c r="C491" s="99"/>
      <c r="D491" s="99"/>
      <c r="E491" s="100"/>
      <c r="F491" s="211"/>
      <c r="G491" s="209"/>
      <c r="H491" s="80"/>
      <c r="I491" s="80"/>
      <c r="J491" s="79"/>
      <c r="K491" s="80"/>
      <c r="L491" s="3"/>
      <c r="M491" s="10" t="str">
        <f t="shared" si="184"/>
        <v/>
      </c>
      <c r="N491" s="10" t="str">
        <f t="shared" si="185"/>
        <v/>
      </c>
      <c r="O491" s="10" t="str">
        <f t="shared" si="169"/>
        <v/>
      </c>
      <c r="P491" s="10" t="str">
        <f t="shared" si="170"/>
        <v/>
      </c>
      <c r="Q491" s="10" t="str">
        <f t="shared" si="171"/>
        <v/>
      </c>
      <c r="R491" s="1" t="str">
        <f t="shared" si="172"/>
        <v/>
      </c>
      <c r="S491" s="1" t="str">
        <f t="shared" si="173"/>
        <v/>
      </c>
      <c r="T491" s="1" t="str">
        <f t="shared" si="174"/>
        <v/>
      </c>
      <c r="U491" s="1" t="str">
        <f t="shared" si="175"/>
        <v/>
      </c>
      <c r="V491" t="str">
        <f t="shared" si="176"/>
        <v/>
      </c>
      <c r="W491" s="10" t="str">
        <f t="shared" si="177"/>
        <v/>
      </c>
      <c r="X491" s="10" t="str">
        <f t="shared" si="178"/>
        <v/>
      </c>
      <c r="Y491" s="10" t="str">
        <f t="shared" si="179"/>
        <v/>
      </c>
      <c r="Z491" s="10" t="str">
        <f t="shared" si="180"/>
        <v/>
      </c>
      <c r="AA491" s="10" t="str">
        <f t="shared" si="181"/>
        <v/>
      </c>
      <c r="AB491" s="10" t="str">
        <f t="shared" si="182"/>
        <v/>
      </c>
      <c r="AC491" s="10" t="str">
        <f t="shared" si="186"/>
        <v/>
      </c>
      <c r="AD491" s="10" t="str">
        <f t="shared" si="187"/>
        <v/>
      </c>
      <c r="AE491" s="10" t="str">
        <f t="shared" si="183"/>
        <v/>
      </c>
      <c r="AF491" s="10" t="str">
        <f t="shared" si="188"/>
        <v/>
      </c>
      <c r="AG491" s="10" t="str">
        <f t="shared" si="189"/>
        <v/>
      </c>
      <c r="AH491" s="10" t="str">
        <f t="shared" si="190"/>
        <v/>
      </c>
      <c r="AI491" s="10" t="str">
        <f t="shared" si="191"/>
        <v/>
      </c>
      <c r="AJ491" s="10" t="str">
        <f t="shared" si="192"/>
        <v/>
      </c>
    </row>
    <row r="492" spans="1:36" ht="22.5" customHeight="1" x14ac:dyDescent="0.2">
      <c r="A492" s="92">
        <v>483</v>
      </c>
      <c r="B492" s="112"/>
      <c r="C492" s="99"/>
      <c r="D492" s="99"/>
      <c r="E492" s="100"/>
      <c r="F492" s="211"/>
      <c r="G492" s="209"/>
      <c r="H492" s="80"/>
      <c r="I492" s="80"/>
      <c r="J492" s="79"/>
      <c r="K492" s="80"/>
      <c r="L492" s="3"/>
      <c r="M492" s="10" t="str">
        <f t="shared" si="184"/>
        <v/>
      </c>
      <c r="N492" s="10" t="str">
        <f t="shared" si="185"/>
        <v/>
      </c>
      <c r="O492" s="10" t="str">
        <f t="shared" si="169"/>
        <v/>
      </c>
      <c r="P492" s="10" t="str">
        <f t="shared" si="170"/>
        <v/>
      </c>
      <c r="Q492" s="10" t="str">
        <f t="shared" si="171"/>
        <v/>
      </c>
      <c r="R492" s="1" t="str">
        <f t="shared" si="172"/>
        <v/>
      </c>
      <c r="S492" s="1" t="str">
        <f t="shared" si="173"/>
        <v/>
      </c>
      <c r="T492" s="1" t="str">
        <f t="shared" si="174"/>
        <v/>
      </c>
      <c r="U492" s="1" t="str">
        <f t="shared" si="175"/>
        <v/>
      </c>
      <c r="V492" t="str">
        <f t="shared" si="176"/>
        <v/>
      </c>
      <c r="W492" s="10" t="str">
        <f t="shared" si="177"/>
        <v/>
      </c>
      <c r="X492" s="10" t="str">
        <f t="shared" si="178"/>
        <v/>
      </c>
      <c r="Y492" s="10" t="str">
        <f t="shared" si="179"/>
        <v/>
      </c>
      <c r="Z492" s="10" t="str">
        <f t="shared" si="180"/>
        <v/>
      </c>
      <c r="AA492" s="10" t="str">
        <f t="shared" si="181"/>
        <v/>
      </c>
      <c r="AB492" s="10" t="str">
        <f t="shared" si="182"/>
        <v/>
      </c>
      <c r="AC492" s="10" t="str">
        <f t="shared" si="186"/>
        <v/>
      </c>
      <c r="AD492" s="10" t="str">
        <f t="shared" si="187"/>
        <v/>
      </c>
      <c r="AE492" s="10" t="str">
        <f t="shared" si="183"/>
        <v/>
      </c>
      <c r="AF492" s="10" t="str">
        <f t="shared" si="188"/>
        <v/>
      </c>
      <c r="AG492" s="10" t="str">
        <f t="shared" si="189"/>
        <v/>
      </c>
      <c r="AH492" s="10" t="str">
        <f t="shared" si="190"/>
        <v/>
      </c>
      <c r="AI492" s="10" t="str">
        <f t="shared" si="191"/>
        <v/>
      </c>
      <c r="AJ492" s="10" t="str">
        <f t="shared" si="192"/>
        <v/>
      </c>
    </row>
    <row r="493" spans="1:36" ht="22.5" customHeight="1" x14ac:dyDescent="0.2">
      <c r="A493" s="92">
        <v>484</v>
      </c>
      <c r="B493" s="112"/>
      <c r="C493" s="99"/>
      <c r="D493" s="99"/>
      <c r="E493" s="100"/>
      <c r="F493" s="211"/>
      <c r="G493" s="209"/>
      <c r="H493" s="80"/>
      <c r="I493" s="80"/>
      <c r="J493" s="79"/>
      <c r="K493" s="80"/>
      <c r="L493" s="3"/>
      <c r="M493" s="10" t="str">
        <f t="shared" si="184"/>
        <v/>
      </c>
      <c r="N493" s="10" t="str">
        <f t="shared" si="185"/>
        <v/>
      </c>
      <c r="O493" s="10" t="str">
        <f t="shared" si="169"/>
        <v/>
      </c>
      <c r="P493" s="10" t="str">
        <f t="shared" si="170"/>
        <v/>
      </c>
      <c r="Q493" s="10" t="str">
        <f t="shared" si="171"/>
        <v/>
      </c>
      <c r="R493" s="1" t="str">
        <f t="shared" si="172"/>
        <v/>
      </c>
      <c r="S493" s="1" t="str">
        <f t="shared" si="173"/>
        <v/>
      </c>
      <c r="T493" s="1" t="str">
        <f t="shared" si="174"/>
        <v/>
      </c>
      <c r="U493" s="1" t="str">
        <f t="shared" si="175"/>
        <v/>
      </c>
      <c r="V493" t="str">
        <f t="shared" si="176"/>
        <v/>
      </c>
      <c r="W493" s="10" t="str">
        <f t="shared" si="177"/>
        <v/>
      </c>
      <c r="X493" s="10" t="str">
        <f t="shared" si="178"/>
        <v/>
      </c>
      <c r="Y493" s="10" t="str">
        <f t="shared" si="179"/>
        <v/>
      </c>
      <c r="Z493" s="10" t="str">
        <f t="shared" si="180"/>
        <v/>
      </c>
      <c r="AA493" s="10" t="str">
        <f t="shared" si="181"/>
        <v/>
      </c>
      <c r="AB493" s="10" t="str">
        <f t="shared" si="182"/>
        <v/>
      </c>
      <c r="AC493" s="10" t="str">
        <f t="shared" si="186"/>
        <v/>
      </c>
      <c r="AD493" s="10" t="str">
        <f t="shared" si="187"/>
        <v/>
      </c>
      <c r="AE493" s="10" t="str">
        <f t="shared" si="183"/>
        <v/>
      </c>
      <c r="AF493" s="10" t="str">
        <f t="shared" si="188"/>
        <v/>
      </c>
      <c r="AG493" s="10" t="str">
        <f t="shared" si="189"/>
        <v/>
      </c>
      <c r="AH493" s="10" t="str">
        <f t="shared" si="190"/>
        <v/>
      </c>
      <c r="AI493" s="10" t="str">
        <f t="shared" si="191"/>
        <v/>
      </c>
      <c r="AJ493" s="10" t="str">
        <f t="shared" si="192"/>
        <v/>
      </c>
    </row>
    <row r="494" spans="1:36" ht="22.5" customHeight="1" x14ac:dyDescent="0.2">
      <c r="A494" s="92">
        <v>485</v>
      </c>
      <c r="B494" s="112"/>
      <c r="C494" s="99"/>
      <c r="D494" s="99"/>
      <c r="E494" s="100"/>
      <c r="F494" s="211"/>
      <c r="G494" s="209"/>
      <c r="H494" s="80"/>
      <c r="I494" s="80"/>
      <c r="J494" s="79"/>
      <c r="K494" s="80"/>
      <c r="L494" s="3"/>
      <c r="M494" s="10" t="str">
        <f t="shared" si="184"/>
        <v/>
      </c>
      <c r="N494" s="10" t="str">
        <f t="shared" si="185"/>
        <v/>
      </c>
      <c r="O494" s="10" t="str">
        <f t="shared" si="169"/>
        <v/>
      </c>
      <c r="P494" s="10" t="str">
        <f t="shared" si="170"/>
        <v/>
      </c>
      <c r="Q494" s="10" t="str">
        <f t="shared" si="171"/>
        <v/>
      </c>
      <c r="R494" s="1" t="str">
        <f t="shared" si="172"/>
        <v/>
      </c>
      <c r="S494" s="1" t="str">
        <f t="shared" si="173"/>
        <v/>
      </c>
      <c r="T494" s="1" t="str">
        <f t="shared" si="174"/>
        <v/>
      </c>
      <c r="U494" s="1" t="str">
        <f t="shared" si="175"/>
        <v/>
      </c>
      <c r="V494" t="str">
        <f t="shared" si="176"/>
        <v/>
      </c>
      <c r="W494" s="10" t="str">
        <f t="shared" si="177"/>
        <v/>
      </c>
      <c r="X494" s="10" t="str">
        <f t="shared" si="178"/>
        <v/>
      </c>
      <c r="Y494" s="10" t="str">
        <f t="shared" si="179"/>
        <v/>
      </c>
      <c r="Z494" s="10" t="str">
        <f t="shared" si="180"/>
        <v/>
      </c>
      <c r="AA494" s="10" t="str">
        <f t="shared" si="181"/>
        <v/>
      </c>
      <c r="AB494" s="10" t="str">
        <f t="shared" si="182"/>
        <v/>
      </c>
      <c r="AC494" s="10" t="str">
        <f t="shared" si="186"/>
        <v/>
      </c>
      <c r="AD494" s="10" t="str">
        <f t="shared" si="187"/>
        <v/>
      </c>
      <c r="AE494" s="10" t="str">
        <f t="shared" si="183"/>
        <v/>
      </c>
      <c r="AF494" s="10" t="str">
        <f t="shared" si="188"/>
        <v/>
      </c>
      <c r="AG494" s="10" t="str">
        <f t="shared" si="189"/>
        <v/>
      </c>
      <c r="AH494" s="10" t="str">
        <f t="shared" si="190"/>
        <v/>
      </c>
      <c r="AI494" s="10" t="str">
        <f t="shared" si="191"/>
        <v/>
      </c>
      <c r="AJ494" s="10" t="str">
        <f t="shared" si="192"/>
        <v/>
      </c>
    </row>
    <row r="495" spans="1:36" ht="22.5" customHeight="1" x14ac:dyDescent="0.2">
      <c r="A495" s="92">
        <v>486</v>
      </c>
      <c r="B495" s="112"/>
      <c r="C495" s="99"/>
      <c r="D495" s="99"/>
      <c r="E495" s="100"/>
      <c r="F495" s="211"/>
      <c r="G495" s="209"/>
      <c r="H495" s="80"/>
      <c r="I495" s="80"/>
      <c r="J495" s="79"/>
      <c r="K495" s="80"/>
      <c r="L495" s="3"/>
      <c r="M495" s="10" t="str">
        <f t="shared" si="184"/>
        <v/>
      </c>
      <c r="N495" s="10" t="str">
        <f t="shared" si="185"/>
        <v/>
      </c>
      <c r="O495" s="10" t="str">
        <f t="shared" si="169"/>
        <v/>
      </c>
      <c r="P495" s="10" t="str">
        <f t="shared" si="170"/>
        <v/>
      </c>
      <c r="Q495" s="10" t="str">
        <f t="shared" si="171"/>
        <v/>
      </c>
      <c r="R495" s="1" t="str">
        <f t="shared" si="172"/>
        <v/>
      </c>
      <c r="S495" s="1" t="str">
        <f t="shared" si="173"/>
        <v/>
      </c>
      <c r="T495" s="1" t="str">
        <f t="shared" si="174"/>
        <v/>
      </c>
      <c r="U495" s="1" t="str">
        <f t="shared" si="175"/>
        <v/>
      </c>
      <c r="V495" t="str">
        <f t="shared" si="176"/>
        <v/>
      </c>
      <c r="W495" s="10" t="str">
        <f t="shared" si="177"/>
        <v/>
      </c>
      <c r="X495" s="10" t="str">
        <f t="shared" si="178"/>
        <v/>
      </c>
      <c r="Y495" s="10" t="str">
        <f t="shared" si="179"/>
        <v/>
      </c>
      <c r="Z495" s="10" t="str">
        <f t="shared" si="180"/>
        <v/>
      </c>
      <c r="AA495" s="10" t="str">
        <f t="shared" si="181"/>
        <v/>
      </c>
      <c r="AB495" s="10" t="str">
        <f t="shared" si="182"/>
        <v/>
      </c>
      <c r="AC495" s="10" t="str">
        <f t="shared" si="186"/>
        <v/>
      </c>
      <c r="AD495" s="10" t="str">
        <f t="shared" si="187"/>
        <v/>
      </c>
      <c r="AE495" s="10" t="str">
        <f t="shared" si="183"/>
        <v/>
      </c>
      <c r="AF495" s="10" t="str">
        <f t="shared" si="188"/>
        <v/>
      </c>
      <c r="AG495" s="10" t="str">
        <f t="shared" si="189"/>
        <v/>
      </c>
      <c r="AH495" s="10" t="str">
        <f t="shared" si="190"/>
        <v/>
      </c>
      <c r="AI495" s="10" t="str">
        <f t="shared" si="191"/>
        <v/>
      </c>
      <c r="AJ495" s="10" t="str">
        <f t="shared" si="192"/>
        <v/>
      </c>
    </row>
    <row r="496" spans="1:36" ht="22.5" customHeight="1" x14ac:dyDescent="0.2">
      <c r="A496" s="92">
        <v>487</v>
      </c>
      <c r="B496" s="112"/>
      <c r="C496" s="99"/>
      <c r="D496" s="99"/>
      <c r="E496" s="100"/>
      <c r="F496" s="211"/>
      <c r="G496" s="209"/>
      <c r="H496" s="80"/>
      <c r="I496" s="80"/>
      <c r="J496" s="79"/>
      <c r="K496" s="80"/>
      <c r="L496" s="3"/>
      <c r="M496" s="10" t="str">
        <f t="shared" si="184"/>
        <v/>
      </c>
      <c r="N496" s="10" t="str">
        <f t="shared" si="185"/>
        <v/>
      </c>
      <c r="O496" s="10" t="str">
        <f t="shared" si="169"/>
        <v/>
      </c>
      <c r="P496" s="10" t="str">
        <f t="shared" si="170"/>
        <v/>
      </c>
      <c r="Q496" s="10" t="str">
        <f t="shared" si="171"/>
        <v/>
      </c>
      <c r="R496" s="1" t="str">
        <f t="shared" si="172"/>
        <v/>
      </c>
      <c r="S496" s="1" t="str">
        <f t="shared" si="173"/>
        <v/>
      </c>
      <c r="T496" s="1" t="str">
        <f t="shared" si="174"/>
        <v/>
      </c>
      <c r="U496" s="1" t="str">
        <f t="shared" si="175"/>
        <v/>
      </c>
      <c r="V496" t="str">
        <f t="shared" si="176"/>
        <v/>
      </c>
      <c r="W496" s="10" t="str">
        <f t="shared" si="177"/>
        <v/>
      </c>
      <c r="X496" s="10" t="str">
        <f t="shared" si="178"/>
        <v/>
      </c>
      <c r="Y496" s="10" t="str">
        <f t="shared" si="179"/>
        <v/>
      </c>
      <c r="Z496" s="10" t="str">
        <f t="shared" si="180"/>
        <v/>
      </c>
      <c r="AA496" s="10" t="str">
        <f t="shared" si="181"/>
        <v/>
      </c>
      <c r="AB496" s="10" t="str">
        <f t="shared" si="182"/>
        <v/>
      </c>
      <c r="AC496" s="10" t="str">
        <f t="shared" si="186"/>
        <v/>
      </c>
      <c r="AD496" s="10" t="str">
        <f t="shared" si="187"/>
        <v/>
      </c>
      <c r="AE496" s="10" t="str">
        <f t="shared" si="183"/>
        <v/>
      </c>
      <c r="AF496" s="10" t="str">
        <f t="shared" si="188"/>
        <v/>
      </c>
      <c r="AG496" s="10" t="str">
        <f t="shared" si="189"/>
        <v/>
      </c>
      <c r="AH496" s="10" t="str">
        <f t="shared" si="190"/>
        <v/>
      </c>
      <c r="AI496" s="10" t="str">
        <f t="shared" si="191"/>
        <v/>
      </c>
      <c r="AJ496" s="10" t="str">
        <f t="shared" si="192"/>
        <v/>
      </c>
    </row>
    <row r="497" spans="1:36" ht="22.5" customHeight="1" x14ac:dyDescent="0.2">
      <c r="A497" s="92">
        <v>488</v>
      </c>
      <c r="B497" s="112"/>
      <c r="C497" s="99"/>
      <c r="D497" s="99"/>
      <c r="E497" s="100"/>
      <c r="F497" s="211"/>
      <c r="G497" s="209"/>
      <c r="H497" s="80"/>
      <c r="I497" s="80"/>
      <c r="J497" s="79"/>
      <c r="K497" s="80"/>
      <c r="L497" s="3"/>
      <c r="M497" s="10" t="str">
        <f t="shared" si="184"/>
        <v/>
      </c>
      <c r="N497" s="10" t="str">
        <f t="shared" si="185"/>
        <v/>
      </c>
      <c r="O497" s="10" t="str">
        <f t="shared" si="169"/>
        <v/>
      </c>
      <c r="P497" s="10" t="str">
        <f t="shared" si="170"/>
        <v/>
      </c>
      <c r="Q497" s="10" t="str">
        <f t="shared" si="171"/>
        <v/>
      </c>
      <c r="R497" s="1" t="str">
        <f t="shared" si="172"/>
        <v/>
      </c>
      <c r="S497" s="1" t="str">
        <f t="shared" si="173"/>
        <v/>
      </c>
      <c r="T497" s="1" t="str">
        <f t="shared" si="174"/>
        <v/>
      </c>
      <c r="U497" s="1" t="str">
        <f t="shared" si="175"/>
        <v/>
      </c>
      <c r="V497" t="str">
        <f t="shared" si="176"/>
        <v/>
      </c>
      <c r="W497" s="10" t="str">
        <f t="shared" si="177"/>
        <v/>
      </c>
      <c r="X497" s="10" t="str">
        <f t="shared" si="178"/>
        <v/>
      </c>
      <c r="Y497" s="10" t="str">
        <f t="shared" si="179"/>
        <v/>
      </c>
      <c r="Z497" s="10" t="str">
        <f t="shared" si="180"/>
        <v/>
      </c>
      <c r="AA497" s="10" t="str">
        <f t="shared" si="181"/>
        <v/>
      </c>
      <c r="AB497" s="10" t="str">
        <f t="shared" si="182"/>
        <v/>
      </c>
      <c r="AC497" s="10" t="str">
        <f t="shared" si="186"/>
        <v/>
      </c>
      <c r="AD497" s="10" t="str">
        <f t="shared" si="187"/>
        <v/>
      </c>
      <c r="AE497" s="10" t="str">
        <f t="shared" si="183"/>
        <v/>
      </c>
      <c r="AF497" s="10" t="str">
        <f t="shared" si="188"/>
        <v/>
      </c>
      <c r="AG497" s="10" t="str">
        <f t="shared" si="189"/>
        <v/>
      </c>
      <c r="AH497" s="10" t="str">
        <f t="shared" si="190"/>
        <v/>
      </c>
      <c r="AI497" s="10" t="str">
        <f t="shared" si="191"/>
        <v/>
      </c>
      <c r="AJ497" s="10" t="str">
        <f t="shared" si="192"/>
        <v/>
      </c>
    </row>
    <row r="498" spans="1:36" ht="22.5" customHeight="1" x14ac:dyDescent="0.2">
      <c r="A498" s="92">
        <v>489</v>
      </c>
      <c r="B498" s="112"/>
      <c r="C498" s="99"/>
      <c r="D498" s="99"/>
      <c r="E498" s="100"/>
      <c r="F498" s="211"/>
      <c r="G498" s="209"/>
      <c r="H498" s="80"/>
      <c r="I498" s="80"/>
      <c r="J498" s="79"/>
      <c r="K498" s="80"/>
      <c r="L498" s="3"/>
      <c r="M498" s="10" t="str">
        <f t="shared" si="184"/>
        <v/>
      </c>
      <c r="N498" s="10" t="str">
        <f t="shared" si="185"/>
        <v/>
      </c>
      <c r="O498" s="10" t="str">
        <f t="shared" si="169"/>
        <v/>
      </c>
      <c r="P498" s="10" t="str">
        <f t="shared" si="170"/>
        <v/>
      </c>
      <c r="Q498" s="10" t="str">
        <f t="shared" si="171"/>
        <v/>
      </c>
      <c r="R498" s="1" t="str">
        <f t="shared" si="172"/>
        <v/>
      </c>
      <c r="S498" s="1" t="str">
        <f t="shared" si="173"/>
        <v/>
      </c>
      <c r="T498" s="1" t="str">
        <f t="shared" si="174"/>
        <v/>
      </c>
      <c r="U498" s="1" t="str">
        <f t="shared" si="175"/>
        <v/>
      </c>
      <c r="V498" t="str">
        <f t="shared" si="176"/>
        <v/>
      </c>
      <c r="W498" s="10" t="str">
        <f t="shared" si="177"/>
        <v/>
      </c>
      <c r="X498" s="10" t="str">
        <f t="shared" si="178"/>
        <v/>
      </c>
      <c r="Y498" s="10" t="str">
        <f t="shared" si="179"/>
        <v/>
      </c>
      <c r="Z498" s="10" t="str">
        <f t="shared" si="180"/>
        <v/>
      </c>
      <c r="AA498" s="10" t="str">
        <f t="shared" si="181"/>
        <v/>
      </c>
      <c r="AB498" s="10" t="str">
        <f t="shared" si="182"/>
        <v/>
      </c>
      <c r="AC498" s="10" t="str">
        <f t="shared" si="186"/>
        <v/>
      </c>
      <c r="AD498" s="10" t="str">
        <f t="shared" si="187"/>
        <v/>
      </c>
      <c r="AE498" s="10" t="str">
        <f t="shared" si="183"/>
        <v/>
      </c>
      <c r="AF498" s="10" t="str">
        <f t="shared" si="188"/>
        <v/>
      </c>
      <c r="AG498" s="10" t="str">
        <f t="shared" si="189"/>
        <v/>
      </c>
      <c r="AH498" s="10" t="str">
        <f t="shared" si="190"/>
        <v/>
      </c>
      <c r="AI498" s="10" t="str">
        <f t="shared" si="191"/>
        <v/>
      </c>
      <c r="AJ498" s="10" t="str">
        <f t="shared" si="192"/>
        <v/>
      </c>
    </row>
    <row r="499" spans="1:36" ht="22.5" customHeight="1" x14ac:dyDescent="0.2">
      <c r="A499" s="92">
        <v>490</v>
      </c>
      <c r="B499" s="112"/>
      <c r="C499" s="99"/>
      <c r="D499" s="99"/>
      <c r="E499" s="100"/>
      <c r="F499" s="211"/>
      <c r="G499" s="209"/>
      <c r="H499" s="80"/>
      <c r="I499" s="80"/>
      <c r="J499" s="79"/>
      <c r="K499" s="80"/>
      <c r="L499" s="3"/>
      <c r="M499" s="10" t="str">
        <f t="shared" si="184"/>
        <v/>
      </c>
      <c r="N499" s="10" t="str">
        <f t="shared" si="185"/>
        <v/>
      </c>
      <c r="O499" s="10" t="str">
        <f t="shared" si="169"/>
        <v/>
      </c>
      <c r="P499" s="10" t="str">
        <f t="shared" si="170"/>
        <v/>
      </c>
      <c r="Q499" s="10" t="str">
        <f t="shared" si="171"/>
        <v/>
      </c>
      <c r="R499" s="1" t="str">
        <f t="shared" si="172"/>
        <v/>
      </c>
      <c r="S499" s="1" t="str">
        <f t="shared" si="173"/>
        <v/>
      </c>
      <c r="T499" s="1" t="str">
        <f t="shared" si="174"/>
        <v/>
      </c>
      <c r="U499" s="1" t="str">
        <f t="shared" si="175"/>
        <v/>
      </c>
      <c r="V499" t="str">
        <f t="shared" si="176"/>
        <v/>
      </c>
      <c r="W499" s="10" t="str">
        <f t="shared" si="177"/>
        <v/>
      </c>
      <c r="X499" s="10" t="str">
        <f t="shared" si="178"/>
        <v/>
      </c>
      <c r="Y499" s="10" t="str">
        <f t="shared" si="179"/>
        <v/>
      </c>
      <c r="Z499" s="10" t="str">
        <f t="shared" si="180"/>
        <v/>
      </c>
      <c r="AA499" s="10" t="str">
        <f t="shared" si="181"/>
        <v/>
      </c>
      <c r="AB499" s="10" t="str">
        <f t="shared" si="182"/>
        <v/>
      </c>
      <c r="AC499" s="10" t="str">
        <f t="shared" si="186"/>
        <v/>
      </c>
      <c r="AD499" s="10" t="str">
        <f t="shared" si="187"/>
        <v/>
      </c>
      <c r="AE499" s="10" t="str">
        <f t="shared" si="183"/>
        <v/>
      </c>
      <c r="AF499" s="10" t="str">
        <f t="shared" si="188"/>
        <v/>
      </c>
      <c r="AG499" s="10" t="str">
        <f t="shared" si="189"/>
        <v/>
      </c>
      <c r="AH499" s="10" t="str">
        <f t="shared" si="190"/>
        <v/>
      </c>
      <c r="AI499" s="10" t="str">
        <f t="shared" si="191"/>
        <v/>
      </c>
      <c r="AJ499" s="10" t="str">
        <f t="shared" si="192"/>
        <v/>
      </c>
    </row>
    <row r="500" spans="1:36" ht="22.5" customHeight="1" x14ac:dyDescent="0.2">
      <c r="A500" s="92">
        <v>491</v>
      </c>
      <c r="B500" s="112"/>
      <c r="C500" s="99"/>
      <c r="D500" s="99"/>
      <c r="E500" s="100"/>
      <c r="F500" s="211"/>
      <c r="G500" s="209"/>
      <c r="H500" s="80"/>
      <c r="I500" s="80"/>
      <c r="J500" s="79"/>
      <c r="K500" s="80"/>
      <c r="L500" s="49"/>
      <c r="M500" s="10" t="str">
        <f t="shared" si="184"/>
        <v/>
      </c>
      <c r="N500" s="10" t="str">
        <f t="shared" si="185"/>
        <v/>
      </c>
      <c r="O500" s="10" t="str">
        <f t="shared" si="169"/>
        <v/>
      </c>
      <c r="P500" s="10" t="str">
        <f t="shared" si="170"/>
        <v/>
      </c>
      <c r="Q500" s="10" t="str">
        <f t="shared" si="171"/>
        <v/>
      </c>
      <c r="R500" s="1" t="str">
        <f t="shared" si="172"/>
        <v/>
      </c>
      <c r="S500" s="1" t="str">
        <f t="shared" si="173"/>
        <v/>
      </c>
      <c r="T500" s="1" t="str">
        <f t="shared" si="174"/>
        <v/>
      </c>
      <c r="U500" s="1" t="str">
        <f t="shared" si="175"/>
        <v/>
      </c>
      <c r="V500" t="str">
        <f t="shared" si="176"/>
        <v/>
      </c>
      <c r="W500" s="10" t="str">
        <f t="shared" si="177"/>
        <v/>
      </c>
      <c r="X500" s="10" t="str">
        <f t="shared" si="178"/>
        <v/>
      </c>
      <c r="Y500" s="10" t="str">
        <f t="shared" si="179"/>
        <v/>
      </c>
      <c r="Z500" s="10" t="str">
        <f t="shared" si="180"/>
        <v/>
      </c>
      <c r="AA500" s="10" t="str">
        <f t="shared" si="181"/>
        <v/>
      </c>
      <c r="AB500" s="10" t="str">
        <f t="shared" si="182"/>
        <v/>
      </c>
      <c r="AC500" s="10" t="str">
        <f t="shared" si="186"/>
        <v/>
      </c>
      <c r="AD500" s="10" t="str">
        <f t="shared" si="187"/>
        <v/>
      </c>
      <c r="AE500" s="10" t="str">
        <f t="shared" si="183"/>
        <v/>
      </c>
      <c r="AF500" s="10" t="str">
        <f t="shared" si="188"/>
        <v/>
      </c>
      <c r="AG500" s="10" t="str">
        <f t="shared" si="189"/>
        <v/>
      </c>
      <c r="AH500" s="10" t="str">
        <f t="shared" si="190"/>
        <v/>
      </c>
      <c r="AI500" s="10" t="str">
        <f t="shared" si="191"/>
        <v/>
      </c>
      <c r="AJ500" s="10" t="str">
        <f t="shared" si="192"/>
        <v/>
      </c>
    </row>
  </sheetData>
  <sheetProtection algorithmName="SHA-512" hashValue="VLHbfhJRBTUkI15l5Eg40ivhbYMNI1PHN6CiI60AX95cjwSlzgFLCKKVMuhfeDhA3hRG4YyZFMKwUdMt+kNmAw==" saltValue="ynae6IuhlGWsdSYs7n7dyQ==" spinCount="100000" sheet="1" objects="1" scenarios="1" selectLockedCells="1"/>
  <mergeCells count="32">
    <mergeCell ref="B29:E29"/>
    <mergeCell ref="B30:E30"/>
    <mergeCell ref="B31:E31"/>
    <mergeCell ref="B32:E32"/>
    <mergeCell ref="B33:E33"/>
    <mergeCell ref="B24:E24"/>
    <mergeCell ref="B25:E25"/>
    <mergeCell ref="B26:E26"/>
    <mergeCell ref="B27:E27"/>
    <mergeCell ref="B28:E28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B18:E18"/>
    <mergeCell ref="B10:E10"/>
    <mergeCell ref="B9:E9"/>
    <mergeCell ref="B11:E11"/>
    <mergeCell ref="B12:E12"/>
    <mergeCell ref="B13:E13"/>
    <mergeCell ref="H9:I9"/>
    <mergeCell ref="G5:K5"/>
    <mergeCell ref="C5:E5"/>
    <mergeCell ref="J2:K2"/>
    <mergeCell ref="B7:E7"/>
    <mergeCell ref="G7:K7"/>
    <mergeCell ref="B8:E8"/>
  </mergeCells>
  <phoneticPr fontId="0" type="noConversion"/>
  <conditionalFormatting sqref="J8">
    <cfRule type="cellIs" dxfId="5" priority="2" operator="equal">
      <formula>FALSE</formula>
    </cfRule>
    <cfRule type="cellIs" dxfId="4" priority="3" operator="equal">
      <formula>TRUE</formula>
    </cfRule>
  </conditionalFormatting>
  <conditionalFormatting sqref="M10:M500">
    <cfRule type="cellIs" dxfId="3" priority="1" operator="notEqual">
      <formula>""</formula>
    </cfRule>
  </conditionalFormatting>
  <printOptions horizontalCentered="1"/>
  <pageMargins left="0.25" right="0.25" top="0.28499999999999998" bottom="0.25" header="0.5" footer="0.5"/>
  <pageSetup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 altText="Check this box if this Report 1 is a revision.">
                <anchor moveWithCells="1">
                  <from>
                    <xdr:col>7</xdr:col>
                    <xdr:colOff>0</xdr:colOff>
                    <xdr:row>1</xdr:row>
                    <xdr:rowOff>133350</xdr:rowOff>
                  </from>
                  <to>
                    <xdr:col>7</xdr:col>
                    <xdr:colOff>257175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00"/>
  <sheetViews>
    <sheetView tabSelected="1" zoomScaleNormal="100" workbookViewId="0">
      <pane xSplit="1" ySplit="9" topLeftCell="C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2.75" x14ac:dyDescent="0.2"/>
  <cols>
    <col min="1" max="1" width="2.7109375" style="97" customWidth="1"/>
    <col min="2" max="2" width="17.85546875" style="11" customWidth="1"/>
    <col min="3" max="3" width="18.5703125" style="11" customWidth="1"/>
    <col min="4" max="4" width="2.85546875" style="11" customWidth="1"/>
    <col min="5" max="5" width="6" style="11" customWidth="1"/>
    <col min="6" max="6" width="2.28515625" style="11" customWidth="1"/>
    <col min="7" max="7" width="6.85546875" style="11" customWidth="1"/>
    <col min="8" max="8" width="4.5703125" style="11" bestFit="1" customWidth="1"/>
    <col min="9" max="9" width="4.85546875" style="11" customWidth="1"/>
    <col min="10" max="10" width="5.7109375" style="11" customWidth="1"/>
    <col min="11" max="11" width="5.7109375" style="11" bestFit="1" customWidth="1"/>
    <col min="12" max="12" width="5.7109375" style="11" customWidth="1"/>
    <col min="13" max="13" width="2.7109375" style="11" customWidth="1"/>
    <col min="14" max="14" width="10" style="11" customWidth="1"/>
    <col min="15" max="16" width="2.7109375" style="11" customWidth="1"/>
    <col min="17" max="17" width="10" style="11" customWidth="1"/>
    <col min="18" max="18" width="19.140625" style="11" customWidth="1"/>
    <col min="19" max="19" width="2.85546875" style="11" customWidth="1"/>
    <col min="20" max="20" width="2.7109375" style="11" customWidth="1"/>
    <col min="21" max="21" width="106.5703125" style="1" bestFit="1" customWidth="1"/>
    <col min="22" max="22" width="19" style="1" hidden="1" customWidth="1"/>
    <col min="23" max="23" width="43" style="1" hidden="1" customWidth="1"/>
    <col min="24" max="25" width="33.42578125" style="1" hidden="1" customWidth="1"/>
    <col min="26" max="26" width="25" style="1" hidden="1" customWidth="1"/>
    <col min="27" max="27" width="28.5703125" style="1" hidden="1" customWidth="1"/>
    <col min="28" max="28" width="38.7109375" style="1" hidden="1" customWidth="1"/>
    <col min="29" max="29" width="9.140625" style="11" hidden="1" customWidth="1"/>
    <col min="30" max="30" width="21.140625" style="11" hidden="1" customWidth="1"/>
    <col min="31" max="31" width="15.7109375" style="11" hidden="1" customWidth="1"/>
    <col min="32" max="32" width="23.140625" style="11" hidden="1" customWidth="1"/>
    <col min="33" max="33" width="19" style="11" hidden="1" customWidth="1"/>
    <col min="34" max="16384" width="9.140625" style="11"/>
  </cols>
  <sheetData>
    <row r="1" spans="1:33" s="38" customFormat="1" ht="20.25" x14ac:dyDescent="0.2">
      <c r="A1" s="93"/>
      <c r="B1" s="105" t="s">
        <v>202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48" t="str">
        <f>'Report 3 GLs (576 A)'!K1</f>
        <v xml:space="preserve">   Adjustments to Controller's Accounts</v>
      </c>
      <c r="T1" s="25"/>
      <c r="U1" s="42"/>
      <c r="V1" s="42"/>
      <c r="W1" s="42"/>
      <c r="X1" s="42"/>
      <c r="Y1" s="42"/>
      <c r="Z1" s="42"/>
      <c r="AA1" s="42"/>
      <c r="AB1" s="42"/>
    </row>
    <row r="2" spans="1:33" ht="12.75" customHeight="1" x14ac:dyDescent="0.2">
      <c r="A2" s="94"/>
      <c r="B2" s="35" t="str">
        <f>'Report 3 GLs (576 A)'!B2</f>
        <v>Version 5.5.23.2</v>
      </c>
      <c r="C2" s="36"/>
      <c r="D2" s="36"/>
      <c r="E2" s="36"/>
      <c r="F2" s="36"/>
      <c r="G2" s="19"/>
      <c r="H2" s="19"/>
      <c r="I2" s="19"/>
      <c r="K2" s="37"/>
      <c r="L2" s="37"/>
      <c r="M2" s="37"/>
      <c r="N2" s="37"/>
      <c r="O2" s="37"/>
      <c r="P2" s="37"/>
      <c r="Q2" s="37"/>
      <c r="S2" s="47" t="str">
        <f>'Report 3 GLs (576 A)'!J2</f>
        <v>June 30, 2023</v>
      </c>
      <c r="T2" s="12"/>
    </row>
    <row r="3" spans="1:33" ht="14.25" customHeight="1" x14ac:dyDescent="0.2">
      <c r="A3" s="94"/>
      <c r="B3" s="19"/>
      <c r="C3" s="37"/>
      <c r="D3" s="37"/>
      <c r="E3" s="37"/>
      <c r="F3" s="37"/>
      <c r="G3" s="37"/>
      <c r="H3" s="37"/>
      <c r="I3" s="37"/>
      <c r="J3" s="109"/>
      <c r="K3" s="111" t="s">
        <v>98</v>
      </c>
      <c r="L3" s="109"/>
      <c r="M3" s="110"/>
      <c r="N3" s="110"/>
      <c r="O3" s="110"/>
      <c r="P3" s="39"/>
      <c r="Q3" s="39"/>
      <c r="R3" s="39"/>
      <c r="T3" s="12"/>
    </row>
    <row r="4" spans="1:33" x14ac:dyDescent="0.2">
      <c r="A4" s="94"/>
      <c r="B4" s="82" t="s">
        <v>56</v>
      </c>
      <c r="C4" s="57" t="s">
        <v>57</v>
      </c>
      <c r="D4" s="57"/>
      <c r="E4" s="57"/>
      <c r="F4" s="57"/>
      <c r="G4" s="57"/>
      <c r="H4" s="57"/>
      <c r="I4" s="58"/>
      <c r="J4" s="56" t="s">
        <v>54</v>
      </c>
      <c r="K4" s="57"/>
      <c r="L4" s="60"/>
      <c r="M4" s="57" t="s">
        <v>55</v>
      </c>
      <c r="N4" s="57"/>
      <c r="O4" s="57"/>
      <c r="P4" s="57"/>
      <c r="Q4" s="57"/>
      <c r="R4" s="57"/>
      <c r="S4" s="58"/>
      <c r="T4" s="12"/>
    </row>
    <row r="5" spans="1:33" s="30" customFormat="1" ht="24" customHeight="1" x14ac:dyDescent="0.2">
      <c r="A5" s="95"/>
      <c r="B5" s="73" t="str">
        <f>IF('Report 3 GLs (576 A)'!B5="","",'Report 3 GLs (576 A)'!B5)</f>
        <v/>
      </c>
      <c r="C5" s="44" t="str">
        <f>IF('Report 3 GLs (576 A)'!C5="","",'Report 3 GLs (576 A)'!C5)</f>
        <v/>
      </c>
      <c r="D5" s="44"/>
      <c r="E5" s="44"/>
      <c r="F5" s="44"/>
      <c r="G5" s="44"/>
      <c r="H5" s="44"/>
      <c r="I5" s="45"/>
      <c r="J5" s="43" t="str">
        <f>IF('Report 3 GLs (576 A)'!F5="","",'Report 3 GLs (576 A)'!F5)</f>
        <v/>
      </c>
      <c r="K5" s="61"/>
      <c r="L5" s="59"/>
      <c r="M5" s="44" t="str">
        <f>IF('Report 3 GLs (576 A)'!G5="","",'Report 3 GLs (576 A)'!G5)</f>
        <v/>
      </c>
      <c r="N5" s="44"/>
      <c r="O5" s="44"/>
      <c r="P5" s="44"/>
      <c r="Q5" s="44"/>
      <c r="R5" s="44"/>
      <c r="S5" s="45"/>
      <c r="T5" s="29"/>
      <c r="U5" s="28"/>
      <c r="V5" s="28"/>
      <c r="W5" s="28"/>
      <c r="X5" s="28"/>
      <c r="Y5" s="28"/>
      <c r="Z5" s="28"/>
      <c r="AA5" s="28"/>
      <c r="AB5" s="28"/>
    </row>
    <row r="6" spans="1:33" x14ac:dyDescent="0.2">
      <c r="A6" s="94"/>
      <c r="B6" s="56" t="s">
        <v>13</v>
      </c>
      <c r="C6" s="57"/>
      <c r="D6" s="57"/>
      <c r="E6" s="57"/>
      <c r="F6" s="57"/>
      <c r="G6" s="57"/>
      <c r="H6" s="57"/>
      <c r="I6" s="58"/>
      <c r="J6" s="56" t="s">
        <v>11</v>
      </c>
      <c r="K6" s="57"/>
      <c r="L6" s="58"/>
      <c r="M6" s="62" t="s">
        <v>12</v>
      </c>
      <c r="N6" s="63"/>
      <c r="O6" s="64"/>
      <c r="P6" s="64"/>
      <c r="Q6" s="64"/>
      <c r="R6" s="64"/>
      <c r="S6" s="65"/>
      <c r="T6" s="12"/>
    </row>
    <row r="7" spans="1:33" ht="24" customHeight="1" x14ac:dyDescent="0.2">
      <c r="A7" s="94"/>
      <c r="B7" s="43" t="str">
        <f>IF('Report 3 GLs (576 A)'!B7="","",'Report 3 GLs (576 A)'!B7)</f>
        <v/>
      </c>
      <c r="C7" s="44"/>
      <c r="D7" s="44"/>
      <c r="E7" s="44"/>
      <c r="F7" s="44"/>
      <c r="G7" s="44"/>
      <c r="H7" s="44"/>
      <c r="I7" s="45"/>
      <c r="J7" s="43" t="str">
        <f>IF('Report 3 GLs (576 A)'!F7="","",'Report 3 GLs (576 A)'!F7)</f>
        <v/>
      </c>
      <c r="K7" s="44"/>
      <c r="L7" s="44"/>
      <c r="M7" s="283" t="str">
        <f>IF('Report 3 GLs (576 A)'!G7="","",'Report 3 GLs (576 A)'!G7)</f>
        <v/>
      </c>
      <c r="N7" s="284"/>
      <c r="O7" s="284"/>
      <c r="P7" s="284"/>
      <c r="Q7" s="284"/>
      <c r="R7" s="284"/>
      <c r="S7" s="285"/>
      <c r="T7" s="12"/>
      <c r="U7" s="8"/>
      <c r="V7" s="8"/>
      <c r="W7" s="8"/>
      <c r="X7" s="8"/>
      <c r="Y7" s="8"/>
      <c r="Z7" s="8"/>
      <c r="AA7" s="8"/>
      <c r="AB7" s="8"/>
    </row>
    <row r="8" spans="1:33" ht="18" customHeight="1" x14ac:dyDescent="0.2">
      <c r="A8" s="94"/>
      <c r="B8" s="74"/>
      <c r="C8" s="74"/>
      <c r="D8" s="71"/>
      <c r="E8" s="71"/>
      <c r="F8" s="71"/>
      <c r="G8" s="71"/>
      <c r="H8" s="71"/>
      <c r="I8" s="71"/>
      <c r="J8" s="71"/>
      <c r="K8" s="71"/>
      <c r="L8" s="71"/>
      <c r="M8" s="212" t="s">
        <v>218</v>
      </c>
      <c r="N8" s="76"/>
      <c r="O8" s="76"/>
      <c r="P8" s="76"/>
      <c r="Q8" s="74" t="s">
        <v>82</v>
      </c>
      <c r="R8" s="75" t="b">
        <f>(SUMIF(S:S,"D",R:R)+SUMIF('Report 3 GLs (576 A)'!K:K,"D",'Report 3 GLs (576 A)'!J:J))=(SUMIF(S:S,"C",R:R)+SUMIF('Report 3 GLs (576 A)'!K:K,"C",'Report 3 GLs (576 A)'!J:J))</f>
        <v>1</v>
      </c>
      <c r="S8" s="72"/>
      <c r="T8" s="12"/>
      <c r="U8" s="8"/>
      <c r="V8" s="8"/>
      <c r="W8" s="8"/>
      <c r="X8" s="8"/>
      <c r="Y8" s="8"/>
      <c r="Z8" s="8"/>
      <c r="AA8" s="8"/>
      <c r="AB8" s="8"/>
    </row>
    <row r="9" spans="1:33" ht="29.25" customHeight="1" x14ac:dyDescent="0.25">
      <c r="A9" s="94"/>
      <c r="B9" s="81" t="s">
        <v>37</v>
      </c>
      <c r="C9" s="67"/>
      <c r="D9" s="68"/>
      <c r="E9" s="69" t="s">
        <v>38</v>
      </c>
      <c r="F9" s="69" t="s">
        <v>39</v>
      </c>
      <c r="G9" s="70" t="s">
        <v>50</v>
      </c>
      <c r="H9" s="69" t="s">
        <v>40</v>
      </c>
      <c r="I9" s="69" t="s">
        <v>41</v>
      </c>
      <c r="J9" s="69" t="s">
        <v>42</v>
      </c>
      <c r="K9" s="69" t="s">
        <v>43</v>
      </c>
      <c r="L9" s="69" t="s">
        <v>44</v>
      </c>
      <c r="M9" s="69" t="s">
        <v>45</v>
      </c>
      <c r="N9" s="70" t="s">
        <v>49</v>
      </c>
      <c r="O9" s="69" t="s">
        <v>46</v>
      </c>
      <c r="P9" s="68" t="s">
        <v>47</v>
      </c>
      <c r="Q9" s="70" t="s">
        <v>48</v>
      </c>
      <c r="R9" s="69" t="s">
        <v>1</v>
      </c>
      <c r="S9" s="68" t="s">
        <v>53</v>
      </c>
      <c r="T9" s="12"/>
      <c r="U9" s="117" t="s">
        <v>124</v>
      </c>
      <c r="V9" s="115" t="s">
        <v>116</v>
      </c>
      <c r="W9" s="115" t="s">
        <v>119</v>
      </c>
      <c r="X9" s="115" t="s">
        <v>120</v>
      </c>
      <c r="Y9" s="115" t="s">
        <v>126</v>
      </c>
      <c r="Z9" s="115" t="s">
        <v>121</v>
      </c>
      <c r="AA9" s="115" t="s">
        <v>122</v>
      </c>
      <c r="AB9" s="115" t="s">
        <v>127</v>
      </c>
      <c r="AC9" s="115" t="s">
        <v>128</v>
      </c>
      <c r="AD9" s="115" t="s">
        <v>129</v>
      </c>
      <c r="AE9" s="115" t="s">
        <v>190</v>
      </c>
      <c r="AF9" s="115" t="s">
        <v>215</v>
      </c>
      <c r="AG9" s="115" t="s">
        <v>217</v>
      </c>
    </row>
    <row r="10" spans="1:33" s="18" customFormat="1" ht="22.5" customHeight="1" x14ac:dyDescent="0.2">
      <c r="A10" s="96">
        <v>1</v>
      </c>
      <c r="B10" s="66"/>
      <c r="C10" s="202"/>
      <c r="D10" s="203"/>
      <c r="E10" s="22"/>
      <c r="F10" s="22"/>
      <c r="G10" s="23"/>
      <c r="H10" s="23"/>
      <c r="I10" s="23"/>
      <c r="J10" s="15"/>
      <c r="K10" s="15"/>
      <c r="L10" s="15"/>
      <c r="M10" s="14"/>
      <c r="N10" s="14"/>
      <c r="O10" s="14"/>
      <c r="P10" s="14"/>
      <c r="Q10" s="14"/>
      <c r="R10" s="16"/>
      <c r="S10" s="13"/>
      <c r="T10" s="17"/>
      <c r="U10" s="10" t="str">
        <f xml:space="preserve"> IF(ISERROR(V10),"",V10)&amp; IF(ISERROR(W10),"",W10)&amp; IF(ISERROR(X10),"",X10)&amp; IF(ISERROR(Y10),"",Y10)&amp; IF(ISERROR(Z10),"",Z10)&amp; IF(ISERROR(AA10),"",AA10)&amp; IF(ISERROR(AB10),"",AB10)&amp; IF(ISERROR(AC10),"",AC10)&amp; IF(ISERROR(AD10),"",AD10)&amp; IF(ISERROR(AE10),"",AE10)&amp; IF(ISERROR(AF10),"",AF10)&amp; IF(ISERROR(AG10),"",AG10)</f>
        <v/>
      </c>
      <c r="V10" s="10" t="str">
        <f>IF(OR(VLOOKUP(ROW()-9,A:S,18,0)&lt;0,VLOOKUP(ROW()-9,A:S,3,0)&lt;0),"Amount and encumbrances must be a positive value. ","")</f>
        <v/>
      </c>
      <c r="W10" s="10" t="str">
        <f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10" s="10" t="str">
        <f t="shared" ref="X10:X73" si="0">IF(VLOOKUP(ROW()-9,A:S,18,0) = "","", IF(ISNUMBER(VLOOKUP(ROW()-9,A:S,18,0))=TRUE,"","Amount must be a numeric value. "))</f>
        <v/>
      </c>
      <c r="Y10" s="10" t="str">
        <f>IF(VLOOKUP(ROW()-9,A:S,3,0) = "","", IF(ISNUMBER(VLOOKUP(ROW()-9,A:S,3,0))=TRUE,"","Encumbrances must be a numeric value. "))</f>
        <v/>
      </c>
      <c r="Z10" s="10" t="str">
        <f>IF(VLOOKUP(ROW()-9,A:S,18,0)&gt;=VLOOKUP(ROW()-9,A:S,3,0),"","Encumbrance amount must be equal to or less than the accrual amount. ")</f>
        <v/>
      </c>
      <c r="AA10" s="10" t="str">
        <f>IF(OR(AND(VLOOKUP(ROW()-9,A:S,18,0)&gt;0,VLOOKUP(ROW()-9,A:S,19,0)=""),AND(VLOOKUP(ROW()-9,A:S,3,0)&gt;0,VLOOKUP(ROW()-9,A:S,4,0)="")),"For every amount, the D/C column must have a D or C. ", "")</f>
        <v/>
      </c>
      <c r="AB10" s="10" t="str">
        <f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10" s="18" t="str">
        <f>IF(OR(VLOOKUP(ROW()-9,A:S,8,0)&lt;&gt;"97",VLOOKUP(ROW()-9,A:S,18,0)=""),"",IF(VLOOKUP(ROW()-9,A:S,15,0)&lt;&gt;"3","Cat 97 must have a block flag 3. ", IF(VLOOKUP(ROW()-9,A:S,19,0)&lt;&gt;"C","Cat 97 amount must be a credit. ","")))</f>
        <v/>
      </c>
      <c r="AD10" s="18" t="str">
        <f>IF(VLOOKUP(ROW()-9,A:S,13,0)&lt;&gt;"F","",IF(LEN(VLOOKUP(ROW()-9,A:S,14,0))&lt;&gt;7,"Reimbursement accruals require a 4 digit fund number and a 3 digit sub-fund number in the Source Fund field. ",""))</f>
        <v/>
      </c>
      <c r="AE10" s="18" t="str">
        <f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10" s="18" t="str">
        <f>IF(VLOOKUP(ROW()-9,A:S,13,0) &lt;&gt;"R","",IF(VLOOKUP(ROW()-9,A:S,17,0) ="","R type must have a Revenue/Object code. ",""))</f>
        <v/>
      </c>
      <c r="AG10" s="18" t="str">
        <f>IF(VLOOKUP(ROW()-9,A:S,18,0)="","",IF(VLOOKUP(ROW()-9,A:S,13,0)="","Account type is required. ",""))</f>
        <v/>
      </c>
    </row>
    <row r="11" spans="1:33" s="18" customFormat="1" ht="22.5" customHeight="1" x14ac:dyDescent="0.2">
      <c r="A11" s="96">
        <v>2</v>
      </c>
      <c r="B11" s="66"/>
      <c r="C11" s="202"/>
      <c r="D11" s="203"/>
      <c r="E11" s="22"/>
      <c r="F11" s="22"/>
      <c r="G11" s="23"/>
      <c r="H11" s="23"/>
      <c r="I11" s="23"/>
      <c r="J11" s="15"/>
      <c r="K11" s="15"/>
      <c r="L11" s="15"/>
      <c r="M11" s="14"/>
      <c r="N11" s="14"/>
      <c r="O11" s="14"/>
      <c r="P11" s="14"/>
      <c r="Q11" s="14"/>
      <c r="R11" s="16"/>
      <c r="S11" s="13"/>
      <c r="T11" s="17"/>
      <c r="U11" s="10" t="str">
        <f t="shared" ref="U11:U74" si="1" xml:space="preserve"> IF(ISERROR(V11),"",V11)&amp; IF(ISERROR(W11),"",W11)&amp; IF(ISERROR(X11),"",X11)&amp; IF(ISERROR(Y11),"",Y11)&amp; IF(ISERROR(Z11),"",Z11)&amp; IF(ISERROR(AA11),"",AA11)&amp; IF(ISERROR(AB11),"",AB11)&amp; IF(ISERROR(AC11),"",AC11)&amp; IF(ISERROR(AD11),"",AD11)&amp; IF(ISERROR(AE11),"",AE11)&amp; IF(ISERROR(AF11),"",AF11)&amp; IF(ISERROR(AG11),"",AG11)</f>
        <v/>
      </c>
      <c r="V11" s="10" t="str">
        <f t="shared" ref="V11:V74" si="2">IF(OR(VLOOKUP(ROW()-9,A:S,18,0)&lt;0,VLOOKUP(ROW()-9,A:S,3,0)&lt;0),"Amount and encumbrances must be a positive value. ","")</f>
        <v/>
      </c>
      <c r="W11" s="10" t="str">
        <f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11" s="10" t="str">
        <f t="shared" si="0"/>
        <v/>
      </c>
      <c r="Y11" s="10" t="str">
        <f t="shared" ref="Y11:Y74" si="3">IF(VLOOKUP(ROW()-9,A:S,3,0) = "","", IF(ISNUMBER(VLOOKUP(ROW()-9,A:S,3,0))=TRUE,"","Encumbrances must be a numeric value. "))</f>
        <v/>
      </c>
      <c r="Z11" s="10" t="str">
        <f t="shared" ref="Z11:Z74" si="4">IF(VLOOKUP(ROW()-9,A:S,18,0)&gt;=VLOOKUP(ROW()-9,A:S,3,0),"","Encumbrance amount must be equal to or less than the accrual amount. ")</f>
        <v/>
      </c>
      <c r="AA11" s="10" t="str">
        <f t="shared" ref="AA11:AA74" si="5">IF(OR(AND(VLOOKUP(ROW()-9,A:S,18,0)&gt;0,VLOOKUP(ROW()-9,A:S,19,0)=""),AND(VLOOKUP(ROW()-9,A:S,3,0)&gt;0,VLOOKUP(ROW()-9,A:S,4,0)="")),"For every amount, the D/C column must have a D or C. ", "")</f>
        <v/>
      </c>
      <c r="AB11" s="10" t="str">
        <f t="shared" ref="AB11:AB74" si="6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11" s="18" t="str">
        <f t="shared" ref="AC11:AC74" si="7">IF(OR(VLOOKUP(ROW()-9,A:S,8,0)&lt;&gt;"97",VLOOKUP(ROW()-9,A:S,18,0)=""),"",IF(VLOOKUP(ROW()-9,A:S,15,0)&lt;&gt;"3","Cat 97 must have a block flag 3. ", IF(VLOOKUP(ROW()-9,A:S,19,0)&lt;&gt;"C","Cat 97 amount must be a credit. ","")))</f>
        <v/>
      </c>
      <c r="AD11" s="18" t="str">
        <f>IF(VLOOKUP(ROW()-9,A:S,13,0)&lt;&gt;"F","",IF(LEN(VLOOKUP(ROW()-9,A:S,14,0))&lt;&gt;7,"Reimbursement accruals require a 4 digit fund number and a 3 digit sub-fund number in the Source Fund field. ",""))</f>
        <v/>
      </c>
      <c r="AE11" s="18" t="str">
        <f t="shared" ref="AE11:AE74" si="8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11" s="18" t="str">
        <f t="shared" ref="AF11:AF74" si="9">IF(VLOOKUP(ROW()-9,A:S,13,0) &lt;&gt;"R","",IF(VLOOKUP(ROW()-9,A:S,17,0) ="","R type must have a Revenue/Object code. ",""))</f>
        <v/>
      </c>
      <c r="AG11" s="18" t="str">
        <f t="shared" ref="AG11:AG74" si="10">IF(VLOOKUP(ROW()-9,A:S,18,0)="","",IF(VLOOKUP(ROW()-9,A:S,13,0)="","Account type is required. ",""))</f>
        <v/>
      </c>
    </row>
    <row r="12" spans="1:33" s="18" customFormat="1" ht="22.5" customHeight="1" x14ac:dyDescent="0.2">
      <c r="A12" s="96">
        <v>3</v>
      </c>
      <c r="B12" s="66"/>
      <c r="C12" s="202"/>
      <c r="D12" s="203"/>
      <c r="E12" s="22"/>
      <c r="F12" s="22"/>
      <c r="G12" s="23"/>
      <c r="H12" s="23"/>
      <c r="I12" s="23"/>
      <c r="J12" s="15"/>
      <c r="K12" s="15"/>
      <c r="L12" s="15"/>
      <c r="M12" s="14"/>
      <c r="N12" s="14"/>
      <c r="O12" s="14"/>
      <c r="P12" s="14"/>
      <c r="Q12" s="14"/>
      <c r="R12" s="16"/>
      <c r="S12" s="13"/>
      <c r="T12" s="17"/>
      <c r="U12" s="10" t="str">
        <f t="shared" si="1"/>
        <v/>
      </c>
      <c r="V12" s="10" t="str">
        <f t="shared" si="2"/>
        <v/>
      </c>
      <c r="W12" s="10" t="str">
        <f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12" s="10" t="str">
        <f t="shared" si="0"/>
        <v/>
      </c>
      <c r="Y12" s="10" t="str">
        <f t="shared" si="3"/>
        <v/>
      </c>
      <c r="Z12" s="10" t="str">
        <f t="shared" si="4"/>
        <v/>
      </c>
      <c r="AA12" s="10" t="str">
        <f t="shared" si="5"/>
        <v/>
      </c>
      <c r="AB12" s="10" t="str">
        <f t="shared" si="6"/>
        <v/>
      </c>
      <c r="AC12" s="18" t="str">
        <f t="shared" si="7"/>
        <v/>
      </c>
      <c r="AD12" s="18" t="str">
        <f>IF(VLOOKUP(ROW()-9,A:S,13,0)&lt;&gt;"F","",IF(LEN(VLOOKUP(ROW()-9,A:S,14,0))&lt;&gt;7,"Reimbursement accruals require a 4 digit fund number and a 3 digit sub-fund number in the Source Fund field. ",""))</f>
        <v/>
      </c>
      <c r="AE12" s="18" t="str">
        <f t="shared" si="8"/>
        <v/>
      </c>
      <c r="AF12" s="18" t="str">
        <f t="shared" si="9"/>
        <v/>
      </c>
      <c r="AG12" s="18" t="str">
        <f t="shared" si="10"/>
        <v/>
      </c>
    </row>
    <row r="13" spans="1:33" s="18" customFormat="1" ht="22.5" customHeight="1" x14ac:dyDescent="0.2">
      <c r="A13" s="96">
        <v>4</v>
      </c>
      <c r="B13" s="66"/>
      <c r="C13" s="202"/>
      <c r="D13" s="203"/>
      <c r="E13" s="22"/>
      <c r="F13" s="22"/>
      <c r="G13" s="23"/>
      <c r="H13" s="23"/>
      <c r="I13" s="23"/>
      <c r="J13" s="15"/>
      <c r="K13" s="15"/>
      <c r="L13" s="15"/>
      <c r="M13" s="14"/>
      <c r="N13" s="14"/>
      <c r="O13" s="14"/>
      <c r="P13" s="14"/>
      <c r="Q13" s="14"/>
      <c r="R13" s="16"/>
      <c r="S13" s="13"/>
      <c r="T13" s="17"/>
      <c r="U13" s="10" t="str">
        <f t="shared" si="1"/>
        <v/>
      </c>
      <c r="V13" s="10" t="str">
        <f t="shared" si="2"/>
        <v/>
      </c>
      <c r="W13" s="10" t="str">
        <f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13" s="10" t="str">
        <f t="shared" si="0"/>
        <v/>
      </c>
      <c r="Y13" s="10" t="str">
        <f t="shared" si="3"/>
        <v/>
      </c>
      <c r="Z13" s="10" t="str">
        <f t="shared" si="4"/>
        <v/>
      </c>
      <c r="AA13" s="10" t="str">
        <f t="shared" si="5"/>
        <v/>
      </c>
      <c r="AB13" s="10" t="str">
        <f t="shared" si="6"/>
        <v/>
      </c>
      <c r="AC13" s="18" t="str">
        <f t="shared" si="7"/>
        <v/>
      </c>
      <c r="AD13" s="18" t="str">
        <f t="shared" ref="AD13:AD76" si="11">IF(VLOOKUP(ROW()-9,A:S,13,0)&lt;&gt;"F","",IF(LEN(VLOOKUP(ROW()-9,A:S,14,0))&lt;&gt;7,"Reimbursement accruals require a 4 digit fund number and a 3 digit sub-fund number in the Source Fund field. ",""))</f>
        <v/>
      </c>
      <c r="AE13" s="18" t="str">
        <f t="shared" si="8"/>
        <v/>
      </c>
      <c r="AF13" s="18" t="str">
        <f t="shared" si="9"/>
        <v/>
      </c>
      <c r="AG13" s="18" t="str">
        <f t="shared" si="10"/>
        <v/>
      </c>
    </row>
    <row r="14" spans="1:33" s="18" customFormat="1" ht="22.5" customHeight="1" x14ac:dyDescent="0.2">
      <c r="A14" s="96">
        <v>5</v>
      </c>
      <c r="B14" s="66"/>
      <c r="C14" s="202"/>
      <c r="D14" s="203"/>
      <c r="E14" s="22"/>
      <c r="F14" s="22"/>
      <c r="G14" s="23"/>
      <c r="H14" s="23"/>
      <c r="I14" s="23"/>
      <c r="J14" s="15"/>
      <c r="K14" s="15"/>
      <c r="L14" s="15"/>
      <c r="M14" s="14"/>
      <c r="N14" s="14"/>
      <c r="O14" s="14"/>
      <c r="P14" s="14"/>
      <c r="Q14" s="14"/>
      <c r="R14" s="16"/>
      <c r="S14" s="13"/>
      <c r="T14" s="17"/>
      <c r="U14" s="10" t="str">
        <f t="shared" si="1"/>
        <v/>
      </c>
      <c r="V14" s="10" t="str">
        <f t="shared" si="2"/>
        <v/>
      </c>
      <c r="W14" s="10" t="str">
        <f t="shared" ref="W14:W77" si="12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14" s="10" t="str">
        <f t="shared" si="0"/>
        <v/>
      </c>
      <c r="Y14" s="10" t="str">
        <f t="shared" si="3"/>
        <v/>
      </c>
      <c r="Z14" s="10" t="str">
        <f t="shared" si="4"/>
        <v/>
      </c>
      <c r="AA14" s="10" t="str">
        <f t="shared" si="5"/>
        <v/>
      </c>
      <c r="AB14" s="10" t="str">
        <f t="shared" si="6"/>
        <v/>
      </c>
      <c r="AC14" s="18" t="str">
        <f t="shared" si="7"/>
        <v/>
      </c>
      <c r="AD14" s="18" t="str">
        <f t="shared" si="11"/>
        <v/>
      </c>
      <c r="AE14" s="18" t="str">
        <f t="shared" si="8"/>
        <v/>
      </c>
      <c r="AF14" s="18" t="str">
        <f t="shared" si="9"/>
        <v/>
      </c>
      <c r="AG14" s="18" t="str">
        <f t="shared" si="10"/>
        <v/>
      </c>
    </row>
    <row r="15" spans="1:33" s="18" customFormat="1" ht="22.5" customHeight="1" x14ac:dyDescent="0.2">
      <c r="A15" s="96">
        <v>6</v>
      </c>
      <c r="B15" s="66"/>
      <c r="C15" s="202"/>
      <c r="D15" s="203"/>
      <c r="E15" s="22"/>
      <c r="F15" s="22"/>
      <c r="G15" s="23"/>
      <c r="H15" s="23"/>
      <c r="I15" s="23"/>
      <c r="J15" s="15"/>
      <c r="K15" s="15"/>
      <c r="L15" s="15"/>
      <c r="M15" s="14"/>
      <c r="N15" s="14"/>
      <c r="O15" s="14"/>
      <c r="P15" s="14"/>
      <c r="Q15" s="14"/>
      <c r="R15" s="16"/>
      <c r="S15" s="13"/>
      <c r="T15" s="17"/>
      <c r="U15" s="10" t="str">
        <f t="shared" si="1"/>
        <v/>
      </c>
      <c r="V15" s="10" t="str">
        <f t="shared" si="2"/>
        <v/>
      </c>
      <c r="W15" s="10" t="str">
        <f t="shared" si="12"/>
        <v/>
      </c>
      <c r="X15" s="10" t="str">
        <f t="shared" si="0"/>
        <v/>
      </c>
      <c r="Y15" s="10" t="str">
        <f t="shared" si="3"/>
        <v/>
      </c>
      <c r="Z15" s="10" t="str">
        <f t="shared" si="4"/>
        <v/>
      </c>
      <c r="AA15" s="10" t="str">
        <f t="shared" si="5"/>
        <v/>
      </c>
      <c r="AB15" s="10" t="str">
        <f t="shared" si="6"/>
        <v/>
      </c>
      <c r="AC15" s="18" t="str">
        <f t="shared" si="7"/>
        <v/>
      </c>
      <c r="AD15" s="18" t="str">
        <f t="shared" si="11"/>
        <v/>
      </c>
      <c r="AE15" s="18" t="str">
        <f t="shared" si="8"/>
        <v/>
      </c>
      <c r="AF15" s="18" t="str">
        <f t="shared" si="9"/>
        <v/>
      </c>
      <c r="AG15" s="18" t="str">
        <f t="shared" si="10"/>
        <v/>
      </c>
    </row>
    <row r="16" spans="1:33" s="18" customFormat="1" ht="22.5" customHeight="1" x14ac:dyDescent="0.2">
      <c r="A16" s="96">
        <v>7</v>
      </c>
      <c r="B16" s="66"/>
      <c r="C16" s="202"/>
      <c r="D16" s="203"/>
      <c r="E16" s="22"/>
      <c r="F16" s="22"/>
      <c r="G16" s="23"/>
      <c r="H16" s="23"/>
      <c r="I16" s="23"/>
      <c r="J16" s="15"/>
      <c r="K16" s="15"/>
      <c r="L16" s="15"/>
      <c r="M16" s="14"/>
      <c r="N16" s="14"/>
      <c r="O16" s="14"/>
      <c r="P16" s="14"/>
      <c r="Q16" s="14"/>
      <c r="R16" s="16"/>
      <c r="S16" s="13"/>
      <c r="T16" s="17"/>
      <c r="U16" s="10" t="str">
        <f t="shared" si="1"/>
        <v/>
      </c>
      <c r="V16" s="10" t="str">
        <f t="shared" si="2"/>
        <v/>
      </c>
      <c r="W16" s="10" t="str">
        <f t="shared" si="12"/>
        <v/>
      </c>
      <c r="X16" s="10" t="str">
        <f t="shared" si="0"/>
        <v/>
      </c>
      <c r="Y16" s="10" t="str">
        <f t="shared" si="3"/>
        <v/>
      </c>
      <c r="Z16" s="10" t="str">
        <f t="shared" si="4"/>
        <v/>
      </c>
      <c r="AA16" s="10" t="str">
        <f t="shared" si="5"/>
        <v/>
      </c>
      <c r="AB16" s="10" t="str">
        <f t="shared" si="6"/>
        <v/>
      </c>
      <c r="AC16" s="18" t="str">
        <f t="shared" si="7"/>
        <v/>
      </c>
      <c r="AD16" s="18" t="str">
        <f t="shared" si="11"/>
        <v/>
      </c>
      <c r="AE16" s="18" t="str">
        <f t="shared" si="8"/>
        <v/>
      </c>
      <c r="AF16" s="18" t="str">
        <f t="shared" si="9"/>
        <v/>
      </c>
      <c r="AG16" s="18" t="str">
        <f t="shared" si="10"/>
        <v/>
      </c>
    </row>
    <row r="17" spans="1:33" s="18" customFormat="1" ht="22.5" customHeight="1" x14ac:dyDescent="0.2">
      <c r="A17" s="96">
        <v>8</v>
      </c>
      <c r="B17" s="66"/>
      <c r="C17" s="202"/>
      <c r="D17" s="203"/>
      <c r="E17" s="22"/>
      <c r="F17" s="22"/>
      <c r="G17" s="23"/>
      <c r="H17" s="23"/>
      <c r="I17" s="23"/>
      <c r="J17" s="15"/>
      <c r="K17" s="15"/>
      <c r="L17" s="15"/>
      <c r="M17" s="14"/>
      <c r="N17" s="14"/>
      <c r="O17" s="14"/>
      <c r="P17" s="14"/>
      <c r="Q17" s="14"/>
      <c r="R17" s="16"/>
      <c r="S17" s="13"/>
      <c r="T17" s="17"/>
      <c r="U17" s="10" t="str">
        <f t="shared" si="1"/>
        <v/>
      </c>
      <c r="V17" s="10" t="str">
        <f t="shared" si="2"/>
        <v/>
      </c>
      <c r="W17" s="10" t="str">
        <f t="shared" si="12"/>
        <v/>
      </c>
      <c r="X17" s="10" t="str">
        <f t="shared" si="0"/>
        <v/>
      </c>
      <c r="Y17" s="10" t="str">
        <f t="shared" si="3"/>
        <v/>
      </c>
      <c r="Z17" s="10" t="str">
        <f t="shared" si="4"/>
        <v/>
      </c>
      <c r="AA17" s="10" t="str">
        <f t="shared" si="5"/>
        <v/>
      </c>
      <c r="AB17" s="10" t="str">
        <f t="shared" si="6"/>
        <v/>
      </c>
      <c r="AC17" s="18" t="str">
        <f t="shared" si="7"/>
        <v/>
      </c>
      <c r="AD17" s="18" t="str">
        <f t="shared" si="11"/>
        <v/>
      </c>
      <c r="AE17" s="18" t="str">
        <f t="shared" si="8"/>
        <v/>
      </c>
      <c r="AF17" s="18" t="str">
        <f t="shared" si="9"/>
        <v/>
      </c>
      <c r="AG17" s="18" t="str">
        <f t="shared" si="10"/>
        <v/>
      </c>
    </row>
    <row r="18" spans="1:33" s="18" customFormat="1" ht="22.5" customHeight="1" x14ac:dyDescent="0.2">
      <c r="A18" s="96">
        <v>9</v>
      </c>
      <c r="B18" s="66"/>
      <c r="C18" s="202"/>
      <c r="D18" s="203"/>
      <c r="E18" s="22"/>
      <c r="F18" s="22"/>
      <c r="G18" s="23"/>
      <c r="H18" s="23"/>
      <c r="I18" s="23"/>
      <c r="J18" s="15"/>
      <c r="K18" s="15"/>
      <c r="L18" s="15"/>
      <c r="M18" s="14"/>
      <c r="N18" s="14"/>
      <c r="O18" s="14"/>
      <c r="P18" s="14"/>
      <c r="Q18" s="14"/>
      <c r="R18" s="16"/>
      <c r="S18" s="13"/>
      <c r="T18" s="17"/>
      <c r="U18" s="10" t="str">
        <f t="shared" si="1"/>
        <v/>
      </c>
      <c r="V18" s="10" t="str">
        <f t="shared" si="2"/>
        <v/>
      </c>
      <c r="W18" s="10" t="str">
        <f t="shared" si="12"/>
        <v/>
      </c>
      <c r="X18" s="10" t="str">
        <f t="shared" si="0"/>
        <v/>
      </c>
      <c r="Y18" s="10" t="str">
        <f t="shared" si="3"/>
        <v/>
      </c>
      <c r="Z18" s="10" t="str">
        <f t="shared" si="4"/>
        <v/>
      </c>
      <c r="AA18" s="10" t="str">
        <f t="shared" si="5"/>
        <v/>
      </c>
      <c r="AB18" s="10" t="str">
        <f t="shared" si="6"/>
        <v/>
      </c>
      <c r="AC18" s="18" t="str">
        <f t="shared" si="7"/>
        <v/>
      </c>
      <c r="AD18" s="18" t="str">
        <f t="shared" si="11"/>
        <v/>
      </c>
      <c r="AE18" s="18" t="str">
        <f t="shared" si="8"/>
        <v/>
      </c>
      <c r="AF18" s="18" t="str">
        <f t="shared" si="9"/>
        <v/>
      </c>
      <c r="AG18" s="18" t="str">
        <f t="shared" si="10"/>
        <v/>
      </c>
    </row>
    <row r="19" spans="1:33" s="18" customFormat="1" ht="22.5" customHeight="1" x14ac:dyDescent="0.2">
      <c r="A19" s="96">
        <v>10</v>
      </c>
      <c r="B19" s="66"/>
      <c r="C19" s="202"/>
      <c r="D19" s="203"/>
      <c r="E19" s="22"/>
      <c r="F19" s="22"/>
      <c r="G19" s="23"/>
      <c r="H19" s="23"/>
      <c r="I19" s="23"/>
      <c r="J19" s="15"/>
      <c r="K19" s="15"/>
      <c r="L19" s="15"/>
      <c r="M19" s="14"/>
      <c r="N19" s="14"/>
      <c r="O19" s="14"/>
      <c r="P19" s="14"/>
      <c r="Q19" s="14"/>
      <c r="R19" s="16"/>
      <c r="S19" s="13"/>
      <c r="T19" s="17"/>
      <c r="U19" s="10" t="str">
        <f t="shared" si="1"/>
        <v/>
      </c>
      <c r="V19" s="10" t="str">
        <f t="shared" si="2"/>
        <v/>
      </c>
      <c r="W19" s="10" t="str">
        <f t="shared" si="12"/>
        <v/>
      </c>
      <c r="X19" s="10" t="str">
        <f t="shared" si="0"/>
        <v/>
      </c>
      <c r="Y19" s="10" t="str">
        <f t="shared" si="3"/>
        <v/>
      </c>
      <c r="Z19" s="10" t="str">
        <f t="shared" si="4"/>
        <v/>
      </c>
      <c r="AA19" s="10" t="str">
        <f t="shared" si="5"/>
        <v/>
      </c>
      <c r="AB19" s="10" t="str">
        <f t="shared" si="6"/>
        <v/>
      </c>
      <c r="AC19" s="18" t="str">
        <f t="shared" si="7"/>
        <v/>
      </c>
      <c r="AD19" s="18" t="str">
        <f t="shared" si="11"/>
        <v/>
      </c>
      <c r="AE19" s="18" t="str">
        <f t="shared" si="8"/>
        <v/>
      </c>
      <c r="AF19" s="18" t="str">
        <f t="shared" si="9"/>
        <v/>
      </c>
      <c r="AG19" s="18" t="str">
        <f t="shared" si="10"/>
        <v/>
      </c>
    </row>
    <row r="20" spans="1:33" s="18" customFormat="1" ht="22.5" customHeight="1" x14ac:dyDescent="0.2">
      <c r="A20" s="96">
        <v>11</v>
      </c>
      <c r="B20" s="66"/>
      <c r="C20" s="202"/>
      <c r="D20" s="203"/>
      <c r="E20" s="22"/>
      <c r="F20" s="22"/>
      <c r="G20" s="23"/>
      <c r="H20" s="23"/>
      <c r="I20" s="23"/>
      <c r="J20" s="15"/>
      <c r="K20" s="15"/>
      <c r="L20" s="15"/>
      <c r="M20" s="14"/>
      <c r="N20" s="14"/>
      <c r="O20" s="14"/>
      <c r="P20" s="14"/>
      <c r="Q20" s="14"/>
      <c r="R20" s="16"/>
      <c r="S20" s="13"/>
      <c r="T20" s="17"/>
      <c r="U20" s="10" t="str">
        <f t="shared" si="1"/>
        <v/>
      </c>
      <c r="V20" s="10" t="str">
        <f t="shared" si="2"/>
        <v/>
      </c>
      <c r="W20" s="10" t="str">
        <f t="shared" si="12"/>
        <v/>
      </c>
      <c r="X20" s="10" t="str">
        <f t="shared" si="0"/>
        <v/>
      </c>
      <c r="Y20" s="10" t="str">
        <f t="shared" si="3"/>
        <v/>
      </c>
      <c r="Z20" s="10" t="str">
        <f t="shared" si="4"/>
        <v/>
      </c>
      <c r="AA20" s="10" t="str">
        <f t="shared" si="5"/>
        <v/>
      </c>
      <c r="AB20" s="10" t="str">
        <f t="shared" si="6"/>
        <v/>
      </c>
      <c r="AC20" s="18" t="str">
        <f t="shared" si="7"/>
        <v/>
      </c>
      <c r="AD20" s="18" t="str">
        <f t="shared" si="11"/>
        <v/>
      </c>
      <c r="AE20" s="18" t="str">
        <f t="shared" si="8"/>
        <v/>
      </c>
      <c r="AF20" s="18" t="str">
        <f t="shared" si="9"/>
        <v/>
      </c>
      <c r="AG20" s="18" t="str">
        <f t="shared" si="10"/>
        <v/>
      </c>
    </row>
    <row r="21" spans="1:33" s="18" customFormat="1" ht="22.5" customHeight="1" x14ac:dyDescent="0.2">
      <c r="A21" s="96">
        <v>12</v>
      </c>
      <c r="B21" s="66"/>
      <c r="C21" s="202"/>
      <c r="D21" s="203"/>
      <c r="E21" s="22"/>
      <c r="F21" s="22"/>
      <c r="G21" s="23"/>
      <c r="H21" s="23"/>
      <c r="I21" s="23"/>
      <c r="J21" s="15"/>
      <c r="K21" s="15"/>
      <c r="L21" s="15"/>
      <c r="M21" s="14"/>
      <c r="N21" s="14"/>
      <c r="O21" s="14"/>
      <c r="P21" s="14"/>
      <c r="Q21" s="14"/>
      <c r="R21" s="16"/>
      <c r="S21" s="13"/>
      <c r="T21" s="17"/>
      <c r="U21" s="10" t="str">
        <f t="shared" si="1"/>
        <v/>
      </c>
      <c r="V21" s="10" t="str">
        <f t="shared" si="2"/>
        <v/>
      </c>
      <c r="W21" s="10" t="str">
        <f t="shared" si="12"/>
        <v/>
      </c>
      <c r="X21" s="10" t="str">
        <f t="shared" si="0"/>
        <v/>
      </c>
      <c r="Y21" s="10" t="str">
        <f t="shared" si="3"/>
        <v/>
      </c>
      <c r="Z21" s="10" t="str">
        <f t="shared" si="4"/>
        <v/>
      </c>
      <c r="AA21" s="10" t="str">
        <f t="shared" si="5"/>
        <v/>
      </c>
      <c r="AB21" s="10" t="str">
        <f t="shared" si="6"/>
        <v/>
      </c>
      <c r="AC21" s="18" t="str">
        <f t="shared" si="7"/>
        <v/>
      </c>
      <c r="AD21" s="18" t="str">
        <f t="shared" si="11"/>
        <v/>
      </c>
      <c r="AE21" s="18" t="str">
        <f t="shared" si="8"/>
        <v/>
      </c>
      <c r="AF21" s="18" t="str">
        <f t="shared" si="9"/>
        <v/>
      </c>
      <c r="AG21" s="18" t="str">
        <f t="shared" si="10"/>
        <v/>
      </c>
    </row>
    <row r="22" spans="1:33" s="18" customFormat="1" ht="22.5" customHeight="1" x14ac:dyDescent="0.2">
      <c r="A22" s="96">
        <v>13</v>
      </c>
      <c r="B22" s="66"/>
      <c r="C22" s="202"/>
      <c r="D22" s="203"/>
      <c r="E22" s="22"/>
      <c r="F22" s="22"/>
      <c r="G22" s="23"/>
      <c r="H22" s="23"/>
      <c r="I22" s="23"/>
      <c r="J22" s="15"/>
      <c r="K22" s="15"/>
      <c r="L22" s="15"/>
      <c r="M22" s="14"/>
      <c r="N22" s="14"/>
      <c r="O22" s="14"/>
      <c r="P22" s="14"/>
      <c r="Q22" s="14"/>
      <c r="R22" s="16"/>
      <c r="S22" s="13"/>
      <c r="T22" s="17"/>
      <c r="U22" s="10" t="str">
        <f t="shared" si="1"/>
        <v/>
      </c>
      <c r="V22" s="10" t="str">
        <f t="shared" si="2"/>
        <v/>
      </c>
      <c r="W22" s="10" t="str">
        <f t="shared" si="12"/>
        <v/>
      </c>
      <c r="X22" s="10" t="str">
        <f t="shared" si="0"/>
        <v/>
      </c>
      <c r="Y22" s="10" t="str">
        <f t="shared" si="3"/>
        <v/>
      </c>
      <c r="Z22" s="10" t="str">
        <f t="shared" si="4"/>
        <v/>
      </c>
      <c r="AA22" s="10" t="str">
        <f t="shared" si="5"/>
        <v/>
      </c>
      <c r="AB22" s="10" t="str">
        <f t="shared" si="6"/>
        <v/>
      </c>
      <c r="AC22" s="18" t="str">
        <f t="shared" si="7"/>
        <v/>
      </c>
      <c r="AD22" s="18" t="str">
        <f t="shared" si="11"/>
        <v/>
      </c>
      <c r="AE22" s="18" t="str">
        <f t="shared" si="8"/>
        <v/>
      </c>
      <c r="AF22" s="18" t="str">
        <f t="shared" si="9"/>
        <v/>
      </c>
      <c r="AG22" s="18" t="str">
        <f t="shared" si="10"/>
        <v/>
      </c>
    </row>
    <row r="23" spans="1:33" s="18" customFormat="1" ht="22.5" customHeight="1" x14ac:dyDescent="0.2">
      <c r="A23" s="96">
        <v>14</v>
      </c>
      <c r="B23" s="66"/>
      <c r="C23" s="202"/>
      <c r="D23" s="203"/>
      <c r="E23" s="22"/>
      <c r="F23" s="22"/>
      <c r="G23" s="23"/>
      <c r="H23" s="23"/>
      <c r="I23" s="23"/>
      <c r="J23" s="15"/>
      <c r="K23" s="15"/>
      <c r="L23" s="15"/>
      <c r="M23" s="14"/>
      <c r="N23" s="14"/>
      <c r="O23" s="14"/>
      <c r="P23" s="14"/>
      <c r="Q23" s="14"/>
      <c r="R23" s="16"/>
      <c r="S23" s="13"/>
      <c r="T23" s="17"/>
      <c r="U23" s="10" t="str">
        <f t="shared" si="1"/>
        <v/>
      </c>
      <c r="V23" s="10" t="str">
        <f t="shared" si="2"/>
        <v/>
      </c>
      <c r="W23" s="10" t="str">
        <f t="shared" si="12"/>
        <v/>
      </c>
      <c r="X23" s="10" t="str">
        <f t="shared" si="0"/>
        <v/>
      </c>
      <c r="Y23" s="10" t="str">
        <f t="shared" si="3"/>
        <v/>
      </c>
      <c r="Z23" s="10" t="str">
        <f t="shared" si="4"/>
        <v/>
      </c>
      <c r="AA23" s="10" t="str">
        <f t="shared" si="5"/>
        <v/>
      </c>
      <c r="AB23" s="10" t="str">
        <f t="shared" si="6"/>
        <v/>
      </c>
      <c r="AC23" s="18" t="str">
        <f t="shared" si="7"/>
        <v/>
      </c>
      <c r="AD23" s="18" t="str">
        <f t="shared" si="11"/>
        <v/>
      </c>
      <c r="AE23" s="18" t="str">
        <f t="shared" si="8"/>
        <v/>
      </c>
      <c r="AF23" s="18" t="str">
        <f t="shared" si="9"/>
        <v/>
      </c>
      <c r="AG23" s="18" t="str">
        <f t="shared" si="10"/>
        <v/>
      </c>
    </row>
    <row r="24" spans="1:33" ht="22.5" customHeight="1" x14ac:dyDescent="0.2">
      <c r="A24" s="96">
        <v>15</v>
      </c>
      <c r="B24" s="66"/>
      <c r="C24" s="202"/>
      <c r="D24" s="203"/>
      <c r="E24" s="22"/>
      <c r="F24" s="22"/>
      <c r="G24" s="23"/>
      <c r="H24" s="23"/>
      <c r="I24" s="23"/>
      <c r="J24" s="15"/>
      <c r="K24" s="15"/>
      <c r="L24" s="15"/>
      <c r="M24" s="14"/>
      <c r="N24" s="14"/>
      <c r="O24" s="14"/>
      <c r="P24" s="14"/>
      <c r="Q24" s="14"/>
      <c r="R24" s="16"/>
      <c r="S24" s="13"/>
      <c r="T24" s="17"/>
      <c r="U24" s="10" t="str">
        <f t="shared" si="1"/>
        <v/>
      </c>
      <c r="V24" s="10" t="str">
        <f t="shared" si="2"/>
        <v/>
      </c>
      <c r="W24" s="10" t="str">
        <f t="shared" si="12"/>
        <v/>
      </c>
      <c r="X24" s="10" t="str">
        <f t="shared" si="0"/>
        <v/>
      </c>
      <c r="Y24" s="10" t="str">
        <f t="shared" si="3"/>
        <v/>
      </c>
      <c r="Z24" s="10" t="str">
        <f t="shared" si="4"/>
        <v/>
      </c>
      <c r="AA24" s="10" t="str">
        <f t="shared" si="5"/>
        <v/>
      </c>
      <c r="AB24" s="10" t="str">
        <f t="shared" si="6"/>
        <v/>
      </c>
      <c r="AC24" s="18" t="str">
        <f t="shared" si="7"/>
        <v/>
      </c>
      <c r="AD24" s="18" t="str">
        <f t="shared" si="11"/>
        <v/>
      </c>
      <c r="AE24" s="18" t="str">
        <f t="shared" si="8"/>
        <v/>
      </c>
      <c r="AF24" s="18" t="str">
        <f t="shared" si="9"/>
        <v/>
      </c>
      <c r="AG24" s="18" t="str">
        <f t="shared" si="10"/>
        <v/>
      </c>
    </row>
    <row r="25" spans="1:33" ht="22.5" customHeight="1" x14ac:dyDescent="0.2">
      <c r="A25" s="96">
        <v>16</v>
      </c>
      <c r="B25" s="66"/>
      <c r="C25" s="202"/>
      <c r="D25" s="203"/>
      <c r="E25" s="22"/>
      <c r="F25" s="22"/>
      <c r="G25" s="23"/>
      <c r="H25" s="23"/>
      <c r="I25" s="23"/>
      <c r="J25" s="15"/>
      <c r="K25" s="15"/>
      <c r="L25" s="15"/>
      <c r="M25" s="14"/>
      <c r="N25" s="14"/>
      <c r="O25" s="14"/>
      <c r="P25" s="14"/>
      <c r="Q25" s="14"/>
      <c r="R25" s="16"/>
      <c r="S25" s="13"/>
      <c r="T25" s="12"/>
      <c r="U25" s="10" t="str">
        <f t="shared" si="1"/>
        <v/>
      </c>
      <c r="V25" s="10" t="str">
        <f t="shared" si="2"/>
        <v/>
      </c>
      <c r="W25" s="10" t="str">
        <f t="shared" si="12"/>
        <v/>
      </c>
      <c r="X25" s="10" t="str">
        <f t="shared" si="0"/>
        <v/>
      </c>
      <c r="Y25" s="10" t="str">
        <f t="shared" si="3"/>
        <v/>
      </c>
      <c r="Z25" s="10" t="str">
        <f t="shared" si="4"/>
        <v/>
      </c>
      <c r="AA25" s="10" t="str">
        <f t="shared" si="5"/>
        <v/>
      </c>
      <c r="AB25" s="10" t="str">
        <f t="shared" si="6"/>
        <v/>
      </c>
      <c r="AC25" s="18" t="str">
        <f t="shared" si="7"/>
        <v/>
      </c>
      <c r="AD25" s="18" t="str">
        <f>IF(VLOOKUP(ROW()-9,A:S,13,0)&lt;&gt;"F","",IF(LEN(VLOOKUP(ROW()-9,A:S,14,0))&lt;&gt;7,"Reimbursement accruals require a 4 digit fund number and a 3 digit sub-fund number in the Source Fund field. ",""))</f>
        <v/>
      </c>
      <c r="AE25" s="18" t="str">
        <f t="shared" si="8"/>
        <v/>
      </c>
      <c r="AF25" s="18" t="str">
        <f t="shared" si="9"/>
        <v/>
      </c>
      <c r="AG25" s="18" t="str">
        <f t="shared" si="10"/>
        <v/>
      </c>
    </row>
    <row r="26" spans="1:33" ht="22.5" customHeight="1" x14ac:dyDescent="0.2">
      <c r="A26" s="96">
        <v>17</v>
      </c>
      <c r="B26" s="66"/>
      <c r="C26" s="202"/>
      <c r="D26" s="203"/>
      <c r="E26" s="22"/>
      <c r="F26" s="22"/>
      <c r="G26" s="23"/>
      <c r="H26" s="23"/>
      <c r="I26" s="23"/>
      <c r="J26" s="15"/>
      <c r="K26" s="15"/>
      <c r="L26" s="15"/>
      <c r="M26" s="14"/>
      <c r="N26" s="14"/>
      <c r="O26" s="14"/>
      <c r="P26" s="14"/>
      <c r="Q26" s="14"/>
      <c r="R26" s="16"/>
      <c r="S26" s="13"/>
      <c r="T26" s="12"/>
      <c r="U26" s="10" t="str">
        <f t="shared" si="1"/>
        <v/>
      </c>
      <c r="V26" s="10" t="str">
        <f t="shared" si="2"/>
        <v/>
      </c>
      <c r="W26" s="10" t="str">
        <f t="shared" si="12"/>
        <v/>
      </c>
      <c r="X26" s="10" t="str">
        <f t="shared" si="0"/>
        <v/>
      </c>
      <c r="Y26" s="10" t="str">
        <f t="shared" si="3"/>
        <v/>
      </c>
      <c r="Z26" s="10" t="str">
        <f t="shared" si="4"/>
        <v/>
      </c>
      <c r="AA26" s="10" t="str">
        <f t="shared" si="5"/>
        <v/>
      </c>
      <c r="AB26" s="10" t="str">
        <f t="shared" si="6"/>
        <v/>
      </c>
      <c r="AC26" s="18" t="str">
        <f t="shared" si="7"/>
        <v/>
      </c>
      <c r="AD26" s="18" t="str">
        <f t="shared" si="11"/>
        <v/>
      </c>
      <c r="AE26" s="18" t="str">
        <f t="shared" si="8"/>
        <v/>
      </c>
      <c r="AF26" s="18" t="str">
        <f t="shared" si="9"/>
        <v/>
      </c>
      <c r="AG26" s="18" t="str">
        <f t="shared" si="10"/>
        <v/>
      </c>
    </row>
    <row r="27" spans="1:33" ht="22.5" customHeight="1" x14ac:dyDescent="0.2">
      <c r="A27" s="96">
        <v>18</v>
      </c>
      <c r="B27" s="66"/>
      <c r="C27" s="202"/>
      <c r="D27" s="203"/>
      <c r="E27" s="22"/>
      <c r="F27" s="22"/>
      <c r="G27" s="23"/>
      <c r="H27" s="23"/>
      <c r="I27" s="23"/>
      <c r="J27" s="15"/>
      <c r="K27" s="15"/>
      <c r="L27" s="15"/>
      <c r="M27" s="14"/>
      <c r="N27" s="14"/>
      <c r="O27" s="14"/>
      <c r="P27" s="14"/>
      <c r="Q27" s="14"/>
      <c r="R27" s="16"/>
      <c r="S27" s="13"/>
      <c r="T27" s="12"/>
      <c r="U27" s="10" t="str">
        <f t="shared" si="1"/>
        <v/>
      </c>
      <c r="V27" s="10" t="str">
        <f t="shared" si="2"/>
        <v/>
      </c>
      <c r="W27" s="10" t="str">
        <f t="shared" si="12"/>
        <v/>
      </c>
      <c r="X27" s="10" t="str">
        <f t="shared" si="0"/>
        <v/>
      </c>
      <c r="Y27" s="10" t="str">
        <f t="shared" si="3"/>
        <v/>
      </c>
      <c r="Z27" s="10" t="str">
        <f t="shared" si="4"/>
        <v/>
      </c>
      <c r="AA27" s="10" t="str">
        <f t="shared" si="5"/>
        <v/>
      </c>
      <c r="AB27" s="10" t="str">
        <f t="shared" si="6"/>
        <v/>
      </c>
      <c r="AC27" s="18" t="str">
        <f t="shared" si="7"/>
        <v/>
      </c>
      <c r="AD27" s="18" t="str">
        <f t="shared" si="11"/>
        <v/>
      </c>
      <c r="AE27" s="18" t="str">
        <f t="shared" si="8"/>
        <v/>
      </c>
      <c r="AF27" s="18" t="str">
        <f t="shared" si="9"/>
        <v/>
      </c>
      <c r="AG27" s="18" t="str">
        <f t="shared" si="10"/>
        <v/>
      </c>
    </row>
    <row r="28" spans="1:33" ht="22.5" customHeight="1" x14ac:dyDescent="0.2">
      <c r="A28" s="96">
        <v>19</v>
      </c>
      <c r="B28" s="66"/>
      <c r="C28" s="202"/>
      <c r="D28" s="203"/>
      <c r="E28" s="22"/>
      <c r="F28" s="22"/>
      <c r="G28" s="23"/>
      <c r="H28" s="23"/>
      <c r="I28" s="23"/>
      <c r="J28" s="15"/>
      <c r="K28" s="15"/>
      <c r="L28" s="15"/>
      <c r="M28" s="14"/>
      <c r="N28" s="14"/>
      <c r="O28" s="14"/>
      <c r="P28" s="14"/>
      <c r="Q28" s="14"/>
      <c r="R28" s="16"/>
      <c r="S28" s="13"/>
      <c r="T28" s="12"/>
      <c r="U28" s="10" t="str">
        <f t="shared" si="1"/>
        <v/>
      </c>
      <c r="V28" s="10" t="str">
        <f t="shared" si="2"/>
        <v/>
      </c>
      <c r="W28" s="10" t="str">
        <f t="shared" si="12"/>
        <v/>
      </c>
      <c r="X28" s="10" t="str">
        <f t="shared" si="0"/>
        <v/>
      </c>
      <c r="Y28" s="10" t="str">
        <f t="shared" si="3"/>
        <v/>
      </c>
      <c r="Z28" s="10" t="str">
        <f t="shared" si="4"/>
        <v/>
      </c>
      <c r="AA28" s="10" t="str">
        <f t="shared" si="5"/>
        <v/>
      </c>
      <c r="AB28" s="10" t="str">
        <f t="shared" si="6"/>
        <v/>
      </c>
      <c r="AC28" s="18" t="str">
        <f t="shared" si="7"/>
        <v/>
      </c>
      <c r="AD28" s="18" t="str">
        <f t="shared" si="11"/>
        <v/>
      </c>
      <c r="AE28" s="18" t="str">
        <f t="shared" si="8"/>
        <v/>
      </c>
      <c r="AF28" s="18" t="str">
        <f t="shared" si="9"/>
        <v/>
      </c>
      <c r="AG28" s="18" t="str">
        <f t="shared" si="10"/>
        <v/>
      </c>
    </row>
    <row r="29" spans="1:33" ht="22.5" customHeight="1" x14ac:dyDescent="0.2">
      <c r="A29" s="96">
        <v>20</v>
      </c>
      <c r="B29" s="66"/>
      <c r="C29" s="202"/>
      <c r="D29" s="203"/>
      <c r="E29" s="22"/>
      <c r="F29" s="22"/>
      <c r="G29" s="23"/>
      <c r="H29" s="23"/>
      <c r="I29" s="23"/>
      <c r="J29" s="15"/>
      <c r="K29" s="15"/>
      <c r="L29" s="15"/>
      <c r="M29" s="14"/>
      <c r="N29" s="14"/>
      <c r="O29" s="14"/>
      <c r="P29" s="14"/>
      <c r="Q29" s="14"/>
      <c r="R29" s="16"/>
      <c r="S29" s="13"/>
      <c r="T29" s="12"/>
      <c r="U29" s="10" t="str">
        <f t="shared" si="1"/>
        <v/>
      </c>
      <c r="V29" s="10" t="str">
        <f t="shared" si="2"/>
        <v/>
      </c>
      <c r="W29" s="10" t="str">
        <f t="shared" si="12"/>
        <v/>
      </c>
      <c r="X29" s="10" t="str">
        <f t="shared" si="0"/>
        <v/>
      </c>
      <c r="Y29" s="10" t="str">
        <f t="shared" si="3"/>
        <v/>
      </c>
      <c r="Z29" s="10" t="str">
        <f t="shared" si="4"/>
        <v/>
      </c>
      <c r="AA29" s="10" t="str">
        <f t="shared" si="5"/>
        <v/>
      </c>
      <c r="AB29" s="10" t="str">
        <f t="shared" si="6"/>
        <v/>
      </c>
      <c r="AC29" s="18" t="str">
        <f t="shared" si="7"/>
        <v/>
      </c>
      <c r="AD29" s="18" t="str">
        <f t="shared" si="11"/>
        <v/>
      </c>
      <c r="AE29" s="18" t="str">
        <f t="shared" si="8"/>
        <v/>
      </c>
      <c r="AF29" s="18" t="str">
        <f t="shared" si="9"/>
        <v/>
      </c>
      <c r="AG29" s="18" t="str">
        <f t="shared" si="10"/>
        <v/>
      </c>
    </row>
    <row r="30" spans="1:33" ht="22.5" customHeight="1" x14ac:dyDescent="0.2">
      <c r="A30" s="96">
        <v>21</v>
      </c>
      <c r="B30" s="66"/>
      <c r="C30" s="202"/>
      <c r="D30" s="203"/>
      <c r="E30" s="22"/>
      <c r="F30" s="22"/>
      <c r="G30" s="23"/>
      <c r="H30" s="23"/>
      <c r="I30" s="23"/>
      <c r="J30" s="15"/>
      <c r="K30" s="15"/>
      <c r="L30" s="15"/>
      <c r="M30" s="14"/>
      <c r="N30" s="14"/>
      <c r="O30" s="14"/>
      <c r="P30" s="14"/>
      <c r="Q30" s="14"/>
      <c r="R30" s="16"/>
      <c r="S30" s="13"/>
      <c r="T30" s="12"/>
      <c r="U30" s="10" t="str">
        <f t="shared" si="1"/>
        <v/>
      </c>
      <c r="V30" s="10" t="str">
        <f t="shared" si="2"/>
        <v/>
      </c>
      <c r="W30" s="10" t="str">
        <f t="shared" si="12"/>
        <v/>
      </c>
      <c r="X30" s="10" t="str">
        <f t="shared" si="0"/>
        <v/>
      </c>
      <c r="Y30" s="10" t="str">
        <f t="shared" si="3"/>
        <v/>
      </c>
      <c r="Z30" s="10" t="str">
        <f t="shared" si="4"/>
        <v/>
      </c>
      <c r="AA30" s="10" t="str">
        <f t="shared" si="5"/>
        <v/>
      </c>
      <c r="AB30" s="10" t="str">
        <f t="shared" si="6"/>
        <v/>
      </c>
      <c r="AC30" s="18" t="str">
        <f t="shared" si="7"/>
        <v/>
      </c>
      <c r="AD30" s="18" t="str">
        <f t="shared" si="11"/>
        <v/>
      </c>
      <c r="AE30" s="18" t="str">
        <f t="shared" si="8"/>
        <v/>
      </c>
      <c r="AF30" s="18" t="str">
        <f t="shared" si="9"/>
        <v/>
      </c>
      <c r="AG30" s="18" t="str">
        <f t="shared" si="10"/>
        <v/>
      </c>
    </row>
    <row r="31" spans="1:33" ht="22.5" customHeight="1" x14ac:dyDescent="0.2">
      <c r="A31" s="96">
        <v>22</v>
      </c>
      <c r="B31" s="66"/>
      <c r="C31" s="202"/>
      <c r="D31" s="203"/>
      <c r="E31" s="22"/>
      <c r="F31" s="22"/>
      <c r="G31" s="23"/>
      <c r="H31" s="23"/>
      <c r="I31" s="23"/>
      <c r="J31" s="15"/>
      <c r="K31" s="15"/>
      <c r="L31" s="15"/>
      <c r="M31" s="14"/>
      <c r="N31" s="14"/>
      <c r="O31" s="14"/>
      <c r="P31" s="14"/>
      <c r="Q31" s="14"/>
      <c r="R31" s="16"/>
      <c r="S31" s="13"/>
      <c r="T31" s="12"/>
      <c r="U31" s="10" t="str">
        <f t="shared" si="1"/>
        <v/>
      </c>
      <c r="V31" s="10" t="str">
        <f t="shared" si="2"/>
        <v/>
      </c>
      <c r="W31" s="10" t="str">
        <f t="shared" si="12"/>
        <v/>
      </c>
      <c r="X31" s="10" t="str">
        <f t="shared" si="0"/>
        <v/>
      </c>
      <c r="Y31" s="10" t="str">
        <f t="shared" si="3"/>
        <v/>
      </c>
      <c r="Z31" s="10" t="str">
        <f t="shared" si="4"/>
        <v/>
      </c>
      <c r="AA31" s="10" t="str">
        <f t="shared" si="5"/>
        <v/>
      </c>
      <c r="AB31" s="10" t="str">
        <f t="shared" si="6"/>
        <v/>
      </c>
      <c r="AC31" s="18" t="str">
        <f t="shared" si="7"/>
        <v/>
      </c>
      <c r="AD31" s="18" t="str">
        <f t="shared" si="11"/>
        <v/>
      </c>
      <c r="AE31" s="18" t="str">
        <f t="shared" si="8"/>
        <v/>
      </c>
      <c r="AF31" s="18" t="str">
        <f t="shared" si="9"/>
        <v/>
      </c>
      <c r="AG31" s="18" t="str">
        <f t="shared" si="10"/>
        <v/>
      </c>
    </row>
    <row r="32" spans="1:33" ht="22.5" customHeight="1" x14ac:dyDescent="0.2">
      <c r="A32" s="96">
        <v>23</v>
      </c>
      <c r="B32" s="66"/>
      <c r="C32" s="202"/>
      <c r="D32" s="203"/>
      <c r="E32" s="22"/>
      <c r="F32" s="22"/>
      <c r="G32" s="23"/>
      <c r="H32" s="23"/>
      <c r="I32" s="23"/>
      <c r="J32" s="15"/>
      <c r="K32" s="15"/>
      <c r="L32" s="15"/>
      <c r="M32" s="14"/>
      <c r="N32" s="14"/>
      <c r="O32" s="14"/>
      <c r="P32" s="14"/>
      <c r="Q32" s="14"/>
      <c r="R32" s="16"/>
      <c r="S32" s="13"/>
      <c r="T32" s="12"/>
      <c r="U32" s="10" t="str">
        <f t="shared" si="1"/>
        <v/>
      </c>
      <c r="V32" s="10" t="str">
        <f t="shared" si="2"/>
        <v/>
      </c>
      <c r="W32" s="10" t="str">
        <f t="shared" si="12"/>
        <v/>
      </c>
      <c r="X32" s="10" t="str">
        <f t="shared" si="0"/>
        <v/>
      </c>
      <c r="Y32" s="10" t="str">
        <f t="shared" si="3"/>
        <v/>
      </c>
      <c r="Z32" s="10" t="str">
        <f t="shared" si="4"/>
        <v/>
      </c>
      <c r="AA32" s="10" t="str">
        <f t="shared" si="5"/>
        <v/>
      </c>
      <c r="AB32" s="10" t="str">
        <f t="shared" si="6"/>
        <v/>
      </c>
      <c r="AC32" s="18" t="str">
        <f t="shared" si="7"/>
        <v/>
      </c>
      <c r="AD32" s="18" t="str">
        <f t="shared" si="11"/>
        <v/>
      </c>
      <c r="AE32" s="18" t="str">
        <f t="shared" si="8"/>
        <v/>
      </c>
      <c r="AF32" s="18" t="str">
        <f t="shared" si="9"/>
        <v/>
      </c>
      <c r="AG32" s="18" t="str">
        <f t="shared" si="10"/>
        <v/>
      </c>
    </row>
    <row r="33" spans="1:33" ht="22.5" customHeight="1" x14ac:dyDescent="0.2">
      <c r="A33" s="96">
        <v>24</v>
      </c>
      <c r="B33" s="66"/>
      <c r="C33" s="202"/>
      <c r="D33" s="203"/>
      <c r="E33" s="22"/>
      <c r="F33" s="22"/>
      <c r="G33" s="23"/>
      <c r="H33" s="23"/>
      <c r="I33" s="23"/>
      <c r="J33" s="15"/>
      <c r="K33" s="15"/>
      <c r="L33" s="15"/>
      <c r="M33" s="14"/>
      <c r="N33" s="14"/>
      <c r="O33" s="14"/>
      <c r="P33" s="14"/>
      <c r="Q33" s="14"/>
      <c r="R33" s="16"/>
      <c r="S33" s="13"/>
      <c r="T33" s="12"/>
      <c r="U33" s="10" t="str">
        <f t="shared" si="1"/>
        <v/>
      </c>
      <c r="V33" s="10" t="str">
        <f t="shared" si="2"/>
        <v/>
      </c>
      <c r="W33" s="10" t="str">
        <f t="shared" si="12"/>
        <v/>
      </c>
      <c r="X33" s="10" t="str">
        <f t="shared" si="0"/>
        <v/>
      </c>
      <c r="Y33" s="10" t="str">
        <f t="shared" si="3"/>
        <v/>
      </c>
      <c r="Z33" s="10" t="str">
        <f t="shared" si="4"/>
        <v/>
      </c>
      <c r="AA33" s="10" t="str">
        <f t="shared" si="5"/>
        <v/>
      </c>
      <c r="AB33" s="10" t="str">
        <f t="shared" si="6"/>
        <v/>
      </c>
      <c r="AC33" s="18" t="str">
        <f t="shared" si="7"/>
        <v/>
      </c>
      <c r="AD33" s="18" t="str">
        <f t="shared" si="11"/>
        <v/>
      </c>
      <c r="AE33" s="18" t="str">
        <f t="shared" si="8"/>
        <v/>
      </c>
      <c r="AF33" s="18" t="str">
        <f t="shared" si="9"/>
        <v/>
      </c>
      <c r="AG33" s="18" t="str">
        <f t="shared" si="10"/>
        <v/>
      </c>
    </row>
    <row r="34" spans="1:33" ht="22.5" customHeight="1" x14ac:dyDescent="0.2">
      <c r="A34" s="96">
        <v>25</v>
      </c>
      <c r="B34" s="66"/>
      <c r="C34" s="202"/>
      <c r="D34" s="203"/>
      <c r="E34" s="22"/>
      <c r="F34" s="22"/>
      <c r="G34" s="23"/>
      <c r="H34" s="23"/>
      <c r="I34" s="23"/>
      <c r="J34" s="15"/>
      <c r="K34" s="15"/>
      <c r="L34" s="15"/>
      <c r="M34" s="14"/>
      <c r="N34" s="14"/>
      <c r="O34" s="14"/>
      <c r="P34" s="14"/>
      <c r="Q34" s="14"/>
      <c r="R34" s="16"/>
      <c r="S34" s="13"/>
      <c r="T34" s="12"/>
      <c r="U34" s="10" t="str">
        <f t="shared" si="1"/>
        <v/>
      </c>
      <c r="V34" s="10" t="str">
        <f t="shared" si="2"/>
        <v/>
      </c>
      <c r="W34" s="10" t="str">
        <f t="shared" si="12"/>
        <v/>
      </c>
      <c r="X34" s="10" t="str">
        <f t="shared" si="0"/>
        <v/>
      </c>
      <c r="Y34" s="10" t="str">
        <f t="shared" si="3"/>
        <v/>
      </c>
      <c r="Z34" s="10" t="str">
        <f t="shared" si="4"/>
        <v/>
      </c>
      <c r="AA34" s="10" t="str">
        <f t="shared" si="5"/>
        <v/>
      </c>
      <c r="AB34" s="10" t="str">
        <f t="shared" si="6"/>
        <v/>
      </c>
      <c r="AC34" s="18" t="str">
        <f t="shared" si="7"/>
        <v/>
      </c>
      <c r="AD34" s="18" t="str">
        <f t="shared" si="11"/>
        <v/>
      </c>
      <c r="AE34" s="18" t="str">
        <f t="shared" si="8"/>
        <v/>
      </c>
      <c r="AF34" s="18" t="str">
        <f t="shared" si="9"/>
        <v/>
      </c>
      <c r="AG34" s="18" t="str">
        <f t="shared" si="10"/>
        <v/>
      </c>
    </row>
    <row r="35" spans="1:33" ht="22.5" customHeight="1" x14ac:dyDescent="0.2">
      <c r="A35" s="96">
        <v>26</v>
      </c>
      <c r="B35" s="66"/>
      <c r="C35" s="202"/>
      <c r="D35" s="203"/>
      <c r="E35" s="22"/>
      <c r="F35" s="22"/>
      <c r="G35" s="23"/>
      <c r="H35" s="23"/>
      <c r="I35" s="23"/>
      <c r="J35" s="15"/>
      <c r="K35" s="15"/>
      <c r="L35" s="15"/>
      <c r="M35" s="14"/>
      <c r="N35" s="14"/>
      <c r="O35" s="14"/>
      <c r="P35" s="14"/>
      <c r="Q35" s="14"/>
      <c r="R35" s="16"/>
      <c r="S35" s="13"/>
      <c r="T35" s="12"/>
      <c r="U35" s="10" t="str">
        <f t="shared" si="1"/>
        <v/>
      </c>
      <c r="V35" s="10" t="str">
        <f t="shared" si="2"/>
        <v/>
      </c>
      <c r="W35" s="10" t="str">
        <f t="shared" si="12"/>
        <v/>
      </c>
      <c r="X35" s="10" t="str">
        <f t="shared" si="0"/>
        <v/>
      </c>
      <c r="Y35" s="10" t="str">
        <f t="shared" si="3"/>
        <v/>
      </c>
      <c r="Z35" s="10" t="str">
        <f t="shared" si="4"/>
        <v/>
      </c>
      <c r="AA35" s="10" t="str">
        <f t="shared" si="5"/>
        <v/>
      </c>
      <c r="AB35" s="10" t="str">
        <f t="shared" si="6"/>
        <v/>
      </c>
      <c r="AC35" s="18" t="str">
        <f t="shared" si="7"/>
        <v/>
      </c>
      <c r="AD35" s="18" t="str">
        <f t="shared" si="11"/>
        <v/>
      </c>
      <c r="AE35" s="18" t="str">
        <f t="shared" si="8"/>
        <v/>
      </c>
      <c r="AF35" s="18" t="str">
        <f t="shared" si="9"/>
        <v/>
      </c>
      <c r="AG35" s="18" t="str">
        <f t="shared" si="10"/>
        <v/>
      </c>
    </row>
    <row r="36" spans="1:33" ht="22.5" customHeight="1" x14ac:dyDescent="0.2">
      <c r="A36" s="96">
        <v>27</v>
      </c>
      <c r="B36" s="66"/>
      <c r="C36" s="202"/>
      <c r="D36" s="203"/>
      <c r="E36" s="22"/>
      <c r="F36" s="22"/>
      <c r="G36" s="23"/>
      <c r="H36" s="23"/>
      <c r="I36" s="23"/>
      <c r="J36" s="15"/>
      <c r="K36" s="15"/>
      <c r="L36" s="15"/>
      <c r="M36" s="14"/>
      <c r="N36" s="14"/>
      <c r="O36" s="14"/>
      <c r="P36" s="14"/>
      <c r="Q36" s="14"/>
      <c r="R36" s="16"/>
      <c r="S36" s="13"/>
      <c r="T36" s="12"/>
      <c r="U36" s="10" t="str">
        <f t="shared" si="1"/>
        <v/>
      </c>
      <c r="V36" s="10" t="str">
        <f t="shared" si="2"/>
        <v/>
      </c>
      <c r="W36" s="10" t="str">
        <f t="shared" si="12"/>
        <v/>
      </c>
      <c r="X36" s="10" t="str">
        <f t="shared" si="0"/>
        <v/>
      </c>
      <c r="Y36" s="10" t="str">
        <f t="shared" si="3"/>
        <v/>
      </c>
      <c r="Z36" s="10" t="str">
        <f t="shared" si="4"/>
        <v/>
      </c>
      <c r="AA36" s="10" t="str">
        <f t="shared" si="5"/>
        <v/>
      </c>
      <c r="AB36" s="10" t="str">
        <f t="shared" si="6"/>
        <v/>
      </c>
      <c r="AC36" s="18" t="str">
        <f t="shared" si="7"/>
        <v/>
      </c>
      <c r="AD36" s="18" t="str">
        <f t="shared" si="11"/>
        <v/>
      </c>
      <c r="AE36" s="18" t="str">
        <f t="shared" si="8"/>
        <v/>
      </c>
      <c r="AF36" s="18" t="str">
        <f t="shared" si="9"/>
        <v/>
      </c>
      <c r="AG36" s="18" t="str">
        <f t="shared" si="10"/>
        <v/>
      </c>
    </row>
    <row r="37" spans="1:33" ht="22.5" customHeight="1" x14ac:dyDescent="0.2">
      <c r="A37" s="96">
        <v>28</v>
      </c>
      <c r="B37" s="66"/>
      <c r="C37" s="202"/>
      <c r="D37" s="203"/>
      <c r="E37" s="22"/>
      <c r="F37" s="22"/>
      <c r="G37" s="23"/>
      <c r="H37" s="23"/>
      <c r="I37" s="23"/>
      <c r="J37" s="15"/>
      <c r="K37" s="15"/>
      <c r="L37" s="15"/>
      <c r="M37" s="14"/>
      <c r="N37" s="14"/>
      <c r="O37" s="14"/>
      <c r="P37" s="14"/>
      <c r="Q37" s="14"/>
      <c r="R37" s="16"/>
      <c r="S37" s="13"/>
      <c r="T37" s="12"/>
      <c r="U37" s="10" t="str">
        <f t="shared" si="1"/>
        <v/>
      </c>
      <c r="V37" s="10" t="str">
        <f t="shared" si="2"/>
        <v/>
      </c>
      <c r="W37" s="10" t="str">
        <f t="shared" si="12"/>
        <v/>
      </c>
      <c r="X37" s="10" t="str">
        <f t="shared" si="0"/>
        <v/>
      </c>
      <c r="Y37" s="10" t="str">
        <f t="shared" si="3"/>
        <v/>
      </c>
      <c r="Z37" s="10" t="str">
        <f t="shared" si="4"/>
        <v/>
      </c>
      <c r="AA37" s="10" t="str">
        <f t="shared" si="5"/>
        <v/>
      </c>
      <c r="AB37" s="10" t="str">
        <f t="shared" si="6"/>
        <v/>
      </c>
      <c r="AC37" s="18" t="str">
        <f t="shared" si="7"/>
        <v/>
      </c>
      <c r="AD37" s="18" t="str">
        <f t="shared" si="11"/>
        <v/>
      </c>
      <c r="AE37" s="18" t="str">
        <f t="shared" si="8"/>
        <v/>
      </c>
      <c r="AF37" s="18" t="str">
        <f t="shared" si="9"/>
        <v/>
      </c>
      <c r="AG37" s="18" t="str">
        <f t="shared" si="10"/>
        <v/>
      </c>
    </row>
    <row r="38" spans="1:33" ht="22.5" customHeight="1" x14ac:dyDescent="0.2">
      <c r="A38" s="96">
        <v>29</v>
      </c>
      <c r="B38" s="66"/>
      <c r="C38" s="202"/>
      <c r="D38" s="203"/>
      <c r="E38" s="22"/>
      <c r="F38" s="22"/>
      <c r="G38" s="23"/>
      <c r="H38" s="23"/>
      <c r="I38" s="23"/>
      <c r="J38" s="15"/>
      <c r="K38" s="15"/>
      <c r="L38" s="15"/>
      <c r="M38" s="14"/>
      <c r="N38" s="14"/>
      <c r="O38" s="14"/>
      <c r="P38" s="14"/>
      <c r="Q38" s="14"/>
      <c r="R38" s="16"/>
      <c r="S38" s="13"/>
      <c r="T38" s="12"/>
      <c r="U38" s="10" t="str">
        <f t="shared" si="1"/>
        <v/>
      </c>
      <c r="V38" s="10" t="str">
        <f t="shared" si="2"/>
        <v/>
      </c>
      <c r="W38" s="10" t="str">
        <f t="shared" si="12"/>
        <v/>
      </c>
      <c r="X38" s="10" t="str">
        <f t="shared" si="0"/>
        <v/>
      </c>
      <c r="Y38" s="10" t="str">
        <f t="shared" si="3"/>
        <v/>
      </c>
      <c r="Z38" s="10" t="str">
        <f t="shared" si="4"/>
        <v/>
      </c>
      <c r="AA38" s="10" t="str">
        <f t="shared" si="5"/>
        <v/>
      </c>
      <c r="AB38" s="10" t="str">
        <f t="shared" si="6"/>
        <v/>
      </c>
      <c r="AC38" s="18" t="str">
        <f t="shared" si="7"/>
        <v/>
      </c>
      <c r="AD38" s="18" t="str">
        <f t="shared" si="11"/>
        <v/>
      </c>
      <c r="AE38" s="18" t="str">
        <f t="shared" si="8"/>
        <v/>
      </c>
      <c r="AF38" s="18" t="str">
        <f t="shared" si="9"/>
        <v/>
      </c>
      <c r="AG38" s="18" t="str">
        <f t="shared" si="10"/>
        <v/>
      </c>
    </row>
    <row r="39" spans="1:33" ht="22.5" customHeight="1" x14ac:dyDescent="0.2">
      <c r="A39" s="96">
        <v>30</v>
      </c>
      <c r="B39" s="66"/>
      <c r="C39" s="202"/>
      <c r="D39" s="203"/>
      <c r="E39" s="22"/>
      <c r="F39" s="22"/>
      <c r="G39" s="23"/>
      <c r="H39" s="23"/>
      <c r="I39" s="23"/>
      <c r="J39" s="15"/>
      <c r="K39" s="15"/>
      <c r="L39" s="15"/>
      <c r="M39" s="14"/>
      <c r="N39" s="14"/>
      <c r="O39" s="14"/>
      <c r="P39" s="14"/>
      <c r="Q39" s="14"/>
      <c r="R39" s="16"/>
      <c r="S39" s="13"/>
      <c r="T39" s="12"/>
      <c r="U39" s="10" t="str">
        <f t="shared" si="1"/>
        <v/>
      </c>
      <c r="V39" s="10" t="str">
        <f t="shared" si="2"/>
        <v/>
      </c>
      <c r="W39" s="10" t="str">
        <f t="shared" si="12"/>
        <v/>
      </c>
      <c r="X39" s="10" t="str">
        <f t="shared" si="0"/>
        <v/>
      </c>
      <c r="Y39" s="10" t="str">
        <f t="shared" si="3"/>
        <v/>
      </c>
      <c r="Z39" s="10" t="str">
        <f t="shared" si="4"/>
        <v/>
      </c>
      <c r="AA39" s="10" t="str">
        <f t="shared" si="5"/>
        <v/>
      </c>
      <c r="AB39" s="10" t="str">
        <f t="shared" si="6"/>
        <v/>
      </c>
      <c r="AC39" s="18" t="str">
        <f t="shared" si="7"/>
        <v/>
      </c>
      <c r="AD39" s="18" t="str">
        <f t="shared" si="11"/>
        <v/>
      </c>
      <c r="AE39" s="18" t="str">
        <f t="shared" si="8"/>
        <v/>
      </c>
      <c r="AF39" s="18" t="str">
        <f t="shared" si="9"/>
        <v/>
      </c>
      <c r="AG39" s="18" t="str">
        <f t="shared" si="10"/>
        <v/>
      </c>
    </row>
    <row r="40" spans="1:33" ht="22.5" customHeight="1" x14ac:dyDescent="0.2">
      <c r="A40" s="96">
        <v>31</v>
      </c>
      <c r="B40" s="66"/>
      <c r="C40" s="202"/>
      <c r="D40" s="203"/>
      <c r="E40" s="22"/>
      <c r="F40" s="22"/>
      <c r="G40" s="23"/>
      <c r="H40" s="23"/>
      <c r="I40" s="23"/>
      <c r="J40" s="15"/>
      <c r="K40" s="15"/>
      <c r="L40" s="15"/>
      <c r="M40" s="14"/>
      <c r="N40" s="14"/>
      <c r="O40" s="14"/>
      <c r="P40" s="14"/>
      <c r="Q40" s="14"/>
      <c r="R40" s="16"/>
      <c r="S40" s="13"/>
      <c r="T40" s="12"/>
      <c r="U40" s="10" t="str">
        <f t="shared" si="1"/>
        <v/>
      </c>
      <c r="V40" s="10" t="str">
        <f t="shared" si="2"/>
        <v/>
      </c>
      <c r="W40" s="10" t="str">
        <f t="shared" si="12"/>
        <v/>
      </c>
      <c r="X40" s="10" t="str">
        <f t="shared" si="0"/>
        <v/>
      </c>
      <c r="Y40" s="10" t="str">
        <f t="shared" si="3"/>
        <v/>
      </c>
      <c r="Z40" s="10" t="str">
        <f t="shared" si="4"/>
        <v/>
      </c>
      <c r="AA40" s="10" t="str">
        <f t="shared" si="5"/>
        <v/>
      </c>
      <c r="AB40" s="10" t="str">
        <f t="shared" si="6"/>
        <v/>
      </c>
      <c r="AC40" s="18" t="str">
        <f t="shared" si="7"/>
        <v/>
      </c>
      <c r="AD40" s="18" t="str">
        <f t="shared" si="11"/>
        <v/>
      </c>
      <c r="AE40" s="18" t="str">
        <f t="shared" si="8"/>
        <v/>
      </c>
      <c r="AF40" s="18" t="str">
        <f t="shared" si="9"/>
        <v/>
      </c>
      <c r="AG40" s="18" t="str">
        <f t="shared" si="10"/>
        <v/>
      </c>
    </row>
    <row r="41" spans="1:33" ht="22.5" customHeight="1" x14ac:dyDescent="0.2">
      <c r="A41" s="96">
        <v>32</v>
      </c>
      <c r="B41" s="66"/>
      <c r="C41" s="202"/>
      <c r="D41" s="203"/>
      <c r="E41" s="22"/>
      <c r="F41" s="22"/>
      <c r="G41" s="23"/>
      <c r="H41" s="23"/>
      <c r="I41" s="23"/>
      <c r="J41" s="15"/>
      <c r="K41" s="15"/>
      <c r="L41" s="15"/>
      <c r="M41" s="14"/>
      <c r="N41" s="14"/>
      <c r="O41" s="14"/>
      <c r="P41" s="14"/>
      <c r="Q41" s="14"/>
      <c r="R41" s="16"/>
      <c r="S41" s="13"/>
      <c r="T41" s="12"/>
      <c r="U41" s="10" t="str">
        <f t="shared" si="1"/>
        <v/>
      </c>
      <c r="V41" s="10" t="str">
        <f t="shared" si="2"/>
        <v/>
      </c>
      <c r="W41" s="10" t="str">
        <f t="shared" si="12"/>
        <v/>
      </c>
      <c r="X41" s="10" t="str">
        <f t="shared" si="0"/>
        <v/>
      </c>
      <c r="Y41" s="10" t="str">
        <f t="shared" si="3"/>
        <v/>
      </c>
      <c r="Z41" s="10" t="str">
        <f t="shared" si="4"/>
        <v/>
      </c>
      <c r="AA41" s="10" t="str">
        <f t="shared" si="5"/>
        <v/>
      </c>
      <c r="AB41" s="10" t="str">
        <f t="shared" si="6"/>
        <v/>
      </c>
      <c r="AC41" s="18" t="str">
        <f t="shared" si="7"/>
        <v/>
      </c>
      <c r="AD41" s="18" t="str">
        <f t="shared" si="11"/>
        <v/>
      </c>
      <c r="AE41" s="18" t="str">
        <f t="shared" si="8"/>
        <v/>
      </c>
      <c r="AF41" s="18" t="str">
        <f t="shared" si="9"/>
        <v/>
      </c>
      <c r="AG41" s="18" t="str">
        <f t="shared" si="10"/>
        <v/>
      </c>
    </row>
    <row r="42" spans="1:33" ht="22.5" customHeight="1" x14ac:dyDescent="0.2">
      <c r="A42" s="96">
        <v>33</v>
      </c>
      <c r="B42" s="66"/>
      <c r="C42" s="202"/>
      <c r="D42" s="203"/>
      <c r="E42" s="22"/>
      <c r="F42" s="22"/>
      <c r="G42" s="23"/>
      <c r="H42" s="23"/>
      <c r="I42" s="23"/>
      <c r="J42" s="15"/>
      <c r="K42" s="15"/>
      <c r="L42" s="15"/>
      <c r="M42" s="14"/>
      <c r="N42" s="14"/>
      <c r="O42" s="14"/>
      <c r="P42" s="14"/>
      <c r="Q42" s="14"/>
      <c r="R42" s="16"/>
      <c r="S42" s="13"/>
      <c r="T42" s="12"/>
      <c r="U42" s="10" t="str">
        <f t="shared" si="1"/>
        <v/>
      </c>
      <c r="V42" s="10" t="str">
        <f t="shared" si="2"/>
        <v/>
      </c>
      <c r="W42" s="10" t="str">
        <f t="shared" si="12"/>
        <v/>
      </c>
      <c r="X42" s="10" t="str">
        <f t="shared" si="0"/>
        <v/>
      </c>
      <c r="Y42" s="10" t="str">
        <f t="shared" si="3"/>
        <v/>
      </c>
      <c r="Z42" s="10" t="str">
        <f t="shared" si="4"/>
        <v/>
      </c>
      <c r="AA42" s="10" t="str">
        <f t="shared" si="5"/>
        <v/>
      </c>
      <c r="AB42" s="10" t="str">
        <f t="shared" si="6"/>
        <v/>
      </c>
      <c r="AC42" s="18" t="str">
        <f t="shared" si="7"/>
        <v/>
      </c>
      <c r="AD42" s="18" t="str">
        <f t="shared" si="11"/>
        <v/>
      </c>
      <c r="AE42" s="18" t="str">
        <f t="shared" si="8"/>
        <v/>
      </c>
      <c r="AF42" s="18" t="str">
        <f t="shared" si="9"/>
        <v/>
      </c>
      <c r="AG42" s="18" t="str">
        <f t="shared" si="10"/>
        <v/>
      </c>
    </row>
    <row r="43" spans="1:33" ht="22.5" customHeight="1" x14ac:dyDescent="0.2">
      <c r="A43" s="96">
        <v>34</v>
      </c>
      <c r="B43" s="66"/>
      <c r="C43" s="202"/>
      <c r="D43" s="203"/>
      <c r="E43" s="22"/>
      <c r="F43" s="22"/>
      <c r="G43" s="23"/>
      <c r="H43" s="23"/>
      <c r="I43" s="23"/>
      <c r="J43" s="15"/>
      <c r="K43" s="15"/>
      <c r="L43" s="15"/>
      <c r="M43" s="14"/>
      <c r="N43" s="14"/>
      <c r="O43" s="14"/>
      <c r="P43" s="14"/>
      <c r="Q43" s="14"/>
      <c r="R43" s="16"/>
      <c r="S43" s="13"/>
      <c r="T43" s="12"/>
      <c r="U43" s="10" t="str">
        <f t="shared" si="1"/>
        <v/>
      </c>
      <c r="V43" s="10" t="str">
        <f t="shared" si="2"/>
        <v/>
      </c>
      <c r="W43" s="10" t="str">
        <f t="shared" si="12"/>
        <v/>
      </c>
      <c r="X43" s="10" t="str">
        <f t="shared" si="0"/>
        <v/>
      </c>
      <c r="Y43" s="10" t="str">
        <f t="shared" si="3"/>
        <v/>
      </c>
      <c r="Z43" s="10" t="str">
        <f t="shared" si="4"/>
        <v/>
      </c>
      <c r="AA43" s="10" t="str">
        <f t="shared" si="5"/>
        <v/>
      </c>
      <c r="AB43" s="10" t="str">
        <f t="shared" si="6"/>
        <v/>
      </c>
      <c r="AC43" s="18" t="str">
        <f t="shared" si="7"/>
        <v/>
      </c>
      <c r="AD43" s="18" t="str">
        <f t="shared" si="11"/>
        <v/>
      </c>
      <c r="AE43" s="18" t="str">
        <f t="shared" si="8"/>
        <v/>
      </c>
      <c r="AF43" s="18" t="str">
        <f t="shared" si="9"/>
        <v/>
      </c>
      <c r="AG43" s="18" t="str">
        <f t="shared" si="10"/>
        <v/>
      </c>
    </row>
    <row r="44" spans="1:33" ht="22.5" customHeight="1" x14ac:dyDescent="0.2">
      <c r="A44" s="96">
        <v>35</v>
      </c>
      <c r="B44" s="66"/>
      <c r="C44" s="202"/>
      <c r="D44" s="203"/>
      <c r="E44" s="22"/>
      <c r="F44" s="22"/>
      <c r="G44" s="23"/>
      <c r="H44" s="23"/>
      <c r="I44" s="23"/>
      <c r="J44" s="15"/>
      <c r="K44" s="15"/>
      <c r="L44" s="15"/>
      <c r="M44" s="14"/>
      <c r="N44" s="14"/>
      <c r="O44" s="14"/>
      <c r="P44" s="14"/>
      <c r="Q44" s="14"/>
      <c r="R44" s="16"/>
      <c r="S44" s="13"/>
      <c r="T44" s="12"/>
      <c r="U44" s="10" t="str">
        <f t="shared" si="1"/>
        <v/>
      </c>
      <c r="V44" s="10" t="str">
        <f t="shared" si="2"/>
        <v/>
      </c>
      <c r="W44" s="10" t="str">
        <f t="shared" si="12"/>
        <v/>
      </c>
      <c r="X44" s="10" t="str">
        <f t="shared" si="0"/>
        <v/>
      </c>
      <c r="Y44" s="10" t="str">
        <f t="shared" si="3"/>
        <v/>
      </c>
      <c r="Z44" s="10" t="str">
        <f t="shared" si="4"/>
        <v/>
      </c>
      <c r="AA44" s="10" t="str">
        <f t="shared" si="5"/>
        <v/>
      </c>
      <c r="AB44" s="10" t="str">
        <f t="shared" si="6"/>
        <v/>
      </c>
      <c r="AC44" s="18" t="str">
        <f t="shared" si="7"/>
        <v/>
      </c>
      <c r="AD44" s="18" t="str">
        <f t="shared" si="11"/>
        <v/>
      </c>
      <c r="AE44" s="18" t="str">
        <f t="shared" si="8"/>
        <v/>
      </c>
      <c r="AF44" s="18" t="str">
        <f t="shared" si="9"/>
        <v/>
      </c>
      <c r="AG44" s="18" t="str">
        <f t="shared" si="10"/>
        <v/>
      </c>
    </row>
    <row r="45" spans="1:33" ht="22.5" customHeight="1" x14ac:dyDescent="0.2">
      <c r="A45" s="96">
        <v>36</v>
      </c>
      <c r="B45" s="66"/>
      <c r="C45" s="202"/>
      <c r="D45" s="203"/>
      <c r="E45" s="22"/>
      <c r="F45" s="22"/>
      <c r="G45" s="23"/>
      <c r="H45" s="23"/>
      <c r="I45" s="23"/>
      <c r="J45" s="15"/>
      <c r="K45" s="15"/>
      <c r="L45" s="15"/>
      <c r="M45" s="14"/>
      <c r="N45" s="14"/>
      <c r="O45" s="14"/>
      <c r="P45" s="14"/>
      <c r="Q45" s="14"/>
      <c r="R45" s="16"/>
      <c r="S45" s="13"/>
      <c r="T45" s="12"/>
      <c r="U45" s="10" t="str">
        <f t="shared" si="1"/>
        <v/>
      </c>
      <c r="V45" s="10" t="str">
        <f t="shared" si="2"/>
        <v/>
      </c>
      <c r="W45" s="10" t="str">
        <f t="shared" si="12"/>
        <v/>
      </c>
      <c r="X45" s="10" t="str">
        <f t="shared" si="0"/>
        <v/>
      </c>
      <c r="Y45" s="10" t="str">
        <f t="shared" si="3"/>
        <v/>
      </c>
      <c r="Z45" s="10" t="str">
        <f t="shared" si="4"/>
        <v/>
      </c>
      <c r="AA45" s="10" t="str">
        <f t="shared" si="5"/>
        <v/>
      </c>
      <c r="AB45" s="10" t="str">
        <f t="shared" si="6"/>
        <v/>
      </c>
      <c r="AC45" s="18" t="str">
        <f t="shared" si="7"/>
        <v/>
      </c>
      <c r="AD45" s="18" t="str">
        <f t="shared" si="11"/>
        <v/>
      </c>
      <c r="AE45" s="18" t="str">
        <f t="shared" si="8"/>
        <v/>
      </c>
      <c r="AF45" s="18" t="str">
        <f t="shared" si="9"/>
        <v/>
      </c>
      <c r="AG45" s="18" t="str">
        <f t="shared" si="10"/>
        <v/>
      </c>
    </row>
    <row r="46" spans="1:33" ht="22.5" customHeight="1" x14ac:dyDescent="0.2">
      <c r="A46" s="96">
        <v>37</v>
      </c>
      <c r="B46" s="66"/>
      <c r="C46" s="202"/>
      <c r="D46" s="203"/>
      <c r="E46" s="22"/>
      <c r="F46" s="22"/>
      <c r="G46" s="23"/>
      <c r="H46" s="23"/>
      <c r="I46" s="23"/>
      <c r="J46" s="15"/>
      <c r="K46" s="15"/>
      <c r="L46" s="15"/>
      <c r="M46" s="14"/>
      <c r="N46" s="14"/>
      <c r="O46" s="14"/>
      <c r="P46" s="14"/>
      <c r="Q46" s="14"/>
      <c r="R46" s="16"/>
      <c r="S46" s="13"/>
      <c r="T46" s="12"/>
      <c r="U46" s="10" t="str">
        <f t="shared" si="1"/>
        <v/>
      </c>
      <c r="V46" s="10" t="str">
        <f t="shared" si="2"/>
        <v/>
      </c>
      <c r="W46" s="10" t="str">
        <f t="shared" si="12"/>
        <v/>
      </c>
      <c r="X46" s="10" t="str">
        <f t="shared" si="0"/>
        <v/>
      </c>
      <c r="Y46" s="10" t="str">
        <f t="shared" si="3"/>
        <v/>
      </c>
      <c r="Z46" s="10" t="str">
        <f t="shared" si="4"/>
        <v/>
      </c>
      <c r="AA46" s="10" t="str">
        <f t="shared" si="5"/>
        <v/>
      </c>
      <c r="AB46" s="10" t="str">
        <f t="shared" si="6"/>
        <v/>
      </c>
      <c r="AC46" s="18" t="str">
        <f t="shared" si="7"/>
        <v/>
      </c>
      <c r="AD46" s="18" t="str">
        <f t="shared" si="11"/>
        <v/>
      </c>
      <c r="AE46" s="18" t="str">
        <f t="shared" si="8"/>
        <v/>
      </c>
      <c r="AF46" s="18" t="str">
        <f t="shared" si="9"/>
        <v/>
      </c>
      <c r="AG46" s="18" t="str">
        <f t="shared" si="10"/>
        <v/>
      </c>
    </row>
    <row r="47" spans="1:33" ht="22.5" customHeight="1" x14ac:dyDescent="0.2">
      <c r="A47" s="96">
        <v>38</v>
      </c>
      <c r="B47" s="66"/>
      <c r="C47" s="202"/>
      <c r="D47" s="203"/>
      <c r="E47" s="22"/>
      <c r="F47" s="22"/>
      <c r="G47" s="23"/>
      <c r="H47" s="23"/>
      <c r="I47" s="23"/>
      <c r="J47" s="15"/>
      <c r="K47" s="15"/>
      <c r="L47" s="15"/>
      <c r="M47" s="14"/>
      <c r="N47" s="14"/>
      <c r="O47" s="14"/>
      <c r="P47" s="14"/>
      <c r="Q47" s="14"/>
      <c r="R47" s="16"/>
      <c r="S47" s="13"/>
      <c r="T47" s="12"/>
      <c r="U47" s="10" t="str">
        <f t="shared" si="1"/>
        <v/>
      </c>
      <c r="V47" s="10" t="str">
        <f t="shared" si="2"/>
        <v/>
      </c>
      <c r="W47" s="10" t="str">
        <f t="shared" si="12"/>
        <v/>
      </c>
      <c r="X47" s="10" t="str">
        <f t="shared" si="0"/>
        <v/>
      </c>
      <c r="Y47" s="10" t="str">
        <f t="shared" si="3"/>
        <v/>
      </c>
      <c r="Z47" s="10" t="str">
        <f t="shared" si="4"/>
        <v/>
      </c>
      <c r="AA47" s="10" t="str">
        <f t="shared" si="5"/>
        <v/>
      </c>
      <c r="AB47" s="10" t="str">
        <f t="shared" si="6"/>
        <v/>
      </c>
      <c r="AC47" s="18" t="str">
        <f t="shared" si="7"/>
        <v/>
      </c>
      <c r="AD47" s="18" t="str">
        <f t="shared" si="11"/>
        <v/>
      </c>
      <c r="AE47" s="18" t="str">
        <f t="shared" si="8"/>
        <v/>
      </c>
      <c r="AF47" s="18" t="str">
        <f t="shared" si="9"/>
        <v/>
      </c>
      <c r="AG47" s="18" t="str">
        <f t="shared" si="10"/>
        <v/>
      </c>
    </row>
    <row r="48" spans="1:33" ht="22.5" customHeight="1" x14ac:dyDescent="0.2">
      <c r="A48" s="96">
        <v>39</v>
      </c>
      <c r="B48" s="66"/>
      <c r="C48" s="202"/>
      <c r="D48" s="203"/>
      <c r="E48" s="22"/>
      <c r="F48" s="22"/>
      <c r="G48" s="23"/>
      <c r="H48" s="23"/>
      <c r="I48" s="23"/>
      <c r="J48" s="15"/>
      <c r="K48" s="15"/>
      <c r="L48" s="15"/>
      <c r="M48" s="14"/>
      <c r="N48" s="14"/>
      <c r="O48" s="14"/>
      <c r="P48" s="14"/>
      <c r="Q48" s="14"/>
      <c r="R48" s="16"/>
      <c r="S48" s="13"/>
      <c r="T48" s="12"/>
      <c r="U48" s="10" t="str">
        <f t="shared" si="1"/>
        <v/>
      </c>
      <c r="V48" s="10" t="str">
        <f t="shared" si="2"/>
        <v/>
      </c>
      <c r="W48" s="10" t="str">
        <f t="shared" si="12"/>
        <v/>
      </c>
      <c r="X48" s="10" t="str">
        <f t="shared" si="0"/>
        <v/>
      </c>
      <c r="Y48" s="10" t="str">
        <f t="shared" si="3"/>
        <v/>
      </c>
      <c r="Z48" s="10" t="str">
        <f t="shared" si="4"/>
        <v/>
      </c>
      <c r="AA48" s="10" t="str">
        <f t="shared" si="5"/>
        <v/>
      </c>
      <c r="AB48" s="10" t="str">
        <f t="shared" si="6"/>
        <v/>
      </c>
      <c r="AC48" s="18" t="str">
        <f t="shared" si="7"/>
        <v/>
      </c>
      <c r="AD48" s="18" t="str">
        <f t="shared" si="11"/>
        <v/>
      </c>
      <c r="AE48" s="18" t="str">
        <f t="shared" si="8"/>
        <v/>
      </c>
      <c r="AF48" s="18" t="str">
        <f t="shared" si="9"/>
        <v/>
      </c>
      <c r="AG48" s="18" t="str">
        <f t="shared" si="10"/>
        <v/>
      </c>
    </row>
    <row r="49" spans="1:33" ht="22.5" customHeight="1" x14ac:dyDescent="0.2">
      <c r="A49" s="96">
        <v>40</v>
      </c>
      <c r="B49" s="66"/>
      <c r="C49" s="202"/>
      <c r="D49" s="203"/>
      <c r="E49" s="22"/>
      <c r="F49" s="22"/>
      <c r="G49" s="23"/>
      <c r="H49" s="23"/>
      <c r="I49" s="23"/>
      <c r="J49" s="15"/>
      <c r="K49" s="15"/>
      <c r="L49" s="15"/>
      <c r="M49" s="14"/>
      <c r="N49" s="14"/>
      <c r="O49" s="14"/>
      <c r="P49" s="14"/>
      <c r="Q49" s="14"/>
      <c r="R49" s="16"/>
      <c r="S49" s="13"/>
      <c r="T49" s="12"/>
      <c r="U49" s="10" t="str">
        <f t="shared" si="1"/>
        <v/>
      </c>
      <c r="V49" s="10" t="str">
        <f t="shared" si="2"/>
        <v/>
      </c>
      <c r="W49" s="10" t="str">
        <f t="shared" si="12"/>
        <v/>
      </c>
      <c r="X49" s="10" t="str">
        <f t="shared" si="0"/>
        <v/>
      </c>
      <c r="Y49" s="10" t="str">
        <f t="shared" si="3"/>
        <v/>
      </c>
      <c r="Z49" s="10" t="str">
        <f t="shared" si="4"/>
        <v/>
      </c>
      <c r="AA49" s="10" t="str">
        <f t="shared" si="5"/>
        <v/>
      </c>
      <c r="AB49" s="10" t="str">
        <f t="shared" si="6"/>
        <v/>
      </c>
      <c r="AC49" s="18" t="str">
        <f t="shared" si="7"/>
        <v/>
      </c>
      <c r="AD49" s="18" t="str">
        <f t="shared" si="11"/>
        <v/>
      </c>
      <c r="AE49" s="18" t="str">
        <f t="shared" si="8"/>
        <v/>
      </c>
      <c r="AF49" s="18" t="str">
        <f t="shared" si="9"/>
        <v/>
      </c>
      <c r="AG49" s="18" t="str">
        <f t="shared" si="10"/>
        <v/>
      </c>
    </row>
    <row r="50" spans="1:33" ht="22.5" customHeight="1" x14ac:dyDescent="0.2">
      <c r="A50" s="96">
        <v>41</v>
      </c>
      <c r="B50" s="66"/>
      <c r="C50" s="202"/>
      <c r="D50" s="203"/>
      <c r="E50" s="22"/>
      <c r="F50" s="22"/>
      <c r="G50" s="23"/>
      <c r="H50" s="23"/>
      <c r="I50" s="23"/>
      <c r="J50" s="15"/>
      <c r="K50" s="15"/>
      <c r="L50" s="15"/>
      <c r="M50" s="14"/>
      <c r="N50" s="14"/>
      <c r="O50" s="14"/>
      <c r="P50" s="14"/>
      <c r="Q50" s="14"/>
      <c r="R50" s="16"/>
      <c r="S50" s="13"/>
      <c r="T50" s="12"/>
      <c r="U50" s="10" t="str">
        <f t="shared" si="1"/>
        <v/>
      </c>
      <c r="V50" s="10" t="str">
        <f t="shared" si="2"/>
        <v/>
      </c>
      <c r="W50" s="10" t="str">
        <f t="shared" si="12"/>
        <v/>
      </c>
      <c r="X50" s="10" t="str">
        <f t="shared" si="0"/>
        <v/>
      </c>
      <c r="Y50" s="10" t="str">
        <f t="shared" si="3"/>
        <v/>
      </c>
      <c r="Z50" s="10" t="str">
        <f t="shared" si="4"/>
        <v/>
      </c>
      <c r="AA50" s="10" t="str">
        <f t="shared" si="5"/>
        <v/>
      </c>
      <c r="AB50" s="10" t="str">
        <f t="shared" si="6"/>
        <v/>
      </c>
      <c r="AC50" s="18" t="str">
        <f t="shared" si="7"/>
        <v/>
      </c>
      <c r="AD50" s="18" t="str">
        <f t="shared" si="11"/>
        <v/>
      </c>
      <c r="AE50" s="18" t="str">
        <f t="shared" si="8"/>
        <v/>
      </c>
      <c r="AF50" s="18" t="str">
        <f t="shared" si="9"/>
        <v/>
      </c>
      <c r="AG50" s="18" t="str">
        <f t="shared" si="10"/>
        <v/>
      </c>
    </row>
    <row r="51" spans="1:33" ht="22.5" customHeight="1" x14ac:dyDescent="0.2">
      <c r="A51" s="96">
        <v>42</v>
      </c>
      <c r="B51" s="66"/>
      <c r="C51" s="202"/>
      <c r="D51" s="203"/>
      <c r="E51" s="22"/>
      <c r="F51" s="22"/>
      <c r="G51" s="23"/>
      <c r="H51" s="23"/>
      <c r="I51" s="23"/>
      <c r="J51" s="15"/>
      <c r="K51" s="15"/>
      <c r="L51" s="15"/>
      <c r="M51" s="14"/>
      <c r="N51" s="14"/>
      <c r="O51" s="14"/>
      <c r="P51" s="14"/>
      <c r="Q51" s="14"/>
      <c r="R51" s="16"/>
      <c r="S51" s="13"/>
      <c r="T51" s="12"/>
      <c r="U51" s="10" t="str">
        <f t="shared" si="1"/>
        <v/>
      </c>
      <c r="V51" s="10" t="str">
        <f t="shared" si="2"/>
        <v/>
      </c>
      <c r="W51" s="10" t="str">
        <f t="shared" si="12"/>
        <v/>
      </c>
      <c r="X51" s="10" t="str">
        <f t="shared" si="0"/>
        <v/>
      </c>
      <c r="Y51" s="10" t="str">
        <f t="shared" si="3"/>
        <v/>
      </c>
      <c r="Z51" s="10" t="str">
        <f t="shared" si="4"/>
        <v/>
      </c>
      <c r="AA51" s="10" t="str">
        <f t="shared" si="5"/>
        <v/>
      </c>
      <c r="AB51" s="10" t="str">
        <f t="shared" si="6"/>
        <v/>
      </c>
      <c r="AC51" s="18" t="str">
        <f t="shared" si="7"/>
        <v/>
      </c>
      <c r="AD51" s="18" t="str">
        <f t="shared" si="11"/>
        <v/>
      </c>
      <c r="AE51" s="18" t="str">
        <f t="shared" si="8"/>
        <v/>
      </c>
      <c r="AF51" s="18" t="str">
        <f t="shared" si="9"/>
        <v/>
      </c>
      <c r="AG51" s="18" t="str">
        <f t="shared" si="10"/>
        <v/>
      </c>
    </row>
    <row r="52" spans="1:33" ht="22.5" customHeight="1" x14ac:dyDescent="0.2">
      <c r="A52" s="96">
        <v>43</v>
      </c>
      <c r="B52" s="66"/>
      <c r="C52" s="202"/>
      <c r="D52" s="203"/>
      <c r="E52" s="22"/>
      <c r="F52" s="22"/>
      <c r="G52" s="23"/>
      <c r="H52" s="23"/>
      <c r="I52" s="23"/>
      <c r="J52" s="15"/>
      <c r="K52" s="15"/>
      <c r="L52" s="15"/>
      <c r="M52" s="14"/>
      <c r="N52" s="14"/>
      <c r="O52" s="14"/>
      <c r="P52" s="14"/>
      <c r="Q52" s="14"/>
      <c r="R52" s="16"/>
      <c r="S52" s="13"/>
      <c r="T52" s="12"/>
      <c r="U52" s="10" t="str">
        <f t="shared" si="1"/>
        <v/>
      </c>
      <c r="V52" s="10" t="str">
        <f t="shared" si="2"/>
        <v/>
      </c>
      <c r="W52" s="10" t="str">
        <f t="shared" si="12"/>
        <v/>
      </c>
      <c r="X52" s="10" t="str">
        <f t="shared" si="0"/>
        <v/>
      </c>
      <c r="Y52" s="10" t="str">
        <f t="shared" si="3"/>
        <v/>
      </c>
      <c r="Z52" s="10" t="str">
        <f t="shared" si="4"/>
        <v/>
      </c>
      <c r="AA52" s="10" t="str">
        <f t="shared" si="5"/>
        <v/>
      </c>
      <c r="AB52" s="10" t="str">
        <f t="shared" si="6"/>
        <v/>
      </c>
      <c r="AC52" s="18" t="str">
        <f t="shared" si="7"/>
        <v/>
      </c>
      <c r="AD52" s="18" t="str">
        <f t="shared" si="11"/>
        <v/>
      </c>
      <c r="AE52" s="18" t="str">
        <f t="shared" si="8"/>
        <v/>
      </c>
      <c r="AF52" s="18" t="str">
        <f t="shared" si="9"/>
        <v/>
      </c>
      <c r="AG52" s="18" t="str">
        <f t="shared" si="10"/>
        <v/>
      </c>
    </row>
    <row r="53" spans="1:33" ht="22.5" customHeight="1" x14ac:dyDescent="0.2">
      <c r="A53" s="96">
        <v>44</v>
      </c>
      <c r="B53" s="66"/>
      <c r="C53" s="202"/>
      <c r="D53" s="203"/>
      <c r="E53" s="22"/>
      <c r="F53" s="22"/>
      <c r="G53" s="23"/>
      <c r="H53" s="23"/>
      <c r="I53" s="23"/>
      <c r="J53" s="15"/>
      <c r="K53" s="15"/>
      <c r="L53" s="15"/>
      <c r="M53" s="14"/>
      <c r="N53" s="14"/>
      <c r="O53" s="14"/>
      <c r="P53" s="14"/>
      <c r="Q53" s="14"/>
      <c r="R53" s="16"/>
      <c r="S53" s="13"/>
      <c r="T53" s="12"/>
      <c r="U53" s="10" t="str">
        <f t="shared" si="1"/>
        <v/>
      </c>
      <c r="V53" s="10" t="str">
        <f t="shared" si="2"/>
        <v/>
      </c>
      <c r="W53" s="10" t="str">
        <f t="shared" si="12"/>
        <v/>
      </c>
      <c r="X53" s="10" t="str">
        <f t="shared" si="0"/>
        <v/>
      </c>
      <c r="Y53" s="10" t="str">
        <f t="shared" si="3"/>
        <v/>
      </c>
      <c r="Z53" s="10" t="str">
        <f t="shared" si="4"/>
        <v/>
      </c>
      <c r="AA53" s="10" t="str">
        <f t="shared" si="5"/>
        <v/>
      </c>
      <c r="AB53" s="10" t="str">
        <f t="shared" si="6"/>
        <v/>
      </c>
      <c r="AC53" s="18" t="str">
        <f t="shared" si="7"/>
        <v/>
      </c>
      <c r="AD53" s="18" t="str">
        <f t="shared" si="11"/>
        <v/>
      </c>
      <c r="AE53" s="18" t="str">
        <f t="shared" si="8"/>
        <v/>
      </c>
      <c r="AF53" s="18" t="str">
        <f t="shared" si="9"/>
        <v/>
      </c>
      <c r="AG53" s="18" t="str">
        <f t="shared" si="10"/>
        <v/>
      </c>
    </row>
    <row r="54" spans="1:33" ht="22.5" customHeight="1" x14ac:dyDescent="0.2">
      <c r="A54" s="96">
        <v>45</v>
      </c>
      <c r="B54" s="66"/>
      <c r="C54" s="202"/>
      <c r="D54" s="203"/>
      <c r="E54" s="22"/>
      <c r="F54" s="22"/>
      <c r="G54" s="23"/>
      <c r="H54" s="23"/>
      <c r="I54" s="23"/>
      <c r="J54" s="15"/>
      <c r="K54" s="15"/>
      <c r="L54" s="15"/>
      <c r="M54" s="14"/>
      <c r="N54" s="14"/>
      <c r="O54" s="14"/>
      <c r="P54" s="14"/>
      <c r="Q54" s="14"/>
      <c r="R54" s="16"/>
      <c r="S54" s="13"/>
      <c r="T54" s="12"/>
      <c r="U54" s="10" t="str">
        <f t="shared" si="1"/>
        <v/>
      </c>
      <c r="V54" s="10" t="str">
        <f t="shared" si="2"/>
        <v/>
      </c>
      <c r="W54" s="10" t="str">
        <f t="shared" si="12"/>
        <v/>
      </c>
      <c r="X54" s="10" t="str">
        <f t="shared" si="0"/>
        <v/>
      </c>
      <c r="Y54" s="10" t="str">
        <f t="shared" si="3"/>
        <v/>
      </c>
      <c r="Z54" s="10" t="str">
        <f t="shared" si="4"/>
        <v/>
      </c>
      <c r="AA54" s="10" t="str">
        <f t="shared" si="5"/>
        <v/>
      </c>
      <c r="AB54" s="10" t="str">
        <f t="shared" si="6"/>
        <v/>
      </c>
      <c r="AC54" s="18" t="str">
        <f t="shared" si="7"/>
        <v/>
      </c>
      <c r="AD54" s="18" t="str">
        <f t="shared" si="11"/>
        <v/>
      </c>
      <c r="AE54" s="18" t="str">
        <f t="shared" si="8"/>
        <v/>
      </c>
      <c r="AF54" s="18" t="str">
        <f t="shared" si="9"/>
        <v/>
      </c>
      <c r="AG54" s="18" t="str">
        <f t="shared" si="10"/>
        <v/>
      </c>
    </row>
    <row r="55" spans="1:33" ht="22.5" customHeight="1" x14ac:dyDescent="0.2">
      <c r="A55" s="96">
        <v>46</v>
      </c>
      <c r="B55" s="66"/>
      <c r="C55" s="202"/>
      <c r="D55" s="203"/>
      <c r="E55" s="22"/>
      <c r="F55" s="22"/>
      <c r="G55" s="23"/>
      <c r="H55" s="23"/>
      <c r="I55" s="23"/>
      <c r="J55" s="15"/>
      <c r="K55" s="15"/>
      <c r="L55" s="15"/>
      <c r="M55" s="14"/>
      <c r="N55" s="14"/>
      <c r="O55" s="14"/>
      <c r="P55" s="14"/>
      <c r="Q55" s="14"/>
      <c r="R55" s="16"/>
      <c r="S55" s="13"/>
      <c r="T55" s="12"/>
      <c r="U55" s="10" t="str">
        <f t="shared" si="1"/>
        <v/>
      </c>
      <c r="V55" s="10" t="str">
        <f t="shared" si="2"/>
        <v/>
      </c>
      <c r="W55" s="10" t="str">
        <f t="shared" si="12"/>
        <v/>
      </c>
      <c r="X55" s="10" t="str">
        <f t="shared" si="0"/>
        <v/>
      </c>
      <c r="Y55" s="10" t="str">
        <f t="shared" si="3"/>
        <v/>
      </c>
      <c r="Z55" s="10" t="str">
        <f t="shared" si="4"/>
        <v/>
      </c>
      <c r="AA55" s="10" t="str">
        <f t="shared" si="5"/>
        <v/>
      </c>
      <c r="AB55" s="10" t="str">
        <f t="shared" si="6"/>
        <v/>
      </c>
      <c r="AC55" s="18" t="str">
        <f t="shared" si="7"/>
        <v/>
      </c>
      <c r="AD55" s="18" t="str">
        <f t="shared" si="11"/>
        <v/>
      </c>
      <c r="AE55" s="18" t="str">
        <f t="shared" si="8"/>
        <v/>
      </c>
      <c r="AF55" s="18" t="str">
        <f t="shared" si="9"/>
        <v/>
      </c>
      <c r="AG55" s="18" t="str">
        <f t="shared" si="10"/>
        <v/>
      </c>
    </row>
    <row r="56" spans="1:33" ht="22.5" customHeight="1" x14ac:dyDescent="0.2">
      <c r="A56" s="96">
        <v>47</v>
      </c>
      <c r="B56" s="66"/>
      <c r="C56" s="202"/>
      <c r="D56" s="203"/>
      <c r="E56" s="22"/>
      <c r="F56" s="22"/>
      <c r="G56" s="23"/>
      <c r="H56" s="23"/>
      <c r="I56" s="23"/>
      <c r="J56" s="15"/>
      <c r="K56" s="15"/>
      <c r="L56" s="15"/>
      <c r="M56" s="14"/>
      <c r="N56" s="14"/>
      <c r="O56" s="14"/>
      <c r="P56" s="14"/>
      <c r="Q56" s="14"/>
      <c r="R56" s="16"/>
      <c r="S56" s="13"/>
      <c r="T56" s="12"/>
      <c r="U56" s="10" t="str">
        <f t="shared" si="1"/>
        <v/>
      </c>
      <c r="V56" s="10" t="str">
        <f t="shared" si="2"/>
        <v/>
      </c>
      <c r="W56" s="10" t="str">
        <f t="shared" si="12"/>
        <v/>
      </c>
      <c r="X56" s="10" t="str">
        <f t="shared" si="0"/>
        <v/>
      </c>
      <c r="Y56" s="10" t="str">
        <f t="shared" si="3"/>
        <v/>
      </c>
      <c r="Z56" s="10" t="str">
        <f t="shared" si="4"/>
        <v/>
      </c>
      <c r="AA56" s="10" t="str">
        <f t="shared" si="5"/>
        <v/>
      </c>
      <c r="AB56" s="10" t="str">
        <f t="shared" si="6"/>
        <v/>
      </c>
      <c r="AC56" s="18" t="str">
        <f t="shared" si="7"/>
        <v/>
      </c>
      <c r="AD56" s="18" t="str">
        <f t="shared" si="11"/>
        <v/>
      </c>
      <c r="AE56" s="18" t="str">
        <f t="shared" si="8"/>
        <v/>
      </c>
      <c r="AF56" s="18" t="str">
        <f t="shared" si="9"/>
        <v/>
      </c>
      <c r="AG56" s="18" t="str">
        <f t="shared" si="10"/>
        <v/>
      </c>
    </row>
    <row r="57" spans="1:33" ht="22.5" customHeight="1" x14ac:dyDescent="0.2">
      <c r="A57" s="96">
        <v>48</v>
      </c>
      <c r="B57" s="66"/>
      <c r="C57" s="202"/>
      <c r="D57" s="203"/>
      <c r="E57" s="22"/>
      <c r="F57" s="22"/>
      <c r="G57" s="23"/>
      <c r="H57" s="23"/>
      <c r="I57" s="23"/>
      <c r="J57" s="15"/>
      <c r="K57" s="15"/>
      <c r="L57" s="15"/>
      <c r="M57" s="14"/>
      <c r="N57" s="14"/>
      <c r="O57" s="14"/>
      <c r="P57" s="14"/>
      <c r="Q57" s="14"/>
      <c r="R57" s="16"/>
      <c r="S57" s="13"/>
      <c r="T57" s="12"/>
      <c r="U57" s="10" t="str">
        <f t="shared" si="1"/>
        <v/>
      </c>
      <c r="V57" s="10" t="str">
        <f t="shared" si="2"/>
        <v/>
      </c>
      <c r="W57" s="10" t="str">
        <f t="shared" si="12"/>
        <v/>
      </c>
      <c r="X57" s="10" t="str">
        <f t="shared" si="0"/>
        <v/>
      </c>
      <c r="Y57" s="10" t="str">
        <f t="shared" si="3"/>
        <v/>
      </c>
      <c r="Z57" s="10" t="str">
        <f t="shared" si="4"/>
        <v/>
      </c>
      <c r="AA57" s="10" t="str">
        <f t="shared" si="5"/>
        <v/>
      </c>
      <c r="AB57" s="10" t="str">
        <f t="shared" si="6"/>
        <v/>
      </c>
      <c r="AC57" s="18" t="str">
        <f t="shared" si="7"/>
        <v/>
      </c>
      <c r="AD57" s="18" t="str">
        <f t="shared" si="11"/>
        <v/>
      </c>
      <c r="AE57" s="18" t="str">
        <f t="shared" si="8"/>
        <v/>
      </c>
      <c r="AF57" s="18" t="str">
        <f t="shared" si="9"/>
        <v/>
      </c>
      <c r="AG57" s="18" t="str">
        <f t="shared" si="10"/>
        <v/>
      </c>
    </row>
    <row r="58" spans="1:33" ht="22.5" customHeight="1" x14ac:dyDescent="0.2">
      <c r="A58" s="96">
        <v>49</v>
      </c>
      <c r="B58" s="66"/>
      <c r="C58" s="202"/>
      <c r="D58" s="203"/>
      <c r="E58" s="22"/>
      <c r="F58" s="22"/>
      <c r="G58" s="23"/>
      <c r="H58" s="23"/>
      <c r="I58" s="23"/>
      <c r="J58" s="15"/>
      <c r="K58" s="15"/>
      <c r="L58" s="15"/>
      <c r="M58" s="14"/>
      <c r="N58" s="14"/>
      <c r="O58" s="14"/>
      <c r="P58" s="14"/>
      <c r="Q58" s="14"/>
      <c r="R58" s="16"/>
      <c r="S58" s="13"/>
      <c r="T58" s="12"/>
      <c r="U58" s="10" t="str">
        <f t="shared" si="1"/>
        <v/>
      </c>
      <c r="V58" s="10" t="str">
        <f t="shared" si="2"/>
        <v/>
      </c>
      <c r="W58" s="10" t="str">
        <f t="shared" si="12"/>
        <v/>
      </c>
      <c r="X58" s="10" t="str">
        <f t="shared" si="0"/>
        <v/>
      </c>
      <c r="Y58" s="10" t="str">
        <f t="shared" si="3"/>
        <v/>
      </c>
      <c r="Z58" s="10" t="str">
        <f t="shared" si="4"/>
        <v/>
      </c>
      <c r="AA58" s="10" t="str">
        <f t="shared" si="5"/>
        <v/>
      </c>
      <c r="AB58" s="10" t="str">
        <f t="shared" si="6"/>
        <v/>
      </c>
      <c r="AC58" s="18" t="str">
        <f t="shared" si="7"/>
        <v/>
      </c>
      <c r="AD58" s="18" t="str">
        <f t="shared" si="11"/>
        <v/>
      </c>
      <c r="AE58" s="18" t="str">
        <f t="shared" si="8"/>
        <v/>
      </c>
      <c r="AF58" s="18" t="str">
        <f t="shared" si="9"/>
        <v/>
      </c>
      <c r="AG58" s="18" t="str">
        <f t="shared" si="10"/>
        <v/>
      </c>
    </row>
    <row r="59" spans="1:33" ht="22.5" customHeight="1" x14ac:dyDescent="0.2">
      <c r="A59" s="96">
        <v>50</v>
      </c>
      <c r="B59" s="66"/>
      <c r="C59" s="202"/>
      <c r="D59" s="203"/>
      <c r="E59" s="22"/>
      <c r="F59" s="22"/>
      <c r="G59" s="23"/>
      <c r="H59" s="23"/>
      <c r="I59" s="23"/>
      <c r="J59" s="15"/>
      <c r="K59" s="15"/>
      <c r="L59" s="15"/>
      <c r="M59" s="14"/>
      <c r="N59" s="14"/>
      <c r="O59" s="14"/>
      <c r="P59" s="14"/>
      <c r="Q59" s="14"/>
      <c r="R59" s="16"/>
      <c r="S59" s="13"/>
      <c r="T59" s="12"/>
      <c r="U59" s="10" t="str">
        <f t="shared" si="1"/>
        <v/>
      </c>
      <c r="V59" s="10" t="str">
        <f t="shared" si="2"/>
        <v/>
      </c>
      <c r="W59" s="10" t="str">
        <f t="shared" si="12"/>
        <v/>
      </c>
      <c r="X59" s="10" t="str">
        <f t="shared" si="0"/>
        <v/>
      </c>
      <c r="Y59" s="10" t="str">
        <f t="shared" si="3"/>
        <v/>
      </c>
      <c r="Z59" s="10" t="str">
        <f t="shared" si="4"/>
        <v/>
      </c>
      <c r="AA59" s="10" t="str">
        <f t="shared" si="5"/>
        <v/>
      </c>
      <c r="AB59" s="10" t="str">
        <f t="shared" si="6"/>
        <v/>
      </c>
      <c r="AC59" s="18" t="str">
        <f t="shared" si="7"/>
        <v/>
      </c>
      <c r="AD59" s="18" t="str">
        <f t="shared" si="11"/>
        <v/>
      </c>
      <c r="AE59" s="18" t="str">
        <f t="shared" si="8"/>
        <v/>
      </c>
      <c r="AF59" s="18" t="str">
        <f t="shared" si="9"/>
        <v/>
      </c>
      <c r="AG59" s="18" t="str">
        <f t="shared" si="10"/>
        <v/>
      </c>
    </row>
    <row r="60" spans="1:33" ht="22.5" customHeight="1" x14ac:dyDescent="0.2">
      <c r="A60" s="96">
        <v>51</v>
      </c>
      <c r="B60" s="66"/>
      <c r="C60" s="202"/>
      <c r="D60" s="203"/>
      <c r="E60" s="22"/>
      <c r="F60" s="22"/>
      <c r="G60" s="23"/>
      <c r="H60" s="23"/>
      <c r="I60" s="23"/>
      <c r="J60" s="15"/>
      <c r="K60" s="15"/>
      <c r="L60" s="15"/>
      <c r="M60" s="14"/>
      <c r="N60" s="14"/>
      <c r="O60" s="14"/>
      <c r="P60" s="14"/>
      <c r="Q60" s="14"/>
      <c r="R60" s="16"/>
      <c r="S60" s="13"/>
      <c r="T60" s="12"/>
      <c r="U60" s="10" t="str">
        <f t="shared" si="1"/>
        <v/>
      </c>
      <c r="V60" s="10" t="str">
        <f t="shared" si="2"/>
        <v/>
      </c>
      <c r="W60" s="10" t="str">
        <f t="shared" si="12"/>
        <v/>
      </c>
      <c r="X60" s="10" t="str">
        <f t="shared" si="0"/>
        <v/>
      </c>
      <c r="Y60" s="10" t="str">
        <f t="shared" si="3"/>
        <v/>
      </c>
      <c r="Z60" s="10" t="str">
        <f t="shared" si="4"/>
        <v/>
      </c>
      <c r="AA60" s="10" t="str">
        <f t="shared" si="5"/>
        <v/>
      </c>
      <c r="AB60" s="10" t="str">
        <f t="shared" si="6"/>
        <v/>
      </c>
      <c r="AC60" s="18" t="str">
        <f t="shared" si="7"/>
        <v/>
      </c>
      <c r="AD60" s="18" t="str">
        <f t="shared" si="11"/>
        <v/>
      </c>
      <c r="AE60" s="18" t="str">
        <f t="shared" si="8"/>
        <v/>
      </c>
      <c r="AF60" s="18" t="str">
        <f t="shared" si="9"/>
        <v/>
      </c>
      <c r="AG60" s="18" t="str">
        <f t="shared" si="10"/>
        <v/>
      </c>
    </row>
    <row r="61" spans="1:33" ht="22.5" customHeight="1" x14ac:dyDescent="0.2">
      <c r="A61" s="96">
        <v>52</v>
      </c>
      <c r="B61" s="66"/>
      <c r="C61" s="202"/>
      <c r="D61" s="203"/>
      <c r="E61" s="22"/>
      <c r="F61" s="22"/>
      <c r="G61" s="23"/>
      <c r="H61" s="23"/>
      <c r="I61" s="23"/>
      <c r="J61" s="15"/>
      <c r="K61" s="15"/>
      <c r="L61" s="15"/>
      <c r="M61" s="14"/>
      <c r="N61" s="14"/>
      <c r="O61" s="14"/>
      <c r="P61" s="14"/>
      <c r="Q61" s="14"/>
      <c r="R61" s="16"/>
      <c r="S61" s="13"/>
      <c r="T61" s="12"/>
      <c r="U61" s="10" t="str">
        <f t="shared" si="1"/>
        <v/>
      </c>
      <c r="V61" s="10" t="str">
        <f t="shared" si="2"/>
        <v/>
      </c>
      <c r="W61" s="10" t="str">
        <f t="shared" si="12"/>
        <v/>
      </c>
      <c r="X61" s="10" t="str">
        <f t="shared" si="0"/>
        <v/>
      </c>
      <c r="Y61" s="10" t="str">
        <f t="shared" si="3"/>
        <v/>
      </c>
      <c r="Z61" s="10" t="str">
        <f t="shared" si="4"/>
        <v/>
      </c>
      <c r="AA61" s="10" t="str">
        <f t="shared" si="5"/>
        <v/>
      </c>
      <c r="AB61" s="10" t="str">
        <f t="shared" si="6"/>
        <v/>
      </c>
      <c r="AC61" s="18" t="str">
        <f t="shared" si="7"/>
        <v/>
      </c>
      <c r="AD61" s="18" t="str">
        <f t="shared" si="11"/>
        <v/>
      </c>
      <c r="AE61" s="18" t="str">
        <f t="shared" si="8"/>
        <v/>
      </c>
      <c r="AF61" s="18" t="str">
        <f t="shared" si="9"/>
        <v/>
      </c>
      <c r="AG61" s="18" t="str">
        <f t="shared" si="10"/>
        <v/>
      </c>
    </row>
    <row r="62" spans="1:33" ht="22.5" customHeight="1" x14ac:dyDescent="0.2">
      <c r="A62" s="96">
        <v>53</v>
      </c>
      <c r="B62" s="66"/>
      <c r="C62" s="202"/>
      <c r="D62" s="203"/>
      <c r="E62" s="22"/>
      <c r="F62" s="22"/>
      <c r="G62" s="23"/>
      <c r="H62" s="23"/>
      <c r="I62" s="23"/>
      <c r="J62" s="15"/>
      <c r="K62" s="15"/>
      <c r="L62" s="15"/>
      <c r="M62" s="14"/>
      <c r="N62" s="14"/>
      <c r="O62" s="14"/>
      <c r="P62" s="14"/>
      <c r="Q62" s="14"/>
      <c r="R62" s="16"/>
      <c r="S62" s="13"/>
      <c r="T62" s="12"/>
      <c r="U62" s="10" t="str">
        <f t="shared" si="1"/>
        <v/>
      </c>
      <c r="V62" s="10" t="str">
        <f t="shared" si="2"/>
        <v/>
      </c>
      <c r="W62" s="10" t="str">
        <f t="shared" si="12"/>
        <v/>
      </c>
      <c r="X62" s="10" t="str">
        <f t="shared" si="0"/>
        <v/>
      </c>
      <c r="Y62" s="10" t="str">
        <f t="shared" si="3"/>
        <v/>
      </c>
      <c r="Z62" s="10" t="str">
        <f t="shared" si="4"/>
        <v/>
      </c>
      <c r="AA62" s="10" t="str">
        <f t="shared" si="5"/>
        <v/>
      </c>
      <c r="AB62" s="10" t="str">
        <f t="shared" si="6"/>
        <v/>
      </c>
      <c r="AC62" s="18" t="str">
        <f t="shared" si="7"/>
        <v/>
      </c>
      <c r="AD62" s="18" t="str">
        <f t="shared" si="11"/>
        <v/>
      </c>
      <c r="AE62" s="18" t="str">
        <f t="shared" si="8"/>
        <v/>
      </c>
      <c r="AF62" s="18" t="str">
        <f t="shared" si="9"/>
        <v/>
      </c>
      <c r="AG62" s="18" t="str">
        <f t="shared" si="10"/>
        <v/>
      </c>
    </row>
    <row r="63" spans="1:33" ht="22.5" customHeight="1" x14ac:dyDescent="0.2">
      <c r="A63" s="96">
        <v>54</v>
      </c>
      <c r="B63" s="66"/>
      <c r="C63" s="202"/>
      <c r="D63" s="203"/>
      <c r="E63" s="22"/>
      <c r="F63" s="22"/>
      <c r="G63" s="23"/>
      <c r="H63" s="23"/>
      <c r="I63" s="23"/>
      <c r="J63" s="15"/>
      <c r="K63" s="15"/>
      <c r="L63" s="15"/>
      <c r="M63" s="14"/>
      <c r="N63" s="14"/>
      <c r="O63" s="14"/>
      <c r="P63" s="14"/>
      <c r="Q63" s="14"/>
      <c r="R63" s="16"/>
      <c r="S63" s="13"/>
      <c r="T63" s="12"/>
      <c r="U63" s="10" t="str">
        <f t="shared" si="1"/>
        <v/>
      </c>
      <c r="V63" s="10" t="str">
        <f t="shared" si="2"/>
        <v/>
      </c>
      <c r="W63" s="10" t="str">
        <f t="shared" si="12"/>
        <v/>
      </c>
      <c r="X63" s="10" t="str">
        <f t="shared" si="0"/>
        <v/>
      </c>
      <c r="Y63" s="10" t="str">
        <f t="shared" si="3"/>
        <v/>
      </c>
      <c r="Z63" s="10" t="str">
        <f t="shared" si="4"/>
        <v/>
      </c>
      <c r="AA63" s="10" t="str">
        <f t="shared" si="5"/>
        <v/>
      </c>
      <c r="AB63" s="10" t="str">
        <f t="shared" si="6"/>
        <v/>
      </c>
      <c r="AC63" s="18" t="str">
        <f t="shared" si="7"/>
        <v/>
      </c>
      <c r="AD63" s="18" t="str">
        <f t="shared" si="11"/>
        <v/>
      </c>
      <c r="AE63" s="18" t="str">
        <f t="shared" si="8"/>
        <v/>
      </c>
      <c r="AF63" s="18" t="str">
        <f t="shared" si="9"/>
        <v/>
      </c>
      <c r="AG63" s="18" t="str">
        <f t="shared" si="10"/>
        <v/>
      </c>
    </row>
    <row r="64" spans="1:33" ht="22.5" customHeight="1" x14ac:dyDescent="0.2">
      <c r="A64" s="96">
        <v>55</v>
      </c>
      <c r="B64" s="66"/>
      <c r="C64" s="202"/>
      <c r="D64" s="203"/>
      <c r="E64" s="22"/>
      <c r="F64" s="22"/>
      <c r="G64" s="23"/>
      <c r="H64" s="23"/>
      <c r="I64" s="23"/>
      <c r="J64" s="15"/>
      <c r="K64" s="15"/>
      <c r="L64" s="15"/>
      <c r="M64" s="14"/>
      <c r="N64" s="14"/>
      <c r="O64" s="14"/>
      <c r="P64" s="14"/>
      <c r="Q64" s="14"/>
      <c r="R64" s="16"/>
      <c r="S64" s="13"/>
      <c r="T64" s="12"/>
      <c r="U64" s="10" t="str">
        <f t="shared" si="1"/>
        <v/>
      </c>
      <c r="V64" s="10" t="str">
        <f t="shared" si="2"/>
        <v/>
      </c>
      <c r="W64" s="10" t="str">
        <f t="shared" si="12"/>
        <v/>
      </c>
      <c r="X64" s="10" t="str">
        <f t="shared" si="0"/>
        <v/>
      </c>
      <c r="Y64" s="10" t="str">
        <f t="shared" si="3"/>
        <v/>
      </c>
      <c r="Z64" s="10" t="str">
        <f t="shared" si="4"/>
        <v/>
      </c>
      <c r="AA64" s="10" t="str">
        <f t="shared" si="5"/>
        <v/>
      </c>
      <c r="AB64" s="10" t="str">
        <f t="shared" si="6"/>
        <v/>
      </c>
      <c r="AC64" s="18" t="str">
        <f t="shared" si="7"/>
        <v/>
      </c>
      <c r="AD64" s="18" t="str">
        <f t="shared" si="11"/>
        <v/>
      </c>
      <c r="AE64" s="18" t="str">
        <f t="shared" si="8"/>
        <v/>
      </c>
      <c r="AF64" s="18" t="str">
        <f t="shared" si="9"/>
        <v/>
      </c>
      <c r="AG64" s="18" t="str">
        <f t="shared" si="10"/>
        <v/>
      </c>
    </row>
    <row r="65" spans="1:33" ht="22.5" customHeight="1" x14ac:dyDescent="0.2">
      <c r="A65" s="96">
        <v>56</v>
      </c>
      <c r="B65" s="66"/>
      <c r="C65" s="202"/>
      <c r="D65" s="203"/>
      <c r="E65" s="22"/>
      <c r="F65" s="22"/>
      <c r="G65" s="23"/>
      <c r="H65" s="23"/>
      <c r="I65" s="23"/>
      <c r="J65" s="15"/>
      <c r="K65" s="15"/>
      <c r="L65" s="15"/>
      <c r="M65" s="14"/>
      <c r="N65" s="14"/>
      <c r="O65" s="14"/>
      <c r="P65" s="14"/>
      <c r="Q65" s="14"/>
      <c r="R65" s="16"/>
      <c r="S65" s="13"/>
      <c r="T65" s="12"/>
      <c r="U65" s="10" t="str">
        <f t="shared" si="1"/>
        <v/>
      </c>
      <c r="V65" s="10" t="str">
        <f t="shared" si="2"/>
        <v/>
      </c>
      <c r="W65" s="10" t="str">
        <f t="shared" si="12"/>
        <v/>
      </c>
      <c r="X65" s="10" t="str">
        <f t="shared" si="0"/>
        <v/>
      </c>
      <c r="Y65" s="10" t="str">
        <f t="shared" si="3"/>
        <v/>
      </c>
      <c r="Z65" s="10" t="str">
        <f t="shared" si="4"/>
        <v/>
      </c>
      <c r="AA65" s="10" t="str">
        <f t="shared" si="5"/>
        <v/>
      </c>
      <c r="AB65" s="10" t="str">
        <f t="shared" si="6"/>
        <v/>
      </c>
      <c r="AC65" s="18" t="str">
        <f t="shared" si="7"/>
        <v/>
      </c>
      <c r="AD65" s="18" t="str">
        <f t="shared" si="11"/>
        <v/>
      </c>
      <c r="AE65" s="18" t="str">
        <f t="shared" si="8"/>
        <v/>
      </c>
      <c r="AF65" s="18" t="str">
        <f t="shared" si="9"/>
        <v/>
      </c>
      <c r="AG65" s="18" t="str">
        <f t="shared" si="10"/>
        <v/>
      </c>
    </row>
    <row r="66" spans="1:33" ht="22.5" customHeight="1" x14ac:dyDescent="0.2">
      <c r="A66" s="96">
        <v>57</v>
      </c>
      <c r="B66" s="66"/>
      <c r="C66" s="202"/>
      <c r="D66" s="203"/>
      <c r="E66" s="22"/>
      <c r="F66" s="22"/>
      <c r="G66" s="23"/>
      <c r="H66" s="23"/>
      <c r="I66" s="23"/>
      <c r="J66" s="15"/>
      <c r="K66" s="15"/>
      <c r="L66" s="15"/>
      <c r="M66" s="14"/>
      <c r="N66" s="14"/>
      <c r="O66" s="14"/>
      <c r="P66" s="14"/>
      <c r="Q66" s="14"/>
      <c r="R66" s="16"/>
      <c r="S66" s="13"/>
      <c r="T66" s="12"/>
      <c r="U66" s="10" t="str">
        <f t="shared" si="1"/>
        <v/>
      </c>
      <c r="V66" s="10" t="str">
        <f t="shared" si="2"/>
        <v/>
      </c>
      <c r="W66" s="10" t="str">
        <f t="shared" si="12"/>
        <v/>
      </c>
      <c r="X66" s="10" t="str">
        <f t="shared" si="0"/>
        <v/>
      </c>
      <c r="Y66" s="10" t="str">
        <f t="shared" si="3"/>
        <v/>
      </c>
      <c r="Z66" s="10" t="str">
        <f t="shared" si="4"/>
        <v/>
      </c>
      <c r="AA66" s="10" t="str">
        <f t="shared" si="5"/>
        <v/>
      </c>
      <c r="AB66" s="10" t="str">
        <f t="shared" si="6"/>
        <v/>
      </c>
      <c r="AC66" s="18" t="str">
        <f t="shared" si="7"/>
        <v/>
      </c>
      <c r="AD66" s="18" t="str">
        <f t="shared" si="11"/>
        <v/>
      </c>
      <c r="AE66" s="18" t="str">
        <f t="shared" si="8"/>
        <v/>
      </c>
      <c r="AF66" s="18" t="str">
        <f t="shared" si="9"/>
        <v/>
      </c>
      <c r="AG66" s="18" t="str">
        <f t="shared" si="10"/>
        <v/>
      </c>
    </row>
    <row r="67" spans="1:33" ht="22.5" customHeight="1" x14ac:dyDescent="0.2">
      <c r="A67" s="96">
        <v>58</v>
      </c>
      <c r="B67" s="66"/>
      <c r="C67" s="202"/>
      <c r="D67" s="203"/>
      <c r="E67" s="22"/>
      <c r="F67" s="22"/>
      <c r="G67" s="23"/>
      <c r="H67" s="23"/>
      <c r="I67" s="23"/>
      <c r="J67" s="15"/>
      <c r="K67" s="15"/>
      <c r="L67" s="15"/>
      <c r="M67" s="14"/>
      <c r="N67" s="14"/>
      <c r="O67" s="14"/>
      <c r="P67" s="14"/>
      <c r="Q67" s="14"/>
      <c r="R67" s="16"/>
      <c r="S67" s="13"/>
      <c r="T67" s="12"/>
      <c r="U67" s="10" t="str">
        <f t="shared" si="1"/>
        <v/>
      </c>
      <c r="V67" s="10" t="str">
        <f t="shared" si="2"/>
        <v/>
      </c>
      <c r="W67" s="10" t="str">
        <f t="shared" si="12"/>
        <v/>
      </c>
      <c r="X67" s="10" t="str">
        <f t="shared" si="0"/>
        <v/>
      </c>
      <c r="Y67" s="10" t="str">
        <f t="shared" si="3"/>
        <v/>
      </c>
      <c r="Z67" s="10" t="str">
        <f t="shared" si="4"/>
        <v/>
      </c>
      <c r="AA67" s="10" t="str">
        <f t="shared" si="5"/>
        <v/>
      </c>
      <c r="AB67" s="10" t="str">
        <f t="shared" si="6"/>
        <v/>
      </c>
      <c r="AC67" s="18" t="str">
        <f t="shared" si="7"/>
        <v/>
      </c>
      <c r="AD67" s="18" t="str">
        <f t="shared" si="11"/>
        <v/>
      </c>
      <c r="AE67" s="18" t="str">
        <f t="shared" si="8"/>
        <v/>
      </c>
      <c r="AF67" s="18" t="str">
        <f t="shared" si="9"/>
        <v/>
      </c>
      <c r="AG67" s="18" t="str">
        <f t="shared" si="10"/>
        <v/>
      </c>
    </row>
    <row r="68" spans="1:33" ht="22.5" customHeight="1" x14ac:dyDescent="0.2">
      <c r="A68" s="96">
        <v>59</v>
      </c>
      <c r="B68" s="66"/>
      <c r="C68" s="202"/>
      <c r="D68" s="203"/>
      <c r="E68" s="22"/>
      <c r="F68" s="22"/>
      <c r="G68" s="23"/>
      <c r="H68" s="23"/>
      <c r="I68" s="23"/>
      <c r="J68" s="15"/>
      <c r="K68" s="15"/>
      <c r="L68" s="15"/>
      <c r="M68" s="14"/>
      <c r="N68" s="14"/>
      <c r="O68" s="14"/>
      <c r="P68" s="14"/>
      <c r="Q68" s="14"/>
      <c r="R68" s="16"/>
      <c r="S68" s="13"/>
      <c r="T68" s="12"/>
      <c r="U68" s="10" t="str">
        <f t="shared" si="1"/>
        <v/>
      </c>
      <c r="V68" s="10" t="str">
        <f t="shared" si="2"/>
        <v/>
      </c>
      <c r="W68" s="10" t="str">
        <f t="shared" si="12"/>
        <v/>
      </c>
      <c r="X68" s="10" t="str">
        <f t="shared" si="0"/>
        <v/>
      </c>
      <c r="Y68" s="10" t="str">
        <f t="shared" si="3"/>
        <v/>
      </c>
      <c r="Z68" s="10" t="str">
        <f t="shared" si="4"/>
        <v/>
      </c>
      <c r="AA68" s="10" t="str">
        <f t="shared" si="5"/>
        <v/>
      </c>
      <c r="AB68" s="10" t="str">
        <f t="shared" si="6"/>
        <v/>
      </c>
      <c r="AC68" s="18" t="str">
        <f t="shared" si="7"/>
        <v/>
      </c>
      <c r="AD68" s="18" t="str">
        <f t="shared" si="11"/>
        <v/>
      </c>
      <c r="AE68" s="18" t="str">
        <f t="shared" si="8"/>
        <v/>
      </c>
      <c r="AF68" s="18" t="str">
        <f t="shared" si="9"/>
        <v/>
      </c>
      <c r="AG68" s="18" t="str">
        <f t="shared" si="10"/>
        <v/>
      </c>
    </row>
    <row r="69" spans="1:33" ht="22.5" customHeight="1" x14ac:dyDescent="0.2">
      <c r="A69" s="96">
        <v>60</v>
      </c>
      <c r="B69" s="66"/>
      <c r="C69" s="202"/>
      <c r="D69" s="203"/>
      <c r="E69" s="22"/>
      <c r="F69" s="22"/>
      <c r="G69" s="23"/>
      <c r="H69" s="23"/>
      <c r="I69" s="23"/>
      <c r="J69" s="15"/>
      <c r="K69" s="15"/>
      <c r="L69" s="15"/>
      <c r="M69" s="14"/>
      <c r="N69" s="14"/>
      <c r="O69" s="14"/>
      <c r="P69" s="14"/>
      <c r="Q69" s="14"/>
      <c r="R69" s="16"/>
      <c r="S69" s="13"/>
      <c r="T69" s="12"/>
      <c r="U69" s="10" t="str">
        <f t="shared" si="1"/>
        <v/>
      </c>
      <c r="V69" s="10" t="str">
        <f t="shared" si="2"/>
        <v/>
      </c>
      <c r="W69" s="10" t="str">
        <f t="shared" si="12"/>
        <v/>
      </c>
      <c r="X69" s="10" t="str">
        <f t="shared" si="0"/>
        <v/>
      </c>
      <c r="Y69" s="10" t="str">
        <f t="shared" si="3"/>
        <v/>
      </c>
      <c r="Z69" s="10" t="str">
        <f t="shared" si="4"/>
        <v/>
      </c>
      <c r="AA69" s="10" t="str">
        <f t="shared" si="5"/>
        <v/>
      </c>
      <c r="AB69" s="10" t="str">
        <f t="shared" si="6"/>
        <v/>
      </c>
      <c r="AC69" s="18" t="str">
        <f t="shared" si="7"/>
        <v/>
      </c>
      <c r="AD69" s="18" t="str">
        <f t="shared" si="11"/>
        <v/>
      </c>
      <c r="AE69" s="18" t="str">
        <f t="shared" si="8"/>
        <v/>
      </c>
      <c r="AF69" s="18" t="str">
        <f t="shared" si="9"/>
        <v/>
      </c>
      <c r="AG69" s="18" t="str">
        <f t="shared" si="10"/>
        <v/>
      </c>
    </row>
    <row r="70" spans="1:33" ht="22.5" customHeight="1" x14ac:dyDescent="0.2">
      <c r="A70" s="96">
        <v>61</v>
      </c>
      <c r="B70" s="66"/>
      <c r="C70" s="202"/>
      <c r="D70" s="203"/>
      <c r="E70" s="22"/>
      <c r="F70" s="22"/>
      <c r="G70" s="23"/>
      <c r="H70" s="23"/>
      <c r="I70" s="23"/>
      <c r="J70" s="15"/>
      <c r="K70" s="15"/>
      <c r="L70" s="15"/>
      <c r="M70" s="14"/>
      <c r="N70" s="14"/>
      <c r="O70" s="14"/>
      <c r="P70" s="14"/>
      <c r="Q70" s="14"/>
      <c r="R70" s="16"/>
      <c r="S70" s="13"/>
      <c r="T70" s="12"/>
      <c r="U70" s="10" t="str">
        <f t="shared" si="1"/>
        <v/>
      </c>
      <c r="V70" s="10" t="str">
        <f t="shared" si="2"/>
        <v/>
      </c>
      <c r="W70" s="10" t="str">
        <f t="shared" si="12"/>
        <v/>
      </c>
      <c r="X70" s="10" t="str">
        <f t="shared" si="0"/>
        <v/>
      </c>
      <c r="Y70" s="10" t="str">
        <f t="shared" si="3"/>
        <v/>
      </c>
      <c r="Z70" s="10" t="str">
        <f t="shared" si="4"/>
        <v/>
      </c>
      <c r="AA70" s="10" t="str">
        <f t="shared" si="5"/>
        <v/>
      </c>
      <c r="AB70" s="10" t="str">
        <f t="shared" si="6"/>
        <v/>
      </c>
      <c r="AC70" s="18" t="str">
        <f t="shared" si="7"/>
        <v/>
      </c>
      <c r="AD70" s="18" t="str">
        <f t="shared" si="11"/>
        <v/>
      </c>
      <c r="AE70" s="18" t="str">
        <f t="shared" si="8"/>
        <v/>
      </c>
      <c r="AF70" s="18" t="str">
        <f t="shared" si="9"/>
        <v/>
      </c>
      <c r="AG70" s="18" t="str">
        <f t="shared" si="10"/>
        <v/>
      </c>
    </row>
    <row r="71" spans="1:33" ht="22.5" customHeight="1" x14ac:dyDescent="0.2">
      <c r="A71" s="96">
        <v>62</v>
      </c>
      <c r="B71" s="66"/>
      <c r="C71" s="202"/>
      <c r="D71" s="203"/>
      <c r="E71" s="22"/>
      <c r="F71" s="22"/>
      <c r="G71" s="23"/>
      <c r="H71" s="23"/>
      <c r="I71" s="23"/>
      <c r="J71" s="15"/>
      <c r="K71" s="15"/>
      <c r="L71" s="15"/>
      <c r="M71" s="14"/>
      <c r="N71" s="14"/>
      <c r="O71" s="14"/>
      <c r="P71" s="14"/>
      <c r="Q71" s="14"/>
      <c r="R71" s="16"/>
      <c r="S71" s="13"/>
      <c r="T71" s="12"/>
      <c r="U71" s="10" t="str">
        <f t="shared" si="1"/>
        <v/>
      </c>
      <c r="V71" s="10" t="str">
        <f t="shared" si="2"/>
        <v/>
      </c>
      <c r="W71" s="10" t="str">
        <f t="shared" si="12"/>
        <v/>
      </c>
      <c r="X71" s="10" t="str">
        <f t="shared" si="0"/>
        <v/>
      </c>
      <c r="Y71" s="10" t="str">
        <f t="shared" si="3"/>
        <v/>
      </c>
      <c r="Z71" s="10" t="str">
        <f t="shared" si="4"/>
        <v/>
      </c>
      <c r="AA71" s="10" t="str">
        <f t="shared" si="5"/>
        <v/>
      </c>
      <c r="AB71" s="10" t="str">
        <f t="shared" si="6"/>
        <v/>
      </c>
      <c r="AC71" s="18" t="str">
        <f t="shared" si="7"/>
        <v/>
      </c>
      <c r="AD71" s="18" t="str">
        <f t="shared" si="11"/>
        <v/>
      </c>
      <c r="AE71" s="18" t="str">
        <f t="shared" si="8"/>
        <v/>
      </c>
      <c r="AF71" s="18" t="str">
        <f t="shared" si="9"/>
        <v/>
      </c>
      <c r="AG71" s="18" t="str">
        <f t="shared" si="10"/>
        <v/>
      </c>
    </row>
    <row r="72" spans="1:33" ht="22.5" customHeight="1" x14ac:dyDescent="0.2">
      <c r="A72" s="96">
        <v>63</v>
      </c>
      <c r="B72" s="66"/>
      <c r="C72" s="202"/>
      <c r="D72" s="203"/>
      <c r="E72" s="22"/>
      <c r="F72" s="22"/>
      <c r="G72" s="23"/>
      <c r="H72" s="23"/>
      <c r="I72" s="23"/>
      <c r="J72" s="15"/>
      <c r="K72" s="15"/>
      <c r="L72" s="15"/>
      <c r="M72" s="14"/>
      <c r="N72" s="14"/>
      <c r="O72" s="14"/>
      <c r="P72" s="14"/>
      <c r="Q72" s="14"/>
      <c r="R72" s="16"/>
      <c r="S72" s="13"/>
      <c r="T72" s="12"/>
      <c r="U72" s="10" t="str">
        <f t="shared" si="1"/>
        <v/>
      </c>
      <c r="V72" s="10" t="str">
        <f t="shared" si="2"/>
        <v/>
      </c>
      <c r="W72" s="10" t="str">
        <f t="shared" si="12"/>
        <v/>
      </c>
      <c r="X72" s="10" t="str">
        <f t="shared" si="0"/>
        <v/>
      </c>
      <c r="Y72" s="10" t="str">
        <f t="shared" si="3"/>
        <v/>
      </c>
      <c r="Z72" s="10" t="str">
        <f t="shared" si="4"/>
        <v/>
      </c>
      <c r="AA72" s="10" t="str">
        <f t="shared" si="5"/>
        <v/>
      </c>
      <c r="AB72" s="10" t="str">
        <f t="shared" si="6"/>
        <v/>
      </c>
      <c r="AC72" s="18" t="str">
        <f t="shared" si="7"/>
        <v/>
      </c>
      <c r="AD72" s="18" t="str">
        <f t="shared" si="11"/>
        <v/>
      </c>
      <c r="AE72" s="18" t="str">
        <f t="shared" si="8"/>
        <v/>
      </c>
      <c r="AF72" s="18" t="str">
        <f t="shared" si="9"/>
        <v/>
      </c>
      <c r="AG72" s="18" t="str">
        <f t="shared" si="10"/>
        <v/>
      </c>
    </row>
    <row r="73" spans="1:33" ht="22.5" customHeight="1" x14ac:dyDescent="0.2">
      <c r="A73" s="96">
        <v>64</v>
      </c>
      <c r="B73" s="66"/>
      <c r="C73" s="202"/>
      <c r="D73" s="203"/>
      <c r="E73" s="22"/>
      <c r="F73" s="22"/>
      <c r="G73" s="23"/>
      <c r="H73" s="23"/>
      <c r="I73" s="23"/>
      <c r="J73" s="15"/>
      <c r="K73" s="15"/>
      <c r="L73" s="15"/>
      <c r="M73" s="14"/>
      <c r="N73" s="14"/>
      <c r="O73" s="14"/>
      <c r="P73" s="14"/>
      <c r="Q73" s="14"/>
      <c r="R73" s="16"/>
      <c r="S73" s="13"/>
      <c r="T73" s="12"/>
      <c r="U73" s="10" t="str">
        <f t="shared" si="1"/>
        <v/>
      </c>
      <c r="V73" s="10" t="str">
        <f t="shared" si="2"/>
        <v/>
      </c>
      <c r="W73" s="10" t="str">
        <f t="shared" si="12"/>
        <v/>
      </c>
      <c r="X73" s="10" t="str">
        <f t="shared" si="0"/>
        <v/>
      </c>
      <c r="Y73" s="10" t="str">
        <f t="shared" si="3"/>
        <v/>
      </c>
      <c r="Z73" s="10" t="str">
        <f t="shared" si="4"/>
        <v/>
      </c>
      <c r="AA73" s="10" t="str">
        <f t="shared" si="5"/>
        <v/>
      </c>
      <c r="AB73" s="10" t="str">
        <f t="shared" si="6"/>
        <v/>
      </c>
      <c r="AC73" s="18" t="str">
        <f t="shared" si="7"/>
        <v/>
      </c>
      <c r="AD73" s="18" t="str">
        <f t="shared" si="11"/>
        <v/>
      </c>
      <c r="AE73" s="18" t="str">
        <f t="shared" si="8"/>
        <v/>
      </c>
      <c r="AF73" s="18" t="str">
        <f t="shared" si="9"/>
        <v/>
      </c>
      <c r="AG73" s="18" t="str">
        <f t="shared" si="10"/>
        <v/>
      </c>
    </row>
    <row r="74" spans="1:33" ht="22.5" customHeight="1" x14ac:dyDescent="0.2">
      <c r="A74" s="96">
        <v>65</v>
      </c>
      <c r="B74" s="66"/>
      <c r="C74" s="202"/>
      <c r="D74" s="203"/>
      <c r="E74" s="22"/>
      <c r="F74" s="22"/>
      <c r="G74" s="23"/>
      <c r="H74" s="23"/>
      <c r="I74" s="23"/>
      <c r="J74" s="15"/>
      <c r="K74" s="15"/>
      <c r="L74" s="15"/>
      <c r="M74" s="14"/>
      <c r="N74" s="14"/>
      <c r="O74" s="14"/>
      <c r="P74" s="14"/>
      <c r="Q74" s="14"/>
      <c r="R74" s="16"/>
      <c r="S74" s="13"/>
      <c r="T74" s="12"/>
      <c r="U74" s="10" t="str">
        <f t="shared" si="1"/>
        <v/>
      </c>
      <c r="V74" s="10" t="str">
        <f t="shared" si="2"/>
        <v/>
      </c>
      <c r="W74" s="10" t="str">
        <f t="shared" si="12"/>
        <v/>
      </c>
      <c r="X74" s="10" t="str">
        <f t="shared" ref="X74:X137" si="13">IF(VLOOKUP(ROW()-9,A:S,18,0) = "","", IF(ISNUMBER(VLOOKUP(ROW()-9,A:S,18,0))=TRUE,"","Amount must be a numeric value. "))</f>
        <v/>
      </c>
      <c r="Y74" s="10" t="str">
        <f t="shared" si="3"/>
        <v/>
      </c>
      <c r="Z74" s="10" t="str">
        <f t="shared" si="4"/>
        <v/>
      </c>
      <c r="AA74" s="10" t="str">
        <f t="shared" si="5"/>
        <v/>
      </c>
      <c r="AB74" s="10" t="str">
        <f t="shared" si="6"/>
        <v/>
      </c>
      <c r="AC74" s="18" t="str">
        <f t="shared" si="7"/>
        <v/>
      </c>
      <c r="AD74" s="18" t="str">
        <f t="shared" si="11"/>
        <v/>
      </c>
      <c r="AE74" s="18" t="str">
        <f t="shared" si="8"/>
        <v/>
      </c>
      <c r="AF74" s="18" t="str">
        <f t="shared" si="9"/>
        <v/>
      </c>
      <c r="AG74" s="18" t="str">
        <f t="shared" si="10"/>
        <v/>
      </c>
    </row>
    <row r="75" spans="1:33" ht="22.5" customHeight="1" x14ac:dyDescent="0.2">
      <c r="A75" s="96">
        <v>66</v>
      </c>
      <c r="B75" s="66"/>
      <c r="C75" s="202"/>
      <c r="D75" s="203"/>
      <c r="E75" s="22"/>
      <c r="F75" s="22"/>
      <c r="G75" s="23"/>
      <c r="H75" s="23"/>
      <c r="I75" s="23"/>
      <c r="J75" s="15"/>
      <c r="K75" s="15"/>
      <c r="L75" s="15"/>
      <c r="M75" s="14"/>
      <c r="N75" s="14"/>
      <c r="O75" s="14"/>
      <c r="P75" s="14"/>
      <c r="Q75" s="14"/>
      <c r="R75" s="16"/>
      <c r="S75" s="13"/>
      <c r="T75" s="12"/>
      <c r="U75" s="10" t="str">
        <f t="shared" ref="U75:U138" si="14" xml:space="preserve"> IF(ISERROR(V75),"",V75)&amp; IF(ISERROR(W75),"",W75)&amp; IF(ISERROR(X75),"",X75)&amp; IF(ISERROR(Y75),"",Y75)&amp; IF(ISERROR(Z75),"",Z75)&amp; IF(ISERROR(AA75),"",AA75)&amp; IF(ISERROR(AB75),"",AB75)&amp; IF(ISERROR(AC75),"",AC75)&amp; IF(ISERROR(AD75),"",AD75)&amp; IF(ISERROR(AE75),"",AE75)&amp; IF(ISERROR(AF75),"",AF75)&amp; IF(ISERROR(AG75),"",AG75)</f>
        <v/>
      </c>
      <c r="V75" s="10" t="str">
        <f t="shared" ref="V75:V138" si="15">IF(OR(VLOOKUP(ROW()-9,A:S,18,0)&lt;0,VLOOKUP(ROW()-9,A:S,3,0)&lt;0),"Amount and encumbrances must be a positive value. ","")</f>
        <v/>
      </c>
      <c r="W75" s="10" t="str">
        <f t="shared" si="12"/>
        <v/>
      </c>
      <c r="X75" s="10" t="str">
        <f t="shared" si="13"/>
        <v/>
      </c>
      <c r="Y75" s="10" t="str">
        <f t="shared" ref="Y75:Y138" si="16">IF(VLOOKUP(ROW()-9,A:S,3,0) = "","", IF(ISNUMBER(VLOOKUP(ROW()-9,A:S,3,0))=TRUE,"","Encumbrances must be a numeric value. "))</f>
        <v/>
      </c>
      <c r="Z75" s="10" t="str">
        <f t="shared" ref="Z75:Z138" si="17">IF(VLOOKUP(ROW()-9,A:S,18,0)&gt;=VLOOKUP(ROW()-9,A:S,3,0),"","Encumbrance amount must be equal to or less than the accrual amount. ")</f>
        <v/>
      </c>
      <c r="AA75" s="10" t="str">
        <f t="shared" ref="AA75:AA138" si="18">IF(OR(AND(VLOOKUP(ROW()-9,A:S,18,0)&gt;0,VLOOKUP(ROW()-9,A:S,19,0)=""),AND(VLOOKUP(ROW()-9,A:S,3,0)&gt;0,VLOOKUP(ROW()-9,A:S,4,0)="")),"For every amount, the D/C column must have a D or C. ", "")</f>
        <v/>
      </c>
      <c r="AB75" s="10" t="str">
        <f t="shared" ref="AB75:AB138" si="19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75" s="18" t="str">
        <f t="shared" ref="AC75:AC138" si="20">IF(OR(VLOOKUP(ROW()-9,A:S,8,0)&lt;&gt;"97",VLOOKUP(ROW()-9,A:S,18,0)=""),"",IF(VLOOKUP(ROW()-9,A:S,15,0)&lt;&gt;"3","Cat 97 must have a block flag 3. ", IF(VLOOKUP(ROW()-9,A:S,19,0)&lt;&gt;"C","Cat 97 amount must be a credit. ","")))</f>
        <v/>
      </c>
      <c r="AD75" s="18" t="str">
        <f t="shared" si="11"/>
        <v/>
      </c>
      <c r="AE75" s="18" t="str">
        <f t="shared" ref="AE75:AE138" si="21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75" s="18" t="str">
        <f t="shared" ref="AF75:AF138" si="22">IF(VLOOKUP(ROW()-9,A:S,13,0) &lt;&gt;"R","",IF(VLOOKUP(ROW()-9,A:S,17,0) ="","R type must have a Revenue/Object code. ",""))</f>
        <v/>
      </c>
      <c r="AG75" s="18" t="str">
        <f t="shared" ref="AG75:AG138" si="23">IF(VLOOKUP(ROW()-9,A:S,18,0)="","",IF(VLOOKUP(ROW()-9,A:S,13,0)="","Account type is required. ",""))</f>
        <v/>
      </c>
    </row>
    <row r="76" spans="1:33" ht="22.5" customHeight="1" x14ac:dyDescent="0.2">
      <c r="A76" s="96">
        <v>67</v>
      </c>
      <c r="B76" s="66"/>
      <c r="C76" s="202"/>
      <c r="D76" s="203"/>
      <c r="E76" s="22"/>
      <c r="F76" s="22"/>
      <c r="G76" s="23"/>
      <c r="H76" s="23"/>
      <c r="I76" s="23"/>
      <c r="J76" s="15"/>
      <c r="K76" s="15"/>
      <c r="L76" s="15"/>
      <c r="M76" s="14"/>
      <c r="N76" s="14"/>
      <c r="O76" s="14"/>
      <c r="P76" s="14"/>
      <c r="Q76" s="14"/>
      <c r="R76" s="16"/>
      <c r="S76" s="13"/>
      <c r="T76" s="12"/>
      <c r="U76" s="10" t="str">
        <f t="shared" si="14"/>
        <v/>
      </c>
      <c r="V76" s="10" t="str">
        <f t="shared" si="15"/>
        <v/>
      </c>
      <c r="W76" s="10" t="str">
        <f t="shared" si="12"/>
        <v/>
      </c>
      <c r="X76" s="10" t="str">
        <f t="shared" si="13"/>
        <v/>
      </c>
      <c r="Y76" s="10" t="str">
        <f t="shared" si="16"/>
        <v/>
      </c>
      <c r="Z76" s="10" t="str">
        <f t="shared" si="17"/>
        <v/>
      </c>
      <c r="AA76" s="10" t="str">
        <f t="shared" si="18"/>
        <v/>
      </c>
      <c r="AB76" s="10" t="str">
        <f t="shared" si="19"/>
        <v/>
      </c>
      <c r="AC76" s="18" t="str">
        <f t="shared" si="20"/>
        <v/>
      </c>
      <c r="AD76" s="18" t="str">
        <f t="shared" si="11"/>
        <v/>
      </c>
      <c r="AE76" s="18" t="str">
        <f t="shared" si="21"/>
        <v/>
      </c>
      <c r="AF76" s="18" t="str">
        <f t="shared" si="22"/>
        <v/>
      </c>
      <c r="AG76" s="18" t="str">
        <f t="shared" si="23"/>
        <v/>
      </c>
    </row>
    <row r="77" spans="1:33" ht="22.5" customHeight="1" x14ac:dyDescent="0.2">
      <c r="A77" s="96">
        <v>68</v>
      </c>
      <c r="B77" s="66"/>
      <c r="C77" s="202"/>
      <c r="D77" s="203"/>
      <c r="E77" s="22"/>
      <c r="F77" s="22"/>
      <c r="G77" s="23"/>
      <c r="H77" s="23"/>
      <c r="I77" s="23"/>
      <c r="J77" s="15"/>
      <c r="K77" s="15"/>
      <c r="L77" s="15"/>
      <c r="M77" s="14"/>
      <c r="N77" s="14"/>
      <c r="O77" s="14"/>
      <c r="P77" s="14"/>
      <c r="Q77" s="14"/>
      <c r="R77" s="16"/>
      <c r="S77" s="13"/>
      <c r="T77" s="12"/>
      <c r="U77" s="10" t="str">
        <f t="shared" si="14"/>
        <v/>
      </c>
      <c r="V77" s="10" t="str">
        <f t="shared" si="15"/>
        <v/>
      </c>
      <c r="W77" s="10" t="str">
        <f t="shared" si="12"/>
        <v/>
      </c>
      <c r="X77" s="10" t="str">
        <f t="shared" si="13"/>
        <v/>
      </c>
      <c r="Y77" s="10" t="str">
        <f t="shared" si="16"/>
        <v/>
      </c>
      <c r="Z77" s="10" t="str">
        <f t="shared" si="17"/>
        <v/>
      </c>
      <c r="AA77" s="10" t="str">
        <f t="shared" si="18"/>
        <v/>
      </c>
      <c r="AB77" s="10" t="str">
        <f t="shared" si="19"/>
        <v/>
      </c>
      <c r="AC77" s="18" t="str">
        <f t="shared" si="20"/>
        <v/>
      </c>
      <c r="AD77" s="18" t="str">
        <f t="shared" ref="AD77:AD140" si="24">IF(VLOOKUP(ROW()-9,A:S,13,0)&lt;&gt;"F","",IF(LEN(VLOOKUP(ROW()-9,A:S,14,0))&lt;&gt;7,"Reimbursement accruals require a 4 digit fund number and a 3 digit sub-fund number in the Source Fund field. ",""))</f>
        <v/>
      </c>
      <c r="AE77" s="18" t="str">
        <f t="shared" si="21"/>
        <v/>
      </c>
      <c r="AF77" s="18" t="str">
        <f t="shared" si="22"/>
        <v/>
      </c>
      <c r="AG77" s="18" t="str">
        <f t="shared" si="23"/>
        <v/>
      </c>
    </row>
    <row r="78" spans="1:33" ht="22.5" customHeight="1" x14ac:dyDescent="0.2">
      <c r="A78" s="96">
        <v>69</v>
      </c>
      <c r="B78" s="66"/>
      <c r="C78" s="202"/>
      <c r="D78" s="203"/>
      <c r="E78" s="22"/>
      <c r="F78" s="22"/>
      <c r="G78" s="23"/>
      <c r="H78" s="23"/>
      <c r="I78" s="23"/>
      <c r="J78" s="15"/>
      <c r="K78" s="15"/>
      <c r="L78" s="15"/>
      <c r="M78" s="14"/>
      <c r="N78" s="14"/>
      <c r="O78" s="14"/>
      <c r="P78" s="14"/>
      <c r="Q78" s="14"/>
      <c r="R78" s="16"/>
      <c r="S78" s="13"/>
      <c r="T78" s="12"/>
      <c r="U78" s="10" t="str">
        <f t="shared" si="14"/>
        <v/>
      </c>
      <c r="V78" s="10" t="str">
        <f t="shared" si="15"/>
        <v/>
      </c>
      <c r="W78" s="10" t="str">
        <f t="shared" ref="W78:W141" si="25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78" s="10" t="str">
        <f t="shared" si="13"/>
        <v/>
      </c>
      <c r="Y78" s="10" t="str">
        <f t="shared" si="16"/>
        <v/>
      </c>
      <c r="Z78" s="10" t="str">
        <f t="shared" si="17"/>
        <v/>
      </c>
      <c r="AA78" s="10" t="str">
        <f t="shared" si="18"/>
        <v/>
      </c>
      <c r="AB78" s="10" t="str">
        <f t="shared" si="19"/>
        <v/>
      </c>
      <c r="AC78" s="18" t="str">
        <f t="shared" si="20"/>
        <v/>
      </c>
      <c r="AD78" s="18" t="str">
        <f t="shared" si="24"/>
        <v/>
      </c>
      <c r="AE78" s="18" t="str">
        <f t="shared" si="21"/>
        <v/>
      </c>
      <c r="AF78" s="18" t="str">
        <f t="shared" si="22"/>
        <v/>
      </c>
      <c r="AG78" s="18" t="str">
        <f t="shared" si="23"/>
        <v/>
      </c>
    </row>
    <row r="79" spans="1:33" ht="22.5" customHeight="1" x14ac:dyDescent="0.2">
      <c r="A79" s="96">
        <v>70</v>
      </c>
      <c r="B79" s="66"/>
      <c r="C79" s="202"/>
      <c r="D79" s="203"/>
      <c r="E79" s="22"/>
      <c r="F79" s="22"/>
      <c r="G79" s="23"/>
      <c r="H79" s="23"/>
      <c r="I79" s="23"/>
      <c r="J79" s="15"/>
      <c r="K79" s="15"/>
      <c r="L79" s="15"/>
      <c r="M79" s="14"/>
      <c r="N79" s="14"/>
      <c r="O79" s="14"/>
      <c r="P79" s="14"/>
      <c r="Q79" s="14"/>
      <c r="R79" s="16"/>
      <c r="S79" s="13"/>
      <c r="T79" s="12"/>
      <c r="U79" s="10" t="str">
        <f t="shared" si="14"/>
        <v/>
      </c>
      <c r="V79" s="10" t="str">
        <f t="shared" si="15"/>
        <v/>
      </c>
      <c r="W79" s="10" t="str">
        <f t="shared" si="25"/>
        <v/>
      </c>
      <c r="X79" s="10" t="str">
        <f t="shared" si="13"/>
        <v/>
      </c>
      <c r="Y79" s="10" t="str">
        <f t="shared" si="16"/>
        <v/>
      </c>
      <c r="Z79" s="10" t="str">
        <f t="shared" si="17"/>
        <v/>
      </c>
      <c r="AA79" s="10" t="str">
        <f t="shared" si="18"/>
        <v/>
      </c>
      <c r="AB79" s="10" t="str">
        <f t="shared" si="19"/>
        <v/>
      </c>
      <c r="AC79" s="18" t="str">
        <f t="shared" si="20"/>
        <v/>
      </c>
      <c r="AD79" s="18" t="str">
        <f t="shared" si="24"/>
        <v/>
      </c>
      <c r="AE79" s="18" t="str">
        <f t="shared" si="21"/>
        <v/>
      </c>
      <c r="AF79" s="18" t="str">
        <f t="shared" si="22"/>
        <v/>
      </c>
      <c r="AG79" s="18" t="str">
        <f t="shared" si="23"/>
        <v/>
      </c>
    </row>
    <row r="80" spans="1:33" ht="22.5" customHeight="1" x14ac:dyDescent="0.2">
      <c r="A80" s="96">
        <v>71</v>
      </c>
      <c r="B80" s="66"/>
      <c r="C80" s="202"/>
      <c r="D80" s="203"/>
      <c r="E80" s="22"/>
      <c r="F80" s="22"/>
      <c r="G80" s="23"/>
      <c r="H80" s="23"/>
      <c r="I80" s="23"/>
      <c r="J80" s="15"/>
      <c r="K80" s="15"/>
      <c r="L80" s="15"/>
      <c r="M80" s="14"/>
      <c r="N80" s="14"/>
      <c r="O80" s="14"/>
      <c r="P80" s="14"/>
      <c r="Q80" s="14"/>
      <c r="R80" s="16"/>
      <c r="S80" s="13"/>
      <c r="T80" s="12"/>
      <c r="U80" s="10" t="str">
        <f t="shared" si="14"/>
        <v/>
      </c>
      <c r="V80" s="10" t="str">
        <f t="shared" si="15"/>
        <v/>
      </c>
      <c r="W80" s="10" t="str">
        <f t="shared" si="25"/>
        <v/>
      </c>
      <c r="X80" s="10" t="str">
        <f t="shared" si="13"/>
        <v/>
      </c>
      <c r="Y80" s="10" t="str">
        <f t="shared" si="16"/>
        <v/>
      </c>
      <c r="Z80" s="10" t="str">
        <f t="shared" si="17"/>
        <v/>
      </c>
      <c r="AA80" s="10" t="str">
        <f t="shared" si="18"/>
        <v/>
      </c>
      <c r="AB80" s="10" t="str">
        <f t="shared" si="19"/>
        <v/>
      </c>
      <c r="AC80" s="18" t="str">
        <f t="shared" si="20"/>
        <v/>
      </c>
      <c r="AD80" s="18" t="str">
        <f t="shared" si="24"/>
        <v/>
      </c>
      <c r="AE80" s="18" t="str">
        <f t="shared" si="21"/>
        <v/>
      </c>
      <c r="AF80" s="18" t="str">
        <f t="shared" si="22"/>
        <v/>
      </c>
      <c r="AG80" s="18" t="str">
        <f t="shared" si="23"/>
        <v/>
      </c>
    </row>
    <row r="81" spans="1:33" ht="22.5" customHeight="1" x14ac:dyDescent="0.2">
      <c r="A81" s="96">
        <v>72</v>
      </c>
      <c r="B81" s="66"/>
      <c r="C81" s="202"/>
      <c r="D81" s="203"/>
      <c r="E81" s="22"/>
      <c r="F81" s="22"/>
      <c r="G81" s="23"/>
      <c r="H81" s="23"/>
      <c r="I81" s="23"/>
      <c r="J81" s="15"/>
      <c r="K81" s="15"/>
      <c r="L81" s="15"/>
      <c r="M81" s="14"/>
      <c r="N81" s="14"/>
      <c r="O81" s="14"/>
      <c r="P81" s="14"/>
      <c r="Q81" s="14"/>
      <c r="R81" s="16"/>
      <c r="S81" s="13"/>
      <c r="T81" s="12"/>
      <c r="U81" s="10" t="str">
        <f t="shared" si="14"/>
        <v/>
      </c>
      <c r="V81" s="10" t="str">
        <f t="shared" si="15"/>
        <v/>
      </c>
      <c r="W81" s="10" t="str">
        <f t="shared" si="25"/>
        <v/>
      </c>
      <c r="X81" s="10" t="str">
        <f t="shared" si="13"/>
        <v/>
      </c>
      <c r="Y81" s="10" t="str">
        <f t="shared" si="16"/>
        <v/>
      </c>
      <c r="Z81" s="10" t="str">
        <f t="shared" si="17"/>
        <v/>
      </c>
      <c r="AA81" s="10" t="str">
        <f t="shared" si="18"/>
        <v/>
      </c>
      <c r="AB81" s="10" t="str">
        <f t="shared" si="19"/>
        <v/>
      </c>
      <c r="AC81" s="18" t="str">
        <f t="shared" si="20"/>
        <v/>
      </c>
      <c r="AD81" s="18" t="str">
        <f t="shared" si="24"/>
        <v/>
      </c>
      <c r="AE81" s="18" t="str">
        <f t="shared" si="21"/>
        <v/>
      </c>
      <c r="AF81" s="18" t="str">
        <f t="shared" si="22"/>
        <v/>
      </c>
      <c r="AG81" s="18" t="str">
        <f t="shared" si="23"/>
        <v/>
      </c>
    </row>
    <row r="82" spans="1:33" ht="22.5" customHeight="1" x14ac:dyDescent="0.2">
      <c r="A82" s="96">
        <v>73</v>
      </c>
      <c r="B82" s="66"/>
      <c r="C82" s="202"/>
      <c r="D82" s="203"/>
      <c r="E82" s="22"/>
      <c r="F82" s="22"/>
      <c r="G82" s="23"/>
      <c r="H82" s="23"/>
      <c r="I82" s="23"/>
      <c r="J82" s="15"/>
      <c r="K82" s="15"/>
      <c r="L82" s="15"/>
      <c r="M82" s="14"/>
      <c r="N82" s="14"/>
      <c r="O82" s="14"/>
      <c r="P82" s="14"/>
      <c r="Q82" s="14"/>
      <c r="R82" s="16"/>
      <c r="S82" s="13"/>
      <c r="T82" s="12"/>
      <c r="U82" s="10" t="str">
        <f t="shared" si="14"/>
        <v/>
      </c>
      <c r="V82" s="10" t="str">
        <f t="shared" si="15"/>
        <v/>
      </c>
      <c r="W82" s="10" t="str">
        <f t="shared" si="25"/>
        <v/>
      </c>
      <c r="X82" s="10" t="str">
        <f t="shared" si="13"/>
        <v/>
      </c>
      <c r="Y82" s="10" t="str">
        <f t="shared" si="16"/>
        <v/>
      </c>
      <c r="Z82" s="10" t="str">
        <f t="shared" si="17"/>
        <v/>
      </c>
      <c r="AA82" s="10" t="str">
        <f t="shared" si="18"/>
        <v/>
      </c>
      <c r="AB82" s="10" t="str">
        <f t="shared" si="19"/>
        <v/>
      </c>
      <c r="AC82" s="18" t="str">
        <f t="shared" si="20"/>
        <v/>
      </c>
      <c r="AD82" s="18" t="str">
        <f t="shared" si="24"/>
        <v/>
      </c>
      <c r="AE82" s="18" t="str">
        <f t="shared" si="21"/>
        <v/>
      </c>
      <c r="AF82" s="18" t="str">
        <f t="shared" si="22"/>
        <v/>
      </c>
      <c r="AG82" s="18" t="str">
        <f t="shared" si="23"/>
        <v/>
      </c>
    </row>
    <row r="83" spans="1:33" ht="22.5" customHeight="1" x14ac:dyDescent="0.2">
      <c r="A83" s="96">
        <v>74</v>
      </c>
      <c r="B83" s="66"/>
      <c r="C83" s="202"/>
      <c r="D83" s="203"/>
      <c r="E83" s="22"/>
      <c r="F83" s="22"/>
      <c r="G83" s="23"/>
      <c r="H83" s="23"/>
      <c r="I83" s="23"/>
      <c r="J83" s="15"/>
      <c r="K83" s="15"/>
      <c r="L83" s="15"/>
      <c r="M83" s="14"/>
      <c r="N83" s="14"/>
      <c r="O83" s="14"/>
      <c r="P83" s="14"/>
      <c r="Q83" s="14"/>
      <c r="R83" s="16"/>
      <c r="S83" s="13"/>
      <c r="T83" s="12"/>
      <c r="U83" s="10" t="str">
        <f t="shared" si="14"/>
        <v/>
      </c>
      <c r="V83" s="10" t="str">
        <f t="shared" si="15"/>
        <v/>
      </c>
      <c r="W83" s="10" t="str">
        <f t="shared" si="25"/>
        <v/>
      </c>
      <c r="X83" s="10" t="str">
        <f t="shared" si="13"/>
        <v/>
      </c>
      <c r="Y83" s="10" t="str">
        <f t="shared" si="16"/>
        <v/>
      </c>
      <c r="Z83" s="10" t="str">
        <f t="shared" si="17"/>
        <v/>
      </c>
      <c r="AA83" s="10" t="str">
        <f t="shared" si="18"/>
        <v/>
      </c>
      <c r="AB83" s="10" t="str">
        <f t="shared" si="19"/>
        <v/>
      </c>
      <c r="AC83" s="18" t="str">
        <f t="shared" si="20"/>
        <v/>
      </c>
      <c r="AD83" s="18" t="str">
        <f t="shared" si="24"/>
        <v/>
      </c>
      <c r="AE83" s="18" t="str">
        <f t="shared" si="21"/>
        <v/>
      </c>
      <c r="AF83" s="18" t="str">
        <f t="shared" si="22"/>
        <v/>
      </c>
      <c r="AG83" s="18" t="str">
        <f t="shared" si="23"/>
        <v/>
      </c>
    </row>
    <row r="84" spans="1:33" ht="22.5" customHeight="1" x14ac:dyDescent="0.2">
      <c r="A84" s="96">
        <v>75</v>
      </c>
      <c r="B84" s="66"/>
      <c r="C84" s="202"/>
      <c r="D84" s="203"/>
      <c r="E84" s="22"/>
      <c r="F84" s="22"/>
      <c r="G84" s="23"/>
      <c r="H84" s="23"/>
      <c r="I84" s="23"/>
      <c r="J84" s="15"/>
      <c r="K84" s="15"/>
      <c r="L84" s="15"/>
      <c r="M84" s="14"/>
      <c r="N84" s="14"/>
      <c r="O84" s="14"/>
      <c r="P84" s="14"/>
      <c r="Q84" s="14"/>
      <c r="R84" s="16"/>
      <c r="S84" s="13"/>
      <c r="T84" s="12"/>
      <c r="U84" s="10" t="str">
        <f t="shared" si="14"/>
        <v/>
      </c>
      <c r="V84" s="10" t="str">
        <f t="shared" si="15"/>
        <v/>
      </c>
      <c r="W84" s="10" t="str">
        <f t="shared" si="25"/>
        <v/>
      </c>
      <c r="X84" s="10" t="str">
        <f t="shared" si="13"/>
        <v/>
      </c>
      <c r="Y84" s="10" t="str">
        <f t="shared" si="16"/>
        <v/>
      </c>
      <c r="Z84" s="10" t="str">
        <f t="shared" si="17"/>
        <v/>
      </c>
      <c r="AA84" s="10" t="str">
        <f t="shared" si="18"/>
        <v/>
      </c>
      <c r="AB84" s="10" t="str">
        <f t="shared" si="19"/>
        <v/>
      </c>
      <c r="AC84" s="18" t="str">
        <f t="shared" si="20"/>
        <v/>
      </c>
      <c r="AD84" s="18" t="str">
        <f t="shared" si="24"/>
        <v/>
      </c>
      <c r="AE84" s="18" t="str">
        <f t="shared" si="21"/>
        <v/>
      </c>
      <c r="AF84" s="18" t="str">
        <f t="shared" si="22"/>
        <v/>
      </c>
      <c r="AG84" s="18" t="str">
        <f t="shared" si="23"/>
        <v/>
      </c>
    </row>
    <row r="85" spans="1:33" ht="22.5" customHeight="1" x14ac:dyDescent="0.2">
      <c r="A85" s="96">
        <v>76</v>
      </c>
      <c r="B85" s="66"/>
      <c r="C85" s="202"/>
      <c r="D85" s="203"/>
      <c r="E85" s="22"/>
      <c r="F85" s="22"/>
      <c r="G85" s="23"/>
      <c r="H85" s="23"/>
      <c r="I85" s="23"/>
      <c r="J85" s="15"/>
      <c r="K85" s="15"/>
      <c r="L85" s="15"/>
      <c r="M85" s="14"/>
      <c r="N85" s="14"/>
      <c r="O85" s="14"/>
      <c r="P85" s="14"/>
      <c r="Q85" s="14"/>
      <c r="R85" s="16"/>
      <c r="S85" s="13"/>
      <c r="T85" s="12"/>
      <c r="U85" s="10" t="str">
        <f t="shared" si="14"/>
        <v/>
      </c>
      <c r="V85" s="10" t="str">
        <f t="shared" si="15"/>
        <v/>
      </c>
      <c r="W85" s="10" t="str">
        <f t="shared" si="25"/>
        <v/>
      </c>
      <c r="X85" s="10" t="str">
        <f t="shared" si="13"/>
        <v/>
      </c>
      <c r="Y85" s="10" t="str">
        <f t="shared" si="16"/>
        <v/>
      </c>
      <c r="Z85" s="10" t="str">
        <f t="shared" si="17"/>
        <v/>
      </c>
      <c r="AA85" s="10" t="str">
        <f t="shared" si="18"/>
        <v/>
      </c>
      <c r="AB85" s="10" t="str">
        <f t="shared" si="19"/>
        <v/>
      </c>
      <c r="AC85" s="18" t="str">
        <f t="shared" si="20"/>
        <v/>
      </c>
      <c r="AD85" s="18" t="str">
        <f t="shared" si="24"/>
        <v/>
      </c>
      <c r="AE85" s="18" t="str">
        <f t="shared" si="21"/>
        <v/>
      </c>
      <c r="AF85" s="18" t="str">
        <f t="shared" si="22"/>
        <v/>
      </c>
      <c r="AG85" s="18" t="str">
        <f t="shared" si="23"/>
        <v/>
      </c>
    </row>
    <row r="86" spans="1:33" ht="22.5" customHeight="1" x14ac:dyDescent="0.2">
      <c r="A86" s="96">
        <v>77</v>
      </c>
      <c r="B86" s="66"/>
      <c r="C86" s="202"/>
      <c r="D86" s="203"/>
      <c r="E86" s="22"/>
      <c r="F86" s="22"/>
      <c r="G86" s="23"/>
      <c r="H86" s="23"/>
      <c r="I86" s="23"/>
      <c r="J86" s="15"/>
      <c r="K86" s="15"/>
      <c r="L86" s="15"/>
      <c r="M86" s="14"/>
      <c r="N86" s="14"/>
      <c r="O86" s="14"/>
      <c r="P86" s="14"/>
      <c r="Q86" s="14"/>
      <c r="R86" s="16"/>
      <c r="S86" s="13"/>
      <c r="T86" s="12"/>
      <c r="U86" s="10" t="str">
        <f t="shared" si="14"/>
        <v/>
      </c>
      <c r="V86" s="10" t="str">
        <f t="shared" si="15"/>
        <v/>
      </c>
      <c r="W86" s="10" t="str">
        <f t="shared" si="25"/>
        <v/>
      </c>
      <c r="X86" s="10" t="str">
        <f t="shared" si="13"/>
        <v/>
      </c>
      <c r="Y86" s="10" t="str">
        <f t="shared" si="16"/>
        <v/>
      </c>
      <c r="Z86" s="10" t="str">
        <f t="shared" si="17"/>
        <v/>
      </c>
      <c r="AA86" s="10" t="str">
        <f t="shared" si="18"/>
        <v/>
      </c>
      <c r="AB86" s="10" t="str">
        <f t="shared" si="19"/>
        <v/>
      </c>
      <c r="AC86" s="18" t="str">
        <f t="shared" si="20"/>
        <v/>
      </c>
      <c r="AD86" s="18" t="str">
        <f t="shared" si="24"/>
        <v/>
      </c>
      <c r="AE86" s="18" t="str">
        <f t="shared" si="21"/>
        <v/>
      </c>
      <c r="AF86" s="18" t="str">
        <f t="shared" si="22"/>
        <v/>
      </c>
      <c r="AG86" s="18" t="str">
        <f t="shared" si="23"/>
        <v/>
      </c>
    </row>
    <row r="87" spans="1:33" ht="22.5" customHeight="1" x14ac:dyDescent="0.2">
      <c r="A87" s="96">
        <v>78</v>
      </c>
      <c r="B87" s="66"/>
      <c r="C87" s="202"/>
      <c r="D87" s="203"/>
      <c r="E87" s="22"/>
      <c r="F87" s="22"/>
      <c r="G87" s="23"/>
      <c r="H87" s="23"/>
      <c r="I87" s="23"/>
      <c r="J87" s="15"/>
      <c r="K87" s="15"/>
      <c r="L87" s="15"/>
      <c r="M87" s="14"/>
      <c r="N87" s="14"/>
      <c r="O87" s="14"/>
      <c r="P87" s="14"/>
      <c r="Q87" s="14"/>
      <c r="R87" s="16"/>
      <c r="S87" s="13"/>
      <c r="T87" s="12"/>
      <c r="U87" s="10" t="str">
        <f t="shared" si="14"/>
        <v/>
      </c>
      <c r="V87" s="10" t="str">
        <f t="shared" si="15"/>
        <v/>
      </c>
      <c r="W87" s="10" t="str">
        <f t="shared" si="25"/>
        <v/>
      </c>
      <c r="X87" s="10" t="str">
        <f t="shared" si="13"/>
        <v/>
      </c>
      <c r="Y87" s="10" t="str">
        <f t="shared" si="16"/>
        <v/>
      </c>
      <c r="Z87" s="10" t="str">
        <f t="shared" si="17"/>
        <v/>
      </c>
      <c r="AA87" s="10" t="str">
        <f t="shared" si="18"/>
        <v/>
      </c>
      <c r="AB87" s="10" t="str">
        <f t="shared" si="19"/>
        <v/>
      </c>
      <c r="AC87" s="18" t="str">
        <f t="shared" si="20"/>
        <v/>
      </c>
      <c r="AD87" s="18" t="str">
        <f t="shared" si="24"/>
        <v/>
      </c>
      <c r="AE87" s="18" t="str">
        <f t="shared" si="21"/>
        <v/>
      </c>
      <c r="AF87" s="18" t="str">
        <f t="shared" si="22"/>
        <v/>
      </c>
      <c r="AG87" s="18" t="str">
        <f t="shared" si="23"/>
        <v/>
      </c>
    </row>
    <row r="88" spans="1:33" ht="22.5" customHeight="1" x14ac:dyDescent="0.2">
      <c r="A88" s="96">
        <v>79</v>
      </c>
      <c r="B88" s="66"/>
      <c r="C88" s="202"/>
      <c r="D88" s="203"/>
      <c r="E88" s="22"/>
      <c r="F88" s="22"/>
      <c r="G88" s="23"/>
      <c r="H88" s="23"/>
      <c r="I88" s="23"/>
      <c r="J88" s="15"/>
      <c r="K88" s="15"/>
      <c r="L88" s="15"/>
      <c r="M88" s="14"/>
      <c r="N88" s="14"/>
      <c r="O88" s="14"/>
      <c r="P88" s="14"/>
      <c r="Q88" s="14"/>
      <c r="R88" s="16"/>
      <c r="S88" s="13"/>
      <c r="T88" s="12"/>
      <c r="U88" s="10" t="str">
        <f t="shared" si="14"/>
        <v/>
      </c>
      <c r="V88" s="10" t="str">
        <f t="shared" si="15"/>
        <v/>
      </c>
      <c r="W88" s="10" t="str">
        <f t="shared" si="25"/>
        <v/>
      </c>
      <c r="X88" s="10" t="str">
        <f t="shared" si="13"/>
        <v/>
      </c>
      <c r="Y88" s="10" t="str">
        <f t="shared" si="16"/>
        <v/>
      </c>
      <c r="Z88" s="10" t="str">
        <f t="shared" si="17"/>
        <v/>
      </c>
      <c r="AA88" s="10" t="str">
        <f t="shared" si="18"/>
        <v/>
      </c>
      <c r="AB88" s="10" t="str">
        <f t="shared" si="19"/>
        <v/>
      </c>
      <c r="AC88" s="18" t="str">
        <f t="shared" si="20"/>
        <v/>
      </c>
      <c r="AD88" s="18" t="str">
        <f t="shared" si="24"/>
        <v/>
      </c>
      <c r="AE88" s="18" t="str">
        <f t="shared" si="21"/>
        <v/>
      </c>
      <c r="AF88" s="18" t="str">
        <f t="shared" si="22"/>
        <v/>
      </c>
      <c r="AG88" s="18" t="str">
        <f t="shared" si="23"/>
        <v/>
      </c>
    </row>
    <row r="89" spans="1:33" ht="22.5" customHeight="1" x14ac:dyDescent="0.2">
      <c r="A89" s="96">
        <v>80</v>
      </c>
      <c r="B89" s="66"/>
      <c r="C89" s="202"/>
      <c r="D89" s="203"/>
      <c r="E89" s="22"/>
      <c r="F89" s="22"/>
      <c r="G89" s="23"/>
      <c r="H89" s="23"/>
      <c r="I89" s="23"/>
      <c r="J89" s="15"/>
      <c r="K89" s="15"/>
      <c r="L89" s="15"/>
      <c r="M89" s="14"/>
      <c r="N89" s="14"/>
      <c r="O89" s="14"/>
      <c r="P89" s="14"/>
      <c r="Q89" s="14"/>
      <c r="R89" s="16"/>
      <c r="S89" s="13"/>
      <c r="T89" s="12"/>
      <c r="U89" s="10" t="str">
        <f t="shared" si="14"/>
        <v/>
      </c>
      <c r="V89" s="10" t="str">
        <f t="shared" si="15"/>
        <v/>
      </c>
      <c r="W89" s="10" t="str">
        <f t="shared" si="25"/>
        <v/>
      </c>
      <c r="X89" s="10" t="str">
        <f t="shared" si="13"/>
        <v/>
      </c>
      <c r="Y89" s="10" t="str">
        <f t="shared" si="16"/>
        <v/>
      </c>
      <c r="Z89" s="10" t="str">
        <f t="shared" si="17"/>
        <v/>
      </c>
      <c r="AA89" s="10" t="str">
        <f t="shared" si="18"/>
        <v/>
      </c>
      <c r="AB89" s="10" t="str">
        <f t="shared" si="19"/>
        <v/>
      </c>
      <c r="AC89" s="18" t="str">
        <f t="shared" si="20"/>
        <v/>
      </c>
      <c r="AD89" s="18" t="str">
        <f t="shared" si="24"/>
        <v/>
      </c>
      <c r="AE89" s="18" t="str">
        <f t="shared" si="21"/>
        <v/>
      </c>
      <c r="AF89" s="18" t="str">
        <f t="shared" si="22"/>
        <v/>
      </c>
      <c r="AG89" s="18" t="str">
        <f t="shared" si="23"/>
        <v/>
      </c>
    </row>
    <row r="90" spans="1:33" ht="22.5" customHeight="1" x14ac:dyDescent="0.2">
      <c r="A90" s="96">
        <v>81</v>
      </c>
      <c r="B90" s="66"/>
      <c r="C90" s="202"/>
      <c r="D90" s="203"/>
      <c r="E90" s="22"/>
      <c r="F90" s="22"/>
      <c r="G90" s="23"/>
      <c r="H90" s="23"/>
      <c r="I90" s="23"/>
      <c r="J90" s="15"/>
      <c r="K90" s="15"/>
      <c r="L90" s="15"/>
      <c r="M90" s="14"/>
      <c r="N90" s="14"/>
      <c r="O90" s="14"/>
      <c r="P90" s="14"/>
      <c r="Q90" s="14"/>
      <c r="R90" s="16"/>
      <c r="S90" s="13"/>
      <c r="T90" s="12"/>
      <c r="U90" s="10" t="str">
        <f t="shared" si="14"/>
        <v/>
      </c>
      <c r="V90" s="10" t="str">
        <f t="shared" si="15"/>
        <v/>
      </c>
      <c r="W90" s="10" t="str">
        <f t="shared" si="25"/>
        <v/>
      </c>
      <c r="X90" s="10" t="str">
        <f t="shared" si="13"/>
        <v/>
      </c>
      <c r="Y90" s="10" t="str">
        <f t="shared" si="16"/>
        <v/>
      </c>
      <c r="Z90" s="10" t="str">
        <f t="shared" si="17"/>
        <v/>
      </c>
      <c r="AA90" s="10" t="str">
        <f t="shared" si="18"/>
        <v/>
      </c>
      <c r="AB90" s="10" t="str">
        <f t="shared" si="19"/>
        <v/>
      </c>
      <c r="AC90" s="18" t="str">
        <f t="shared" si="20"/>
        <v/>
      </c>
      <c r="AD90" s="18" t="str">
        <f t="shared" si="24"/>
        <v/>
      </c>
      <c r="AE90" s="18" t="str">
        <f t="shared" si="21"/>
        <v/>
      </c>
      <c r="AF90" s="18" t="str">
        <f t="shared" si="22"/>
        <v/>
      </c>
      <c r="AG90" s="18" t="str">
        <f t="shared" si="23"/>
        <v/>
      </c>
    </row>
    <row r="91" spans="1:33" ht="22.5" customHeight="1" x14ac:dyDescent="0.2">
      <c r="A91" s="96">
        <v>82</v>
      </c>
      <c r="B91" s="66"/>
      <c r="C91" s="202"/>
      <c r="D91" s="203"/>
      <c r="E91" s="22"/>
      <c r="F91" s="22"/>
      <c r="G91" s="23"/>
      <c r="H91" s="23"/>
      <c r="I91" s="23"/>
      <c r="J91" s="15"/>
      <c r="K91" s="15"/>
      <c r="L91" s="15"/>
      <c r="M91" s="14"/>
      <c r="N91" s="14"/>
      <c r="O91" s="14"/>
      <c r="P91" s="14"/>
      <c r="Q91" s="14"/>
      <c r="R91" s="16"/>
      <c r="S91" s="13"/>
      <c r="T91" s="12"/>
      <c r="U91" s="10" t="str">
        <f t="shared" si="14"/>
        <v/>
      </c>
      <c r="V91" s="10" t="str">
        <f t="shared" si="15"/>
        <v/>
      </c>
      <c r="W91" s="10" t="str">
        <f t="shared" si="25"/>
        <v/>
      </c>
      <c r="X91" s="10" t="str">
        <f t="shared" si="13"/>
        <v/>
      </c>
      <c r="Y91" s="10" t="str">
        <f t="shared" si="16"/>
        <v/>
      </c>
      <c r="Z91" s="10" t="str">
        <f t="shared" si="17"/>
        <v/>
      </c>
      <c r="AA91" s="10" t="str">
        <f t="shared" si="18"/>
        <v/>
      </c>
      <c r="AB91" s="10" t="str">
        <f t="shared" si="19"/>
        <v/>
      </c>
      <c r="AC91" s="18" t="str">
        <f t="shared" si="20"/>
        <v/>
      </c>
      <c r="AD91" s="18" t="str">
        <f t="shared" si="24"/>
        <v/>
      </c>
      <c r="AE91" s="18" t="str">
        <f t="shared" si="21"/>
        <v/>
      </c>
      <c r="AF91" s="18" t="str">
        <f t="shared" si="22"/>
        <v/>
      </c>
      <c r="AG91" s="18" t="str">
        <f t="shared" si="23"/>
        <v/>
      </c>
    </row>
    <row r="92" spans="1:33" ht="22.5" customHeight="1" x14ac:dyDescent="0.2">
      <c r="A92" s="96">
        <v>83</v>
      </c>
      <c r="B92" s="66"/>
      <c r="C92" s="202"/>
      <c r="D92" s="203"/>
      <c r="E92" s="22"/>
      <c r="F92" s="22"/>
      <c r="G92" s="23"/>
      <c r="H92" s="23"/>
      <c r="I92" s="23"/>
      <c r="J92" s="15"/>
      <c r="K92" s="15"/>
      <c r="L92" s="15"/>
      <c r="M92" s="14"/>
      <c r="N92" s="14"/>
      <c r="O92" s="14"/>
      <c r="P92" s="14"/>
      <c r="Q92" s="14"/>
      <c r="R92" s="16"/>
      <c r="S92" s="13"/>
      <c r="T92" s="12"/>
      <c r="U92" s="10" t="str">
        <f t="shared" si="14"/>
        <v/>
      </c>
      <c r="V92" s="10" t="str">
        <f t="shared" si="15"/>
        <v/>
      </c>
      <c r="W92" s="10" t="str">
        <f t="shared" si="25"/>
        <v/>
      </c>
      <c r="X92" s="10" t="str">
        <f t="shared" si="13"/>
        <v/>
      </c>
      <c r="Y92" s="10" t="str">
        <f t="shared" si="16"/>
        <v/>
      </c>
      <c r="Z92" s="10" t="str">
        <f t="shared" si="17"/>
        <v/>
      </c>
      <c r="AA92" s="10" t="str">
        <f t="shared" si="18"/>
        <v/>
      </c>
      <c r="AB92" s="10" t="str">
        <f t="shared" si="19"/>
        <v/>
      </c>
      <c r="AC92" s="18" t="str">
        <f t="shared" si="20"/>
        <v/>
      </c>
      <c r="AD92" s="18" t="str">
        <f t="shared" si="24"/>
        <v/>
      </c>
      <c r="AE92" s="18" t="str">
        <f t="shared" si="21"/>
        <v/>
      </c>
      <c r="AF92" s="18" t="str">
        <f t="shared" si="22"/>
        <v/>
      </c>
      <c r="AG92" s="18" t="str">
        <f t="shared" si="23"/>
        <v/>
      </c>
    </row>
    <row r="93" spans="1:33" ht="22.5" customHeight="1" x14ac:dyDescent="0.2">
      <c r="A93" s="96">
        <v>84</v>
      </c>
      <c r="B93" s="66"/>
      <c r="C93" s="202"/>
      <c r="D93" s="203"/>
      <c r="E93" s="22"/>
      <c r="F93" s="22"/>
      <c r="G93" s="23"/>
      <c r="H93" s="23"/>
      <c r="I93" s="23"/>
      <c r="J93" s="15"/>
      <c r="K93" s="15"/>
      <c r="L93" s="15"/>
      <c r="M93" s="14"/>
      <c r="N93" s="14"/>
      <c r="O93" s="14"/>
      <c r="P93" s="14"/>
      <c r="Q93" s="14"/>
      <c r="R93" s="16"/>
      <c r="S93" s="13"/>
      <c r="T93" s="12"/>
      <c r="U93" s="10" t="str">
        <f t="shared" si="14"/>
        <v/>
      </c>
      <c r="V93" s="10" t="str">
        <f t="shared" si="15"/>
        <v/>
      </c>
      <c r="W93" s="10" t="str">
        <f t="shared" si="25"/>
        <v/>
      </c>
      <c r="X93" s="10" t="str">
        <f t="shared" si="13"/>
        <v/>
      </c>
      <c r="Y93" s="10" t="str">
        <f t="shared" si="16"/>
        <v/>
      </c>
      <c r="Z93" s="10" t="str">
        <f t="shared" si="17"/>
        <v/>
      </c>
      <c r="AA93" s="10" t="str">
        <f t="shared" si="18"/>
        <v/>
      </c>
      <c r="AB93" s="10" t="str">
        <f t="shared" si="19"/>
        <v/>
      </c>
      <c r="AC93" s="18" t="str">
        <f t="shared" si="20"/>
        <v/>
      </c>
      <c r="AD93" s="18" t="str">
        <f t="shared" si="24"/>
        <v/>
      </c>
      <c r="AE93" s="18" t="str">
        <f t="shared" si="21"/>
        <v/>
      </c>
      <c r="AF93" s="18" t="str">
        <f t="shared" si="22"/>
        <v/>
      </c>
      <c r="AG93" s="18" t="str">
        <f t="shared" si="23"/>
        <v/>
      </c>
    </row>
    <row r="94" spans="1:33" ht="22.5" customHeight="1" x14ac:dyDescent="0.2">
      <c r="A94" s="96">
        <v>85</v>
      </c>
      <c r="B94" s="66"/>
      <c r="C94" s="202"/>
      <c r="D94" s="203"/>
      <c r="E94" s="22"/>
      <c r="F94" s="22"/>
      <c r="G94" s="23"/>
      <c r="H94" s="23"/>
      <c r="I94" s="23"/>
      <c r="J94" s="15"/>
      <c r="K94" s="15"/>
      <c r="L94" s="15"/>
      <c r="M94" s="14"/>
      <c r="N94" s="14"/>
      <c r="O94" s="14"/>
      <c r="P94" s="14"/>
      <c r="Q94" s="14"/>
      <c r="R94" s="16"/>
      <c r="S94" s="13"/>
      <c r="T94" s="12"/>
      <c r="U94" s="10" t="str">
        <f t="shared" si="14"/>
        <v/>
      </c>
      <c r="V94" s="10" t="str">
        <f t="shared" si="15"/>
        <v/>
      </c>
      <c r="W94" s="10" t="str">
        <f t="shared" si="25"/>
        <v/>
      </c>
      <c r="X94" s="10" t="str">
        <f t="shared" si="13"/>
        <v/>
      </c>
      <c r="Y94" s="10" t="str">
        <f t="shared" si="16"/>
        <v/>
      </c>
      <c r="Z94" s="10" t="str">
        <f t="shared" si="17"/>
        <v/>
      </c>
      <c r="AA94" s="10" t="str">
        <f t="shared" si="18"/>
        <v/>
      </c>
      <c r="AB94" s="10" t="str">
        <f t="shared" si="19"/>
        <v/>
      </c>
      <c r="AC94" s="18" t="str">
        <f t="shared" si="20"/>
        <v/>
      </c>
      <c r="AD94" s="18" t="str">
        <f t="shared" si="24"/>
        <v/>
      </c>
      <c r="AE94" s="18" t="str">
        <f t="shared" si="21"/>
        <v/>
      </c>
      <c r="AF94" s="18" t="str">
        <f t="shared" si="22"/>
        <v/>
      </c>
      <c r="AG94" s="18" t="str">
        <f t="shared" si="23"/>
        <v/>
      </c>
    </row>
    <row r="95" spans="1:33" ht="22.5" customHeight="1" x14ac:dyDescent="0.2">
      <c r="A95" s="96">
        <v>86</v>
      </c>
      <c r="B95" s="66"/>
      <c r="C95" s="202"/>
      <c r="D95" s="203"/>
      <c r="E95" s="22"/>
      <c r="F95" s="22"/>
      <c r="G95" s="23"/>
      <c r="H95" s="23"/>
      <c r="I95" s="23"/>
      <c r="J95" s="15"/>
      <c r="K95" s="15"/>
      <c r="L95" s="15"/>
      <c r="M95" s="14"/>
      <c r="N95" s="14"/>
      <c r="O95" s="14"/>
      <c r="P95" s="14"/>
      <c r="Q95" s="14"/>
      <c r="R95" s="16"/>
      <c r="S95" s="13"/>
      <c r="T95" s="12"/>
      <c r="U95" s="10" t="str">
        <f t="shared" si="14"/>
        <v/>
      </c>
      <c r="V95" s="10" t="str">
        <f t="shared" si="15"/>
        <v/>
      </c>
      <c r="W95" s="10" t="str">
        <f t="shared" si="25"/>
        <v/>
      </c>
      <c r="X95" s="10" t="str">
        <f t="shared" si="13"/>
        <v/>
      </c>
      <c r="Y95" s="10" t="str">
        <f t="shared" si="16"/>
        <v/>
      </c>
      <c r="Z95" s="10" t="str">
        <f t="shared" si="17"/>
        <v/>
      </c>
      <c r="AA95" s="10" t="str">
        <f t="shared" si="18"/>
        <v/>
      </c>
      <c r="AB95" s="10" t="str">
        <f t="shared" si="19"/>
        <v/>
      </c>
      <c r="AC95" s="18" t="str">
        <f t="shared" si="20"/>
        <v/>
      </c>
      <c r="AD95" s="18" t="str">
        <f t="shared" si="24"/>
        <v/>
      </c>
      <c r="AE95" s="18" t="str">
        <f t="shared" si="21"/>
        <v/>
      </c>
      <c r="AF95" s="18" t="str">
        <f t="shared" si="22"/>
        <v/>
      </c>
      <c r="AG95" s="18" t="str">
        <f t="shared" si="23"/>
        <v/>
      </c>
    </row>
    <row r="96" spans="1:33" ht="22.5" customHeight="1" x14ac:dyDescent="0.2">
      <c r="A96" s="96">
        <v>87</v>
      </c>
      <c r="B96" s="66"/>
      <c r="C96" s="202"/>
      <c r="D96" s="203"/>
      <c r="E96" s="22"/>
      <c r="F96" s="22"/>
      <c r="G96" s="23"/>
      <c r="H96" s="23"/>
      <c r="I96" s="23"/>
      <c r="J96" s="15"/>
      <c r="K96" s="15"/>
      <c r="L96" s="15"/>
      <c r="M96" s="14"/>
      <c r="N96" s="14"/>
      <c r="O96" s="14"/>
      <c r="P96" s="14"/>
      <c r="Q96" s="14"/>
      <c r="R96" s="16"/>
      <c r="S96" s="13"/>
      <c r="T96" s="12"/>
      <c r="U96" s="10" t="str">
        <f t="shared" si="14"/>
        <v/>
      </c>
      <c r="V96" s="10" t="str">
        <f t="shared" si="15"/>
        <v/>
      </c>
      <c r="W96" s="10" t="str">
        <f t="shared" si="25"/>
        <v/>
      </c>
      <c r="X96" s="10" t="str">
        <f t="shared" si="13"/>
        <v/>
      </c>
      <c r="Y96" s="10" t="str">
        <f t="shared" si="16"/>
        <v/>
      </c>
      <c r="Z96" s="10" t="str">
        <f t="shared" si="17"/>
        <v/>
      </c>
      <c r="AA96" s="10" t="str">
        <f t="shared" si="18"/>
        <v/>
      </c>
      <c r="AB96" s="10" t="str">
        <f t="shared" si="19"/>
        <v/>
      </c>
      <c r="AC96" s="18" t="str">
        <f t="shared" si="20"/>
        <v/>
      </c>
      <c r="AD96" s="18" t="str">
        <f t="shared" si="24"/>
        <v/>
      </c>
      <c r="AE96" s="18" t="str">
        <f t="shared" si="21"/>
        <v/>
      </c>
      <c r="AF96" s="18" t="str">
        <f t="shared" si="22"/>
        <v/>
      </c>
      <c r="AG96" s="18" t="str">
        <f t="shared" si="23"/>
        <v/>
      </c>
    </row>
    <row r="97" spans="1:33" ht="22.5" customHeight="1" x14ac:dyDescent="0.2">
      <c r="A97" s="96">
        <v>88</v>
      </c>
      <c r="B97" s="66"/>
      <c r="C97" s="202"/>
      <c r="D97" s="203"/>
      <c r="E97" s="22"/>
      <c r="F97" s="22"/>
      <c r="G97" s="23"/>
      <c r="H97" s="23"/>
      <c r="I97" s="23"/>
      <c r="J97" s="15"/>
      <c r="K97" s="15"/>
      <c r="L97" s="15"/>
      <c r="M97" s="14"/>
      <c r="N97" s="14"/>
      <c r="O97" s="14"/>
      <c r="P97" s="14"/>
      <c r="Q97" s="14"/>
      <c r="R97" s="16"/>
      <c r="S97" s="13"/>
      <c r="T97" s="12"/>
      <c r="U97" s="10" t="str">
        <f t="shared" si="14"/>
        <v/>
      </c>
      <c r="V97" s="10" t="str">
        <f t="shared" si="15"/>
        <v/>
      </c>
      <c r="W97" s="10" t="str">
        <f t="shared" si="25"/>
        <v/>
      </c>
      <c r="X97" s="10" t="str">
        <f t="shared" si="13"/>
        <v/>
      </c>
      <c r="Y97" s="10" t="str">
        <f t="shared" si="16"/>
        <v/>
      </c>
      <c r="Z97" s="10" t="str">
        <f t="shared" si="17"/>
        <v/>
      </c>
      <c r="AA97" s="10" t="str">
        <f t="shared" si="18"/>
        <v/>
      </c>
      <c r="AB97" s="10" t="str">
        <f t="shared" si="19"/>
        <v/>
      </c>
      <c r="AC97" s="18" t="str">
        <f t="shared" si="20"/>
        <v/>
      </c>
      <c r="AD97" s="18" t="str">
        <f t="shared" si="24"/>
        <v/>
      </c>
      <c r="AE97" s="18" t="str">
        <f t="shared" si="21"/>
        <v/>
      </c>
      <c r="AF97" s="18" t="str">
        <f t="shared" si="22"/>
        <v/>
      </c>
      <c r="AG97" s="18" t="str">
        <f t="shared" si="23"/>
        <v/>
      </c>
    </row>
    <row r="98" spans="1:33" ht="22.5" customHeight="1" x14ac:dyDescent="0.2">
      <c r="A98" s="96">
        <v>89</v>
      </c>
      <c r="B98" s="66"/>
      <c r="C98" s="202"/>
      <c r="D98" s="203"/>
      <c r="E98" s="22"/>
      <c r="F98" s="22"/>
      <c r="G98" s="23"/>
      <c r="H98" s="23"/>
      <c r="I98" s="23"/>
      <c r="J98" s="15"/>
      <c r="K98" s="15"/>
      <c r="L98" s="15"/>
      <c r="M98" s="14"/>
      <c r="N98" s="14"/>
      <c r="O98" s="14"/>
      <c r="P98" s="14"/>
      <c r="Q98" s="14"/>
      <c r="R98" s="16"/>
      <c r="S98" s="13"/>
      <c r="T98" s="12"/>
      <c r="U98" s="10" t="str">
        <f t="shared" si="14"/>
        <v/>
      </c>
      <c r="V98" s="10" t="str">
        <f t="shared" si="15"/>
        <v/>
      </c>
      <c r="W98" s="10" t="str">
        <f t="shared" si="25"/>
        <v/>
      </c>
      <c r="X98" s="10" t="str">
        <f t="shared" si="13"/>
        <v/>
      </c>
      <c r="Y98" s="10" t="str">
        <f t="shared" si="16"/>
        <v/>
      </c>
      <c r="Z98" s="10" t="str">
        <f t="shared" si="17"/>
        <v/>
      </c>
      <c r="AA98" s="10" t="str">
        <f t="shared" si="18"/>
        <v/>
      </c>
      <c r="AB98" s="10" t="str">
        <f t="shared" si="19"/>
        <v/>
      </c>
      <c r="AC98" s="18" t="str">
        <f t="shared" si="20"/>
        <v/>
      </c>
      <c r="AD98" s="18" t="str">
        <f t="shared" si="24"/>
        <v/>
      </c>
      <c r="AE98" s="18" t="str">
        <f t="shared" si="21"/>
        <v/>
      </c>
      <c r="AF98" s="18" t="str">
        <f t="shared" si="22"/>
        <v/>
      </c>
      <c r="AG98" s="18" t="str">
        <f t="shared" si="23"/>
        <v/>
      </c>
    </row>
    <row r="99" spans="1:33" ht="22.5" customHeight="1" x14ac:dyDescent="0.2">
      <c r="A99" s="96">
        <v>90</v>
      </c>
      <c r="B99" s="66"/>
      <c r="C99" s="202"/>
      <c r="D99" s="203"/>
      <c r="E99" s="22"/>
      <c r="F99" s="22"/>
      <c r="G99" s="23"/>
      <c r="H99" s="23"/>
      <c r="I99" s="23"/>
      <c r="J99" s="15"/>
      <c r="K99" s="15"/>
      <c r="L99" s="15"/>
      <c r="M99" s="14"/>
      <c r="N99" s="14"/>
      <c r="O99" s="14"/>
      <c r="P99" s="14"/>
      <c r="Q99" s="14"/>
      <c r="R99" s="16"/>
      <c r="S99" s="13"/>
      <c r="T99" s="12"/>
      <c r="U99" s="10" t="str">
        <f t="shared" si="14"/>
        <v/>
      </c>
      <c r="V99" s="10" t="str">
        <f t="shared" si="15"/>
        <v/>
      </c>
      <c r="W99" s="10" t="str">
        <f t="shared" si="25"/>
        <v/>
      </c>
      <c r="X99" s="10" t="str">
        <f t="shared" si="13"/>
        <v/>
      </c>
      <c r="Y99" s="10" t="str">
        <f t="shared" si="16"/>
        <v/>
      </c>
      <c r="Z99" s="10" t="str">
        <f t="shared" si="17"/>
        <v/>
      </c>
      <c r="AA99" s="10" t="str">
        <f t="shared" si="18"/>
        <v/>
      </c>
      <c r="AB99" s="10" t="str">
        <f t="shared" si="19"/>
        <v/>
      </c>
      <c r="AC99" s="18" t="str">
        <f t="shared" si="20"/>
        <v/>
      </c>
      <c r="AD99" s="18" t="str">
        <f t="shared" si="24"/>
        <v/>
      </c>
      <c r="AE99" s="18" t="str">
        <f t="shared" si="21"/>
        <v/>
      </c>
      <c r="AF99" s="18" t="str">
        <f t="shared" si="22"/>
        <v/>
      </c>
      <c r="AG99" s="18" t="str">
        <f t="shared" si="23"/>
        <v/>
      </c>
    </row>
    <row r="100" spans="1:33" ht="22.5" customHeight="1" x14ac:dyDescent="0.2">
      <c r="A100" s="96">
        <v>91</v>
      </c>
      <c r="B100" s="66"/>
      <c r="C100" s="202"/>
      <c r="D100" s="203"/>
      <c r="E100" s="22"/>
      <c r="F100" s="22"/>
      <c r="G100" s="23"/>
      <c r="H100" s="23"/>
      <c r="I100" s="23"/>
      <c r="J100" s="15"/>
      <c r="K100" s="15"/>
      <c r="L100" s="15"/>
      <c r="M100" s="14"/>
      <c r="N100" s="14"/>
      <c r="O100" s="14"/>
      <c r="P100" s="14"/>
      <c r="Q100" s="14"/>
      <c r="R100" s="16"/>
      <c r="S100" s="13"/>
      <c r="T100" s="12"/>
      <c r="U100" s="10" t="str">
        <f t="shared" si="14"/>
        <v/>
      </c>
      <c r="V100" s="10" t="str">
        <f t="shared" si="15"/>
        <v/>
      </c>
      <c r="W100" s="10" t="str">
        <f t="shared" si="25"/>
        <v/>
      </c>
      <c r="X100" s="10" t="str">
        <f t="shared" si="13"/>
        <v/>
      </c>
      <c r="Y100" s="10" t="str">
        <f t="shared" si="16"/>
        <v/>
      </c>
      <c r="Z100" s="10" t="str">
        <f t="shared" si="17"/>
        <v/>
      </c>
      <c r="AA100" s="10" t="str">
        <f t="shared" si="18"/>
        <v/>
      </c>
      <c r="AB100" s="10" t="str">
        <f t="shared" si="19"/>
        <v/>
      </c>
      <c r="AC100" s="18" t="str">
        <f t="shared" si="20"/>
        <v/>
      </c>
      <c r="AD100" s="18" t="str">
        <f t="shared" si="24"/>
        <v/>
      </c>
      <c r="AE100" s="18" t="str">
        <f t="shared" si="21"/>
        <v/>
      </c>
      <c r="AF100" s="18" t="str">
        <f t="shared" si="22"/>
        <v/>
      </c>
      <c r="AG100" s="18" t="str">
        <f t="shared" si="23"/>
        <v/>
      </c>
    </row>
    <row r="101" spans="1:33" ht="22.5" customHeight="1" x14ac:dyDescent="0.2">
      <c r="A101" s="96">
        <v>92</v>
      </c>
      <c r="B101" s="66"/>
      <c r="C101" s="202"/>
      <c r="D101" s="203"/>
      <c r="E101" s="22"/>
      <c r="F101" s="22"/>
      <c r="G101" s="23"/>
      <c r="H101" s="23"/>
      <c r="I101" s="23"/>
      <c r="J101" s="15"/>
      <c r="K101" s="15"/>
      <c r="L101" s="15"/>
      <c r="M101" s="14"/>
      <c r="N101" s="14"/>
      <c r="O101" s="14"/>
      <c r="P101" s="14"/>
      <c r="Q101" s="14"/>
      <c r="R101" s="16"/>
      <c r="S101" s="13"/>
      <c r="T101" s="12"/>
      <c r="U101" s="10" t="str">
        <f t="shared" si="14"/>
        <v/>
      </c>
      <c r="V101" s="10" t="str">
        <f t="shared" si="15"/>
        <v/>
      </c>
      <c r="W101" s="10" t="str">
        <f t="shared" si="25"/>
        <v/>
      </c>
      <c r="X101" s="10" t="str">
        <f t="shared" si="13"/>
        <v/>
      </c>
      <c r="Y101" s="10" t="str">
        <f t="shared" si="16"/>
        <v/>
      </c>
      <c r="Z101" s="10" t="str">
        <f t="shared" si="17"/>
        <v/>
      </c>
      <c r="AA101" s="10" t="str">
        <f t="shared" si="18"/>
        <v/>
      </c>
      <c r="AB101" s="10" t="str">
        <f t="shared" si="19"/>
        <v/>
      </c>
      <c r="AC101" s="18" t="str">
        <f t="shared" si="20"/>
        <v/>
      </c>
      <c r="AD101" s="18" t="str">
        <f t="shared" si="24"/>
        <v/>
      </c>
      <c r="AE101" s="18" t="str">
        <f t="shared" si="21"/>
        <v/>
      </c>
      <c r="AF101" s="18" t="str">
        <f t="shared" si="22"/>
        <v/>
      </c>
      <c r="AG101" s="18" t="str">
        <f t="shared" si="23"/>
        <v/>
      </c>
    </row>
    <row r="102" spans="1:33" ht="22.5" customHeight="1" x14ac:dyDescent="0.2">
      <c r="A102" s="96">
        <v>93</v>
      </c>
      <c r="B102" s="66"/>
      <c r="C102" s="202"/>
      <c r="D102" s="203"/>
      <c r="E102" s="22"/>
      <c r="F102" s="22"/>
      <c r="G102" s="23"/>
      <c r="H102" s="23"/>
      <c r="I102" s="23"/>
      <c r="J102" s="15"/>
      <c r="K102" s="15"/>
      <c r="L102" s="15"/>
      <c r="M102" s="14"/>
      <c r="N102" s="14"/>
      <c r="O102" s="14"/>
      <c r="P102" s="14"/>
      <c r="Q102" s="14"/>
      <c r="R102" s="16"/>
      <c r="S102" s="13"/>
      <c r="T102" s="12"/>
      <c r="U102" s="10" t="str">
        <f t="shared" si="14"/>
        <v/>
      </c>
      <c r="V102" s="10" t="str">
        <f t="shared" si="15"/>
        <v/>
      </c>
      <c r="W102" s="10" t="str">
        <f t="shared" si="25"/>
        <v/>
      </c>
      <c r="X102" s="10" t="str">
        <f t="shared" si="13"/>
        <v/>
      </c>
      <c r="Y102" s="10" t="str">
        <f t="shared" si="16"/>
        <v/>
      </c>
      <c r="Z102" s="10" t="str">
        <f t="shared" si="17"/>
        <v/>
      </c>
      <c r="AA102" s="10" t="str">
        <f t="shared" si="18"/>
        <v/>
      </c>
      <c r="AB102" s="10" t="str">
        <f t="shared" si="19"/>
        <v/>
      </c>
      <c r="AC102" s="18" t="str">
        <f t="shared" si="20"/>
        <v/>
      </c>
      <c r="AD102" s="18" t="str">
        <f t="shared" si="24"/>
        <v/>
      </c>
      <c r="AE102" s="18" t="str">
        <f t="shared" si="21"/>
        <v/>
      </c>
      <c r="AF102" s="18" t="str">
        <f t="shared" si="22"/>
        <v/>
      </c>
      <c r="AG102" s="18" t="str">
        <f t="shared" si="23"/>
        <v/>
      </c>
    </row>
    <row r="103" spans="1:33" ht="22.5" customHeight="1" x14ac:dyDescent="0.2">
      <c r="A103" s="96">
        <v>94</v>
      </c>
      <c r="B103" s="66"/>
      <c r="C103" s="202"/>
      <c r="D103" s="203"/>
      <c r="E103" s="22"/>
      <c r="F103" s="22"/>
      <c r="G103" s="23"/>
      <c r="H103" s="23"/>
      <c r="I103" s="23"/>
      <c r="J103" s="15"/>
      <c r="K103" s="15"/>
      <c r="L103" s="15"/>
      <c r="M103" s="14"/>
      <c r="N103" s="14"/>
      <c r="O103" s="14"/>
      <c r="P103" s="14"/>
      <c r="Q103" s="14"/>
      <c r="R103" s="16"/>
      <c r="S103" s="13"/>
      <c r="T103" s="12"/>
      <c r="U103" s="10" t="str">
        <f t="shared" si="14"/>
        <v/>
      </c>
      <c r="V103" s="10" t="str">
        <f t="shared" si="15"/>
        <v/>
      </c>
      <c r="W103" s="10" t="str">
        <f t="shared" si="25"/>
        <v/>
      </c>
      <c r="X103" s="10" t="str">
        <f t="shared" si="13"/>
        <v/>
      </c>
      <c r="Y103" s="10" t="str">
        <f t="shared" si="16"/>
        <v/>
      </c>
      <c r="Z103" s="10" t="str">
        <f t="shared" si="17"/>
        <v/>
      </c>
      <c r="AA103" s="10" t="str">
        <f t="shared" si="18"/>
        <v/>
      </c>
      <c r="AB103" s="10" t="str">
        <f t="shared" si="19"/>
        <v/>
      </c>
      <c r="AC103" s="18" t="str">
        <f t="shared" si="20"/>
        <v/>
      </c>
      <c r="AD103" s="18" t="str">
        <f t="shared" si="24"/>
        <v/>
      </c>
      <c r="AE103" s="18" t="str">
        <f t="shared" si="21"/>
        <v/>
      </c>
      <c r="AF103" s="18" t="str">
        <f t="shared" si="22"/>
        <v/>
      </c>
      <c r="AG103" s="18" t="str">
        <f t="shared" si="23"/>
        <v/>
      </c>
    </row>
    <row r="104" spans="1:33" ht="22.5" customHeight="1" x14ac:dyDescent="0.2">
      <c r="A104" s="96">
        <v>95</v>
      </c>
      <c r="B104" s="66"/>
      <c r="C104" s="202"/>
      <c r="D104" s="203"/>
      <c r="E104" s="22"/>
      <c r="F104" s="22"/>
      <c r="G104" s="23"/>
      <c r="H104" s="23"/>
      <c r="I104" s="23"/>
      <c r="J104" s="15"/>
      <c r="K104" s="15"/>
      <c r="L104" s="15"/>
      <c r="M104" s="14"/>
      <c r="N104" s="14"/>
      <c r="O104" s="14"/>
      <c r="P104" s="14"/>
      <c r="Q104" s="14"/>
      <c r="R104" s="16"/>
      <c r="S104" s="13"/>
      <c r="T104" s="12"/>
      <c r="U104" s="10" t="str">
        <f t="shared" si="14"/>
        <v/>
      </c>
      <c r="V104" s="10" t="str">
        <f t="shared" si="15"/>
        <v/>
      </c>
      <c r="W104" s="10" t="str">
        <f t="shared" si="25"/>
        <v/>
      </c>
      <c r="X104" s="10" t="str">
        <f t="shared" si="13"/>
        <v/>
      </c>
      <c r="Y104" s="10" t="str">
        <f t="shared" si="16"/>
        <v/>
      </c>
      <c r="Z104" s="10" t="str">
        <f t="shared" si="17"/>
        <v/>
      </c>
      <c r="AA104" s="10" t="str">
        <f t="shared" si="18"/>
        <v/>
      </c>
      <c r="AB104" s="10" t="str">
        <f t="shared" si="19"/>
        <v/>
      </c>
      <c r="AC104" s="18" t="str">
        <f t="shared" si="20"/>
        <v/>
      </c>
      <c r="AD104" s="18" t="str">
        <f t="shared" si="24"/>
        <v/>
      </c>
      <c r="AE104" s="18" t="str">
        <f t="shared" si="21"/>
        <v/>
      </c>
      <c r="AF104" s="18" t="str">
        <f t="shared" si="22"/>
        <v/>
      </c>
      <c r="AG104" s="18" t="str">
        <f t="shared" si="23"/>
        <v/>
      </c>
    </row>
    <row r="105" spans="1:33" ht="22.5" customHeight="1" x14ac:dyDescent="0.2">
      <c r="A105" s="96">
        <v>96</v>
      </c>
      <c r="B105" s="66"/>
      <c r="C105" s="202"/>
      <c r="D105" s="203"/>
      <c r="E105" s="22"/>
      <c r="F105" s="22"/>
      <c r="G105" s="23"/>
      <c r="H105" s="23"/>
      <c r="I105" s="23"/>
      <c r="J105" s="15"/>
      <c r="K105" s="15"/>
      <c r="L105" s="15"/>
      <c r="M105" s="14"/>
      <c r="N105" s="14"/>
      <c r="O105" s="14"/>
      <c r="P105" s="14"/>
      <c r="Q105" s="14"/>
      <c r="R105" s="16"/>
      <c r="S105" s="13"/>
      <c r="T105" s="12"/>
      <c r="U105" s="10" t="str">
        <f t="shared" si="14"/>
        <v/>
      </c>
      <c r="V105" s="10" t="str">
        <f t="shared" si="15"/>
        <v/>
      </c>
      <c r="W105" s="10" t="str">
        <f t="shared" si="25"/>
        <v/>
      </c>
      <c r="X105" s="10" t="str">
        <f t="shared" si="13"/>
        <v/>
      </c>
      <c r="Y105" s="10" t="str">
        <f t="shared" si="16"/>
        <v/>
      </c>
      <c r="Z105" s="10" t="str">
        <f t="shared" si="17"/>
        <v/>
      </c>
      <c r="AA105" s="10" t="str">
        <f t="shared" si="18"/>
        <v/>
      </c>
      <c r="AB105" s="10" t="str">
        <f t="shared" si="19"/>
        <v/>
      </c>
      <c r="AC105" s="18" t="str">
        <f t="shared" si="20"/>
        <v/>
      </c>
      <c r="AD105" s="18" t="str">
        <f t="shared" si="24"/>
        <v/>
      </c>
      <c r="AE105" s="18" t="str">
        <f t="shared" si="21"/>
        <v/>
      </c>
      <c r="AF105" s="18" t="str">
        <f t="shared" si="22"/>
        <v/>
      </c>
      <c r="AG105" s="18" t="str">
        <f t="shared" si="23"/>
        <v/>
      </c>
    </row>
    <row r="106" spans="1:33" ht="22.5" customHeight="1" x14ac:dyDescent="0.2">
      <c r="A106" s="96">
        <v>97</v>
      </c>
      <c r="B106" s="66"/>
      <c r="C106" s="202"/>
      <c r="D106" s="203"/>
      <c r="E106" s="22"/>
      <c r="F106" s="22"/>
      <c r="G106" s="23"/>
      <c r="H106" s="23"/>
      <c r="I106" s="23"/>
      <c r="J106" s="15"/>
      <c r="K106" s="15"/>
      <c r="L106" s="15"/>
      <c r="M106" s="14"/>
      <c r="N106" s="14"/>
      <c r="O106" s="14"/>
      <c r="P106" s="14"/>
      <c r="Q106" s="14"/>
      <c r="R106" s="16"/>
      <c r="S106" s="13"/>
      <c r="T106" s="12"/>
      <c r="U106" s="10" t="str">
        <f t="shared" si="14"/>
        <v/>
      </c>
      <c r="V106" s="10" t="str">
        <f t="shared" si="15"/>
        <v/>
      </c>
      <c r="W106" s="10" t="str">
        <f t="shared" si="25"/>
        <v/>
      </c>
      <c r="X106" s="10" t="str">
        <f t="shared" si="13"/>
        <v/>
      </c>
      <c r="Y106" s="10" t="str">
        <f t="shared" si="16"/>
        <v/>
      </c>
      <c r="Z106" s="10" t="str">
        <f t="shared" si="17"/>
        <v/>
      </c>
      <c r="AA106" s="10" t="str">
        <f t="shared" si="18"/>
        <v/>
      </c>
      <c r="AB106" s="10" t="str">
        <f t="shared" si="19"/>
        <v/>
      </c>
      <c r="AC106" s="18" t="str">
        <f t="shared" si="20"/>
        <v/>
      </c>
      <c r="AD106" s="18" t="str">
        <f t="shared" si="24"/>
        <v/>
      </c>
      <c r="AE106" s="18" t="str">
        <f t="shared" si="21"/>
        <v/>
      </c>
      <c r="AF106" s="18" t="str">
        <f t="shared" si="22"/>
        <v/>
      </c>
      <c r="AG106" s="18" t="str">
        <f t="shared" si="23"/>
        <v/>
      </c>
    </row>
    <row r="107" spans="1:33" ht="22.5" customHeight="1" x14ac:dyDescent="0.2">
      <c r="A107" s="96">
        <v>98</v>
      </c>
      <c r="B107" s="66"/>
      <c r="C107" s="202"/>
      <c r="D107" s="203"/>
      <c r="E107" s="22"/>
      <c r="F107" s="22"/>
      <c r="G107" s="23"/>
      <c r="H107" s="23"/>
      <c r="I107" s="23"/>
      <c r="J107" s="15"/>
      <c r="K107" s="15"/>
      <c r="L107" s="15"/>
      <c r="M107" s="14"/>
      <c r="N107" s="14"/>
      <c r="O107" s="14"/>
      <c r="P107" s="14"/>
      <c r="Q107" s="14"/>
      <c r="R107" s="16"/>
      <c r="S107" s="13"/>
      <c r="T107" s="12"/>
      <c r="U107" s="10" t="str">
        <f t="shared" si="14"/>
        <v/>
      </c>
      <c r="V107" s="10" t="str">
        <f t="shared" si="15"/>
        <v/>
      </c>
      <c r="W107" s="10" t="str">
        <f t="shared" si="25"/>
        <v/>
      </c>
      <c r="X107" s="10" t="str">
        <f t="shared" si="13"/>
        <v/>
      </c>
      <c r="Y107" s="10" t="str">
        <f t="shared" si="16"/>
        <v/>
      </c>
      <c r="Z107" s="10" t="str">
        <f t="shared" si="17"/>
        <v/>
      </c>
      <c r="AA107" s="10" t="str">
        <f t="shared" si="18"/>
        <v/>
      </c>
      <c r="AB107" s="10" t="str">
        <f t="shared" si="19"/>
        <v/>
      </c>
      <c r="AC107" s="18" t="str">
        <f t="shared" si="20"/>
        <v/>
      </c>
      <c r="AD107" s="18" t="str">
        <f t="shared" si="24"/>
        <v/>
      </c>
      <c r="AE107" s="18" t="str">
        <f t="shared" si="21"/>
        <v/>
      </c>
      <c r="AF107" s="18" t="str">
        <f t="shared" si="22"/>
        <v/>
      </c>
      <c r="AG107" s="18" t="str">
        <f t="shared" si="23"/>
        <v/>
      </c>
    </row>
    <row r="108" spans="1:33" ht="22.5" customHeight="1" x14ac:dyDescent="0.2">
      <c r="A108" s="96">
        <v>99</v>
      </c>
      <c r="B108" s="66"/>
      <c r="C108" s="202"/>
      <c r="D108" s="203"/>
      <c r="E108" s="22"/>
      <c r="F108" s="22"/>
      <c r="G108" s="23"/>
      <c r="H108" s="23"/>
      <c r="I108" s="23"/>
      <c r="J108" s="15"/>
      <c r="K108" s="15"/>
      <c r="L108" s="15"/>
      <c r="M108" s="14"/>
      <c r="N108" s="14"/>
      <c r="O108" s="14"/>
      <c r="P108" s="14"/>
      <c r="Q108" s="14"/>
      <c r="R108" s="16"/>
      <c r="S108" s="13"/>
      <c r="T108" s="12"/>
      <c r="U108" s="10" t="str">
        <f t="shared" si="14"/>
        <v/>
      </c>
      <c r="V108" s="10" t="str">
        <f t="shared" si="15"/>
        <v/>
      </c>
      <c r="W108" s="10" t="str">
        <f t="shared" si="25"/>
        <v/>
      </c>
      <c r="X108" s="10" t="str">
        <f t="shared" si="13"/>
        <v/>
      </c>
      <c r="Y108" s="10" t="str">
        <f t="shared" si="16"/>
        <v/>
      </c>
      <c r="Z108" s="10" t="str">
        <f t="shared" si="17"/>
        <v/>
      </c>
      <c r="AA108" s="10" t="str">
        <f t="shared" si="18"/>
        <v/>
      </c>
      <c r="AB108" s="10" t="str">
        <f t="shared" si="19"/>
        <v/>
      </c>
      <c r="AC108" s="18" t="str">
        <f t="shared" si="20"/>
        <v/>
      </c>
      <c r="AD108" s="18" t="str">
        <f t="shared" si="24"/>
        <v/>
      </c>
      <c r="AE108" s="18" t="str">
        <f t="shared" si="21"/>
        <v/>
      </c>
      <c r="AF108" s="18" t="str">
        <f t="shared" si="22"/>
        <v/>
      </c>
      <c r="AG108" s="18" t="str">
        <f t="shared" si="23"/>
        <v/>
      </c>
    </row>
    <row r="109" spans="1:33" ht="22.5" customHeight="1" x14ac:dyDescent="0.2">
      <c r="A109" s="96">
        <v>100</v>
      </c>
      <c r="B109" s="66"/>
      <c r="C109" s="202"/>
      <c r="D109" s="203"/>
      <c r="E109" s="22"/>
      <c r="F109" s="22"/>
      <c r="G109" s="23"/>
      <c r="H109" s="23"/>
      <c r="I109" s="23"/>
      <c r="J109" s="15"/>
      <c r="K109" s="15"/>
      <c r="L109" s="15"/>
      <c r="M109" s="14"/>
      <c r="N109" s="14"/>
      <c r="O109" s="14"/>
      <c r="P109" s="14"/>
      <c r="Q109" s="14"/>
      <c r="R109" s="16"/>
      <c r="S109" s="13"/>
      <c r="T109" s="12"/>
      <c r="U109" s="10" t="str">
        <f t="shared" si="14"/>
        <v/>
      </c>
      <c r="V109" s="10" t="str">
        <f t="shared" si="15"/>
        <v/>
      </c>
      <c r="W109" s="10" t="str">
        <f t="shared" si="25"/>
        <v/>
      </c>
      <c r="X109" s="10" t="str">
        <f t="shared" si="13"/>
        <v/>
      </c>
      <c r="Y109" s="10" t="str">
        <f t="shared" si="16"/>
        <v/>
      </c>
      <c r="Z109" s="10" t="str">
        <f t="shared" si="17"/>
        <v/>
      </c>
      <c r="AA109" s="10" t="str">
        <f t="shared" si="18"/>
        <v/>
      </c>
      <c r="AB109" s="10" t="str">
        <f t="shared" si="19"/>
        <v/>
      </c>
      <c r="AC109" s="18" t="str">
        <f t="shared" si="20"/>
        <v/>
      </c>
      <c r="AD109" s="18" t="str">
        <f t="shared" si="24"/>
        <v/>
      </c>
      <c r="AE109" s="18" t="str">
        <f t="shared" si="21"/>
        <v/>
      </c>
      <c r="AF109" s="18" t="str">
        <f t="shared" si="22"/>
        <v/>
      </c>
      <c r="AG109" s="18" t="str">
        <f t="shared" si="23"/>
        <v/>
      </c>
    </row>
    <row r="110" spans="1:33" ht="22.5" customHeight="1" x14ac:dyDescent="0.2">
      <c r="A110" s="96">
        <v>101</v>
      </c>
      <c r="B110" s="66"/>
      <c r="C110" s="202"/>
      <c r="D110" s="203"/>
      <c r="E110" s="22"/>
      <c r="F110" s="22"/>
      <c r="G110" s="23"/>
      <c r="H110" s="23"/>
      <c r="I110" s="23"/>
      <c r="J110" s="15"/>
      <c r="K110" s="15"/>
      <c r="L110" s="15"/>
      <c r="M110" s="14"/>
      <c r="N110" s="14"/>
      <c r="O110" s="14"/>
      <c r="P110" s="14"/>
      <c r="Q110" s="14"/>
      <c r="R110" s="16"/>
      <c r="S110" s="13"/>
      <c r="T110" s="12"/>
      <c r="U110" s="10" t="str">
        <f t="shared" si="14"/>
        <v/>
      </c>
      <c r="V110" s="10" t="str">
        <f t="shared" si="15"/>
        <v/>
      </c>
      <c r="W110" s="10" t="str">
        <f t="shared" si="25"/>
        <v/>
      </c>
      <c r="X110" s="10" t="str">
        <f t="shared" si="13"/>
        <v/>
      </c>
      <c r="Y110" s="10" t="str">
        <f t="shared" si="16"/>
        <v/>
      </c>
      <c r="Z110" s="10" t="str">
        <f t="shared" si="17"/>
        <v/>
      </c>
      <c r="AA110" s="10" t="str">
        <f t="shared" si="18"/>
        <v/>
      </c>
      <c r="AB110" s="10" t="str">
        <f t="shared" si="19"/>
        <v/>
      </c>
      <c r="AC110" s="18" t="str">
        <f t="shared" si="20"/>
        <v/>
      </c>
      <c r="AD110" s="18" t="str">
        <f t="shared" si="24"/>
        <v/>
      </c>
      <c r="AE110" s="18" t="str">
        <f t="shared" si="21"/>
        <v/>
      </c>
      <c r="AF110" s="18" t="str">
        <f t="shared" si="22"/>
        <v/>
      </c>
      <c r="AG110" s="18" t="str">
        <f t="shared" si="23"/>
        <v/>
      </c>
    </row>
    <row r="111" spans="1:33" ht="22.5" customHeight="1" x14ac:dyDescent="0.2">
      <c r="A111" s="96">
        <v>102</v>
      </c>
      <c r="B111" s="66"/>
      <c r="C111" s="202"/>
      <c r="D111" s="203"/>
      <c r="E111" s="22"/>
      <c r="F111" s="22"/>
      <c r="G111" s="23"/>
      <c r="H111" s="23"/>
      <c r="I111" s="23"/>
      <c r="J111" s="15"/>
      <c r="K111" s="15"/>
      <c r="L111" s="15"/>
      <c r="M111" s="14"/>
      <c r="N111" s="14"/>
      <c r="O111" s="14"/>
      <c r="P111" s="14"/>
      <c r="Q111" s="14"/>
      <c r="R111" s="16"/>
      <c r="S111" s="13"/>
      <c r="T111" s="12"/>
      <c r="U111" s="10" t="str">
        <f t="shared" si="14"/>
        <v/>
      </c>
      <c r="V111" s="10" t="str">
        <f t="shared" si="15"/>
        <v/>
      </c>
      <c r="W111" s="10" t="str">
        <f t="shared" si="25"/>
        <v/>
      </c>
      <c r="X111" s="10" t="str">
        <f t="shared" si="13"/>
        <v/>
      </c>
      <c r="Y111" s="10" t="str">
        <f t="shared" si="16"/>
        <v/>
      </c>
      <c r="Z111" s="10" t="str">
        <f t="shared" si="17"/>
        <v/>
      </c>
      <c r="AA111" s="10" t="str">
        <f t="shared" si="18"/>
        <v/>
      </c>
      <c r="AB111" s="10" t="str">
        <f t="shared" si="19"/>
        <v/>
      </c>
      <c r="AC111" s="18" t="str">
        <f t="shared" si="20"/>
        <v/>
      </c>
      <c r="AD111" s="18" t="str">
        <f t="shared" si="24"/>
        <v/>
      </c>
      <c r="AE111" s="18" t="str">
        <f t="shared" si="21"/>
        <v/>
      </c>
      <c r="AF111" s="18" t="str">
        <f t="shared" si="22"/>
        <v/>
      </c>
      <c r="AG111" s="18" t="str">
        <f t="shared" si="23"/>
        <v/>
      </c>
    </row>
    <row r="112" spans="1:33" ht="22.5" customHeight="1" x14ac:dyDescent="0.2">
      <c r="A112" s="96">
        <v>103</v>
      </c>
      <c r="B112" s="66"/>
      <c r="C112" s="202"/>
      <c r="D112" s="203"/>
      <c r="E112" s="22"/>
      <c r="F112" s="22"/>
      <c r="G112" s="23"/>
      <c r="H112" s="23"/>
      <c r="I112" s="23"/>
      <c r="J112" s="15"/>
      <c r="K112" s="15"/>
      <c r="L112" s="15"/>
      <c r="M112" s="14"/>
      <c r="N112" s="14"/>
      <c r="O112" s="14"/>
      <c r="P112" s="14"/>
      <c r="Q112" s="14"/>
      <c r="R112" s="16"/>
      <c r="S112" s="13"/>
      <c r="T112" s="12"/>
      <c r="U112" s="10" t="str">
        <f t="shared" si="14"/>
        <v/>
      </c>
      <c r="V112" s="10" t="str">
        <f t="shared" si="15"/>
        <v/>
      </c>
      <c r="W112" s="10" t="str">
        <f t="shared" si="25"/>
        <v/>
      </c>
      <c r="X112" s="10" t="str">
        <f t="shared" si="13"/>
        <v/>
      </c>
      <c r="Y112" s="10" t="str">
        <f t="shared" si="16"/>
        <v/>
      </c>
      <c r="Z112" s="10" t="str">
        <f t="shared" si="17"/>
        <v/>
      </c>
      <c r="AA112" s="10" t="str">
        <f t="shared" si="18"/>
        <v/>
      </c>
      <c r="AB112" s="10" t="str">
        <f t="shared" si="19"/>
        <v/>
      </c>
      <c r="AC112" s="18" t="str">
        <f t="shared" si="20"/>
        <v/>
      </c>
      <c r="AD112" s="18" t="str">
        <f t="shared" si="24"/>
        <v/>
      </c>
      <c r="AE112" s="18" t="str">
        <f t="shared" si="21"/>
        <v/>
      </c>
      <c r="AF112" s="18" t="str">
        <f t="shared" si="22"/>
        <v/>
      </c>
      <c r="AG112" s="18" t="str">
        <f t="shared" si="23"/>
        <v/>
      </c>
    </row>
    <row r="113" spans="1:33" ht="22.5" customHeight="1" x14ac:dyDescent="0.2">
      <c r="A113" s="96">
        <v>104</v>
      </c>
      <c r="B113" s="66"/>
      <c r="C113" s="202"/>
      <c r="D113" s="203"/>
      <c r="E113" s="22"/>
      <c r="F113" s="22"/>
      <c r="G113" s="23"/>
      <c r="H113" s="23"/>
      <c r="I113" s="23"/>
      <c r="J113" s="15"/>
      <c r="K113" s="15"/>
      <c r="L113" s="15"/>
      <c r="M113" s="14"/>
      <c r="N113" s="14"/>
      <c r="O113" s="14"/>
      <c r="P113" s="14"/>
      <c r="Q113" s="14"/>
      <c r="R113" s="16"/>
      <c r="S113" s="13"/>
      <c r="T113" s="12"/>
      <c r="U113" s="10" t="str">
        <f t="shared" si="14"/>
        <v/>
      </c>
      <c r="V113" s="10" t="str">
        <f t="shared" si="15"/>
        <v/>
      </c>
      <c r="W113" s="10" t="str">
        <f t="shared" si="25"/>
        <v/>
      </c>
      <c r="X113" s="10" t="str">
        <f t="shared" si="13"/>
        <v/>
      </c>
      <c r="Y113" s="10" t="str">
        <f t="shared" si="16"/>
        <v/>
      </c>
      <c r="Z113" s="10" t="str">
        <f t="shared" si="17"/>
        <v/>
      </c>
      <c r="AA113" s="10" t="str">
        <f t="shared" si="18"/>
        <v/>
      </c>
      <c r="AB113" s="10" t="str">
        <f t="shared" si="19"/>
        <v/>
      </c>
      <c r="AC113" s="18" t="str">
        <f t="shared" si="20"/>
        <v/>
      </c>
      <c r="AD113" s="18" t="str">
        <f t="shared" si="24"/>
        <v/>
      </c>
      <c r="AE113" s="18" t="str">
        <f t="shared" si="21"/>
        <v/>
      </c>
      <c r="AF113" s="18" t="str">
        <f t="shared" si="22"/>
        <v/>
      </c>
      <c r="AG113" s="18" t="str">
        <f t="shared" si="23"/>
        <v/>
      </c>
    </row>
    <row r="114" spans="1:33" ht="22.5" customHeight="1" x14ac:dyDescent="0.2">
      <c r="A114" s="96">
        <v>105</v>
      </c>
      <c r="B114" s="66"/>
      <c r="C114" s="202"/>
      <c r="D114" s="203"/>
      <c r="E114" s="22"/>
      <c r="F114" s="22"/>
      <c r="G114" s="23"/>
      <c r="H114" s="23"/>
      <c r="I114" s="23"/>
      <c r="J114" s="15"/>
      <c r="K114" s="15"/>
      <c r="L114" s="15"/>
      <c r="M114" s="14"/>
      <c r="N114" s="14"/>
      <c r="O114" s="14"/>
      <c r="P114" s="14"/>
      <c r="Q114" s="14"/>
      <c r="R114" s="16"/>
      <c r="S114" s="13"/>
      <c r="T114" s="12"/>
      <c r="U114" s="10" t="str">
        <f t="shared" si="14"/>
        <v/>
      </c>
      <c r="V114" s="10" t="str">
        <f t="shared" si="15"/>
        <v/>
      </c>
      <c r="W114" s="10" t="str">
        <f t="shared" si="25"/>
        <v/>
      </c>
      <c r="X114" s="10" t="str">
        <f t="shared" si="13"/>
        <v/>
      </c>
      <c r="Y114" s="10" t="str">
        <f t="shared" si="16"/>
        <v/>
      </c>
      <c r="Z114" s="10" t="str">
        <f t="shared" si="17"/>
        <v/>
      </c>
      <c r="AA114" s="10" t="str">
        <f t="shared" si="18"/>
        <v/>
      </c>
      <c r="AB114" s="10" t="str">
        <f t="shared" si="19"/>
        <v/>
      </c>
      <c r="AC114" s="18" t="str">
        <f t="shared" si="20"/>
        <v/>
      </c>
      <c r="AD114" s="18" t="str">
        <f t="shared" si="24"/>
        <v/>
      </c>
      <c r="AE114" s="18" t="str">
        <f t="shared" si="21"/>
        <v/>
      </c>
      <c r="AF114" s="18" t="str">
        <f t="shared" si="22"/>
        <v/>
      </c>
      <c r="AG114" s="18" t="str">
        <f t="shared" si="23"/>
        <v/>
      </c>
    </row>
    <row r="115" spans="1:33" ht="22.5" customHeight="1" x14ac:dyDescent="0.2">
      <c r="A115" s="96">
        <v>106</v>
      </c>
      <c r="B115" s="66"/>
      <c r="C115" s="202"/>
      <c r="D115" s="203"/>
      <c r="E115" s="22"/>
      <c r="F115" s="22"/>
      <c r="G115" s="23"/>
      <c r="H115" s="23"/>
      <c r="I115" s="23"/>
      <c r="J115" s="15"/>
      <c r="K115" s="15"/>
      <c r="L115" s="15"/>
      <c r="M115" s="14"/>
      <c r="N115" s="14"/>
      <c r="O115" s="14"/>
      <c r="P115" s="14"/>
      <c r="Q115" s="14"/>
      <c r="R115" s="16"/>
      <c r="S115" s="13"/>
      <c r="T115" s="12"/>
      <c r="U115" s="10" t="str">
        <f t="shared" si="14"/>
        <v/>
      </c>
      <c r="V115" s="10" t="str">
        <f t="shared" si="15"/>
        <v/>
      </c>
      <c r="W115" s="10" t="str">
        <f t="shared" si="25"/>
        <v/>
      </c>
      <c r="X115" s="10" t="str">
        <f t="shared" si="13"/>
        <v/>
      </c>
      <c r="Y115" s="10" t="str">
        <f t="shared" si="16"/>
        <v/>
      </c>
      <c r="Z115" s="10" t="str">
        <f t="shared" si="17"/>
        <v/>
      </c>
      <c r="AA115" s="10" t="str">
        <f t="shared" si="18"/>
        <v/>
      </c>
      <c r="AB115" s="10" t="str">
        <f t="shared" si="19"/>
        <v/>
      </c>
      <c r="AC115" s="18" t="str">
        <f t="shared" si="20"/>
        <v/>
      </c>
      <c r="AD115" s="18" t="str">
        <f t="shared" si="24"/>
        <v/>
      </c>
      <c r="AE115" s="18" t="str">
        <f t="shared" si="21"/>
        <v/>
      </c>
      <c r="AF115" s="18" t="str">
        <f t="shared" si="22"/>
        <v/>
      </c>
      <c r="AG115" s="18" t="str">
        <f t="shared" si="23"/>
        <v/>
      </c>
    </row>
    <row r="116" spans="1:33" ht="22.5" customHeight="1" x14ac:dyDescent="0.2">
      <c r="A116" s="96">
        <v>107</v>
      </c>
      <c r="B116" s="66"/>
      <c r="C116" s="202"/>
      <c r="D116" s="203"/>
      <c r="E116" s="22"/>
      <c r="F116" s="22"/>
      <c r="G116" s="23"/>
      <c r="H116" s="23"/>
      <c r="I116" s="23"/>
      <c r="J116" s="15"/>
      <c r="K116" s="15"/>
      <c r="L116" s="15"/>
      <c r="M116" s="14"/>
      <c r="N116" s="14"/>
      <c r="O116" s="14"/>
      <c r="P116" s="14"/>
      <c r="Q116" s="14"/>
      <c r="R116" s="16"/>
      <c r="S116" s="13"/>
      <c r="T116" s="12"/>
      <c r="U116" s="10" t="str">
        <f t="shared" si="14"/>
        <v/>
      </c>
      <c r="V116" s="10" t="str">
        <f t="shared" si="15"/>
        <v/>
      </c>
      <c r="W116" s="10" t="str">
        <f t="shared" si="25"/>
        <v/>
      </c>
      <c r="X116" s="10" t="str">
        <f t="shared" si="13"/>
        <v/>
      </c>
      <c r="Y116" s="10" t="str">
        <f t="shared" si="16"/>
        <v/>
      </c>
      <c r="Z116" s="10" t="str">
        <f t="shared" si="17"/>
        <v/>
      </c>
      <c r="AA116" s="10" t="str">
        <f t="shared" si="18"/>
        <v/>
      </c>
      <c r="AB116" s="10" t="str">
        <f t="shared" si="19"/>
        <v/>
      </c>
      <c r="AC116" s="18" t="str">
        <f t="shared" si="20"/>
        <v/>
      </c>
      <c r="AD116" s="18" t="str">
        <f t="shared" si="24"/>
        <v/>
      </c>
      <c r="AE116" s="18" t="str">
        <f t="shared" si="21"/>
        <v/>
      </c>
      <c r="AF116" s="18" t="str">
        <f t="shared" si="22"/>
        <v/>
      </c>
      <c r="AG116" s="18" t="str">
        <f t="shared" si="23"/>
        <v/>
      </c>
    </row>
    <row r="117" spans="1:33" ht="22.5" customHeight="1" x14ac:dyDescent="0.2">
      <c r="A117" s="96">
        <v>108</v>
      </c>
      <c r="B117" s="66"/>
      <c r="C117" s="202"/>
      <c r="D117" s="203"/>
      <c r="E117" s="22"/>
      <c r="F117" s="22"/>
      <c r="G117" s="23"/>
      <c r="H117" s="23"/>
      <c r="I117" s="23"/>
      <c r="J117" s="15"/>
      <c r="K117" s="15"/>
      <c r="L117" s="15"/>
      <c r="M117" s="14"/>
      <c r="N117" s="14"/>
      <c r="O117" s="14"/>
      <c r="P117" s="14"/>
      <c r="Q117" s="14"/>
      <c r="R117" s="16"/>
      <c r="S117" s="13"/>
      <c r="T117" s="12"/>
      <c r="U117" s="10" t="str">
        <f t="shared" si="14"/>
        <v/>
      </c>
      <c r="V117" s="10" t="str">
        <f t="shared" si="15"/>
        <v/>
      </c>
      <c r="W117" s="10" t="str">
        <f t="shared" si="25"/>
        <v/>
      </c>
      <c r="X117" s="10" t="str">
        <f t="shared" si="13"/>
        <v/>
      </c>
      <c r="Y117" s="10" t="str">
        <f t="shared" si="16"/>
        <v/>
      </c>
      <c r="Z117" s="10" t="str">
        <f t="shared" si="17"/>
        <v/>
      </c>
      <c r="AA117" s="10" t="str">
        <f t="shared" si="18"/>
        <v/>
      </c>
      <c r="AB117" s="10" t="str">
        <f t="shared" si="19"/>
        <v/>
      </c>
      <c r="AC117" s="18" t="str">
        <f t="shared" si="20"/>
        <v/>
      </c>
      <c r="AD117" s="18" t="str">
        <f t="shared" si="24"/>
        <v/>
      </c>
      <c r="AE117" s="18" t="str">
        <f t="shared" si="21"/>
        <v/>
      </c>
      <c r="AF117" s="18" t="str">
        <f t="shared" si="22"/>
        <v/>
      </c>
      <c r="AG117" s="18" t="str">
        <f t="shared" si="23"/>
        <v/>
      </c>
    </row>
    <row r="118" spans="1:33" ht="22.5" customHeight="1" x14ac:dyDescent="0.2">
      <c r="A118" s="96">
        <v>109</v>
      </c>
      <c r="B118" s="66"/>
      <c r="C118" s="202"/>
      <c r="D118" s="203"/>
      <c r="E118" s="22"/>
      <c r="F118" s="22"/>
      <c r="G118" s="23"/>
      <c r="H118" s="23"/>
      <c r="I118" s="23"/>
      <c r="J118" s="15"/>
      <c r="K118" s="15"/>
      <c r="L118" s="15"/>
      <c r="M118" s="14"/>
      <c r="N118" s="14"/>
      <c r="O118" s="14"/>
      <c r="P118" s="14"/>
      <c r="Q118" s="14"/>
      <c r="R118" s="16"/>
      <c r="S118" s="13"/>
      <c r="T118" s="12"/>
      <c r="U118" s="10" t="str">
        <f t="shared" si="14"/>
        <v/>
      </c>
      <c r="V118" s="10" t="str">
        <f t="shared" si="15"/>
        <v/>
      </c>
      <c r="W118" s="10" t="str">
        <f t="shared" si="25"/>
        <v/>
      </c>
      <c r="X118" s="10" t="str">
        <f t="shared" si="13"/>
        <v/>
      </c>
      <c r="Y118" s="10" t="str">
        <f t="shared" si="16"/>
        <v/>
      </c>
      <c r="Z118" s="10" t="str">
        <f t="shared" si="17"/>
        <v/>
      </c>
      <c r="AA118" s="10" t="str">
        <f t="shared" si="18"/>
        <v/>
      </c>
      <c r="AB118" s="10" t="str">
        <f t="shared" si="19"/>
        <v/>
      </c>
      <c r="AC118" s="18" t="str">
        <f t="shared" si="20"/>
        <v/>
      </c>
      <c r="AD118" s="18" t="str">
        <f t="shared" si="24"/>
        <v/>
      </c>
      <c r="AE118" s="18" t="str">
        <f t="shared" si="21"/>
        <v/>
      </c>
      <c r="AF118" s="18" t="str">
        <f t="shared" si="22"/>
        <v/>
      </c>
      <c r="AG118" s="18" t="str">
        <f t="shared" si="23"/>
        <v/>
      </c>
    </row>
    <row r="119" spans="1:33" ht="22.5" customHeight="1" x14ac:dyDescent="0.2">
      <c r="A119" s="96">
        <v>110</v>
      </c>
      <c r="B119" s="66"/>
      <c r="C119" s="202"/>
      <c r="D119" s="203"/>
      <c r="E119" s="22"/>
      <c r="F119" s="22"/>
      <c r="G119" s="23"/>
      <c r="H119" s="23"/>
      <c r="I119" s="23"/>
      <c r="J119" s="15"/>
      <c r="K119" s="15"/>
      <c r="L119" s="15"/>
      <c r="M119" s="14"/>
      <c r="N119" s="14"/>
      <c r="O119" s="14"/>
      <c r="P119" s="14"/>
      <c r="Q119" s="14"/>
      <c r="R119" s="16"/>
      <c r="S119" s="13"/>
      <c r="T119" s="12"/>
      <c r="U119" s="10" t="str">
        <f t="shared" si="14"/>
        <v/>
      </c>
      <c r="V119" s="10" t="str">
        <f t="shared" si="15"/>
        <v/>
      </c>
      <c r="W119" s="10" t="str">
        <f t="shared" si="25"/>
        <v/>
      </c>
      <c r="X119" s="10" t="str">
        <f t="shared" si="13"/>
        <v/>
      </c>
      <c r="Y119" s="10" t="str">
        <f t="shared" si="16"/>
        <v/>
      </c>
      <c r="Z119" s="10" t="str">
        <f t="shared" si="17"/>
        <v/>
      </c>
      <c r="AA119" s="10" t="str">
        <f t="shared" si="18"/>
        <v/>
      </c>
      <c r="AB119" s="10" t="str">
        <f t="shared" si="19"/>
        <v/>
      </c>
      <c r="AC119" s="18" t="str">
        <f t="shared" si="20"/>
        <v/>
      </c>
      <c r="AD119" s="18" t="str">
        <f t="shared" si="24"/>
        <v/>
      </c>
      <c r="AE119" s="18" t="str">
        <f t="shared" si="21"/>
        <v/>
      </c>
      <c r="AF119" s="18" t="str">
        <f t="shared" si="22"/>
        <v/>
      </c>
      <c r="AG119" s="18" t="str">
        <f t="shared" si="23"/>
        <v/>
      </c>
    </row>
    <row r="120" spans="1:33" ht="22.5" customHeight="1" x14ac:dyDescent="0.2">
      <c r="A120" s="96">
        <v>111</v>
      </c>
      <c r="B120" s="66"/>
      <c r="C120" s="202"/>
      <c r="D120" s="203"/>
      <c r="E120" s="22"/>
      <c r="F120" s="22"/>
      <c r="G120" s="23"/>
      <c r="H120" s="23"/>
      <c r="I120" s="23"/>
      <c r="J120" s="15"/>
      <c r="K120" s="15"/>
      <c r="L120" s="15"/>
      <c r="M120" s="14"/>
      <c r="N120" s="14"/>
      <c r="O120" s="14"/>
      <c r="P120" s="14"/>
      <c r="Q120" s="14"/>
      <c r="R120" s="16"/>
      <c r="S120" s="13"/>
      <c r="T120" s="12"/>
      <c r="U120" s="10" t="str">
        <f t="shared" si="14"/>
        <v/>
      </c>
      <c r="V120" s="10" t="str">
        <f t="shared" si="15"/>
        <v/>
      </c>
      <c r="W120" s="10" t="str">
        <f t="shared" si="25"/>
        <v/>
      </c>
      <c r="X120" s="10" t="str">
        <f t="shared" si="13"/>
        <v/>
      </c>
      <c r="Y120" s="10" t="str">
        <f t="shared" si="16"/>
        <v/>
      </c>
      <c r="Z120" s="10" t="str">
        <f t="shared" si="17"/>
        <v/>
      </c>
      <c r="AA120" s="10" t="str">
        <f t="shared" si="18"/>
        <v/>
      </c>
      <c r="AB120" s="10" t="str">
        <f t="shared" si="19"/>
        <v/>
      </c>
      <c r="AC120" s="18" t="str">
        <f t="shared" si="20"/>
        <v/>
      </c>
      <c r="AD120" s="18" t="str">
        <f t="shared" si="24"/>
        <v/>
      </c>
      <c r="AE120" s="18" t="str">
        <f t="shared" si="21"/>
        <v/>
      </c>
      <c r="AF120" s="18" t="str">
        <f t="shared" si="22"/>
        <v/>
      </c>
      <c r="AG120" s="18" t="str">
        <f t="shared" si="23"/>
        <v/>
      </c>
    </row>
    <row r="121" spans="1:33" ht="22.5" customHeight="1" x14ac:dyDescent="0.2">
      <c r="A121" s="96">
        <v>112</v>
      </c>
      <c r="B121" s="66"/>
      <c r="C121" s="202"/>
      <c r="D121" s="203"/>
      <c r="E121" s="22"/>
      <c r="F121" s="22"/>
      <c r="G121" s="23"/>
      <c r="H121" s="23"/>
      <c r="I121" s="23"/>
      <c r="J121" s="15"/>
      <c r="K121" s="15"/>
      <c r="L121" s="15"/>
      <c r="M121" s="14"/>
      <c r="N121" s="14"/>
      <c r="O121" s="14"/>
      <c r="P121" s="14"/>
      <c r="Q121" s="14"/>
      <c r="R121" s="16"/>
      <c r="S121" s="13"/>
      <c r="T121" s="12"/>
      <c r="U121" s="10" t="str">
        <f t="shared" si="14"/>
        <v/>
      </c>
      <c r="V121" s="10" t="str">
        <f t="shared" si="15"/>
        <v/>
      </c>
      <c r="W121" s="10" t="str">
        <f t="shared" si="25"/>
        <v/>
      </c>
      <c r="X121" s="10" t="str">
        <f t="shared" si="13"/>
        <v/>
      </c>
      <c r="Y121" s="10" t="str">
        <f t="shared" si="16"/>
        <v/>
      </c>
      <c r="Z121" s="10" t="str">
        <f t="shared" si="17"/>
        <v/>
      </c>
      <c r="AA121" s="10" t="str">
        <f t="shared" si="18"/>
        <v/>
      </c>
      <c r="AB121" s="10" t="str">
        <f t="shared" si="19"/>
        <v/>
      </c>
      <c r="AC121" s="18" t="str">
        <f t="shared" si="20"/>
        <v/>
      </c>
      <c r="AD121" s="18" t="str">
        <f t="shared" si="24"/>
        <v/>
      </c>
      <c r="AE121" s="18" t="str">
        <f t="shared" si="21"/>
        <v/>
      </c>
      <c r="AF121" s="18" t="str">
        <f t="shared" si="22"/>
        <v/>
      </c>
      <c r="AG121" s="18" t="str">
        <f t="shared" si="23"/>
        <v/>
      </c>
    </row>
    <row r="122" spans="1:33" ht="22.5" customHeight="1" x14ac:dyDescent="0.2">
      <c r="A122" s="96">
        <v>113</v>
      </c>
      <c r="B122" s="66"/>
      <c r="C122" s="202"/>
      <c r="D122" s="203"/>
      <c r="E122" s="22"/>
      <c r="F122" s="22"/>
      <c r="G122" s="23"/>
      <c r="H122" s="23"/>
      <c r="I122" s="23"/>
      <c r="J122" s="15"/>
      <c r="K122" s="15"/>
      <c r="L122" s="15"/>
      <c r="M122" s="14"/>
      <c r="N122" s="14"/>
      <c r="O122" s="14"/>
      <c r="P122" s="14"/>
      <c r="Q122" s="14"/>
      <c r="R122" s="16"/>
      <c r="S122" s="13"/>
      <c r="T122" s="12"/>
      <c r="U122" s="10" t="str">
        <f t="shared" si="14"/>
        <v/>
      </c>
      <c r="V122" s="10" t="str">
        <f t="shared" si="15"/>
        <v/>
      </c>
      <c r="W122" s="10" t="str">
        <f t="shared" si="25"/>
        <v/>
      </c>
      <c r="X122" s="10" t="str">
        <f t="shared" si="13"/>
        <v/>
      </c>
      <c r="Y122" s="10" t="str">
        <f t="shared" si="16"/>
        <v/>
      </c>
      <c r="Z122" s="10" t="str">
        <f t="shared" si="17"/>
        <v/>
      </c>
      <c r="AA122" s="10" t="str">
        <f t="shared" si="18"/>
        <v/>
      </c>
      <c r="AB122" s="10" t="str">
        <f t="shared" si="19"/>
        <v/>
      </c>
      <c r="AC122" s="18" t="str">
        <f t="shared" si="20"/>
        <v/>
      </c>
      <c r="AD122" s="18" t="str">
        <f t="shared" si="24"/>
        <v/>
      </c>
      <c r="AE122" s="18" t="str">
        <f t="shared" si="21"/>
        <v/>
      </c>
      <c r="AF122" s="18" t="str">
        <f t="shared" si="22"/>
        <v/>
      </c>
      <c r="AG122" s="18" t="str">
        <f t="shared" si="23"/>
        <v/>
      </c>
    </row>
    <row r="123" spans="1:33" ht="22.5" customHeight="1" x14ac:dyDescent="0.2">
      <c r="A123" s="96">
        <v>114</v>
      </c>
      <c r="B123" s="66"/>
      <c r="C123" s="202"/>
      <c r="D123" s="203"/>
      <c r="E123" s="22"/>
      <c r="F123" s="22"/>
      <c r="G123" s="23"/>
      <c r="H123" s="23"/>
      <c r="I123" s="23"/>
      <c r="J123" s="15"/>
      <c r="K123" s="15"/>
      <c r="L123" s="15"/>
      <c r="M123" s="14"/>
      <c r="N123" s="14"/>
      <c r="O123" s="14"/>
      <c r="P123" s="14"/>
      <c r="Q123" s="14"/>
      <c r="R123" s="16"/>
      <c r="S123" s="13"/>
      <c r="T123" s="12"/>
      <c r="U123" s="10" t="str">
        <f t="shared" si="14"/>
        <v/>
      </c>
      <c r="V123" s="10" t="str">
        <f t="shared" si="15"/>
        <v/>
      </c>
      <c r="W123" s="10" t="str">
        <f t="shared" si="25"/>
        <v/>
      </c>
      <c r="X123" s="10" t="str">
        <f t="shared" si="13"/>
        <v/>
      </c>
      <c r="Y123" s="10" t="str">
        <f t="shared" si="16"/>
        <v/>
      </c>
      <c r="Z123" s="10" t="str">
        <f t="shared" si="17"/>
        <v/>
      </c>
      <c r="AA123" s="10" t="str">
        <f t="shared" si="18"/>
        <v/>
      </c>
      <c r="AB123" s="10" t="str">
        <f t="shared" si="19"/>
        <v/>
      </c>
      <c r="AC123" s="18" t="str">
        <f t="shared" si="20"/>
        <v/>
      </c>
      <c r="AD123" s="18" t="str">
        <f t="shared" si="24"/>
        <v/>
      </c>
      <c r="AE123" s="18" t="str">
        <f t="shared" si="21"/>
        <v/>
      </c>
      <c r="AF123" s="18" t="str">
        <f t="shared" si="22"/>
        <v/>
      </c>
      <c r="AG123" s="18" t="str">
        <f t="shared" si="23"/>
        <v/>
      </c>
    </row>
    <row r="124" spans="1:33" ht="22.5" customHeight="1" x14ac:dyDescent="0.2">
      <c r="A124" s="96">
        <v>115</v>
      </c>
      <c r="B124" s="66"/>
      <c r="C124" s="202"/>
      <c r="D124" s="203"/>
      <c r="E124" s="22"/>
      <c r="F124" s="22"/>
      <c r="G124" s="23"/>
      <c r="H124" s="23"/>
      <c r="I124" s="23"/>
      <c r="J124" s="15"/>
      <c r="K124" s="15"/>
      <c r="L124" s="15"/>
      <c r="M124" s="14"/>
      <c r="N124" s="14"/>
      <c r="O124" s="14"/>
      <c r="P124" s="14"/>
      <c r="Q124" s="14"/>
      <c r="R124" s="16"/>
      <c r="S124" s="13"/>
      <c r="T124" s="12"/>
      <c r="U124" s="10" t="str">
        <f t="shared" si="14"/>
        <v/>
      </c>
      <c r="V124" s="10" t="str">
        <f t="shared" si="15"/>
        <v/>
      </c>
      <c r="W124" s="10" t="str">
        <f t="shared" si="25"/>
        <v/>
      </c>
      <c r="X124" s="10" t="str">
        <f t="shared" si="13"/>
        <v/>
      </c>
      <c r="Y124" s="10" t="str">
        <f t="shared" si="16"/>
        <v/>
      </c>
      <c r="Z124" s="10" t="str">
        <f t="shared" si="17"/>
        <v/>
      </c>
      <c r="AA124" s="10" t="str">
        <f t="shared" si="18"/>
        <v/>
      </c>
      <c r="AB124" s="10" t="str">
        <f t="shared" si="19"/>
        <v/>
      </c>
      <c r="AC124" s="18" t="str">
        <f t="shared" si="20"/>
        <v/>
      </c>
      <c r="AD124" s="18" t="str">
        <f t="shared" si="24"/>
        <v/>
      </c>
      <c r="AE124" s="18" t="str">
        <f t="shared" si="21"/>
        <v/>
      </c>
      <c r="AF124" s="18" t="str">
        <f t="shared" si="22"/>
        <v/>
      </c>
      <c r="AG124" s="18" t="str">
        <f t="shared" si="23"/>
        <v/>
      </c>
    </row>
    <row r="125" spans="1:33" ht="22.5" customHeight="1" x14ac:dyDescent="0.2">
      <c r="A125" s="96">
        <v>116</v>
      </c>
      <c r="B125" s="66"/>
      <c r="C125" s="202"/>
      <c r="D125" s="203"/>
      <c r="E125" s="22"/>
      <c r="F125" s="22"/>
      <c r="G125" s="23"/>
      <c r="H125" s="23"/>
      <c r="I125" s="23"/>
      <c r="J125" s="15"/>
      <c r="K125" s="15"/>
      <c r="L125" s="15"/>
      <c r="M125" s="14"/>
      <c r="N125" s="14"/>
      <c r="O125" s="14"/>
      <c r="P125" s="14"/>
      <c r="Q125" s="14"/>
      <c r="R125" s="16"/>
      <c r="S125" s="13"/>
      <c r="T125" s="12"/>
      <c r="U125" s="10" t="str">
        <f t="shared" si="14"/>
        <v/>
      </c>
      <c r="V125" s="10" t="str">
        <f t="shared" si="15"/>
        <v/>
      </c>
      <c r="W125" s="10" t="str">
        <f t="shared" si="25"/>
        <v/>
      </c>
      <c r="X125" s="10" t="str">
        <f t="shared" si="13"/>
        <v/>
      </c>
      <c r="Y125" s="10" t="str">
        <f t="shared" si="16"/>
        <v/>
      </c>
      <c r="Z125" s="10" t="str">
        <f t="shared" si="17"/>
        <v/>
      </c>
      <c r="AA125" s="10" t="str">
        <f t="shared" si="18"/>
        <v/>
      </c>
      <c r="AB125" s="10" t="str">
        <f t="shared" si="19"/>
        <v/>
      </c>
      <c r="AC125" s="18" t="str">
        <f t="shared" si="20"/>
        <v/>
      </c>
      <c r="AD125" s="18" t="str">
        <f t="shared" si="24"/>
        <v/>
      </c>
      <c r="AE125" s="18" t="str">
        <f t="shared" si="21"/>
        <v/>
      </c>
      <c r="AF125" s="18" t="str">
        <f t="shared" si="22"/>
        <v/>
      </c>
      <c r="AG125" s="18" t="str">
        <f t="shared" si="23"/>
        <v/>
      </c>
    </row>
    <row r="126" spans="1:33" ht="22.5" customHeight="1" x14ac:dyDescent="0.2">
      <c r="A126" s="96">
        <v>117</v>
      </c>
      <c r="B126" s="66"/>
      <c r="C126" s="202"/>
      <c r="D126" s="203"/>
      <c r="E126" s="22"/>
      <c r="F126" s="22"/>
      <c r="G126" s="23"/>
      <c r="H126" s="23"/>
      <c r="I126" s="23"/>
      <c r="J126" s="15"/>
      <c r="K126" s="15"/>
      <c r="L126" s="15"/>
      <c r="M126" s="14"/>
      <c r="N126" s="14"/>
      <c r="O126" s="14"/>
      <c r="P126" s="14"/>
      <c r="Q126" s="14"/>
      <c r="R126" s="16"/>
      <c r="S126" s="13"/>
      <c r="T126" s="12"/>
      <c r="U126" s="10" t="str">
        <f t="shared" si="14"/>
        <v/>
      </c>
      <c r="V126" s="10" t="str">
        <f t="shared" si="15"/>
        <v/>
      </c>
      <c r="W126" s="10" t="str">
        <f t="shared" si="25"/>
        <v/>
      </c>
      <c r="X126" s="10" t="str">
        <f t="shared" si="13"/>
        <v/>
      </c>
      <c r="Y126" s="10" t="str">
        <f t="shared" si="16"/>
        <v/>
      </c>
      <c r="Z126" s="10" t="str">
        <f t="shared" si="17"/>
        <v/>
      </c>
      <c r="AA126" s="10" t="str">
        <f t="shared" si="18"/>
        <v/>
      </c>
      <c r="AB126" s="10" t="str">
        <f t="shared" si="19"/>
        <v/>
      </c>
      <c r="AC126" s="18" t="str">
        <f t="shared" si="20"/>
        <v/>
      </c>
      <c r="AD126" s="18" t="str">
        <f t="shared" si="24"/>
        <v/>
      </c>
      <c r="AE126" s="18" t="str">
        <f t="shared" si="21"/>
        <v/>
      </c>
      <c r="AF126" s="18" t="str">
        <f t="shared" si="22"/>
        <v/>
      </c>
      <c r="AG126" s="18" t="str">
        <f t="shared" si="23"/>
        <v/>
      </c>
    </row>
    <row r="127" spans="1:33" ht="22.5" customHeight="1" x14ac:dyDescent="0.2">
      <c r="A127" s="96">
        <v>118</v>
      </c>
      <c r="B127" s="66"/>
      <c r="C127" s="202"/>
      <c r="D127" s="203"/>
      <c r="E127" s="22"/>
      <c r="F127" s="22"/>
      <c r="G127" s="23"/>
      <c r="H127" s="23"/>
      <c r="I127" s="23"/>
      <c r="J127" s="15"/>
      <c r="K127" s="15"/>
      <c r="L127" s="15"/>
      <c r="M127" s="14"/>
      <c r="N127" s="14"/>
      <c r="O127" s="14"/>
      <c r="P127" s="14"/>
      <c r="Q127" s="14"/>
      <c r="R127" s="16"/>
      <c r="S127" s="13"/>
      <c r="T127" s="12"/>
      <c r="U127" s="10" t="str">
        <f t="shared" si="14"/>
        <v/>
      </c>
      <c r="V127" s="10" t="str">
        <f t="shared" si="15"/>
        <v/>
      </c>
      <c r="W127" s="10" t="str">
        <f t="shared" si="25"/>
        <v/>
      </c>
      <c r="X127" s="10" t="str">
        <f t="shared" si="13"/>
        <v/>
      </c>
      <c r="Y127" s="10" t="str">
        <f t="shared" si="16"/>
        <v/>
      </c>
      <c r="Z127" s="10" t="str">
        <f t="shared" si="17"/>
        <v/>
      </c>
      <c r="AA127" s="10" t="str">
        <f t="shared" si="18"/>
        <v/>
      </c>
      <c r="AB127" s="10" t="str">
        <f t="shared" si="19"/>
        <v/>
      </c>
      <c r="AC127" s="18" t="str">
        <f t="shared" si="20"/>
        <v/>
      </c>
      <c r="AD127" s="18" t="str">
        <f t="shared" si="24"/>
        <v/>
      </c>
      <c r="AE127" s="18" t="str">
        <f t="shared" si="21"/>
        <v/>
      </c>
      <c r="AF127" s="18" t="str">
        <f t="shared" si="22"/>
        <v/>
      </c>
      <c r="AG127" s="18" t="str">
        <f t="shared" si="23"/>
        <v/>
      </c>
    </row>
    <row r="128" spans="1:33" ht="22.5" customHeight="1" x14ac:dyDescent="0.2">
      <c r="A128" s="96">
        <v>119</v>
      </c>
      <c r="B128" s="66"/>
      <c r="C128" s="202"/>
      <c r="D128" s="203"/>
      <c r="E128" s="22"/>
      <c r="F128" s="22"/>
      <c r="G128" s="23"/>
      <c r="H128" s="23"/>
      <c r="I128" s="23"/>
      <c r="J128" s="15"/>
      <c r="K128" s="15"/>
      <c r="L128" s="15"/>
      <c r="M128" s="14"/>
      <c r="N128" s="14"/>
      <c r="O128" s="14"/>
      <c r="P128" s="14"/>
      <c r="Q128" s="14"/>
      <c r="R128" s="16"/>
      <c r="S128" s="13"/>
      <c r="T128" s="12"/>
      <c r="U128" s="10" t="str">
        <f t="shared" si="14"/>
        <v/>
      </c>
      <c r="V128" s="10" t="str">
        <f t="shared" si="15"/>
        <v/>
      </c>
      <c r="W128" s="10" t="str">
        <f t="shared" si="25"/>
        <v/>
      </c>
      <c r="X128" s="10" t="str">
        <f t="shared" si="13"/>
        <v/>
      </c>
      <c r="Y128" s="10" t="str">
        <f t="shared" si="16"/>
        <v/>
      </c>
      <c r="Z128" s="10" t="str">
        <f t="shared" si="17"/>
        <v/>
      </c>
      <c r="AA128" s="10" t="str">
        <f t="shared" si="18"/>
        <v/>
      </c>
      <c r="AB128" s="10" t="str">
        <f t="shared" si="19"/>
        <v/>
      </c>
      <c r="AC128" s="18" t="str">
        <f t="shared" si="20"/>
        <v/>
      </c>
      <c r="AD128" s="18" t="str">
        <f t="shared" si="24"/>
        <v/>
      </c>
      <c r="AE128" s="18" t="str">
        <f t="shared" si="21"/>
        <v/>
      </c>
      <c r="AF128" s="18" t="str">
        <f t="shared" si="22"/>
        <v/>
      </c>
      <c r="AG128" s="18" t="str">
        <f t="shared" si="23"/>
        <v/>
      </c>
    </row>
    <row r="129" spans="1:33" ht="22.5" customHeight="1" x14ac:dyDescent="0.2">
      <c r="A129" s="96">
        <v>120</v>
      </c>
      <c r="B129" s="66"/>
      <c r="C129" s="202"/>
      <c r="D129" s="203"/>
      <c r="E129" s="22"/>
      <c r="F129" s="22"/>
      <c r="G129" s="23"/>
      <c r="H129" s="23"/>
      <c r="I129" s="23"/>
      <c r="J129" s="15"/>
      <c r="K129" s="15"/>
      <c r="L129" s="15"/>
      <c r="M129" s="14"/>
      <c r="N129" s="14"/>
      <c r="O129" s="14"/>
      <c r="P129" s="14"/>
      <c r="Q129" s="14"/>
      <c r="R129" s="16"/>
      <c r="S129" s="13"/>
      <c r="T129" s="12"/>
      <c r="U129" s="10" t="str">
        <f t="shared" si="14"/>
        <v/>
      </c>
      <c r="V129" s="10" t="str">
        <f t="shared" si="15"/>
        <v/>
      </c>
      <c r="W129" s="10" t="str">
        <f t="shared" si="25"/>
        <v/>
      </c>
      <c r="X129" s="10" t="str">
        <f t="shared" si="13"/>
        <v/>
      </c>
      <c r="Y129" s="10" t="str">
        <f t="shared" si="16"/>
        <v/>
      </c>
      <c r="Z129" s="10" t="str">
        <f t="shared" si="17"/>
        <v/>
      </c>
      <c r="AA129" s="10" t="str">
        <f t="shared" si="18"/>
        <v/>
      </c>
      <c r="AB129" s="10" t="str">
        <f t="shared" si="19"/>
        <v/>
      </c>
      <c r="AC129" s="18" t="str">
        <f t="shared" si="20"/>
        <v/>
      </c>
      <c r="AD129" s="18" t="str">
        <f t="shared" si="24"/>
        <v/>
      </c>
      <c r="AE129" s="18" t="str">
        <f t="shared" si="21"/>
        <v/>
      </c>
      <c r="AF129" s="18" t="str">
        <f t="shared" si="22"/>
        <v/>
      </c>
      <c r="AG129" s="18" t="str">
        <f t="shared" si="23"/>
        <v/>
      </c>
    </row>
    <row r="130" spans="1:33" ht="22.5" customHeight="1" x14ac:dyDescent="0.2">
      <c r="A130" s="96">
        <v>121</v>
      </c>
      <c r="B130" s="66"/>
      <c r="C130" s="202"/>
      <c r="D130" s="203"/>
      <c r="E130" s="22"/>
      <c r="F130" s="22"/>
      <c r="G130" s="23"/>
      <c r="H130" s="23"/>
      <c r="I130" s="23"/>
      <c r="J130" s="15"/>
      <c r="K130" s="15"/>
      <c r="L130" s="15"/>
      <c r="M130" s="14"/>
      <c r="N130" s="14"/>
      <c r="O130" s="14"/>
      <c r="P130" s="14"/>
      <c r="Q130" s="14"/>
      <c r="R130" s="16"/>
      <c r="S130" s="13"/>
      <c r="T130" s="12"/>
      <c r="U130" s="10" t="str">
        <f t="shared" si="14"/>
        <v/>
      </c>
      <c r="V130" s="10" t="str">
        <f t="shared" si="15"/>
        <v/>
      </c>
      <c r="W130" s="10" t="str">
        <f t="shared" si="25"/>
        <v/>
      </c>
      <c r="X130" s="10" t="str">
        <f t="shared" si="13"/>
        <v/>
      </c>
      <c r="Y130" s="10" t="str">
        <f t="shared" si="16"/>
        <v/>
      </c>
      <c r="Z130" s="10" t="str">
        <f t="shared" si="17"/>
        <v/>
      </c>
      <c r="AA130" s="10" t="str">
        <f t="shared" si="18"/>
        <v/>
      </c>
      <c r="AB130" s="10" t="str">
        <f t="shared" si="19"/>
        <v/>
      </c>
      <c r="AC130" s="18" t="str">
        <f t="shared" si="20"/>
        <v/>
      </c>
      <c r="AD130" s="18" t="str">
        <f t="shared" si="24"/>
        <v/>
      </c>
      <c r="AE130" s="18" t="str">
        <f t="shared" si="21"/>
        <v/>
      </c>
      <c r="AF130" s="18" t="str">
        <f t="shared" si="22"/>
        <v/>
      </c>
      <c r="AG130" s="18" t="str">
        <f t="shared" si="23"/>
        <v/>
      </c>
    </row>
    <row r="131" spans="1:33" ht="22.5" customHeight="1" x14ac:dyDescent="0.2">
      <c r="A131" s="96">
        <v>122</v>
      </c>
      <c r="B131" s="66"/>
      <c r="C131" s="202"/>
      <c r="D131" s="203"/>
      <c r="E131" s="22"/>
      <c r="F131" s="22"/>
      <c r="G131" s="23"/>
      <c r="H131" s="23"/>
      <c r="I131" s="23"/>
      <c r="J131" s="15"/>
      <c r="K131" s="15"/>
      <c r="L131" s="15"/>
      <c r="M131" s="14"/>
      <c r="N131" s="14"/>
      <c r="O131" s="14"/>
      <c r="P131" s="14"/>
      <c r="Q131" s="14"/>
      <c r="R131" s="16"/>
      <c r="S131" s="13"/>
      <c r="T131" s="12"/>
      <c r="U131" s="10" t="str">
        <f t="shared" si="14"/>
        <v/>
      </c>
      <c r="V131" s="10" t="str">
        <f t="shared" si="15"/>
        <v/>
      </c>
      <c r="W131" s="10" t="str">
        <f t="shared" si="25"/>
        <v/>
      </c>
      <c r="X131" s="10" t="str">
        <f t="shared" si="13"/>
        <v/>
      </c>
      <c r="Y131" s="10" t="str">
        <f t="shared" si="16"/>
        <v/>
      </c>
      <c r="Z131" s="10" t="str">
        <f t="shared" si="17"/>
        <v/>
      </c>
      <c r="AA131" s="10" t="str">
        <f t="shared" si="18"/>
        <v/>
      </c>
      <c r="AB131" s="10" t="str">
        <f t="shared" si="19"/>
        <v/>
      </c>
      <c r="AC131" s="18" t="str">
        <f t="shared" si="20"/>
        <v/>
      </c>
      <c r="AD131" s="18" t="str">
        <f t="shared" si="24"/>
        <v/>
      </c>
      <c r="AE131" s="18" t="str">
        <f t="shared" si="21"/>
        <v/>
      </c>
      <c r="AF131" s="18" t="str">
        <f t="shared" si="22"/>
        <v/>
      </c>
      <c r="AG131" s="18" t="str">
        <f t="shared" si="23"/>
        <v/>
      </c>
    </row>
    <row r="132" spans="1:33" ht="22.5" customHeight="1" x14ac:dyDescent="0.2">
      <c r="A132" s="96">
        <v>123</v>
      </c>
      <c r="B132" s="66"/>
      <c r="C132" s="202"/>
      <c r="D132" s="203"/>
      <c r="E132" s="22"/>
      <c r="F132" s="22"/>
      <c r="G132" s="23"/>
      <c r="H132" s="23"/>
      <c r="I132" s="23"/>
      <c r="J132" s="15"/>
      <c r="K132" s="15"/>
      <c r="L132" s="15"/>
      <c r="M132" s="14"/>
      <c r="N132" s="14"/>
      <c r="O132" s="14"/>
      <c r="P132" s="14"/>
      <c r="Q132" s="14"/>
      <c r="R132" s="16"/>
      <c r="S132" s="13"/>
      <c r="T132" s="12"/>
      <c r="U132" s="10" t="str">
        <f t="shared" si="14"/>
        <v/>
      </c>
      <c r="V132" s="10" t="str">
        <f t="shared" si="15"/>
        <v/>
      </c>
      <c r="W132" s="10" t="str">
        <f t="shared" si="25"/>
        <v/>
      </c>
      <c r="X132" s="10" t="str">
        <f t="shared" si="13"/>
        <v/>
      </c>
      <c r="Y132" s="10" t="str">
        <f t="shared" si="16"/>
        <v/>
      </c>
      <c r="Z132" s="10" t="str">
        <f t="shared" si="17"/>
        <v/>
      </c>
      <c r="AA132" s="10" t="str">
        <f t="shared" si="18"/>
        <v/>
      </c>
      <c r="AB132" s="10" t="str">
        <f t="shared" si="19"/>
        <v/>
      </c>
      <c r="AC132" s="18" t="str">
        <f t="shared" si="20"/>
        <v/>
      </c>
      <c r="AD132" s="18" t="str">
        <f t="shared" si="24"/>
        <v/>
      </c>
      <c r="AE132" s="18" t="str">
        <f t="shared" si="21"/>
        <v/>
      </c>
      <c r="AF132" s="18" t="str">
        <f t="shared" si="22"/>
        <v/>
      </c>
      <c r="AG132" s="18" t="str">
        <f t="shared" si="23"/>
        <v/>
      </c>
    </row>
    <row r="133" spans="1:33" ht="22.5" customHeight="1" x14ac:dyDescent="0.2">
      <c r="A133" s="96">
        <v>124</v>
      </c>
      <c r="B133" s="66"/>
      <c r="C133" s="202"/>
      <c r="D133" s="203"/>
      <c r="E133" s="22"/>
      <c r="F133" s="22"/>
      <c r="G133" s="23"/>
      <c r="H133" s="23"/>
      <c r="I133" s="23"/>
      <c r="J133" s="15"/>
      <c r="K133" s="15"/>
      <c r="L133" s="15"/>
      <c r="M133" s="14"/>
      <c r="N133" s="14"/>
      <c r="O133" s="14"/>
      <c r="P133" s="14"/>
      <c r="Q133" s="14"/>
      <c r="R133" s="16"/>
      <c r="S133" s="13"/>
      <c r="T133" s="12"/>
      <c r="U133" s="10" t="str">
        <f t="shared" si="14"/>
        <v/>
      </c>
      <c r="V133" s="10" t="str">
        <f t="shared" si="15"/>
        <v/>
      </c>
      <c r="W133" s="10" t="str">
        <f t="shared" si="25"/>
        <v/>
      </c>
      <c r="X133" s="10" t="str">
        <f t="shared" si="13"/>
        <v/>
      </c>
      <c r="Y133" s="10" t="str">
        <f t="shared" si="16"/>
        <v/>
      </c>
      <c r="Z133" s="10" t="str">
        <f t="shared" si="17"/>
        <v/>
      </c>
      <c r="AA133" s="10" t="str">
        <f t="shared" si="18"/>
        <v/>
      </c>
      <c r="AB133" s="10" t="str">
        <f t="shared" si="19"/>
        <v/>
      </c>
      <c r="AC133" s="18" t="str">
        <f t="shared" si="20"/>
        <v/>
      </c>
      <c r="AD133" s="18" t="str">
        <f t="shared" si="24"/>
        <v/>
      </c>
      <c r="AE133" s="18" t="str">
        <f t="shared" si="21"/>
        <v/>
      </c>
      <c r="AF133" s="18" t="str">
        <f t="shared" si="22"/>
        <v/>
      </c>
      <c r="AG133" s="18" t="str">
        <f t="shared" si="23"/>
        <v/>
      </c>
    </row>
    <row r="134" spans="1:33" ht="22.5" customHeight="1" x14ac:dyDescent="0.2">
      <c r="A134" s="96">
        <v>125</v>
      </c>
      <c r="B134" s="66"/>
      <c r="C134" s="202"/>
      <c r="D134" s="203"/>
      <c r="E134" s="22"/>
      <c r="F134" s="22"/>
      <c r="G134" s="23"/>
      <c r="H134" s="23"/>
      <c r="I134" s="23"/>
      <c r="J134" s="15"/>
      <c r="K134" s="15"/>
      <c r="L134" s="15"/>
      <c r="M134" s="14"/>
      <c r="N134" s="14"/>
      <c r="O134" s="14"/>
      <c r="P134" s="14"/>
      <c r="Q134" s="14"/>
      <c r="R134" s="16"/>
      <c r="S134" s="13"/>
      <c r="T134" s="12"/>
      <c r="U134" s="10" t="str">
        <f t="shared" si="14"/>
        <v/>
      </c>
      <c r="V134" s="10" t="str">
        <f t="shared" si="15"/>
        <v/>
      </c>
      <c r="W134" s="10" t="str">
        <f t="shared" si="25"/>
        <v/>
      </c>
      <c r="X134" s="10" t="str">
        <f t="shared" si="13"/>
        <v/>
      </c>
      <c r="Y134" s="10" t="str">
        <f t="shared" si="16"/>
        <v/>
      </c>
      <c r="Z134" s="10" t="str">
        <f t="shared" si="17"/>
        <v/>
      </c>
      <c r="AA134" s="10" t="str">
        <f t="shared" si="18"/>
        <v/>
      </c>
      <c r="AB134" s="10" t="str">
        <f t="shared" si="19"/>
        <v/>
      </c>
      <c r="AC134" s="18" t="str">
        <f t="shared" si="20"/>
        <v/>
      </c>
      <c r="AD134" s="18" t="str">
        <f t="shared" si="24"/>
        <v/>
      </c>
      <c r="AE134" s="18" t="str">
        <f t="shared" si="21"/>
        <v/>
      </c>
      <c r="AF134" s="18" t="str">
        <f t="shared" si="22"/>
        <v/>
      </c>
      <c r="AG134" s="18" t="str">
        <f t="shared" si="23"/>
        <v/>
      </c>
    </row>
    <row r="135" spans="1:33" ht="22.5" customHeight="1" x14ac:dyDescent="0.2">
      <c r="A135" s="96">
        <v>126</v>
      </c>
      <c r="B135" s="66"/>
      <c r="C135" s="202"/>
      <c r="D135" s="203"/>
      <c r="E135" s="22"/>
      <c r="F135" s="22"/>
      <c r="G135" s="23"/>
      <c r="H135" s="23"/>
      <c r="I135" s="23"/>
      <c r="J135" s="15"/>
      <c r="K135" s="15"/>
      <c r="L135" s="15"/>
      <c r="M135" s="14"/>
      <c r="N135" s="14"/>
      <c r="O135" s="14"/>
      <c r="P135" s="14"/>
      <c r="Q135" s="14"/>
      <c r="R135" s="16"/>
      <c r="S135" s="13"/>
      <c r="T135" s="12"/>
      <c r="U135" s="10" t="str">
        <f t="shared" si="14"/>
        <v/>
      </c>
      <c r="V135" s="10" t="str">
        <f t="shared" si="15"/>
        <v/>
      </c>
      <c r="W135" s="10" t="str">
        <f t="shared" si="25"/>
        <v/>
      </c>
      <c r="X135" s="10" t="str">
        <f t="shared" si="13"/>
        <v/>
      </c>
      <c r="Y135" s="10" t="str">
        <f t="shared" si="16"/>
        <v/>
      </c>
      <c r="Z135" s="10" t="str">
        <f t="shared" si="17"/>
        <v/>
      </c>
      <c r="AA135" s="10" t="str">
        <f t="shared" si="18"/>
        <v/>
      </c>
      <c r="AB135" s="10" t="str">
        <f t="shared" si="19"/>
        <v/>
      </c>
      <c r="AC135" s="18" t="str">
        <f t="shared" si="20"/>
        <v/>
      </c>
      <c r="AD135" s="18" t="str">
        <f t="shared" si="24"/>
        <v/>
      </c>
      <c r="AE135" s="18" t="str">
        <f t="shared" si="21"/>
        <v/>
      </c>
      <c r="AF135" s="18" t="str">
        <f t="shared" si="22"/>
        <v/>
      </c>
      <c r="AG135" s="18" t="str">
        <f t="shared" si="23"/>
        <v/>
      </c>
    </row>
    <row r="136" spans="1:33" ht="22.5" customHeight="1" x14ac:dyDescent="0.2">
      <c r="A136" s="96">
        <v>127</v>
      </c>
      <c r="B136" s="66"/>
      <c r="C136" s="202"/>
      <c r="D136" s="203"/>
      <c r="E136" s="22"/>
      <c r="F136" s="22"/>
      <c r="G136" s="23"/>
      <c r="H136" s="23"/>
      <c r="I136" s="23"/>
      <c r="J136" s="15"/>
      <c r="K136" s="15"/>
      <c r="L136" s="15"/>
      <c r="M136" s="14"/>
      <c r="N136" s="14"/>
      <c r="O136" s="14"/>
      <c r="P136" s="14"/>
      <c r="Q136" s="14"/>
      <c r="R136" s="16"/>
      <c r="S136" s="13"/>
      <c r="T136" s="12"/>
      <c r="U136" s="10" t="str">
        <f t="shared" si="14"/>
        <v/>
      </c>
      <c r="V136" s="10" t="str">
        <f t="shared" si="15"/>
        <v/>
      </c>
      <c r="W136" s="10" t="str">
        <f t="shared" si="25"/>
        <v/>
      </c>
      <c r="X136" s="10" t="str">
        <f t="shared" si="13"/>
        <v/>
      </c>
      <c r="Y136" s="10" t="str">
        <f t="shared" si="16"/>
        <v/>
      </c>
      <c r="Z136" s="10" t="str">
        <f t="shared" si="17"/>
        <v/>
      </c>
      <c r="AA136" s="10" t="str">
        <f t="shared" si="18"/>
        <v/>
      </c>
      <c r="AB136" s="10" t="str">
        <f t="shared" si="19"/>
        <v/>
      </c>
      <c r="AC136" s="18" t="str">
        <f t="shared" si="20"/>
        <v/>
      </c>
      <c r="AD136" s="18" t="str">
        <f t="shared" si="24"/>
        <v/>
      </c>
      <c r="AE136" s="18" t="str">
        <f t="shared" si="21"/>
        <v/>
      </c>
      <c r="AF136" s="18" t="str">
        <f t="shared" si="22"/>
        <v/>
      </c>
      <c r="AG136" s="18" t="str">
        <f t="shared" si="23"/>
        <v/>
      </c>
    </row>
    <row r="137" spans="1:33" ht="22.5" customHeight="1" x14ac:dyDescent="0.2">
      <c r="A137" s="96">
        <v>128</v>
      </c>
      <c r="B137" s="66"/>
      <c r="C137" s="202"/>
      <c r="D137" s="203"/>
      <c r="E137" s="22"/>
      <c r="F137" s="22"/>
      <c r="G137" s="23"/>
      <c r="H137" s="23"/>
      <c r="I137" s="23"/>
      <c r="J137" s="15"/>
      <c r="K137" s="15"/>
      <c r="L137" s="15"/>
      <c r="M137" s="14"/>
      <c r="N137" s="14"/>
      <c r="O137" s="14"/>
      <c r="P137" s="14"/>
      <c r="Q137" s="14"/>
      <c r="R137" s="16"/>
      <c r="S137" s="13"/>
      <c r="T137" s="12"/>
      <c r="U137" s="10" t="str">
        <f t="shared" si="14"/>
        <v/>
      </c>
      <c r="V137" s="10" t="str">
        <f t="shared" si="15"/>
        <v/>
      </c>
      <c r="W137" s="10" t="str">
        <f t="shared" si="25"/>
        <v/>
      </c>
      <c r="X137" s="10" t="str">
        <f t="shared" si="13"/>
        <v/>
      </c>
      <c r="Y137" s="10" t="str">
        <f t="shared" si="16"/>
        <v/>
      </c>
      <c r="Z137" s="10" t="str">
        <f t="shared" si="17"/>
        <v/>
      </c>
      <c r="AA137" s="10" t="str">
        <f t="shared" si="18"/>
        <v/>
      </c>
      <c r="AB137" s="10" t="str">
        <f t="shared" si="19"/>
        <v/>
      </c>
      <c r="AC137" s="18" t="str">
        <f t="shared" si="20"/>
        <v/>
      </c>
      <c r="AD137" s="18" t="str">
        <f t="shared" si="24"/>
        <v/>
      </c>
      <c r="AE137" s="18" t="str">
        <f t="shared" si="21"/>
        <v/>
      </c>
      <c r="AF137" s="18" t="str">
        <f t="shared" si="22"/>
        <v/>
      </c>
      <c r="AG137" s="18" t="str">
        <f t="shared" si="23"/>
        <v/>
      </c>
    </row>
    <row r="138" spans="1:33" ht="22.5" customHeight="1" x14ac:dyDescent="0.2">
      <c r="A138" s="96">
        <v>129</v>
      </c>
      <c r="B138" s="66"/>
      <c r="C138" s="202"/>
      <c r="D138" s="203"/>
      <c r="E138" s="22"/>
      <c r="F138" s="22"/>
      <c r="G138" s="23"/>
      <c r="H138" s="23"/>
      <c r="I138" s="23"/>
      <c r="J138" s="15"/>
      <c r="K138" s="15"/>
      <c r="L138" s="15"/>
      <c r="M138" s="14"/>
      <c r="N138" s="14"/>
      <c r="O138" s="14"/>
      <c r="P138" s="14"/>
      <c r="Q138" s="14"/>
      <c r="R138" s="16"/>
      <c r="S138" s="13"/>
      <c r="T138" s="12"/>
      <c r="U138" s="10" t="str">
        <f t="shared" si="14"/>
        <v/>
      </c>
      <c r="V138" s="10" t="str">
        <f t="shared" si="15"/>
        <v/>
      </c>
      <c r="W138" s="10" t="str">
        <f t="shared" si="25"/>
        <v/>
      </c>
      <c r="X138" s="10" t="str">
        <f t="shared" ref="X138:X201" si="26">IF(VLOOKUP(ROW()-9,A:S,18,0) = "","", IF(ISNUMBER(VLOOKUP(ROW()-9,A:S,18,0))=TRUE,"","Amount must be a numeric value. "))</f>
        <v/>
      </c>
      <c r="Y138" s="10" t="str">
        <f t="shared" si="16"/>
        <v/>
      </c>
      <c r="Z138" s="10" t="str">
        <f t="shared" si="17"/>
        <v/>
      </c>
      <c r="AA138" s="10" t="str">
        <f t="shared" si="18"/>
        <v/>
      </c>
      <c r="AB138" s="10" t="str">
        <f t="shared" si="19"/>
        <v/>
      </c>
      <c r="AC138" s="18" t="str">
        <f t="shared" si="20"/>
        <v/>
      </c>
      <c r="AD138" s="18" t="str">
        <f t="shared" si="24"/>
        <v/>
      </c>
      <c r="AE138" s="18" t="str">
        <f t="shared" si="21"/>
        <v/>
      </c>
      <c r="AF138" s="18" t="str">
        <f t="shared" si="22"/>
        <v/>
      </c>
      <c r="AG138" s="18" t="str">
        <f t="shared" si="23"/>
        <v/>
      </c>
    </row>
    <row r="139" spans="1:33" ht="22.5" customHeight="1" x14ac:dyDescent="0.2">
      <c r="A139" s="96">
        <v>130</v>
      </c>
      <c r="B139" s="66"/>
      <c r="C139" s="202"/>
      <c r="D139" s="203"/>
      <c r="E139" s="22"/>
      <c r="F139" s="22"/>
      <c r="G139" s="23"/>
      <c r="H139" s="23"/>
      <c r="I139" s="23"/>
      <c r="J139" s="15"/>
      <c r="K139" s="15"/>
      <c r="L139" s="15"/>
      <c r="M139" s="14"/>
      <c r="N139" s="14"/>
      <c r="O139" s="14"/>
      <c r="P139" s="14"/>
      <c r="Q139" s="14"/>
      <c r="R139" s="16"/>
      <c r="S139" s="13"/>
      <c r="T139" s="12"/>
      <c r="U139" s="10" t="str">
        <f t="shared" ref="U139:U202" si="27" xml:space="preserve"> IF(ISERROR(V139),"",V139)&amp; IF(ISERROR(W139),"",W139)&amp; IF(ISERROR(X139),"",X139)&amp; IF(ISERROR(Y139),"",Y139)&amp; IF(ISERROR(Z139),"",Z139)&amp; IF(ISERROR(AA139),"",AA139)&amp; IF(ISERROR(AB139),"",AB139)&amp; IF(ISERROR(AC139),"",AC139)&amp; IF(ISERROR(AD139),"",AD139)&amp; IF(ISERROR(AE139),"",AE139)&amp; IF(ISERROR(AF139),"",AF139)&amp; IF(ISERROR(AG139),"",AG139)</f>
        <v/>
      </c>
      <c r="V139" s="10" t="str">
        <f t="shared" ref="V139:V202" si="28">IF(OR(VLOOKUP(ROW()-9,A:S,18,0)&lt;0,VLOOKUP(ROW()-9,A:S,3,0)&lt;0),"Amount and encumbrances must be a positive value. ","")</f>
        <v/>
      </c>
      <c r="W139" s="10" t="str">
        <f t="shared" si="25"/>
        <v/>
      </c>
      <c r="X139" s="10" t="str">
        <f t="shared" si="26"/>
        <v/>
      </c>
      <c r="Y139" s="10" t="str">
        <f t="shared" ref="Y139:Y202" si="29">IF(VLOOKUP(ROW()-9,A:S,3,0) = "","", IF(ISNUMBER(VLOOKUP(ROW()-9,A:S,3,0))=TRUE,"","Encumbrances must be a numeric value. "))</f>
        <v/>
      </c>
      <c r="Z139" s="10" t="str">
        <f t="shared" ref="Z139:Z202" si="30">IF(VLOOKUP(ROW()-9,A:S,18,0)&gt;=VLOOKUP(ROW()-9,A:S,3,0),"","Encumbrance amount must be equal to or less than the accrual amount. ")</f>
        <v/>
      </c>
      <c r="AA139" s="10" t="str">
        <f t="shared" ref="AA139:AA202" si="31">IF(OR(AND(VLOOKUP(ROW()-9,A:S,18,0)&gt;0,VLOOKUP(ROW()-9,A:S,19,0)=""),AND(VLOOKUP(ROW()-9,A:S,3,0)&gt;0,VLOOKUP(ROW()-9,A:S,4,0)="")),"For every amount, the D/C column must have a D or C. ", "")</f>
        <v/>
      </c>
      <c r="AB139" s="10" t="str">
        <f t="shared" ref="AB139:AB202" si="32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139" s="18" t="str">
        <f t="shared" ref="AC139:AC202" si="33">IF(OR(VLOOKUP(ROW()-9,A:S,8,0)&lt;&gt;"97",VLOOKUP(ROW()-9,A:S,18,0)=""),"",IF(VLOOKUP(ROW()-9,A:S,15,0)&lt;&gt;"3","Cat 97 must have a block flag 3. ", IF(VLOOKUP(ROW()-9,A:S,19,0)&lt;&gt;"C","Cat 97 amount must be a credit. ","")))</f>
        <v/>
      </c>
      <c r="AD139" s="18" t="str">
        <f t="shared" si="24"/>
        <v/>
      </c>
      <c r="AE139" s="18" t="str">
        <f t="shared" ref="AE139:AE202" si="34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139" s="18" t="str">
        <f t="shared" ref="AF139:AF202" si="35">IF(VLOOKUP(ROW()-9,A:S,13,0) &lt;&gt;"R","",IF(VLOOKUP(ROW()-9,A:S,17,0) ="","R type must have a Revenue/Object code. ",""))</f>
        <v/>
      </c>
      <c r="AG139" s="18" t="str">
        <f t="shared" ref="AG139:AG202" si="36">IF(VLOOKUP(ROW()-9,A:S,18,0)="","",IF(VLOOKUP(ROW()-9,A:S,13,0)="","Account type is required. ",""))</f>
        <v/>
      </c>
    </row>
    <row r="140" spans="1:33" ht="22.5" customHeight="1" x14ac:dyDescent="0.2">
      <c r="A140" s="96">
        <v>131</v>
      </c>
      <c r="B140" s="66"/>
      <c r="C140" s="202"/>
      <c r="D140" s="203"/>
      <c r="E140" s="22"/>
      <c r="F140" s="22"/>
      <c r="G140" s="23"/>
      <c r="H140" s="23"/>
      <c r="I140" s="23"/>
      <c r="J140" s="15"/>
      <c r="K140" s="15"/>
      <c r="L140" s="15"/>
      <c r="M140" s="14"/>
      <c r="N140" s="14"/>
      <c r="O140" s="14"/>
      <c r="P140" s="14"/>
      <c r="Q140" s="14"/>
      <c r="R140" s="16"/>
      <c r="S140" s="13"/>
      <c r="T140" s="12"/>
      <c r="U140" s="10" t="str">
        <f t="shared" si="27"/>
        <v/>
      </c>
      <c r="V140" s="10" t="str">
        <f t="shared" si="28"/>
        <v/>
      </c>
      <c r="W140" s="10" t="str">
        <f t="shared" si="25"/>
        <v/>
      </c>
      <c r="X140" s="10" t="str">
        <f t="shared" si="26"/>
        <v/>
      </c>
      <c r="Y140" s="10" t="str">
        <f t="shared" si="29"/>
        <v/>
      </c>
      <c r="Z140" s="10" t="str">
        <f t="shared" si="30"/>
        <v/>
      </c>
      <c r="AA140" s="10" t="str">
        <f t="shared" si="31"/>
        <v/>
      </c>
      <c r="AB140" s="10" t="str">
        <f t="shared" si="32"/>
        <v/>
      </c>
      <c r="AC140" s="18" t="str">
        <f t="shared" si="33"/>
        <v/>
      </c>
      <c r="AD140" s="18" t="str">
        <f t="shared" si="24"/>
        <v/>
      </c>
      <c r="AE140" s="18" t="str">
        <f t="shared" si="34"/>
        <v/>
      </c>
      <c r="AF140" s="18" t="str">
        <f t="shared" si="35"/>
        <v/>
      </c>
      <c r="AG140" s="18" t="str">
        <f t="shared" si="36"/>
        <v/>
      </c>
    </row>
    <row r="141" spans="1:33" ht="22.5" customHeight="1" x14ac:dyDescent="0.2">
      <c r="A141" s="96">
        <v>132</v>
      </c>
      <c r="B141" s="66"/>
      <c r="C141" s="202"/>
      <c r="D141" s="203"/>
      <c r="E141" s="22"/>
      <c r="F141" s="22"/>
      <c r="G141" s="23"/>
      <c r="H141" s="23"/>
      <c r="I141" s="23"/>
      <c r="J141" s="15"/>
      <c r="K141" s="15"/>
      <c r="L141" s="15"/>
      <c r="M141" s="14"/>
      <c r="N141" s="14"/>
      <c r="O141" s="14"/>
      <c r="P141" s="14"/>
      <c r="Q141" s="14"/>
      <c r="R141" s="16"/>
      <c r="S141" s="13"/>
      <c r="T141" s="12"/>
      <c r="U141" s="10" t="str">
        <f t="shared" si="27"/>
        <v/>
      </c>
      <c r="V141" s="10" t="str">
        <f t="shared" si="28"/>
        <v/>
      </c>
      <c r="W141" s="10" t="str">
        <f t="shared" si="25"/>
        <v/>
      </c>
      <c r="X141" s="10" t="str">
        <f t="shared" si="26"/>
        <v/>
      </c>
      <c r="Y141" s="10" t="str">
        <f t="shared" si="29"/>
        <v/>
      </c>
      <c r="Z141" s="10" t="str">
        <f t="shared" si="30"/>
        <v/>
      </c>
      <c r="AA141" s="10" t="str">
        <f t="shared" si="31"/>
        <v/>
      </c>
      <c r="AB141" s="10" t="str">
        <f t="shared" si="32"/>
        <v/>
      </c>
      <c r="AC141" s="18" t="str">
        <f t="shared" si="33"/>
        <v/>
      </c>
      <c r="AD141" s="18" t="str">
        <f t="shared" ref="AD141:AD204" si="37">IF(VLOOKUP(ROW()-9,A:S,13,0)&lt;&gt;"F","",IF(LEN(VLOOKUP(ROW()-9,A:S,14,0))&lt;&gt;7,"Reimbursement accruals require a 4 digit fund number and a 3 digit sub-fund number in the Source Fund field. ",""))</f>
        <v/>
      </c>
      <c r="AE141" s="18" t="str">
        <f t="shared" si="34"/>
        <v/>
      </c>
      <c r="AF141" s="18" t="str">
        <f t="shared" si="35"/>
        <v/>
      </c>
      <c r="AG141" s="18" t="str">
        <f t="shared" si="36"/>
        <v/>
      </c>
    </row>
    <row r="142" spans="1:33" ht="22.5" customHeight="1" x14ac:dyDescent="0.2">
      <c r="A142" s="96">
        <v>133</v>
      </c>
      <c r="B142" s="66"/>
      <c r="C142" s="202"/>
      <c r="D142" s="203"/>
      <c r="E142" s="22"/>
      <c r="F142" s="22"/>
      <c r="G142" s="23"/>
      <c r="H142" s="23"/>
      <c r="I142" s="23"/>
      <c r="J142" s="15"/>
      <c r="K142" s="15"/>
      <c r="L142" s="15"/>
      <c r="M142" s="14"/>
      <c r="N142" s="14"/>
      <c r="O142" s="14"/>
      <c r="P142" s="14"/>
      <c r="Q142" s="14"/>
      <c r="R142" s="16"/>
      <c r="S142" s="13"/>
      <c r="T142" s="12"/>
      <c r="U142" s="10" t="str">
        <f t="shared" si="27"/>
        <v/>
      </c>
      <c r="V142" s="10" t="str">
        <f t="shared" si="28"/>
        <v/>
      </c>
      <c r="W142" s="10" t="str">
        <f t="shared" ref="W142:W205" si="38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142" s="10" t="str">
        <f t="shared" si="26"/>
        <v/>
      </c>
      <c r="Y142" s="10" t="str">
        <f t="shared" si="29"/>
        <v/>
      </c>
      <c r="Z142" s="10" t="str">
        <f t="shared" si="30"/>
        <v/>
      </c>
      <c r="AA142" s="10" t="str">
        <f t="shared" si="31"/>
        <v/>
      </c>
      <c r="AB142" s="10" t="str">
        <f t="shared" si="32"/>
        <v/>
      </c>
      <c r="AC142" s="18" t="str">
        <f t="shared" si="33"/>
        <v/>
      </c>
      <c r="AD142" s="18" t="str">
        <f t="shared" si="37"/>
        <v/>
      </c>
      <c r="AE142" s="18" t="str">
        <f t="shared" si="34"/>
        <v/>
      </c>
      <c r="AF142" s="18" t="str">
        <f t="shared" si="35"/>
        <v/>
      </c>
      <c r="AG142" s="18" t="str">
        <f t="shared" si="36"/>
        <v/>
      </c>
    </row>
    <row r="143" spans="1:33" ht="22.5" customHeight="1" x14ac:dyDescent="0.2">
      <c r="A143" s="96">
        <v>134</v>
      </c>
      <c r="B143" s="66"/>
      <c r="C143" s="202"/>
      <c r="D143" s="203"/>
      <c r="E143" s="22"/>
      <c r="F143" s="22"/>
      <c r="G143" s="23"/>
      <c r="H143" s="23"/>
      <c r="I143" s="23"/>
      <c r="J143" s="15"/>
      <c r="K143" s="15"/>
      <c r="L143" s="15"/>
      <c r="M143" s="14"/>
      <c r="N143" s="14"/>
      <c r="O143" s="14"/>
      <c r="P143" s="14"/>
      <c r="Q143" s="14"/>
      <c r="R143" s="16"/>
      <c r="S143" s="13"/>
      <c r="T143" s="12"/>
      <c r="U143" s="10" t="str">
        <f t="shared" si="27"/>
        <v/>
      </c>
      <c r="V143" s="10" t="str">
        <f t="shared" si="28"/>
        <v/>
      </c>
      <c r="W143" s="10" t="str">
        <f t="shared" si="38"/>
        <v/>
      </c>
      <c r="X143" s="10" t="str">
        <f t="shared" si="26"/>
        <v/>
      </c>
      <c r="Y143" s="10" t="str">
        <f t="shared" si="29"/>
        <v/>
      </c>
      <c r="Z143" s="10" t="str">
        <f t="shared" si="30"/>
        <v/>
      </c>
      <c r="AA143" s="10" t="str">
        <f t="shared" si="31"/>
        <v/>
      </c>
      <c r="AB143" s="10" t="str">
        <f t="shared" si="32"/>
        <v/>
      </c>
      <c r="AC143" s="18" t="str">
        <f t="shared" si="33"/>
        <v/>
      </c>
      <c r="AD143" s="18" t="str">
        <f t="shared" si="37"/>
        <v/>
      </c>
      <c r="AE143" s="18" t="str">
        <f t="shared" si="34"/>
        <v/>
      </c>
      <c r="AF143" s="18" t="str">
        <f t="shared" si="35"/>
        <v/>
      </c>
      <c r="AG143" s="18" t="str">
        <f t="shared" si="36"/>
        <v/>
      </c>
    </row>
    <row r="144" spans="1:33" ht="22.5" customHeight="1" x14ac:dyDescent="0.2">
      <c r="A144" s="96">
        <v>135</v>
      </c>
      <c r="B144" s="66"/>
      <c r="C144" s="202"/>
      <c r="D144" s="203"/>
      <c r="E144" s="22"/>
      <c r="F144" s="22"/>
      <c r="G144" s="23"/>
      <c r="H144" s="23"/>
      <c r="I144" s="23"/>
      <c r="J144" s="15"/>
      <c r="K144" s="15"/>
      <c r="L144" s="15"/>
      <c r="M144" s="14"/>
      <c r="N144" s="14"/>
      <c r="O144" s="14"/>
      <c r="P144" s="14"/>
      <c r="Q144" s="14"/>
      <c r="R144" s="16"/>
      <c r="S144" s="13"/>
      <c r="T144" s="12"/>
      <c r="U144" s="10" t="str">
        <f t="shared" si="27"/>
        <v/>
      </c>
      <c r="V144" s="10" t="str">
        <f t="shared" si="28"/>
        <v/>
      </c>
      <c r="W144" s="10" t="str">
        <f t="shared" si="38"/>
        <v/>
      </c>
      <c r="X144" s="10" t="str">
        <f t="shared" si="26"/>
        <v/>
      </c>
      <c r="Y144" s="10" t="str">
        <f t="shared" si="29"/>
        <v/>
      </c>
      <c r="Z144" s="10" t="str">
        <f t="shared" si="30"/>
        <v/>
      </c>
      <c r="AA144" s="10" t="str">
        <f t="shared" si="31"/>
        <v/>
      </c>
      <c r="AB144" s="10" t="str">
        <f t="shared" si="32"/>
        <v/>
      </c>
      <c r="AC144" s="18" t="str">
        <f t="shared" si="33"/>
        <v/>
      </c>
      <c r="AD144" s="18" t="str">
        <f t="shared" si="37"/>
        <v/>
      </c>
      <c r="AE144" s="18" t="str">
        <f t="shared" si="34"/>
        <v/>
      </c>
      <c r="AF144" s="18" t="str">
        <f t="shared" si="35"/>
        <v/>
      </c>
      <c r="AG144" s="18" t="str">
        <f t="shared" si="36"/>
        <v/>
      </c>
    </row>
    <row r="145" spans="1:33" ht="22.5" customHeight="1" x14ac:dyDescent="0.2">
      <c r="A145" s="96">
        <v>136</v>
      </c>
      <c r="B145" s="66"/>
      <c r="C145" s="202"/>
      <c r="D145" s="203"/>
      <c r="E145" s="22"/>
      <c r="F145" s="22"/>
      <c r="G145" s="23"/>
      <c r="H145" s="23"/>
      <c r="I145" s="23"/>
      <c r="J145" s="15"/>
      <c r="K145" s="15"/>
      <c r="L145" s="15"/>
      <c r="M145" s="14"/>
      <c r="N145" s="14"/>
      <c r="O145" s="14"/>
      <c r="P145" s="14"/>
      <c r="Q145" s="14"/>
      <c r="R145" s="16"/>
      <c r="S145" s="13"/>
      <c r="T145" s="12"/>
      <c r="U145" s="10" t="str">
        <f t="shared" si="27"/>
        <v/>
      </c>
      <c r="V145" s="10" t="str">
        <f t="shared" si="28"/>
        <v/>
      </c>
      <c r="W145" s="10" t="str">
        <f t="shared" si="38"/>
        <v/>
      </c>
      <c r="X145" s="10" t="str">
        <f t="shared" si="26"/>
        <v/>
      </c>
      <c r="Y145" s="10" t="str">
        <f t="shared" si="29"/>
        <v/>
      </c>
      <c r="Z145" s="10" t="str">
        <f t="shared" si="30"/>
        <v/>
      </c>
      <c r="AA145" s="10" t="str">
        <f t="shared" si="31"/>
        <v/>
      </c>
      <c r="AB145" s="10" t="str">
        <f t="shared" si="32"/>
        <v/>
      </c>
      <c r="AC145" s="18" t="str">
        <f t="shared" si="33"/>
        <v/>
      </c>
      <c r="AD145" s="18" t="str">
        <f t="shared" si="37"/>
        <v/>
      </c>
      <c r="AE145" s="18" t="str">
        <f t="shared" si="34"/>
        <v/>
      </c>
      <c r="AF145" s="18" t="str">
        <f t="shared" si="35"/>
        <v/>
      </c>
      <c r="AG145" s="18" t="str">
        <f t="shared" si="36"/>
        <v/>
      </c>
    </row>
    <row r="146" spans="1:33" ht="22.5" customHeight="1" x14ac:dyDescent="0.2">
      <c r="A146" s="96">
        <v>137</v>
      </c>
      <c r="B146" s="66"/>
      <c r="C146" s="202"/>
      <c r="D146" s="203"/>
      <c r="E146" s="22"/>
      <c r="F146" s="22"/>
      <c r="G146" s="23"/>
      <c r="H146" s="23"/>
      <c r="I146" s="23"/>
      <c r="J146" s="15"/>
      <c r="K146" s="15"/>
      <c r="L146" s="15"/>
      <c r="M146" s="14"/>
      <c r="N146" s="14"/>
      <c r="O146" s="14"/>
      <c r="P146" s="14"/>
      <c r="Q146" s="14"/>
      <c r="R146" s="16"/>
      <c r="S146" s="13"/>
      <c r="T146" s="12"/>
      <c r="U146" s="10" t="str">
        <f t="shared" si="27"/>
        <v/>
      </c>
      <c r="V146" s="10" t="str">
        <f t="shared" si="28"/>
        <v/>
      </c>
      <c r="W146" s="10" t="str">
        <f t="shared" si="38"/>
        <v/>
      </c>
      <c r="X146" s="10" t="str">
        <f t="shared" si="26"/>
        <v/>
      </c>
      <c r="Y146" s="10" t="str">
        <f t="shared" si="29"/>
        <v/>
      </c>
      <c r="Z146" s="10" t="str">
        <f t="shared" si="30"/>
        <v/>
      </c>
      <c r="AA146" s="10" t="str">
        <f t="shared" si="31"/>
        <v/>
      </c>
      <c r="AB146" s="10" t="str">
        <f t="shared" si="32"/>
        <v/>
      </c>
      <c r="AC146" s="18" t="str">
        <f t="shared" si="33"/>
        <v/>
      </c>
      <c r="AD146" s="18" t="str">
        <f t="shared" si="37"/>
        <v/>
      </c>
      <c r="AE146" s="18" t="str">
        <f t="shared" si="34"/>
        <v/>
      </c>
      <c r="AF146" s="18" t="str">
        <f t="shared" si="35"/>
        <v/>
      </c>
      <c r="AG146" s="18" t="str">
        <f t="shared" si="36"/>
        <v/>
      </c>
    </row>
    <row r="147" spans="1:33" ht="22.5" customHeight="1" x14ac:dyDescent="0.2">
      <c r="A147" s="96">
        <v>138</v>
      </c>
      <c r="B147" s="66"/>
      <c r="C147" s="202"/>
      <c r="D147" s="203"/>
      <c r="E147" s="22"/>
      <c r="F147" s="22"/>
      <c r="G147" s="23"/>
      <c r="H147" s="23"/>
      <c r="I147" s="23"/>
      <c r="J147" s="15"/>
      <c r="K147" s="15"/>
      <c r="L147" s="15"/>
      <c r="M147" s="14"/>
      <c r="N147" s="14"/>
      <c r="O147" s="14"/>
      <c r="P147" s="14"/>
      <c r="Q147" s="14"/>
      <c r="R147" s="16"/>
      <c r="S147" s="13"/>
      <c r="T147" s="12"/>
      <c r="U147" s="10" t="str">
        <f t="shared" si="27"/>
        <v/>
      </c>
      <c r="V147" s="10" t="str">
        <f t="shared" si="28"/>
        <v/>
      </c>
      <c r="W147" s="10" t="str">
        <f t="shared" si="38"/>
        <v/>
      </c>
      <c r="X147" s="10" t="str">
        <f t="shared" si="26"/>
        <v/>
      </c>
      <c r="Y147" s="10" t="str">
        <f t="shared" si="29"/>
        <v/>
      </c>
      <c r="Z147" s="10" t="str">
        <f t="shared" si="30"/>
        <v/>
      </c>
      <c r="AA147" s="10" t="str">
        <f t="shared" si="31"/>
        <v/>
      </c>
      <c r="AB147" s="10" t="str">
        <f t="shared" si="32"/>
        <v/>
      </c>
      <c r="AC147" s="18" t="str">
        <f t="shared" si="33"/>
        <v/>
      </c>
      <c r="AD147" s="18" t="str">
        <f t="shared" si="37"/>
        <v/>
      </c>
      <c r="AE147" s="18" t="str">
        <f t="shared" si="34"/>
        <v/>
      </c>
      <c r="AF147" s="18" t="str">
        <f t="shared" si="35"/>
        <v/>
      </c>
      <c r="AG147" s="18" t="str">
        <f t="shared" si="36"/>
        <v/>
      </c>
    </row>
    <row r="148" spans="1:33" ht="22.5" customHeight="1" x14ac:dyDescent="0.2">
      <c r="A148" s="96">
        <v>139</v>
      </c>
      <c r="B148" s="66"/>
      <c r="C148" s="202"/>
      <c r="D148" s="203"/>
      <c r="E148" s="22"/>
      <c r="F148" s="22"/>
      <c r="G148" s="23"/>
      <c r="H148" s="23"/>
      <c r="I148" s="23"/>
      <c r="J148" s="15"/>
      <c r="K148" s="15"/>
      <c r="L148" s="15"/>
      <c r="M148" s="14"/>
      <c r="N148" s="14"/>
      <c r="O148" s="14"/>
      <c r="P148" s="14"/>
      <c r="Q148" s="14"/>
      <c r="R148" s="16"/>
      <c r="S148" s="13"/>
      <c r="T148" s="12"/>
      <c r="U148" s="10" t="str">
        <f t="shared" si="27"/>
        <v/>
      </c>
      <c r="V148" s="10" t="str">
        <f t="shared" si="28"/>
        <v/>
      </c>
      <c r="W148" s="10" t="str">
        <f t="shared" si="38"/>
        <v/>
      </c>
      <c r="X148" s="10" t="str">
        <f t="shared" si="26"/>
        <v/>
      </c>
      <c r="Y148" s="10" t="str">
        <f t="shared" si="29"/>
        <v/>
      </c>
      <c r="Z148" s="10" t="str">
        <f t="shared" si="30"/>
        <v/>
      </c>
      <c r="AA148" s="10" t="str">
        <f t="shared" si="31"/>
        <v/>
      </c>
      <c r="AB148" s="10" t="str">
        <f t="shared" si="32"/>
        <v/>
      </c>
      <c r="AC148" s="18" t="str">
        <f t="shared" si="33"/>
        <v/>
      </c>
      <c r="AD148" s="18" t="str">
        <f t="shared" si="37"/>
        <v/>
      </c>
      <c r="AE148" s="18" t="str">
        <f t="shared" si="34"/>
        <v/>
      </c>
      <c r="AF148" s="18" t="str">
        <f t="shared" si="35"/>
        <v/>
      </c>
      <c r="AG148" s="18" t="str">
        <f t="shared" si="36"/>
        <v/>
      </c>
    </row>
    <row r="149" spans="1:33" ht="22.5" customHeight="1" x14ac:dyDescent="0.2">
      <c r="A149" s="96">
        <v>140</v>
      </c>
      <c r="B149" s="66"/>
      <c r="C149" s="202"/>
      <c r="D149" s="203"/>
      <c r="E149" s="22"/>
      <c r="F149" s="22"/>
      <c r="G149" s="23"/>
      <c r="H149" s="23"/>
      <c r="I149" s="23"/>
      <c r="J149" s="15"/>
      <c r="K149" s="15"/>
      <c r="L149" s="15"/>
      <c r="M149" s="14"/>
      <c r="N149" s="14"/>
      <c r="O149" s="14"/>
      <c r="P149" s="14"/>
      <c r="Q149" s="14"/>
      <c r="R149" s="16"/>
      <c r="S149" s="13"/>
      <c r="T149" s="12"/>
      <c r="U149" s="10" t="str">
        <f t="shared" si="27"/>
        <v/>
      </c>
      <c r="V149" s="10" t="str">
        <f t="shared" si="28"/>
        <v/>
      </c>
      <c r="W149" s="10" t="str">
        <f t="shared" si="38"/>
        <v/>
      </c>
      <c r="X149" s="10" t="str">
        <f t="shared" si="26"/>
        <v/>
      </c>
      <c r="Y149" s="10" t="str">
        <f t="shared" si="29"/>
        <v/>
      </c>
      <c r="Z149" s="10" t="str">
        <f t="shared" si="30"/>
        <v/>
      </c>
      <c r="AA149" s="10" t="str">
        <f t="shared" si="31"/>
        <v/>
      </c>
      <c r="AB149" s="10" t="str">
        <f t="shared" si="32"/>
        <v/>
      </c>
      <c r="AC149" s="18" t="str">
        <f t="shared" si="33"/>
        <v/>
      </c>
      <c r="AD149" s="18" t="str">
        <f t="shared" si="37"/>
        <v/>
      </c>
      <c r="AE149" s="18" t="str">
        <f t="shared" si="34"/>
        <v/>
      </c>
      <c r="AF149" s="18" t="str">
        <f t="shared" si="35"/>
        <v/>
      </c>
      <c r="AG149" s="18" t="str">
        <f t="shared" si="36"/>
        <v/>
      </c>
    </row>
    <row r="150" spans="1:33" ht="22.5" customHeight="1" x14ac:dyDescent="0.2">
      <c r="A150" s="96">
        <v>141</v>
      </c>
      <c r="B150" s="66"/>
      <c r="C150" s="202"/>
      <c r="D150" s="203"/>
      <c r="E150" s="22"/>
      <c r="F150" s="22"/>
      <c r="G150" s="23"/>
      <c r="H150" s="23"/>
      <c r="I150" s="23"/>
      <c r="J150" s="15"/>
      <c r="K150" s="15"/>
      <c r="L150" s="15"/>
      <c r="M150" s="14"/>
      <c r="N150" s="14"/>
      <c r="O150" s="14"/>
      <c r="P150" s="14"/>
      <c r="Q150" s="14"/>
      <c r="R150" s="16"/>
      <c r="S150" s="13"/>
      <c r="T150" s="12"/>
      <c r="U150" s="10" t="str">
        <f t="shared" si="27"/>
        <v/>
      </c>
      <c r="V150" s="10" t="str">
        <f t="shared" si="28"/>
        <v/>
      </c>
      <c r="W150" s="10" t="str">
        <f t="shared" si="38"/>
        <v/>
      </c>
      <c r="X150" s="10" t="str">
        <f t="shared" si="26"/>
        <v/>
      </c>
      <c r="Y150" s="10" t="str">
        <f t="shared" si="29"/>
        <v/>
      </c>
      <c r="Z150" s="10" t="str">
        <f t="shared" si="30"/>
        <v/>
      </c>
      <c r="AA150" s="10" t="str">
        <f t="shared" si="31"/>
        <v/>
      </c>
      <c r="AB150" s="10" t="str">
        <f t="shared" si="32"/>
        <v/>
      </c>
      <c r="AC150" s="18" t="str">
        <f t="shared" si="33"/>
        <v/>
      </c>
      <c r="AD150" s="18" t="str">
        <f t="shared" si="37"/>
        <v/>
      </c>
      <c r="AE150" s="18" t="str">
        <f t="shared" si="34"/>
        <v/>
      </c>
      <c r="AF150" s="18" t="str">
        <f t="shared" si="35"/>
        <v/>
      </c>
      <c r="AG150" s="18" t="str">
        <f t="shared" si="36"/>
        <v/>
      </c>
    </row>
    <row r="151" spans="1:33" ht="22.5" customHeight="1" x14ac:dyDescent="0.2">
      <c r="A151" s="96">
        <v>142</v>
      </c>
      <c r="B151" s="66"/>
      <c r="C151" s="202"/>
      <c r="D151" s="203"/>
      <c r="E151" s="22"/>
      <c r="F151" s="22"/>
      <c r="G151" s="23"/>
      <c r="H151" s="23"/>
      <c r="I151" s="23"/>
      <c r="J151" s="15"/>
      <c r="K151" s="15"/>
      <c r="L151" s="15"/>
      <c r="M151" s="14"/>
      <c r="N151" s="14"/>
      <c r="O151" s="14"/>
      <c r="P151" s="14"/>
      <c r="Q151" s="14"/>
      <c r="R151" s="16"/>
      <c r="S151" s="13"/>
      <c r="T151" s="12"/>
      <c r="U151" s="10" t="str">
        <f t="shared" si="27"/>
        <v/>
      </c>
      <c r="V151" s="10" t="str">
        <f t="shared" si="28"/>
        <v/>
      </c>
      <c r="W151" s="10" t="str">
        <f t="shared" si="38"/>
        <v/>
      </c>
      <c r="X151" s="10" t="str">
        <f t="shared" si="26"/>
        <v/>
      </c>
      <c r="Y151" s="10" t="str">
        <f t="shared" si="29"/>
        <v/>
      </c>
      <c r="Z151" s="10" t="str">
        <f t="shared" si="30"/>
        <v/>
      </c>
      <c r="AA151" s="10" t="str">
        <f t="shared" si="31"/>
        <v/>
      </c>
      <c r="AB151" s="10" t="str">
        <f t="shared" si="32"/>
        <v/>
      </c>
      <c r="AC151" s="18" t="str">
        <f t="shared" si="33"/>
        <v/>
      </c>
      <c r="AD151" s="18" t="str">
        <f t="shared" si="37"/>
        <v/>
      </c>
      <c r="AE151" s="18" t="str">
        <f t="shared" si="34"/>
        <v/>
      </c>
      <c r="AF151" s="18" t="str">
        <f t="shared" si="35"/>
        <v/>
      </c>
      <c r="AG151" s="18" t="str">
        <f t="shared" si="36"/>
        <v/>
      </c>
    </row>
    <row r="152" spans="1:33" ht="22.5" customHeight="1" x14ac:dyDescent="0.2">
      <c r="A152" s="96">
        <v>143</v>
      </c>
      <c r="B152" s="66"/>
      <c r="C152" s="202"/>
      <c r="D152" s="203"/>
      <c r="E152" s="22"/>
      <c r="F152" s="22"/>
      <c r="G152" s="23"/>
      <c r="H152" s="23"/>
      <c r="I152" s="23"/>
      <c r="J152" s="15"/>
      <c r="K152" s="15"/>
      <c r="L152" s="15"/>
      <c r="M152" s="14"/>
      <c r="N152" s="14"/>
      <c r="O152" s="14"/>
      <c r="P152" s="14"/>
      <c r="Q152" s="14"/>
      <c r="R152" s="16"/>
      <c r="S152" s="13"/>
      <c r="T152" s="12"/>
      <c r="U152" s="10" t="str">
        <f t="shared" si="27"/>
        <v/>
      </c>
      <c r="V152" s="10" t="str">
        <f t="shared" si="28"/>
        <v/>
      </c>
      <c r="W152" s="10" t="str">
        <f t="shared" si="38"/>
        <v/>
      </c>
      <c r="X152" s="10" t="str">
        <f t="shared" si="26"/>
        <v/>
      </c>
      <c r="Y152" s="10" t="str">
        <f t="shared" si="29"/>
        <v/>
      </c>
      <c r="Z152" s="10" t="str">
        <f t="shared" si="30"/>
        <v/>
      </c>
      <c r="AA152" s="10" t="str">
        <f t="shared" si="31"/>
        <v/>
      </c>
      <c r="AB152" s="10" t="str">
        <f t="shared" si="32"/>
        <v/>
      </c>
      <c r="AC152" s="18" t="str">
        <f t="shared" si="33"/>
        <v/>
      </c>
      <c r="AD152" s="18" t="str">
        <f t="shared" si="37"/>
        <v/>
      </c>
      <c r="AE152" s="18" t="str">
        <f t="shared" si="34"/>
        <v/>
      </c>
      <c r="AF152" s="18" t="str">
        <f t="shared" si="35"/>
        <v/>
      </c>
      <c r="AG152" s="18" t="str">
        <f t="shared" si="36"/>
        <v/>
      </c>
    </row>
    <row r="153" spans="1:33" ht="22.5" customHeight="1" x14ac:dyDescent="0.2">
      <c r="A153" s="96">
        <v>144</v>
      </c>
      <c r="B153" s="66"/>
      <c r="C153" s="202"/>
      <c r="D153" s="203"/>
      <c r="E153" s="22"/>
      <c r="F153" s="22"/>
      <c r="G153" s="23"/>
      <c r="H153" s="23"/>
      <c r="I153" s="23"/>
      <c r="J153" s="15"/>
      <c r="K153" s="15"/>
      <c r="L153" s="15"/>
      <c r="M153" s="14"/>
      <c r="N153" s="14"/>
      <c r="O153" s="14"/>
      <c r="P153" s="14"/>
      <c r="Q153" s="14"/>
      <c r="R153" s="16"/>
      <c r="S153" s="13"/>
      <c r="T153" s="12"/>
      <c r="U153" s="10" t="str">
        <f t="shared" si="27"/>
        <v/>
      </c>
      <c r="V153" s="10" t="str">
        <f t="shared" si="28"/>
        <v/>
      </c>
      <c r="W153" s="10" t="str">
        <f t="shared" si="38"/>
        <v/>
      </c>
      <c r="X153" s="10" t="str">
        <f t="shared" si="26"/>
        <v/>
      </c>
      <c r="Y153" s="10" t="str">
        <f t="shared" si="29"/>
        <v/>
      </c>
      <c r="Z153" s="10" t="str">
        <f t="shared" si="30"/>
        <v/>
      </c>
      <c r="AA153" s="10" t="str">
        <f t="shared" si="31"/>
        <v/>
      </c>
      <c r="AB153" s="10" t="str">
        <f t="shared" si="32"/>
        <v/>
      </c>
      <c r="AC153" s="18" t="str">
        <f t="shared" si="33"/>
        <v/>
      </c>
      <c r="AD153" s="18" t="str">
        <f t="shared" si="37"/>
        <v/>
      </c>
      <c r="AE153" s="18" t="str">
        <f t="shared" si="34"/>
        <v/>
      </c>
      <c r="AF153" s="18" t="str">
        <f t="shared" si="35"/>
        <v/>
      </c>
      <c r="AG153" s="18" t="str">
        <f t="shared" si="36"/>
        <v/>
      </c>
    </row>
    <row r="154" spans="1:33" ht="22.5" customHeight="1" x14ac:dyDescent="0.2">
      <c r="A154" s="96">
        <v>145</v>
      </c>
      <c r="B154" s="66"/>
      <c r="C154" s="202"/>
      <c r="D154" s="203"/>
      <c r="E154" s="22"/>
      <c r="F154" s="22"/>
      <c r="G154" s="23"/>
      <c r="H154" s="23"/>
      <c r="I154" s="23"/>
      <c r="J154" s="15"/>
      <c r="K154" s="15"/>
      <c r="L154" s="15"/>
      <c r="M154" s="14"/>
      <c r="N154" s="14"/>
      <c r="O154" s="14"/>
      <c r="P154" s="14"/>
      <c r="Q154" s="14"/>
      <c r="R154" s="16"/>
      <c r="S154" s="13"/>
      <c r="T154" s="12"/>
      <c r="U154" s="10" t="str">
        <f t="shared" si="27"/>
        <v/>
      </c>
      <c r="V154" s="10" t="str">
        <f t="shared" si="28"/>
        <v/>
      </c>
      <c r="W154" s="10" t="str">
        <f t="shared" si="38"/>
        <v/>
      </c>
      <c r="X154" s="10" t="str">
        <f t="shared" si="26"/>
        <v/>
      </c>
      <c r="Y154" s="10" t="str">
        <f t="shared" si="29"/>
        <v/>
      </c>
      <c r="Z154" s="10" t="str">
        <f t="shared" si="30"/>
        <v/>
      </c>
      <c r="AA154" s="10" t="str">
        <f t="shared" si="31"/>
        <v/>
      </c>
      <c r="AB154" s="10" t="str">
        <f t="shared" si="32"/>
        <v/>
      </c>
      <c r="AC154" s="18" t="str">
        <f t="shared" si="33"/>
        <v/>
      </c>
      <c r="AD154" s="18" t="str">
        <f t="shared" si="37"/>
        <v/>
      </c>
      <c r="AE154" s="18" t="str">
        <f t="shared" si="34"/>
        <v/>
      </c>
      <c r="AF154" s="18" t="str">
        <f t="shared" si="35"/>
        <v/>
      </c>
      <c r="AG154" s="18" t="str">
        <f t="shared" si="36"/>
        <v/>
      </c>
    </row>
    <row r="155" spans="1:33" ht="22.5" customHeight="1" x14ac:dyDescent="0.2">
      <c r="A155" s="96">
        <v>146</v>
      </c>
      <c r="B155" s="66"/>
      <c r="C155" s="202"/>
      <c r="D155" s="203"/>
      <c r="E155" s="22"/>
      <c r="F155" s="22"/>
      <c r="G155" s="23"/>
      <c r="H155" s="23"/>
      <c r="I155" s="23"/>
      <c r="J155" s="15"/>
      <c r="K155" s="15"/>
      <c r="L155" s="15"/>
      <c r="M155" s="14"/>
      <c r="N155" s="14"/>
      <c r="O155" s="14"/>
      <c r="P155" s="14"/>
      <c r="Q155" s="14"/>
      <c r="R155" s="16"/>
      <c r="S155" s="13"/>
      <c r="T155" s="12"/>
      <c r="U155" s="10" t="str">
        <f t="shared" si="27"/>
        <v/>
      </c>
      <c r="V155" s="10" t="str">
        <f t="shared" si="28"/>
        <v/>
      </c>
      <c r="W155" s="10" t="str">
        <f t="shared" si="38"/>
        <v/>
      </c>
      <c r="X155" s="10" t="str">
        <f t="shared" si="26"/>
        <v/>
      </c>
      <c r="Y155" s="10" t="str">
        <f t="shared" si="29"/>
        <v/>
      </c>
      <c r="Z155" s="10" t="str">
        <f t="shared" si="30"/>
        <v/>
      </c>
      <c r="AA155" s="10" t="str">
        <f t="shared" si="31"/>
        <v/>
      </c>
      <c r="AB155" s="10" t="str">
        <f t="shared" si="32"/>
        <v/>
      </c>
      <c r="AC155" s="18" t="str">
        <f t="shared" si="33"/>
        <v/>
      </c>
      <c r="AD155" s="18" t="str">
        <f t="shared" si="37"/>
        <v/>
      </c>
      <c r="AE155" s="18" t="str">
        <f t="shared" si="34"/>
        <v/>
      </c>
      <c r="AF155" s="18" t="str">
        <f t="shared" si="35"/>
        <v/>
      </c>
      <c r="AG155" s="18" t="str">
        <f t="shared" si="36"/>
        <v/>
      </c>
    </row>
    <row r="156" spans="1:33" ht="22.5" customHeight="1" x14ac:dyDescent="0.2">
      <c r="A156" s="96">
        <v>147</v>
      </c>
      <c r="B156" s="66"/>
      <c r="C156" s="202"/>
      <c r="D156" s="203"/>
      <c r="E156" s="22"/>
      <c r="F156" s="22"/>
      <c r="G156" s="23"/>
      <c r="H156" s="23"/>
      <c r="I156" s="23"/>
      <c r="J156" s="15"/>
      <c r="K156" s="15"/>
      <c r="L156" s="15"/>
      <c r="M156" s="14"/>
      <c r="N156" s="14"/>
      <c r="O156" s="14"/>
      <c r="P156" s="14"/>
      <c r="Q156" s="14"/>
      <c r="R156" s="16"/>
      <c r="S156" s="13"/>
      <c r="T156" s="12"/>
      <c r="U156" s="10" t="str">
        <f t="shared" si="27"/>
        <v/>
      </c>
      <c r="V156" s="10" t="str">
        <f t="shared" si="28"/>
        <v/>
      </c>
      <c r="W156" s="10" t="str">
        <f t="shared" si="38"/>
        <v/>
      </c>
      <c r="X156" s="10" t="str">
        <f t="shared" si="26"/>
        <v/>
      </c>
      <c r="Y156" s="10" t="str">
        <f t="shared" si="29"/>
        <v/>
      </c>
      <c r="Z156" s="10" t="str">
        <f t="shared" si="30"/>
        <v/>
      </c>
      <c r="AA156" s="10" t="str">
        <f t="shared" si="31"/>
        <v/>
      </c>
      <c r="AB156" s="10" t="str">
        <f t="shared" si="32"/>
        <v/>
      </c>
      <c r="AC156" s="18" t="str">
        <f t="shared" si="33"/>
        <v/>
      </c>
      <c r="AD156" s="18" t="str">
        <f t="shared" si="37"/>
        <v/>
      </c>
      <c r="AE156" s="18" t="str">
        <f t="shared" si="34"/>
        <v/>
      </c>
      <c r="AF156" s="18" t="str">
        <f t="shared" si="35"/>
        <v/>
      </c>
      <c r="AG156" s="18" t="str">
        <f t="shared" si="36"/>
        <v/>
      </c>
    </row>
    <row r="157" spans="1:33" ht="22.5" customHeight="1" x14ac:dyDescent="0.2">
      <c r="A157" s="96">
        <v>148</v>
      </c>
      <c r="B157" s="66"/>
      <c r="C157" s="202"/>
      <c r="D157" s="203"/>
      <c r="E157" s="22"/>
      <c r="F157" s="22"/>
      <c r="G157" s="23"/>
      <c r="H157" s="23"/>
      <c r="I157" s="23"/>
      <c r="J157" s="15"/>
      <c r="K157" s="15"/>
      <c r="L157" s="15"/>
      <c r="M157" s="14"/>
      <c r="N157" s="14"/>
      <c r="O157" s="14"/>
      <c r="P157" s="14"/>
      <c r="Q157" s="14"/>
      <c r="R157" s="16"/>
      <c r="S157" s="13"/>
      <c r="T157" s="12"/>
      <c r="U157" s="10" t="str">
        <f t="shared" si="27"/>
        <v/>
      </c>
      <c r="V157" s="10" t="str">
        <f t="shared" si="28"/>
        <v/>
      </c>
      <c r="W157" s="10" t="str">
        <f t="shared" si="38"/>
        <v/>
      </c>
      <c r="X157" s="10" t="str">
        <f t="shared" si="26"/>
        <v/>
      </c>
      <c r="Y157" s="10" t="str">
        <f t="shared" si="29"/>
        <v/>
      </c>
      <c r="Z157" s="10" t="str">
        <f t="shared" si="30"/>
        <v/>
      </c>
      <c r="AA157" s="10" t="str">
        <f t="shared" si="31"/>
        <v/>
      </c>
      <c r="AB157" s="10" t="str">
        <f t="shared" si="32"/>
        <v/>
      </c>
      <c r="AC157" s="18" t="str">
        <f t="shared" si="33"/>
        <v/>
      </c>
      <c r="AD157" s="18" t="str">
        <f t="shared" si="37"/>
        <v/>
      </c>
      <c r="AE157" s="18" t="str">
        <f t="shared" si="34"/>
        <v/>
      </c>
      <c r="AF157" s="18" t="str">
        <f t="shared" si="35"/>
        <v/>
      </c>
      <c r="AG157" s="18" t="str">
        <f t="shared" si="36"/>
        <v/>
      </c>
    </row>
    <row r="158" spans="1:33" ht="22.5" customHeight="1" x14ac:dyDescent="0.2">
      <c r="A158" s="96">
        <v>149</v>
      </c>
      <c r="B158" s="66"/>
      <c r="C158" s="202"/>
      <c r="D158" s="203"/>
      <c r="E158" s="22"/>
      <c r="F158" s="22"/>
      <c r="G158" s="23"/>
      <c r="H158" s="23"/>
      <c r="I158" s="23"/>
      <c r="J158" s="15"/>
      <c r="K158" s="15"/>
      <c r="L158" s="15"/>
      <c r="M158" s="14"/>
      <c r="N158" s="14"/>
      <c r="O158" s="14"/>
      <c r="P158" s="14"/>
      <c r="Q158" s="14"/>
      <c r="R158" s="16"/>
      <c r="S158" s="13"/>
      <c r="T158" s="12"/>
      <c r="U158" s="10" t="str">
        <f t="shared" si="27"/>
        <v/>
      </c>
      <c r="V158" s="10" t="str">
        <f t="shared" si="28"/>
        <v/>
      </c>
      <c r="W158" s="10" t="str">
        <f t="shared" si="38"/>
        <v/>
      </c>
      <c r="X158" s="10" t="str">
        <f t="shared" si="26"/>
        <v/>
      </c>
      <c r="Y158" s="10" t="str">
        <f t="shared" si="29"/>
        <v/>
      </c>
      <c r="Z158" s="10" t="str">
        <f t="shared" si="30"/>
        <v/>
      </c>
      <c r="AA158" s="10" t="str">
        <f t="shared" si="31"/>
        <v/>
      </c>
      <c r="AB158" s="10" t="str">
        <f t="shared" si="32"/>
        <v/>
      </c>
      <c r="AC158" s="18" t="str">
        <f t="shared" si="33"/>
        <v/>
      </c>
      <c r="AD158" s="18" t="str">
        <f t="shared" si="37"/>
        <v/>
      </c>
      <c r="AE158" s="18" t="str">
        <f t="shared" si="34"/>
        <v/>
      </c>
      <c r="AF158" s="18" t="str">
        <f t="shared" si="35"/>
        <v/>
      </c>
      <c r="AG158" s="18" t="str">
        <f t="shared" si="36"/>
        <v/>
      </c>
    </row>
    <row r="159" spans="1:33" ht="22.5" customHeight="1" x14ac:dyDescent="0.2">
      <c r="A159" s="96">
        <v>150</v>
      </c>
      <c r="B159" s="66"/>
      <c r="C159" s="202"/>
      <c r="D159" s="203"/>
      <c r="E159" s="22"/>
      <c r="F159" s="22"/>
      <c r="G159" s="23"/>
      <c r="H159" s="23"/>
      <c r="I159" s="23"/>
      <c r="J159" s="15"/>
      <c r="K159" s="15"/>
      <c r="L159" s="15"/>
      <c r="M159" s="14"/>
      <c r="N159" s="14"/>
      <c r="O159" s="14"/>
      <c r="P159" s="14"/>
      <c r="Q159" s="14"/>
      <c r="R159" s="16"/>
      <c r="S159" s="13"/>
      <c r="T159" s="12"/>
      <c r="U159" s="10" t="str">
        <f t="shared" si="27"/>
        <v/>
      </c>
      <c r="V159" s="10" t="str">
        <f t="shared" si="28"/>
        <v/>
      </c>
      <c r="W159" s="10" t="str">
        <f t="shared" si="38"/>
        <v/>
      </c>
      <c r="X159" s="10" t="str">
        <f t="shared" si="26"/>
        <v/>
      </c>
      <c r="Y159" s="10" t="str">
        <f t="shared" si="29"/>
        <v/>
      </c>
      <c r="Z159" s="10" t="str">
        <f t="shared" si="30"/>
        <v/>
      </c>
      <c r="AA159" s="10" t="str">
        <f t="shared" si="31"/>
        <v/>
      </c>
      <c r="AB159" s="10" t="str">
        <f t="shared" si="32"/>
        <v/>
      </c>
      <c r="AC159" s="18" t="str">
        <f t="shared" si="33"/>
        <v/>
      </c>
      <c r="AD159" s="18" t="str">
        <f t="shared" si="37"/>
        <v/>
      </c>
      <c r="AE159" s="18" t="str">
        <f t="shared" si="34"/>
        <v/>
      </c>
      <c r="AF159" s="18" t="str">
        <f t="shared" si="35"/>
        <v/>
      </c>
      <c r="AG159" s="18" t="str">
        <f t="shared" si="36"/>
        <v/>
      </c>
    </row>
    <row r="160" spans="1:33" ht="22.5" customHeight="1" x14ac:dyDescent="0.2">
      <c r="A160" s="96">
        <v>151</v>
      </c>
      <c r="B160" s="66"/>
      <c r="C160" s="202"/>
      <c r="D160" s="203"/>
      <c r="E160" s="22"/>
      <c r="F160" s="22"/>
      <c r="G160" s="23"/>
      <c r="H160" s="23"/>
      <c r="I160" s="23"/>
      <c r="J160" s="15"/>
      <c r="K160" s="15"/>
      <c r="L160" s="15"/>
      <c r="M160" s="14"/>
      <c r="N160" s="14"/>
      <c r="O160" s="14"/>
      <c r="P160" s="14"/>
      <c r="Q160" s="14"/>
      <c r="R160" s="16"/>
      <c r="S160" s="13"/>
      <c r="T160" s="12"/>
      <c r="U160" s="10" t="str">
        <f t="shared" si="27"/>
        <v/>
      </c>
      <c r="V160" s="10" t="str">
        <f t="shared" si="28"/>
        <v/>
      </c>
      <c r="W160" s="10" t="str">
        <f t="shared" si="38"/>
        <v/>
      </c>
      <c r="X160" s="10" t="str">
        <f t="shared" si="26"/>
        <v/>
      </c>
      <c r="Y160" s="10" t="str">
        <f t="shared" si="29"/>
        <v/>
      </c>
      <c r="Z160" s="10" t="str">
        <f t="shared" si="30"/>
        <v/>
      </c>
      <c r="AA160" s="10" t="str">
        <f t="shared" si="31"/>
        <v/>
      </c>
      <c r="AB160" s="10" t="str">
        <f t="shared" si="32"/>
        <v/>
      </c>
      <c r="AC160" s="18" t="str">
        <f t="shared" si="33"/>
        <v/>
      </c>
      <c r="AD160" s="18" t="str">
        <f t="shared" si="37"/>
        <v/>
      </c>
      <c r="AE160" s="18" t="str">
        <f t="shared" si="34"/>
        <v/>
      </c>
      <c r="AF160" s="18" t="str">
        <f t="shared" si="35"/>
        <v/>
      </c>
      <c r="AG160" s="18" t="str">
        <f t="shared" si="36"/>
        <v/>
      </c>
    </row>
    <row r="161" spans="1:33" ht="22.5" customHeight="1" x14ac:dyDescent="0.2">
      <c r="A161" s="96">
        <v>152</v>
      </c>
      <c r="B161" s="66"/>
      <c r="C161" s="202"/>
      <c r="D161" s="203"/>
      <c r="E161" s="22"/>
      <c r="F161" s="22"/>
      <c r="G161" s="23"/>
      <c r="H161" s="23"/>
      <c r="I161" s="23"/>
      <c r="J161" s="15"/>
      <c r="K161" s="15"/>
      <c r="L161" s="15"/>
      <c r="M161" s="14"/>
      <c r="N161" s="14"/>
      <c r="O161" s="14"/>
      <c r="P161" s="14"/>
      <c r="Q161" s="14"/>
      <c r="R161" s="16"/>
      <c r="S161" s="13"/>
      <c r="T161" s="12"/>
      <c r="U161" s="10" t="str">
        <f t="shared" si="27"/>
        <v/>
      </c>
      <c r="V161" s="10" t="str">
        <f t="shared" si="28"/>
        <v/>
      </c>
      <c r="W161" s="10" t="str">
        <f t="shared" si="38"/>
        <v/>
      </c>
      <c r="X161" s="10" t="str">
        <f t="shared" si="26"/>
        <v/>
      </c>
      <c r="Y161" s="10" t="str">
        <f t="shared" si="29"/>
        <v/>
      </c>
      <c r="Z161" s="10" t="str">
        <f t="shared" si="30"/>
        <v/>
      </c>
      <c r="AA161" s="10" t="str">
        <f t="shared" si="31"/>
        <v/>
      </c>
      <c r="AB161" s="10" t="str">
        <f t="shared" si="32"/>
        <v/>
      </c>
      <c r="AC161" s="18" t="str">
        <f t="shared" si="33"/>
        <v/>
      </c>
      <c r="AD161" s="18" t="str">
        <f t="shared" si="37"/>
        <v/>
      </c>
      <c r="AE161" s="18" t="str">
        <f t="shared" si="34"/>
        <v/>
      </c>
      <c r="AF161" s="18" t="str">
        <f t="shared" si="35"/>
        <v/>
      </c>
      <c r="AG161" s="18" t="str">
        <f t="shared" si="36"/>
        <v/>
      </c>
    </row>
    <row r="162" spans="1:33" ht="22.5" customHeight="1" x14ac:dyDescent="0.2">
      <c r="A162" s="96">
        <v>153</v>
      </c>
      <c r="B162" s="66"/>
      <c r="C162" s="202"/>
      <c r="D162" s="203"/>
      <c r="E162" s="22"/>
      <c r="F162" s="22"/>
      <c r="G162" s="23"/>
      <c r="H162" s="23"/>
      <c r="I162" s="23"/>
      <c r="J162" s="15"/>
      <c r="K162" s="15"/>
      <c r="L162" s="15"/>
      <c r="M162" s="14"/>
      <c r="N162" s="14"/>
      <c r="O162" s="14"/>
      <c r="P162" s="14"/>
      <c r="Q162" s="14"/>
      <c r="R162" s="16"/>
      <c r="S162" s="13"/>
      <c r="T162" s="12"/>
      <c r="U162" s="10" t="str">
        <f t="shared" si="27"/>
        <v/>
      </c>
      <c r="V162" s="10" t="str">
        <f t="shared" si="28"/>
        <v/>
      </c>
      <c r="W162" s="10" t="str">
        <f t="shared" si="38"/>
        <v/>
      </c>
      <c r="X162" s="10" t="str">
        <f t="shared" si="26"/>
        <v/>
      </c>
      <c r="Y162" s="10" t="str">
        <f t="shared" si="29"/>
        <v/>
      </c>
      <c r="Z162" s="10" t="str">
        <f t="shared" si="30"/>
        <v/>
      </c>
      <c r="AA162" s="10" t="str">
        <f t="shared" si="31"/>
        <v/>
      </c>
      <c r="AB162" s="10" t="str">
        <f t="shared" si="32"/>
        <v/>
      </c>
      <c r="AC162" s="18" t="str">
        <f t="shared" si="33"/>
        <v/>
      </c>
      <c r="AD162" s="18" t="str">
        <f t="shared" si="37"/>
        <v/>
      </c>
      <c r="AE162" s="18" t="str">
        <f t="shared" si="34"/>
        <v/>
      </c>
      <c r="AF162" s="18" t="str">
        <f t="shared" si="35"/>
        <v/>
      </c>
      <c r="AG162" s="18" t="str">
        <f t="shared" si="36"/>
        <v/>
      </c>
    </row>
    <row r="163" spans="1:33" ht="22.5" customHeight="1" x14ac:dyDescent="0.2">
      <c r="A163" s="96">
        <v>154</v>
      </c>
      <c r="B163" s="66"/>
      <c r="C163" s="202"/>
      <c r="D163" s="203"/>
      <c r="E163" s="22"/>
      <c r="F163" s="22"/>
      <c r="G163" s="23"/>
      <c r="H163" s="23"/>
      <c r="I163" s="23"/>
      <c r="J163" s="15"/>
      <c r="K163" s="15"/>
      <c r="L163" s="15"/>
      <c r="M163" s="14"/>
      <c r="N163" s="14"/>
      <c r="O163" s="14"/>
      <c r="P163" s="14"/>
      <c r="Q163" s="14"/>
      <c r="R163" s="16"/>
      <c r="S163" s="13"/>
      <c r="T163" s="12"/>
      <c r="U163" s="10" t="str">
        <f t="shared" si="27"/>
        <v/>
      </c>
      <c r="V163" s="10" t="str">
        <f t="shared" si="28"/>
        <v/>
      </c>
      <c r="W163" s="10" t="str">
        <f t="shared" si="38"/>
        <v/>
      </c>
      <c r="X163" s="10" t="str">
        <f t="shared" si="26"/>
        <v/>
      </c>
      <c r="Y163" s="10" t="str">
        <f t="shared" si="29"/>
        <v/>
      </c>
      <c r="Z163" s="10" t="str">
        <f t="shared" si="30"/>
        <v/>
      </c>
      <c r="AA163" s="10" t="str">
        <f t="shared" si="31"/>
        <v/>
      </c>
      <c r="AB163" s="10" t="str">
        <f t="shared" si="32"/>
        <v/>
      </c>
      <c r="AC163" s="18" t="str">
        <f t="shared" si="33"/>
        <v/>
      </c>
      <c r="AD163" s="18" t="str">
        <f t="shared" si="37"/>
        <v/>
      </c>
      <c r="AE163" s="18" t="str">
        <f t="shared" si="34"/>
        <v/>
      </c>
      <c r="AF163" s="18" t="str">
        <f t="shared" si="35"/>
        <v/>
      </c>
      <c r="AG163" s="18" t="str">
        <f t="shared" si="36"/>
        <v/>
      </c>
    </row>
    <row r="164" spans="1:33" ht="22.5" customHeight="1" x14ac:dyDescent="0.2">
      <c r="A164" s="96">
        <v>155</v>
      </c>
      <c r="B164" s="66"/>
      <c r="C164" s="202"/>
      <c r="D164" s="203"/>
      <c r="E164" s="22"/>
      <c r="F164" s="22"/>
      <c r="G164" s="23"/>
      <c r="H164" s="23"/>
      <c r="I164" s="23"/>
      <c r="J164" s="15"/>
      <c r="K164" s="15"/>
      <c r="L164" s="15"/>
      <c r="M164" s="14"/>
      <c r="N164" s="14"/>
      <c r="O164" s="14"/>
      <c r="P164" s="14"/>
      <c r="Q164" s="14"/>
      <c r="R164" s="16"/>
      <c r="S164" s="13"/>
      <c r="T164" s="12"/>
      <c r="U164" s="10" t="str">
        <f t="shared" si="27"/>
        <v/>
      </c>
      <c r="V164" s="10" t="str">
        <f t="shared" si="28"/>
        <v/>
      </c>
      <c r="W164" s="10" t="str">
        <f t="shared" si="38"/>
        <v/>
      </c>
      <c r="X164" s="10" t="str">
        <f t="shared" si="26"/>
        <v/>
      </c>
      <c r="Y164" s="10" t="str">
        <f t="shared" si="29"/>
        <v/>
      </c>
      <c r="Z164" s="10" t="str">
        <f t="shared" si="30"/>
        <v/>
      </c>
      <c r="AA164" s="10" t="str">
        <f t="shared" si="31"/>
        <v/>
      </c>
      <c r="AB164" s="10" t="str">
        <f t="shared" si="32"/>
        <v/>
      </c>
      <c r="AC164" s="18" t="str">
        <f t="shared" si="33"/>
        <v/>
      </c>
      <c r="AD164" s="18" t="str">
        <f t="shared" si="37"/>
        <v/>
      </c>
      <c r="AE164" s="18" t="str">
        <f t="shared" si="34"/>
        <v/>
      </c>
      <c r="AF164" s="18" t="str">
        <f t="shared" si="35"/>
        <v/>
      </c>
      <c r="AG164" s="18" t="str">
        <f t="shared" si="36"/>
        <v/>
      </c>
    </row>
    <row r="165" spans="1:33" ht="22.5" customHeight="1" x14ac:dyDescent="0.2">
      <c r="A165" s="96">
        <v>156</v>
      </c>
      <c r="B165" s="66"/>
      <c r="C165" s="202"/>
      <c r="D165" s="203"/>
      <c r="E165" s="22"/>
      <c r="F165" s="22"/>
      <c r="G165" s="23"/>
      <c r="H165" s="23"/>
      <c r="I165" s="23"/>
      <c r="J165" s="15"/>
      <c r="K165" s="15"/>
      <c r="L165" s="15"/>
      <c r="M165" s="14"/>
      <c r="N165" s="14"/>
      <c r="O165" s="14"/>
      <c r="P165" s="14"/>
      <c r="Q165" s="14"/>
      <c r="R165" s="16"/>
      <c r="S165" s="13"/>
      <c r="T165" s="12"/>
      <c r="U165" s="10" t="str">
        <f t="shared" si="27"/>
        <v/>
      </c>
      <c r="V165" s="10" t="str">
        <f t="shared" si="28"/>
        <v/>
      </c>
      <c r="W165" s="10" t="str">
        <f t="shared" si="38"/>
        <v/>
      </c>
      <c r="X165" s="10" t="str">
        <f t="shared" si="26"/>
        <v/>
      </c>
      <c r="Y165" s="10" t="str">
        <f t="shared" si="29"/>
        <v/>
      </c>
      <c r="Z165" s="10" t="str">
        <f t="shared" si="30"/>
        <v/>
      </c>
      <c r="AA165" s="10" t="str">
        <f t="shared" si="31"/>
        <v/>
      </c>
      <c r="AB165" s="10" t="str">
        <f t="shared" si="32"/>
        <v/>
      </c>
      <c r="AC165" s="18" t="str">
        <f t="shared" si="33"/>
        <v/>
      </c>
      <c r="AD165" s="18" t="str">
        <f t="shared" si="37"/>
        <v/>
      </c>
      <c r="AE165" s="18" t="str">
        <f t="shared" si="34"/>
        <v/>
      </c>
      <c r="AF165" s="18" t="str">
        <f t="shared" si="35"/>
        <v/>
      </c>
      <c r="AG165" s="18" t="str">
        <f t="shared" si="36"/>
        <v/>
      </c>
    </row>
    <row r="166" spans="1:33" ht="22.5" customHeight="1" x14ac:dyDescent="0.2">
      <c r="A166" s="96">
        <v>157</v>
      </c>
      <c r="B166" s="66"/>
      <c r="C166" s="202"/>
      <c r="D166" s="203"/>
      <c r="E166" s="22"/>
      <c r="F166" s="22"/>
      <c r="G166" s="23"/>
      <c r="H166" s="23"/>
      <c r="I166" s="23"/>
      <c r="J166" s="15"/>
      <c r="K166" s="15"/>
      <c r="L166" s="15"/>
      <c r="M166" s="14"/>
      <c r="N166" s="14"/>
      <c r="O166" s="14"/>
      <c r="P166" s="14"/>
      <c r="Q166" s="14"/>
      <c r="R166" s="16"/>
      <c r="S166" s="13"/>
      <c r="T166" s="12"/>
      <c r="U166" s="10" t="str">
        <f t="shared" si="27"/>
        <v/>
      </c>
      <c r="V166" s="10" t="str">
        <f t="shared" si="28"/>
        <v/>
      </c>
      <c r="W166" s="10" t="str">
        <f t="shared" si="38"/>
        <v/>
      </c>
      <c r="X166" s="10" t="str">
        <f t="shared" si="26"/>
        <v/>
      </c>
      <c r="Y166" s="10" t="str">
        <f t="shared" si="29"/>
        <v/>
      </c>
      <c r="Z166" s="10" t="str">
        <f t="shared" si="30"/>
        <v/>
      </c>
      <c r="AA166" s="10" t="str">
        <f t="shared" si="31"/>
        <v/>
      </c>
      <c r="AB166" s="10" t="str">
        <f t="shared" si="32"/>
        <v/>
      </c>
      <c r="AC166" s="18" t="str">
        <f t="shared" si="33"/>
        <v/>
      </c>
      <c r="AD166" s="18" t="str">
        <f t="shared" si="37"/>
        <v/>
      </c>
      <c r="AE166" s="18" t="str">
        <f t="shared" si="34"/>
        <v/>
      </c>
      <c r="AF166" s="18" t="str">
        <f t="shared" si="35"/>
        <v/>
      </c>
      <c r="AG166" s="18" t="str">
        <f t="shared" si="36"/>
        <v/>
      </c>
    </row>
    <row r="167" spans="1:33" ht="22.5" customHeight="1" x14ac:dyDescent="0.2">
      <c r="A167" s="96">
        <v>158</v>
      </c>
      <c r="B167" s="66"/>
      <c r="C167" s="202"/>
      <c r="D167" s="203"/>
      <c r="E167" s="22"/>
      <c r="F167" s="22"/>
      <c r="G167" s="23"/>
      <c r="H167" s="23"/>
      <c r="I167" s="23"/>
      <c r="J167" s="15"/>
      <c r="K167" s="15"/>
      <c r="L167" s="15"/>
      <c r="M167" s="14"/>
      <c r="N167" s="14"/>
      <c r="O167" s="14"/>
      <c r="P167" s="14"/>
      <c r="Q167" s="14"/>
      <c r="R167" s="16"/>
      <c r="S167" s="13"/>
      <c r="T167" s="12"/>
      <c r="U167" s="10" t="str">
        <f t="shared" si="27"/>
        <v/>
      </c>
      <c r="V167" s="10" t="str">
        <f t="shared" si="28"/>
        <v/>
      </c>
      <c r="W167" s="10" t="str">
        <f t="shared" si="38"/>
        <v/>
      </c>
      <c r="X167" s="10" t="str">
        <f t="shared" si="26"/>
        <v/>
      </c>
      <c r="Y167" s="10" t="str">
        <f t="shared" si="29"/>
        <v/>
      </c>
      <c r="Z167" s="10" t="str">
        <f t="shared" si="30"/>
        <v/>
      </c>
      <c r="AA167" s="10" t="str">
        <f t="shared" si="31"/>
        <v/>
      </c>
      <c r="AB167" s="10" t="str">
        <f t="shared" si="32"/>
        <v/>
      </c>
      <c r="AC167" s="18" t="str">
        <f t="shared" si="33"/>
        <v/>
      </c>
      <c r="AD167" s="18" t="str">
        <f t="shared" si="37"/>
        <v/>
      </c>
      <c r="AE167" s="18" t="str">
        <f t="shared" si="34"/>
        <v/>
      </c>
      <c r="AF167" s="18" t="str">
        <f t="shared" si="35"/>
        <v/>
      </c>
      <c r="AG167" s="18" t="str">
        <f t="shared" si="36"/>
        <v/>
      </c>
    </row>
    <row r="168" spans="1:33" ht="22.5" customHeight="1" x14ac:dyDescent="0.2">
      <c r="A168" s="96">
        <v>159</v>
      </c>
      <c r="B168" s="66"/>
      <c r="C168" s="202"/>
      <c r="D168" s="203"/>
      <c r="E168" s="22"/>
      <c r="F168" s="22"/>
      <c r="G168" s="23"/>
      <c r="H168" s="23"/>
      <c r="I168" s="23"/>
      <c r="J168" s="15"/>
      <c r="K168" s="15"/>
      <c r="L168" s="15"/>
      <c r="M168" s="14"/>
      <c r="N168" s="14"/>
      <c r="O168" s="14"/>
      <c r="P168" s="14"/>
      <c r="Q168" s="14"/>
      <c r="R168" s="16"/>
      <c r="S168" s="13"/>
      <c r="T168" s="12"/>
      <c r="U168" s="10" t="str">
        <f t="shared" si="27"/>
        <v/>
      </c>
      <c r="V168" s="10" t="str">
        <f t="shared" si="28"/>
        <v/>
      </c>
      <c r="W168" s="10" t="str">
        <f t="shared" si="38"/>
        <v/>
      </c>
      <c r="X168" s="10" t="str">
        <f t="shared" si="26"/>
        <v/>
      </c>
      <c r="Y168" s="10" t="str">
        <f t="shared" si="29"/>
        <v/>
      </c>
      <c r="Z168" s="10" t="str">
        <f t="shared" si="30"/>
        <v/>
      </c>
      <c r="AA168" s="10" t="str">
        <f t="shared" si="31"/>
        <v/>
      </c>
      <c r="AB168" s="10" t="str">
        <f t="shared" si="32"/>
        <v/>
      </c>
      <c r="AC168" s="18" t="str">
        <f t="shared" si="33"/>
        <v/>
      </c>
      <c r="AD168" s="18" t="str">
        <f t="shared" si="37"/>
        <v/>
      </c>
      <c r="AE168" s="18" t="str">
        <f t="shared" si="34"/>
        <v/>
      </c>
      <c r="AF168" s="18" t="str">
        <f t="shared" si="35"/>
        <v/>
      </c>
      <c r="AG168" s="18" t="str">
        <f t="shared" si="36"/>
        <v/>
      </c>
    </row>
    <row r="169" spans="1:33" ht="22.5" customHeight="1" x14ac:dyDescent="0.2">
      <c r="A169" s="96">
        <v>160</v>
      </c>
      <c r="B169" s="66"/>
      <c r="C169" s="202"/>
      <c r="D169" s="203"/>
      <c r="E169" s="22"/>
      <c r="F169" s="22"/>
      <c r="G169" s="23"/>
      <c r="H169" s="23"/>
      <c r="I169" s="23"/>
      <c r="J169" s="15"/>
      <c r="K169" s="15"/>
      <c r="L169" s="15"/>
      <c r="M169" s="14"/>
      <c r="N169" s="14"/>
      <c r="O169" s="14"/>
      <c r="P169" s="14"/>
      <c r="Q169" s="14"/>
      <c r="R169" s="16"/>
      <c r="S169" s="13"/>
      <c r="T169" s="12"/>
      <c r="U169" s="10" t="str">
        <f t="shared" si="27"/>
        <v/>
      </c>
      <c r="V169" s="10" t="str">
        <f t="shared" si="28"/>
        <v/>
      </c>
      <c r="W169" s="10" t="str">
        <f t="shared" si="38"/>
        <v/>
      </c>
      <c r="X169" s="10" t="str">
        <f t="shared" si="26"/>
        <v/>
      </c>
      <c r="Y169" s="10" t="str">
        <f t="shared" si="29"/>
        <v/>
      </c>
      <c r="Z169" s="10" t="str">
        <f t="shared" si="30"/>
        <v/>
      </c>
      <c r="AA169" s="10" t="str">
        <f t="shared" si="31"/>
        <v/>
      </c>
      <c r="AB169" s="10" t="str">
        <f t="shared" si="32"/>
        <v/>
      </c>
      <c r="AC169" s="18" t="str">
        <f t="shared" si="33"/>
        <v/>
      </c>
      <c r="AD169" s="18" t="str">
        <f t="shared" si="37"/>
        <v/>
      </c>
      <c r="AE169" s="18" t="str">
        <f t="shared" si="34"/>
        <v/>
      </c>
      <c r="AF169" s="18" t="str">
        <f t="shared" si="35"/>
        <v/>
      </c>
      <c r="AG169" s="18" t="str">
        <f t="shared" si="36"/>
        <v/>
      </c>
    </row>
    <row r="170" spans="1:33" ht="22.5" customHeight="1" x14ac:dyDescent="0.2">
      <c r="A170" s="96">
        <v>161</v>
      </c>
      <c r="B170" s="66"/>
      <c r="C170" s="202"/>
      <c r="D170" s="203"/>
      <c r="E170" s="22"/>
      <c r="F170" s="22"/>
      <c r="G170" s="23"/>
      <c r="H170" s="23"/>
      <c r="I170" s="23"/>
      <c r="J170" s="15"/>
      <c r="K170" s="15"/>
      <c r="L170" s="15"/>
      <c r="M170" s="14"/>
      <c r="N170" s="14"/>
      <c r="O170" s="14"/>
      <c r="P170" s="14"/>
      <c r="Q170" s="14"/>
      <c r="R170" s="16"/>
      <c r="S170" s="13"/>
      <c r="T170" s="12"/>
      <c r="U170" s="10" t="str">
        <f t="shared" si="27"/>
        <v/>
      </c>
      <c r="V170" s="10" t="str">
        <f t="shared" si="28"/>
        <v/>
      </c>
      <c r="W170" s="10" t="str">
        <f t="shared" si="38"/>
        <v/>
      </c>
      <c r="X170" s="10" t="str">
        <f t="shared" si="26"/>
        <v/>
      </c>
      <c r="Y170" s="10" t="str">
        <f t="shared" si="29"/>
        <v/>
      </c>
      <c r="Z170" s="10" t="str">
        <f t="shared" si="30"/>
        <v/>
      </c>
      <c r="AA170" s="10" t="str">
        <f t="shared" si="31"/>
        <v/>
      </c>
      <c r="AB170" s="10" t="str">
        <f t="shared" si="32"/>
        <v/>
      </c>
      <c r="AC170" s="18" t="str">
        <f t="shared" si="33"/>
        <v/>
      </c>
      <c r="AD170" s="18" t="str">
        <f t="shared" si="37"/>
        <v/>
      </c>
      <c r="AE170" s="18" t="str">
        <f t="shared" si="34"/>
        <v/>
      </c>
      <c r="AF170" s="18" t="str">
        <f t="shared" si="35"/>
        <v/>
      </c>
      <c r="AG170" s="18" t="str">
        <f t="shared" si="36"/>
        <v/>
      </c>
    </row>
    <row r="171" spans="1:33" ht="22.5" customHeight="1" x14ac:dyDescent="0.2">
      <c r="A171" s="96">
        <v>162</v>
      </c>
      <c r="B171" s="66"/>
      <c r="C171" s="202"/>
      <c r="D171" s="203"/>
      <c r="E171" s="22"/>
      <c r="F171" s="22"/>
      <c r="G171" s="23"/>
      <c r="H171" s="23"/>
      <c r="I171" s="23"/>
      <c r="J171" s="15"/>
      <c r="K171" s="15"/>
      <c r="L171" s="15"/>
      <c r="M171" s="14"/>
      <c r="N171" s="14"/>
      <c r="O171" s="14"/>
      <c r="P171" s="14"/>
      <c r="Q171" s="14"/>
      <c r="R171" s="16"/>
      <c r="S171" s="13"/>
      <c r="T171" s="12"/>
      <c r="U171" s="10" t="str">
        <f t="shared" si="27"/>
        <v/>
      </c>
      <c r="V171" s="10" t="str">
        <f t="shared" si="28"/>
        <v/>
      </c>
      <c r="W171" s="10" t="str">
        <f t="shared" si="38"/>
        <v/>
      </c>
      <c r="X171" s="10" t="str">
        <f t="shared" si="26"/>
        <v/>
      </c>
      <c r="Y171" s="10" t="str">
        <f t="shared" si="29"/>
        <v/>
      </c>
      <c r="Z171" s="10" t="str">
        <f t="shared" si="30"/>
        <v/>
      </c>
      <c r="AA171" s="10" t="str">
        <f t="shared" si="31"/>
        <v/>
      </c>
      <c r="AB171" s="10" t="str">
        <f t="shared" si="32"/>
        <v/>
      </c>
      <c r="AC171" s="18" t="str">
        <f t="shared" si="33"/>
        <v/>
      </c>
      <c r="AD171" s="18" t="str">
        <f t="shared" si="37"/>
        <v/>
      </c>
      <c r="AE171" s="18" t="str">
        <f t="shared" si="34"/>
        <v/>
      </c>
      <c r="AF171" s="18" t="str">
        <f t="shared" si="35"/>
        <v/>
      </c>
      <c r="AG171" s="18" t="str">
        <f t="shared" si="36"/>
        <v/>
      </c>
    </row>
    <row r="172" spans="1:33" ht="22.5" customHeight="1" x14ac:dyDescent="0.2">
      <c r="A172" s="96">
        <v>163</v>
      </c>
      <c r="B172" s="66"/>
      <c r="C172" s="202"/>
      <c r="D172" s="203"/>
      <c r="E172" s="22"/>
      <c r="F172" s="22"/>
      <c r="G172" s="23"/>
      <c r="H172" s="23"/>
      <c r="I172" s="23"/>
      <c r="J172" s="15"/>
      <c r="K172" s="15"/>
      <c r="L172" s="15"/>
      <c r="M172" s="14"/>
      <c r="N172" s="14"/>
      <c r="O172" s="14"/>
      <c r="P172" s="14"/>
      <c r="Q172" s="14"/>
      <c r="R172" s="16"/>
      <c r="S172" s="13"/>
      <c r="T172" s="12"/>
      <c r="U172" s="10" t="str">
        <f t="shared" si="27"/>
        <v/>
      </c>
      <c r="V172" s="10" t="str">
        <f t="shared" si="28"/>
        <v/>
      </c>
      <c r="W172" s="10" t="str">
        <f t="shared" si="38"/>
        <v/>
      </c>
      <c r="X172" s="10" t="str">
        <f t="shared" si="26"/>
        <v/>
      </c>
      <c r="Y172" s="10" t="str">
        <f t="shared" si="29"/>
        <v/>
      </c>
      <c r="Z172" s="10" t="str">
        <f t="shared" si="30"/>
        <v/>
      </c>
      <c r="AA172" s="10" t="str">
        <f t="shared" si="31"/>
        <v/>
      </c>
      <c r="AB172" s="10" t="str">
        <f t="shared" si="32"/>
        <v/>
      </c>
      <c r="AC172" s="18" t="str">
        <f t="shared" si="33"/>
        <v/>
      </c>
      <c r="AD172" s="18" t="str">
        <f t="shared" si="37"/>
        <v/>
      </c>
      <c r="AE172" s="18" t="str">
        <f t="shared" si="34"/>
        <v/>
      </c>
      <c r="AF172" s="18" t="str">
        <f t="shared" si="35"/>
        <v/>
      </c>
      <c r="AG172" s="18" t="str">
        <f t="shared" si="36"/>
        <v/>
      </c>
    </row>
    <row r="173" spans="1:33" ht="22.5" customHeight="1" x14ac:dyDescent="0.2">
      <c r="A173" s="96">
        <v>164</v>
      </c>
      <c r="B173" s="66"/>
      <c r="C173" s="202"/>
      <c r="D173" s="203"/>
      <c r="E173" s="22"/>
      <c r="F173" s="22"/>
      <c r="G173" s="23"/>
      <c r="H173" s="23"/>
      <c r="I173" s="23"/>
      <c r="J173" s="15"/>
      <c r="K173" s="15"/>
      <c r="L173" s="15"/>
      <c r="M173" s="14"/>
      <c r="N173" s="14"/>
      <c r="O173" s="14"/>
      <c r="P173" s="14"/>
      <c r="Q173" s="14"/>
      <c r="R173" s="16"/>
      <c r="S173" s="13"/>
      <c r="T173" s="12"/>
      <c r="U173" s="10" t="str">
        <f t="shared" si="27"/>
        <v/>
      </c>
      <c r="V173" s="10" t="str">
        <f t="shared" si="28"/>
        <v/>
      </c>
      <c r="W173" s="10" t="str">
        <f t="shared" si="38"/>
        <v/>
      </c>
      <c r="X173" s="10" t="str">
        <f t="shared" si="26"/>
        <v/>
      </c>
      <c r="Y173" s="10" t="str">
        <f t="shared" si="29"/>
        <v/>
      </c>
      <c r="Z173" s="10" t="str">
        <f t="shared" si="30"/>
        <v/>
      </c>
      <c r="AA173" s="10" t="str">
        <f t="shared" si="31"/>
        <v/>
      </c>
      <c r="AB173" s="10" t="str">
        <f t="shared" si="32"/>
        <v/>
      </c>
      <c r="AC173" s="18" t="str">
        <f t="shared" si="33"/>
        <v/>
      </c>
      <c r="AD173" s="18" t="str">
        <f t="shared" si="37"/>
        <v/>
      </c>
      <c r="AE173" s="18" t="str">
        <f t="shared" si="34"/>
        <v/>
      </c>
      <c r="AF173" s="18" t="str">
        <f t="shared" si="35"/>
        <v/>
      </c>
      <c r="AG173" s="18" t="str">
        <f t="shared" si="36"/>
        <v/>
      </c>
    </row>
    <row r="174" spans="1:33" ht="22.5" customHeight="1" x14ac:dyDescent="0.2">
      <c r="A174" s="96">
        <v>165</v>
      </c>
      <c r="B174" s="66"/>
      <c r="C174" s="202"/>
      <c r="D174" s="203"/>
      <c r="E174" s="22"/>
      <c r="F174" s="22"/>
      <c r="G174" s="23"/>
      <c r="H174" s="23"/>
      <c r="I174" s="23"/>
      <c r="J174" s="15"/>
      <c r="K174" s="15"/>
      <c r="L174" s="15"/>
      <c r="M174" s="14"/>
      <c r="N174" s="14"/>
      <c r="O174" s="14"/>
      <c r="P174" s="14"/>
      <c r="Q174" s="14"/>
      <c r="R174" s="16"/>
      <c r="S174" s="13"/>
      <c r="T174" s="12"/>
      <c r="U174" s="10" t="str">
        <f t="shared" si="27"/>
        <v/>
      </c>
      <c r="V174" s="10" t="str">
        <f t="shared" si="28"/>
        <v/>
      </c>
      <c r="W174" s="10" t="str">
        <f t="shared" si="38"/>
        <v/>
      </c>
      <c r="X174" s="10" t="str">
        <f t="shared" si="26"/>
        <v/>
      </c>
      <c r="Y174" s="10" t="str">
        <f t="shared" si="29"/>
        <v/>
      </c>
      <c r="Z174" s="10" t="str">
        <f t="shared" si="30"/>
        <v/>
      </c>
      <c r="AA174" s="10" t="str">
        <f t="shared" si="31"/>
        <v/>
      </c>
      <c r="AB174" s="10" t="str">
        <f t="shared" si="32"/>
        <v/>
      </c>
      <c r="AC174" s="18" t="str">
        <f t="shared" si="33"/>
        <v/>
      </c>
      <c r="AD174" s="18" t="str">
        <f t="shared" si="37"/>
        <v/>
      </c>
      <c r="AE174" s="18" t="str">
        <f t="shared" si="34"/>
        <v/>
      </c>
      <c r="AF174" s="18" t="str">
        <f t="shared" si="35"/>
        <v/>
      </c>
      <c r="AG174" s="18" t="str">
        <f t="shared" si="36"/>
        <v/>
      </c>
    </row>
    <row r="175" spans="1:33" ht="22.5" customHeight="1" x14ac:dyDescent="0.2">
      <c r="A175" s="96">
        <v>166</v>
      </c>
      <c r="B175" s="66"/>
      <c r="C175" s="202"/>
      <c r="D175" s="203"/>
      <c r="E175" s="22"/>
      <c r="F175" s="22"/>
      <c r="G175" s="23"/>
      <c r="H175" s="23"/>
      <c r="I175" s="23"/>
      <c r="J175" s="15"/>
      <c r="K175" s="15"/>
      <c r="L175" s="15"/>
      <c r="M175" s="14"/>
      <c r="N175" s="14"/>
      <c r="O175" s="14"/>
      <c r="P175" s="14"/>
      <c r="Q175" s="14"/>
      <c r="R175" s="16"/>
      <c r="S175" s="13"/>
      <c r="T175" s="12"/>
      <c r="U175" s="10" t="str">
        <f t="shared" si="27"/>
        <v/>
      </c>
      <c r="V175" s="10" t="str">
        <f t="shared" si="28"/>
        <v/>
      </c>
      <c r="W175" s="10" t="str">
        <f t="shared" si="38"/>
        <v/>
      </c>
      <c r="X175" s="10" t="str">
        <f t="shared" si="26"/>
        <v/>
      </c>
      <c r="Y175" s="10" t="str">
        <f t="shared" si="29"/>
        <v/>
      </c>
      <c r="Z175" s="10" t="str">
        <f t="shared" si="30"/>
        <v/>
      </c>
      <c r="AA175" s="10" t="str">
        <f t="shared" si="31"/>
        <v/>
      </c>
      <c r="AB175" s="10" t="str">
        <f t="shared" si="32"/>
        <v/>
      </c>
      <c r="AC175" s="18" t="str">
        <f t="shared" si="33"/>
        <v/>
      </c>
      <c r="AD175" s="18" t="str">
        <f t="shared" si="37"/>
        <v/>
      </c>
      <c r="AE175" s="18" t="str">
        <f t="shared" si="34"/>
        <v/>
      </c>
      <c r="AF175" s="18" t="str">
        <f t="shared" si="35"/>
        <v/>
      </c>
      <c r="AG175" s="18" t="str">
        <f t="shared" si="36"/>
        <v/>
      </c>
    </row>
    <row r="176" spans="1:33" ht="22.5" customHeight="1" x14ac:dyDescent="0.2">
      <c r="A176" s="96">
        <v>167</v>
      </c>
      <c r="B176" s="66"/>
      <c r="C176" s="202"/>
      <c r="D176" s="203"/>
      <c r="E176" s="22"/>
      <c r="F176" s="22"/>
      <c r="G176" s="23"/>
      <c r="H176" s="23"/>
      <c r="I176" s="23"/>
      <c r="J176" s="15"/>
      <c r="K176" s="15"/>
      <c r="L176" s="15"/>
      <c r="M176" s="14"/>
      <c r="N176" s="14"/>
      <c r="O176" s="14"/>
      <c r="P176" s="14"/>
      <c r="Q176" s="14"/>
      <c r="R176" s="16"/>
      <c r="S176" s="13"/>
      <c r="T176" s="12"/>
      <c r="U176" s="10" t="str">
        <f t="shared" si="27"/>
        <v/>
      </c>
      <c r="V176" s="10" t="str">
        <f t="shared" si="28"/>
        <v/>
      </c>
      <c r="W176" s="10" t="str">
        <f t="shared" si="38"/>
        <v/>
      </c>
      <c r="X176" s="10" t="str">
        <f t="shared" si="26"/>
        <v/>
      </c>
      <c r="Y176" s="10" t="str">
        <f t="shared" si="29"/>
        <v/>
      </c>
      <c r="Z176" s="10" t="str">
        <f t="shared" si="30"/>
        <v/>
      </c>
      <c r="AA176" s="10" t="str">
        <f t="shared" si="31"/>
        <v/>
      </c>
      <c r="AB176" s="10" t="str">
        <f t="shared" si="32"/>
        <v/>
      </c>
      <c r="AC176" s="18" t="str">
        <f t="shared" si="33"/>
        <v/>
      </c>
      <c r="AD176" s="18" t="str">
        <f t="shared" si="37"/>
        <v/>
      </c>
      <c r="AE176" s="18" t="str">
        <f t="shared" si="34"/>
        <v/>
      </c>
      <c r="AF176" s="18" t="str">
        <f t="shared" si="35"/>
        <v/>
      </c>
      <c r="AG176" s="18" t="str">
        <f t="shared" si="36"/>
        <v/>
      </c>
    </row>
    <row r="177" spans="1:33" ht="22.5" customHeight="1" x14ac:dyDescent="0.2">
      <c r="A177" s="96">
        <v>168</v>
      </c>
      <c r="B177" s="66"/>
      <c r="C177" s="202"/>
      <c r="D177" s="203"/>
      <c r="E177" s="22"/>
      <c r="F177" s="22"/>
      <c r="G177" s="23"/>
      <c r="H177" s="23"/>
      <c r="I177" s="23"/>
      <c r="J177" s="15"/>
      <c r="K177" s="15"/>
      <c r="L177" s="15"/>
      <c r="M177" s="14"/>
      <c r="N177" s="14"/>
      <c r="O177" s="14"/>
      <c r="P177" s="14"/>
      <c r="Q177" s="14"/>
      <c r="R177" s="16"/>
      <c r="S177" s="13"/>
      <c r="T177" s="12"/>
      <c r="U177" s="10" t="str">
        <f t="shared" si="27"/>
        <v/>
      </c>
      <c r="V177" s="10" t="str">
        <f t="shared" si="28"/>
        <v/>
      </c>
      <c r="W177" s="10" t="str">
        <f t="shared" si="38"/>
        <v/>
      </c>
      <c r="X177" s="10" t="str">
        <f t="shared" si="26"/>
        <v/>
      </c>
      <c r="Y177" s="10" t="str">
        <f t="shared" si="29"/>
        <v/>
      </c>
      <c r="Z177" s="10" t="str">
        <f t="shared" si="30"/>
        <v/>
      </c>
      <c r="AA177" s="10" t="str">
        <f t="shared" si="31"/>
        <v/>
      </c>
      <c r="AB177" s="10" t="str">
        <f t="shared" si="32"/>
        <v/>
      </c>
      <c r="AC177" s="18" t="str">
        <f t="shared" si="33"/>
        <v/>
      </c>
      <c r="AD177" s="18" t="str">
        <f t="shared" si="37"/>
        <v/>
      </c>
      <c r="AE177" s="18" t="str">
        <f t="shared" si="34"/>
        <v/>
      </c>
      <c r="AF177" s="18" t="str">
        <f t="shared" si="35"/>
        <v/>
      </c>
      <c r="AG177" s="18" t="str">
        <f t="shared" si="36"/>
        <v/>
      </c>
    </row>
    <row r="178" spans="1:33" ht="22.5" customHeight="1" x14ac:dyDescent="0.2">
      <c r="A178" s="96">
        <v>169</v>
      </c>
      <c r="B178" s="66"/>
      <c r="C178" s="202"/>
      <c r="D178" s="203"/>
      <c r="E178" s="22"/>
      <c r="F178" s="22"/>
      <c r="G178" s="23"/>
      <c r="H178" s="23"/>
      <c r="I178" s="23"/>
      <c r="J178" s="15"/>
      <c r="K178" s="15"/>
      <c r="L178" s="15"/>
      <c r="M178" s="14"/>
      <c r="N178" s="14"/>
      <c r="O178" s="14"/>
      <c r="P178" s="14"/>
      <c r="Q178" s="14"/>
      <c r="R178" s="16"/>
      <c r="S178" s="13"/>
      <c r="T178" s="12"/>
      <c r="U178" s="10" t="str">
        <f t="shared" si="27"/>
        <v/>
      </c>
      <c r="V178" s="10" t="str">
        <f t="shared" si="28"/>
        <v/>
      </c>
      <c r="W178" s="10" t="str">
        <f t="shared" si="38"/>
        <v/>
      </c>
      <c r="X178" s="10" t="str">
        <f t="shared" si="26"/>
        <v/>
      </c>
      <c r="Y178" s="10" t="str">
        <f t="shared" si="29"/>
        <v/>
      </c>
      <c r="Z178" s="10" t="str">
        <f t="shared" si="30"/>
        <v/>
      </c>
      <c r="AA178" s="10" t="str">
        <f t="shared" si="31"/>
        <v/>
      </c>
      <c r="AB178" s="10" t="str">
        <f t="shared" si="32"/>
        <v/>
      </c>
      <c r="AC178" s="18" t="str">
        <f t="shared" si="33"/>
        <v/>
      </c>
      <c r="AD178" s="18" t="str">
        <f t="shared" si="37"/>
        <v/>
      </c>
      <c r="AE178" s="18" t="str">
        <f t="shared" si="34"/>
        <v/>
      </c>
      <c r="AF178" s="18" t="str">
        <f t="shared" si="35"/>
        <v/>
      </c>
      <c r="AG178" s="18" t="str">
        <f t="shared" si="36"/>
        <v/>
      </c>
    </row>
    <row r="179" spans="1:33" ht="22.5" customHeight="1" x14ac:dyDescent="0.2">
      <c r="A179" s="96">
        <v>170</v>
      </c>
      <c r="B179" s="66"/>
      <c r="C179" s="202"/>
      <c r="D179" s="203"/>
      <c r="E179" s="22"/>
      <c r="F179" s="22"/>
      <c r="G179" s="23"/>
      <c r="H179" s="23"/>
      <c r="I179" s="23"/>
      <c r="J179" s="15"/>
      <c r="K179" s="15"/>
      <c r="L179" s="15"/>
      <c r="M179" s="14"/>
      <c r="N179" s="14"/>
      <c r="O179" s="14"/>
      <c r="P179" s="14"/>
      <c r="Q179" s="14"/>
      <c r="R179" s="16"/>
      <c r="S179" s="13"/>
      <c r="T179" s="12"/>
      <c r="U179" s="10" t="str">
        <f t="shared" si="27"/>
        <v/>
      </c>
      <c r="V179" s="10" t="str">
        <f t="shared" si="28"/>
        <v/>
      </c>
      <c r="W179" s="10" t="str">
        <f t="shared" si="38"/>
        <v/>
      </c>
      <c r="X179" s="10" t="str">
        <f t="shared" si="26"/>
        <v/>
      </c>
      <c r="Y179" s="10" t="str">
        <f t="shared" si="29"/>
        <v/>
      </c>
      <c r="Z179" s="10" t="str">
        <f t="shared" si="30"/>
        <v/>
      </c>
      <c r="AA179" s="10" t="str">
        <f t="shared" si="31"/>
        <v/>
      </c>
      <c r="AB179" s="10" t="str">
        <f t="shared" si="32"/>
        <v/>
      </c>
      <c r="AC179" s="18" t="str">
        <f t="shared" si="33"/>
        <v/>
      </c>
      <c r="AD179" s="18" t="str">
        <f t="shared" si="37"/>
        <v/>
      </c>
      <c r="AE179" s="18" t="str">
        <f t="shared" si="34"/>
        <v/>
      </c>
      <c r="AF179" s="18" t="str">
        <f t="shared" si="35"/>
        <v/>
      </c>
      <c r="AG179" s="18" t="str">
        <f t="shared" si="36"/>
        <v/>
      </c>
    </row>
    <row r="180" spans="1:33" ht="22.5" customHeight="1" x14ac:dyDescent="0.2">
      <c r="A180" s="96">
        <v>171</v>
      </c>
      <c r="B180" s="66"/>
      <c r="C180" s="202"/>
      <c r="D180" s="203"/>
      <c r="E180" s="22"/>
      <c r="F180" s="22"/>
      <c r="G180" s="23"/>
      <c r="H180" s="23"/>
      <c r="I180" s="23"/>
      <c r="J180" s="15"/>
      <c r="K180" s="15"/>
      <c r="L180" s="15"/>
      <c r="M180" s="14"/>
      <c r="N180" s="14"/>
      <c r="O180" s="14"/>
      <c r="P180" s="14"/>
      <c r="Q180" s="14"/>
      <c r="R180" s="16"/>
      <c r="S180" s="13"/>
      <c r="T180" s="12"/>
      <c r="U180" s="10" t="str">
        <f t="shared" si="27"/>
        <v/>
      </c>
      <c r="V180" s="10" t="str">
        <f t="shared" si="28"/>
        <v/>
      </c>
      <c r="W180" s="10" t="str">
        <f t="shared" si="38"/>
        <v/>
      </c>
      <c r="X180" s="10" t="str">
        <f t="shared" si="26"/>
        <v/>
      </c>
      <c r="Y180" s="10" t="str">
        <f t="shared" si="29"/>
        <v/>
      </c>
      <c r="Z180" s="10" t="str">
        <f t="shared" si="30"/>
        <v/>
      </c>
      <c r="AA180" s="10" t="str">
        <f t="shared" si="31"/>
        <v/>
      </c>
      <c r="AB180" s="10" t="str">
        <f t="shared" si="32"/>
        <v/>
      </c>
      <c r="AC180" s="18" t="str">
        <f t="shared" si="33"/>
        <v/>
      </c>
      <c r="AD180" s="18" t="str">
        <f t="shared" si="37"/>
        <v/>
      </c>
      <c r="AE180" s="18" t="str">
        <f t="shared" si="34"/>
        <v/>
      </c>
      <c r="AF180" s="18" t="str">
        <f t="shared" si="35"/>
        <v/>
      </c>
      <c r="AG180" s="18" t="str">
        <f t="shared" si="36"/>
        <v/>
      </c>
    </row>
    <row r="181" spans="1:33" ht="22.5" customHeight="1" x14ac:dyDescent="0.2">
      <c r="A181" s="96">
        <v>172</v>
      </c>
      <c r="B181" s="66"/>
      <c r="C181" s="202"/>
      <c r="D181" s="203"/>
      <c r="E181" s="22"/>
      <c r="F181" s="22"/>
      <c r="G181" s="23"/>
      <c r="H181" s="23"/>
      <c r="I181" s="23"/>
      <c r="J181" s="15"/>
      <c r="K181" s="15"/>
      <c r="L181" s="15"/>
      <c r="M181" s="14"/>
      <c r="N181" s="14"/>
      <c r="O181" s="14"/>
      <c r="P181" s="14"/>
      <c r="Q181" s="14"/>
      <c r="R181" s="16"/>
      <c r="S181" s="13"/>
      <c r="T181" s="12"/>
      <c r="U181" s="10" t="str">
        <f t="shared" si="27"/>
        <v/>
      </c>
      <c r="V181" s="10" t="str">
        <f t="shared" si="28"/>
        <v/>
      </c>
      <c r="W181" s="10" t="str">
        <f t="shared" si="38"/>
        <v/>
      </c>
      <c r="X181" s="10" t="str">
        <f t="shared" si="26"/>
        <v/>
      </c>
      <c r="Y181" s="10" t="str">
        <f t="shared" si="29"/>
        <v/>
      </c>
      <c r="Z181" s="10" t="str">
        <f t="shared" si="30"/>
        <v/>
      </c>
      <c r="AA181" s="10" t="str">
        <f t="shared" si="31"/>
        <v/>
      </c>
      <c r="AB181" s="10" t="str">
        <f t="shared" si="32"/>
        <v/>
      </c>
      <c r="AC181" s="18" t="str">
        <f t="shared" si="33"/>
        <v/>
      </c>
      <c r="AD181" s="18" t="str">
        <f t="shared" si="37"/>
        <v/>
      </c>
      <c r="AE181" s="18" t="str">
        <f t="shared" si="34"/>
        <v/>
      </c>
      <c r="AF181" s="18" t="str">
        <f t="shared" si="35"/>
        <v/>
      </c>
      <c r="AG181" s="18" t="str">
        <f t="shared" si="36"/>
        <v/>
      </c>
    </row>
    <row r="182" spans="1:33" ht="22.5" customHeight="1" x14ac:dyDescent="0.2">
      <c r="A182" s="96">
        <v>173</v>
      </c>
      <c r="B182" s="66"/>
      <c r="C182" s="202"/>
      <c r="D182" s="203"/>
      <c r="E182" s="22"/>
      <c r="F182" s="22"/>
      <c r="G182" s="23"/>
      <c r="H182" s="23"/>
      <c r="I182" s="23"/>
      <c r="J182" s="15"/>
      <c r="K182" s="15"/>
      <c r="L182" s="15"/>
      <c r="M182" s="14"/>
      <c r="N182" s="14"/>
      <c r="O182" s="14"/>
      <c r="P182" s="14"/>
      <c r="Q182" s="14"/>
      <c r="R182" s="16"/>
      <c r="S182" s="13"/>
      <c r="T182" s="12"/>
      <c r="U182" s="10" t="str">
        <f t="shared" si="27"/>
        <v/>
      </c>
      <c r="V182" s="10" t="str">
        <f t="shared" si="28"/>
        <v/>
      </c>
      <c r="W182" s="10" t="str">
        <f t="shared" si="38"/>
        <v/>
      </c>
      <c r="X182" s="10" t="str">
        <f t="shared" si="26"/>
        <v/>
      </c>
      <c r="Y182" s="10" t="str">
        <f t="shared" si="29"/>
        <v/>
      </c>
      <c r="Z182" s="10" t="str">
        <f t="shared" si="30"/>
        <v/>
      </c>
      <c r="AA182" s="10" t="str">
        <f t="shared" si="31"/>
        <v/>
      </c>
      <c r="AB182" s="10" t="str">
        <f t="shared" si="32"/>
        <v/>
      </c>
      <c r="AC182" s="18" t="str">
        <f t="shared" si="33"/>
        <v/>
      </c>
      <c r="AD182" s="18" t="str">
        <f t="shared" si="37"/>
        <v/>
      </c>
      <c r="AE182" s="18" t="str">
        <f t="shared" si="34"/>
        <v/>
      </c>
      <c r="AF182" s="18" t="str">
        <f t="shared" si="35"/>
        <v/>
      </c>
      <c r="AG182" s="18" t="str">
        <f t="shared" si="36"/>
        <v/>
      </c>
    </row>
    <row r="183" spans="1:33" ht="22.5" customHeight="1" x14ac:dyDescent="0.2">
      <c r="A183" s="96">
        <v>174</v>
      </c>
      <c r="B183" s="66"/>
      <c r="C183" s="202"/>
      <c r="D183" s="203"/>
      <c r="E183" s="22"/>
      <c r="F183" s="22"/>
      <c r="G183" s="23"/>
      <c r="H183" s="23"/>
      <c r="I183" s="23"/>
      <c r="J183" s="15"/>
      <c r="K183" s="15"/>
      <c r="L183" s="15"/>
      <c r="M183" s="14"/>
      <c r="N183" s="14"/>
      <c r="O183" s="14"/>
      <c r="P183" s="14"/>
      <c r="Q183" s="14"/>
      <c r="R183" s="16"/>
      <c r="S183" s="13"/>
      <c r="T183" s="12"/>
      <c r="U183" s="10" t="str">
        <f t="shared" si="27"/>
        <v/>
      </c>
      <c r="V183" s="10" t="str">
        <f t="shared" si="28"/>
        <v/>
      </c>
      <c r="W183" s="10" t="str">
        <f t="shared" si="38"/>
        <v/>
      </c>
      <c r="X183" s="10" t="str">
        <f t="shared" si="26"/>
        <v/>
      </c>
      <c r="Y183" s="10" t="str">
        <f t="shared" si="29"/>
        <v/>
      </c>
      <c r="Z183" s="10" t="str">
        <f t="shared" si="30"/>
        <v/>
      </c>
      <c r="AA183" s="10" t="str">
        <f t="shared" si="31"/>
        <v/>
      </c>
      <c r="AB183" s="10" t="str">
        <f t="shared" si="32"/>
        <v/>
      </c>
      <c r="AC183" s="18" t="str">
        <f t="shared" si="33"/>
        <v/>
      </c>
      <c r="AD183" s="18" t="str">
        <f t="shared" si="37"/>
        <v/>
      </c>
      <c r="AE183" s="18" t="str">
        <f t="shared" si="34"/>
        <v/>
      </c>
      <c r="AF183" s="18" t="str">
        <f t="shared" si="35"/>
        <v/>
      </c>
      <c r="AG183" s="18" t="str">
        <f t="shared" si="36"/>
        <v/>
      </c>
    </row>
    <row r="184" spans="1:33" ht="22.5" customHeight="1" x14ac:dyDescent="0.2">
      <c r="A184" s="96">
        <v>175</v>
      </c>
      <c r="B184" s="66"/>
      <c r="C184" s="202"/>
      <c r="D184" s="203"/>
      <c r="E184" s="22"/>
      <c r="F184" s="22"/>
      <c r="G184" s="23"/>
      <c r="H184" s="23"/>
      <c r="I184" s="23"/>
      <c r="J184" s="15"/>
      <c r="K184" s="15"/>
      <c r="L184" s="15"/>
      <c r="M184" s="14"/>
      <c r="N184" s="14"/>
      <c r="O184" s="14"/>
      <c r="P184" s="14"/>
      <c r="Q184" s="14"/>
      <c r="R184" s="16"/>
      <c r="S184" s="13"/>
      <c r="T184" s="12"/>
      <c r="U184" s="10" t="str">
        <f t="shared" si="27"/>
        <v/>
      </c>
      <c r="V184" s="10" t="str">
        <f t="shared" si="28"/>
        <v/>
      </c>
      <c r="W184" s="10" t="str">
        <f t="shared" si="38"/>
        <v/>
      </c>
      <c r="X184" s="10" t="str">
        <f t="shared" si="26"/>
        <v/>
      </c>
      <c r="Y184" s="10" t="str">
        <f t="shared" si="29"/>
        <v/>
      </c>
      <c r="Z184" s="10" t="str">
        <f t="shared" si="30"/>
        <v/>
      </c>
      <c r="AA184" s="10" t="str">
        <f t="shared" si="31"/>
        <v/>
      </c>
      <c r="AB184" s="10" t="str">
        <f t="shared" si="32"/>
        <v/>
      </c>
      <c r="AC184" s="18" t="str">
        <f t="shared" si="33"/>
        <v/>
      </c>
      <c r="AD184" s="18" t="str">
        <f t="shared" si="37"/>
        <v/>
      </c>
      <c r="AE184" s="18" t="str">
        <f t="shared" si="34"/>
        <v/>
      </c>
      <c r="AF184" s="18" t="str">
        <f t="shared" si="35"/>
        <v/>
      </c>
      <c r="AG184" s="18" t="str">
        <f t="shared" si="36"/>
        <v/>
      </c>
    </row>
    <row r="185" spans="1:33" ht="22.5" customHeight="1" x14ac:dyDescent="0.2">
      <c r="A185" s="96">
        <v>176</v>
      </c>
      <c r="B185" s="66"/>
      <c r="C185" s="202"/>
      <c r="D185" s="203"/>
      <c r="E185" s="22"/>
      <c r="F185" s="22"/>
      <c r="G185" s="23"/>
      <c r="H185" s="23"/>
      <c r="I185" s="23"/>
      <c r="J185" s="15"/>
      <c r="K185" s="15"/>
      <c r="L185" s="15"/>
      <c r="M185" s="14"/>
      <c r="N185" s="14"/>
      <c r="O185" s="14"/>
      <c r="P185" s="14"/>
      <c r="Q185" s="14"/>
      <c r="R185" s="16"/>
      <c r="S185" s="13"/>
      <c r="T185" s="12"/>
      <c r="U185" s="10" t="str">
        <f t="shared" si="27"/>
        <v/>
      </c>
      <c r="V185" s="10" t="str">
        <f t="shared" si="28"/>
        <v/>
      </c>
      <c r="W185" s="10" t="str">
        <f t="shared" si="38"/>
        <v/>
      </c>
      <c r="X185" s="10" t="str">
        <f t="shared" si="26"/>
        <v/>
      </c>
      <c r="Y185" s="10" t="str">
        <f t="shared" si="29"/>
        <v/>
      </c>
      <c r="Z185" s="10" t="str">
        <f t="shared" si="30"/>
        <v/>
      </c>
      <c r="AA185" s="10" t="str">
        <f t="shared" si="31"/>
        <v/>
      </c>
      <c r="AB185" s="10" t="str">
        <f t="shared" si="32"/>
        <v/>
      </c>
      <c r="AC185" s="18" t="str">
        <f t="shared" si="33"/>
        <v/>
      </c>
      <c r="AD185" s="18" t="str">
        <f t="shared" si="37"/>
        <v/>
      </c>
      <c r="AE185" s="18" t="str">
        <f t="shared" si="34"/>
        <v/>
      </c>
      <c r="AF185" s="18" t="str">
        <f t="shared" si="35"/>
        <v/>
      </c>
      <c r="AG185" s="18" t="str">
        <f t="shared" si="36"/>
        <v/>
      </c>
    </row>
    <row r="186" spans="1:33" ht="22.5" customHeight="1" x14ac:dyDescent="0.2">
      <c r="A186" s="96">
        <v>177</v>
      </c>
      <c r="B186" s="66"/>
      <c r="C186" s="202"/>
      <c r="D186" s="203"/>
      <c r="E186" s="22"/>
      <c r="F186" s="22"/>
      <c r="G186" s="23"/>
      <c r="H186" s="23"/>
      <c r="I186" s="23"/>
      <c r="J186" s="15"/>
      <c r="K186" s="15"/>
      <c r="L186" s="15"/>
      <c r="M186" s="14"/>
      <c r="N186" s="14"/>
      <c r="O186" s="14"/>
      <c r="P186" s="14"/>
      <c r="Q186" s="14"/>
      <c r="R186" s="16"/>
      <c r="S186" s="13"/>
      <c r="T186" s="12"/>
      <c r="U186" s="10" t="str">
        <f t="shared" si="27"/>
        <v/>
      </c>
      <c r="V186" s="10" t="str">
        <f t="shared" si="28"/>
        <v/>
      </c>
      <c r="W186" s="10" t="str">
        <f t="shared" si="38"/>
        <v/>
      </c>
      <c r="X186" s="10" t="str">
        <f t="shared" si="26"/>
        <v/>
      </c>
      <c r="Y186" s="10" t="str">
        <f t="shared" si="29"/>
        <v/>
      </c>
      <c r="Z186" s="10" t="str">
        <f t="shared" si="30"/>
        <v/>
      </c>
      <c r="AA186" s="10" t="str">
        <f t="shared" si="31"/>
        <v/>
      </c>
      <c r="AB186" s="10" t="str">
        <f t="shared" si="32"/>
        <v/>
      </c>
      <c r="AC186" s="18" t="str">
        <f t="shared" si="33"/>
        <v/>
      </c>
      <c r="AD186" s="18" t="str">
        <f t="shared" si="37"/>
        <v/>
      </c>
      <c r="AE186" s="18" t="str">
        <f t="shared" si="34"/>
        <v/>
      </c>
      <c r="AF186" s="18" t="str">
        <f t="shared" si="35"/>
        <v/>
      </c>
      <c r="AG186" s="18" t="str">
        <f t="shared" si="36"/>
        <v/>
      </c>
    </row>
    <row r="187" spans="1:33" ht="22.5" customHeight="1" x14ac:dyDescent="0.2">
      <c r="A187" s="96">
        <v>178</v>
      </c>
      <c r="B187" s="66"/>
      <c r="C187" s="202"/>
      <c r="D187" s="203"/>
      <c r="E187" s="22"/>
      <c r="F187" s="22"/>
      <c r="G187" s="23"/>
      <c r="H187" s="23"/>
      <c r="I187" s="23"/>
      <c r="J187" s="15"/>
      <c r="K187" s="15"/>
      <c r="L187" s="15"/>
      <c r="M187" s="14"/>
      <c r="N187" s="14"/>
      <c r="O187" s="14"/>
      <c r="P187" s="14"/>
      <c r="Q187" s="14"/>
      <c r="R187" s="16"/>
      <c r="S187" s="13"/>
      <c r="T187" s="12"/>
      <c r="U187" s="10" t="str">
        <f t="shared" si="27"/>
        <v/>
      </c>
      <c r="V187" s="10" t="str">
        <f t="shared" si="28"/>
        <v/>
      </c>
      <c r="W187" s="10" t="str">
        <f t="shared" si="38"/>
        <v/>
      </c>
      <c r="X187" s="10" t="str">
        <f t="shared" si="26"/>
        <v/>
      </c>
      <c r="Y187" s="10" t="str">
        <f t="shared" si="29"/>
        <v/>
      </c>
      <c r="Z187" s="10" t="str">
        <f t="shared" si="30"/>
        <v/>
      </c>
      <c r="AA187" s="10" t="str">
        <f t="shared" si="31"/>
        <v/>
      </c>
      <c r="AB187" s="10" t="str">
        <f t="shared" si="32"/>
        <v/>
      </c>
      <c r="AC187" s="18" t="str">
        <f t="shared" si="33"/>
        <v/>
      </c>
      <c r="AD187" s="18" t="str">
        <f t="shared" si="37"/>
        <v/>
      </c>
      <c r="AE187" s="18" t="str">
        <f t="shared" si="34"/>
        <v/>
      </c>
      <c r="AF187" s="18" t="str">
        <f t="shared" si="35"/>
        <v/>
      </c>
      <c r="AG187" s="18" t="str">
        <f t="shared" si="36"/>
        <v/>
      </c>
    </row>
    <row r="188" spans="1:33" ht="22.5" customHeight="1" x14ac:dyDescent="0.2">
      <c r="A188" s="96">
        <v>179</v>
      </c>
      <c r="B188" s="66"/>
      <c r="C188" s="202"/>
      <c r="D188" s="203"/>
      <c r="E188" s="22"/>
      <c r="F188" s="22"/>
      <c r="G188" s="23"/>
      <c r="H188" s="23"/>
      <c r="I188" s="23"/>
      <c r="J188" s="15"/>
      <c r="K188" s="15"/>
      <c r="L188" s="15"/>
      <c r="M188" s="14"/>
      <c r="N188" s="14"/>
      <c r="O188" s="14"/>
      <c r="P188" s="14"/>
      <c r="Q188" s="14"/>
      <c r="R188" s="16"/>
      <c r="S188" s="13"/>
      <c r="T188" s="12"/>
      <c r="U188" s="10" t="str">
        <f t="shared" si="27"/>
        <v/>
      </c>
      <c r="V188" s="10" t="str">
        <f t="shared" si="28"/>
        <v/>
      </c>
      <c r="W188" s="10" t="str">
        <f t="shared" si="38"/>
        <v/>
      </c>
      <c r="X188" s="10" t="str">
        <f t="shared" si="26"/>
        <v/>
      </c>
      <c r="Y188" s="10" t="str">
        <f t="shared" si="29"/>
        <v/>
      </c>
      <c r="Z188" s="10" t="str">
        <f t="shared" si="30"/>
        <v/>
      </c>
      <c r="AA188" s="10" t="str">
        <f t="shared" si="31"/>
        <v/>
      </c>
      <c r="AB188" s="10" t="str">
        <f t="shared" si="32"/>
        <v/>
      </c>
      <c r="AC188" s="18" t="str">
        <f t="shared" si="33"/>
        <v/>
      </c>
      <c r="AD188" s="18" t="str">
        <f t="shared" si="37"/>
        <v/>
      </c>
      <c r="AE188" s="18" t="str">
        <f t="shared" si="34"/>
        <v/>
      </c>
      <c r="AF188" s="18" t="str">
        <f t="shared" si="35"/>
        <v/>
      </c>
      <c r="AG188" s="18" t="str">
        <f t="shared" si="36"/>
        <v/>
      </c>
    </row>
    <row r="189" spans="1:33" ht="22.5" customHeight="1" x14ac:dyDescent="0.2">
      <c r="A189" s="96">
        <v>180</v>
      </c>
      <c r="B189" s="66"/>
      <c r="C189" s="202"/>
      <c r="D189" s="203"/>
      <c r="E189" s="22"/>
      <c r="F189" s="22"/>
      <c r="G189" s="23"/>
      <c r="H189" s="23"/>
      <c r="I189" s="23"/>
      <c r="J189" s="15"/>
      <c r="K189" s="15"/>
      <c r="L189" s="15"/>
      <c r="M189" s="14"/>
      <c r="N189" s="14"/>
      <c r="O189" s="14"/>
      <c r="P189" s="14"/>
      <c r="Q189" s="14"/>
      <c r="R189" s="16"/>
      <c r="S189" s="13"/>
      <c r="T189" s="12"/>
      <c r="U189" s="10" t="str">
        <f t="shared" si="27"/>
        <v/>
      </c>
      <c r="V189" s="10" t="str">
        <f t="shared" si="28"/>
        <v/>
      </c>
      <c r="W189" s="10" t="str">
        <f t="shared" si="38"/>
        <v/>
      </c>
      <c r="X189" s="10" t="str">
        <f t="shared" si="26"/>
        <v/>
      </c>
      <c r="Y189" s="10" t="str">
        <f t="shared" si="29"/>
        <v/>
      </c>
      <c r="Z189" s="10" t="str">
        <f t="shared" si="30"/>
        <v/>
      </c>
      <c r="AA189" s="10" t="str">
        <f t="shared" si="31"/>
        <v/>
      </c>
      <c r="AB189" s="10" t="str">
        <f t="shared" si="32"/>
        <v/>
      </c>
      <c r="AC189" s="18" t="str">
        <f t="shared" si="33"/>
        <v/>
      </c>
      <c r="AD189" s="18" t="str">
        <f t="shared" si="37"/>
        <v/>
      </c>
      <c r="AE189" s="18" t="str">
        <f t="shared" si="34"/>
        <v/>
      </c>
      <c r="AF189" s="18" t="str">
        <f t="shared" si="35"/>
        <v/>
      </c>
      <c r="AG189" s="18" t="str">
        <f t="shared" si="36"/>
        <v/>
      </c>
    </row>
    <row r="190" spans="1:33" ht="22.5" customHeight="1" x14ac:dyDescent="0.2">
      <c r="A190" s="96">
        <v>181</v>
      </c>
      <c r="B190" s="66"/>
      <c r="C190" s="202"/>
      <c r="D190" s="203"/>
      <c r="E190" s="22"/>
      <c r="F190" s="22"/>
      <c r="G190" s="23"/>
      <c r="H190" s="23"/>
      <c r="I190" s="23"/>
      <c r="J190" s="15"/>
      <c r="K190" s="15"/>
      <c r="L190" s="15"/>
      <c r="M190" s="14"/>
      <c r="N190" s="14"/>
      <c r="O190" s="14"/>
      <c r="P190" s="14"/>
      <c r="Q190" s="14"/>
      <c r="R190" s="16"/>
      <c r="S190" s="13"/>
      <c r="T190" s="12"/>
      <c r="U190" s="10" t="str">
        <f t="shared" si="27"/>
        <v/>
      </c>
      <c r="V190" s="10" t="str">
        <f t="shared" si="28"/>
        <v/>
      </c>
      <c r="W190" s="10" t="str">
        <f t="shared" si="38"/>
        <v/>
      </c>
      <c r="X190" s="10" t="str">
        <f t="shared" si="26"/>
        <v/>
      </c>
      <c r="Y190" s="10" t="str">
        <f t="shared" si="29"/>
        <v/>
      </c>
      <c r="Z190" s="10" t="str">
        <f t="shared" si="30"/>
        <v/>
      </c>
      <c r="AA190" s="10" t="str">
        <f t="shared" si="31"/>
        <v/>
      </c>
      <c r="AB190" s="10" t="str">
        <f t="shared" si="32"/>
        <v/>
      </c>
      <c r="AC190" s="18" t="str">
        <f t="shared" si="33"/>
        <v/>
      </c>
      <c r="AD190" s="18" t="str">
        <f t="shared" si="37"/>
        <v/>
      </c>
      <c r="AE190" s="18" t="str">
        <f t="shared" si="34"/>
        <v/>
      </c>
      <c r="AF190" s="18" t="str">
        <f t="shared" si="35"/>
        <v/>
      </c>
      <c r="AG190" s="18" t="str">
        <f t="shared" si="36"/>
        <v/>
      </c>
    </row>
    <row r="191" spans="1:33" ht="22.5" customHeight="1" x14ac:dyDescent="0.2">
      <c r="A191" s="96">
        <v>182</v>
      </c>
      <c r="B191" s="66"/>
      <c r="C191" s="202"/>
      <c r="D191" s="203"/>
      <c r="E191" s="22"/>
      <c r="F191" s="22"/>
      <c r="G191" s="23"/>
      <c r="H191" s="23"/>
      <c r="I191" s="23"/>
      <c r="J191" s="15"/>
      <c r="K191" s="15"/>
      <c r="L191" s="15"/>
      <c r="M191" s="14"/>
      <c r="N191" s="14"/>
      <c r="O191" s="14"/>
      <c r="P191" s="14"/>
      <c r="Q191" s="14"/>
      <c r="R191" s="16"/>
      <c r="S191" s="13"/>
      <c r="T191" s="12"/>
      <c r="U191" s="10" t="str">
        <f t="shared" si="27"/>
        <v/>
      </c>
      <c r="V191" s="10" t="str">
        <f t="shared" si="28"/>
        <v/>
      </c>
      <c r="W191" s="10" t="str">
        <f t="shared" si="38"/>
        <v/>
      </c>
      <c r="X191" s="10" t="str">
        <f t="shared" si="26"/>
        <v/>
      </c>
      <c r="Y191" s="10" t="str">
        <f t="shared" si="29"/>
        <v/>
      </c>
      <c r="Z191" s="10" t="str">
        <f t="shared" si="30"/>
        <v/>
      </c>
      <c r="AA191" s="10" t="str">
        <f t="shared" si="31"/>
        <v/>
      </c>
      <c r="AB191" s="10" t="str">
        <f t="shared" si="32"/>
        <v/>
      </c>
      <c r="AC191" s="18" t="str">
        <f t="shared" si="33"/>
        <v/>
      </c>
      <c r="AD191" s="18" t="str">
        <f t="shared" si="37"/>
        <v/>
      </c>
      <c r="AE191" s="18" t="str">
        <f t="shared" si="34"/>
        <v/>
      </c>
      <c r="AF191" s="18" t="str">
        <f t="shared" si="35"/>
        <v/>
      </c>
      <c r="AG191" s="18" t="str">
        <f t="shared" si="36"/>
        <v/>
      </c>
    </row>
    <row r="192" spans="1:33" ht="22.5" customHeight="1" x14ac:dyDescent="0.2">
      <c r="A192" s="96">
        <v>183</v>
      </c>
      <c r="B192" s="66"/>
      <c r="C192" s="202"/>
      <c r="D192" s="203"/>
      <c r="E192" s="22"/>
      <c r="F192" s="22"/>
      <c r="G192" s="23"/>
      <c r="H192" s="23"/>
      <c r="I192" s="23"/>
      <c r="J192" s="15"/>
      <c r="K192" s="15"/>
      <c r="L192" s="15"/>
      <c r="M192" s="14"/>
      <c r="N192" s="14"/>
      <c r="O192" s="14"/>
      <c r="P192" s="14"/>
      <c r="Q192" s="14"/>
      <c r="R192" s="16"/>
      <c r="S192" s="13"/>
      <c r="T192" s="12"/>
      <c r="U192" s="10" t="str">
        <f t="shared" si="27"/>
        <v/>
      </c>
      <c r="V192" s="10" t="str">
        <f t="shared" si="28"/>
        <v/>
      </c>
      <c r="W192" s="10" t="str">
        <f t="shared" si="38"/>
        <v/>
      </c>
      <c r="X192" s="10" t="str">
        <f t="shared" si="26"/>
        <v/>
      </c>
      <c r="Y192" s="10" t="str">
        <f t="shared" si="29"/>
        <v/>
      </c>
      <c r="Z192" s="10" t="str">
        <f t="shared" si="30"/>
        <v/>
      </c>
      <c r="AA192" s="10" t="str">
        <f t="shared" si="31"/>
        <v/>
      </c>
      <c r="AB192" s="10" t="str">
        <f t="shared" si="32"/>
        <v/>
      </c>
      <c r="AC192" s="18" t="str">
        <f t="shared" si="33"/>
        <v/>
      </c>
      <c r="AD192" s="18" t="str">
        <f t="shared" si="37"/>
        <v/>
      </c>
      <c r="AE192" s="18" t="str">
        <f t="shared" si="34"/>
        <v/>
      </c>
      <c r="AF192" s="18" t="str">
        <f t="shared" si="35"/>
        <v/>
      </c>
      <c r="AG192" s="18" t="str">
        <f t="shared" si="36"/>
        <v/>
      </c>
    </row>
    <row r="193" spans="1:33" ht="22.5" customHeight="1" x14ac:dyDescent="0.2">
      <c r="A193" s="96">
        <v>184</v>
      </c>
      <c r="B193" s="66"/>
      <c r="C193" s="202"/>
      <c r="D193" s="203"/>
      <c r="E193" s="22"/>
      <c r="F193" s="22"/>
      <c r="G193" s="23"/>
      <c r="H193" s="23"/>
      <c r="I193" s="23"/>
      <c r="J193" s="15"/>
      <c r="K193" s="15"/>
      <c r="L193" s="15"/>
      <c r="M193" s="14"/>
      <c r="N193" s="14"/>
      <c r="O193" s="14"/>
      <c r="P193" s="14"/>
      <c r="Q193" s="14"/>
      <c r="R193" s="16"/>
      <c r="S193" s="13"/>
      <c r="T193" s="12"/>
      <c r="U193" s="10" t="str">
        <f t="shared" si="27"/>
        <v/>
      </c>
      <c r="V193" s="10" t="str">
        <f t="shared" si="28"/>
        <v/>
      </c>
      <c r="W193" s="10" t="str">
        <f t="shared" si="38"/>
        <v/>
      </c>
      <c r="X193" s="10" t="str">
        <f t="shared" si="26"/>
        <v/>
      </c>
      <c r="Y193" s="10" t="str">
        <f t="shared" si="29"/>
        <v/>
      </c>
      <c r="Z193" s="10" t="str">
        <f t="shared" si="30"/>
        <v/>
      </c>
      <c r="AA193" s="10" t="str">
        <f t="shared" si="31"/>
        <v/>
      </c>
      <c r="AB193" s="10" t="str">
        <f t="shared" si="32"/>
        <v/>
      </c>
      <c r="AC193" s="18" t="str">
        <f t="shared" si="33"/>
        <v/>
      </c>
      <c r="AD193" s="18" t="str">
        <f t="shared" si="37"/>
        <v/>
      </c>
      <c r="AE193" s="18" t="str">
        <f t="shared" si="34"/>
        <v/>
      </c>
      <c r="AF193" s="18" t="str">
        <f t="shared" si="35"/>
        <v/>
      </c>
      <c r="AG193" s="18" t="str">
        <f t="shared" si="36"/>
        <v/>
      </c>
    </row>
    <row r="194" spans="1:33" ht="22.5" customHeight="1" x14ac:dyDescent="0.2">
      <c r="A194" s="96">
        <v>185</v>
      </c>
      <c r="B194" s="66"/>
      <c r="C194" s="202"/>
      <c r="D194" s="203"/>
      <c r="E194" s="22"/>
      <c r="F194" s="22"/>
      <c r="G194" s="23"/>
      <c r="H194" s="23"/>
      <c r="I194" s="23"/>
      <c r="J194" s="15"/>
      <c r="K194" s="15"/>
      <c r="L194" s="15"/>
      <c r="M194" s="14"/>
      <c r="N194" s="14"/>
      <c r="O194" s="14"/>
      <c r="P194" s="14"/>
      <c r="Q194" s="14"/>
      <c r="R194" s="16"/>
      <c r="S194" s="13"/>
      <c r="T194" s="12"/>
      <c r="U194" s="10" t="str">
        <f t="shared" si="27"/>
        <v/>
      </c>
      <c r="V194" s="10" t="str">
        <f t="shared" si="28"/>
        <v/>
      </c>
      <c r="W194" s="10" t="str">
        <f t="shared" si="38"/>
        <v/>
      </c>
      <c r="X194" s="10" t="str">
        <f t="shared" si="26"/>
        <v/>
      </c>
      <c r="Y194" s="10" t="str">
        <f t="shared" si="29"/>
        <v/>
      </c>
      <c r="Z194" s="10" t="str">
        <f t="shared" si="30"/>
        <v/>
      </c>
      <c r="AA194" s="10" t="str">
        <f t="shared" si="31"/>
        <v/>
      </c>
      <c r="AB194" s="10" t="str">
        <f t="shared" si="32"/>
        <v/>
      </c>
      <c r="AC194" s="18" t="str">
        <f t="shared" si="33"/>
        <v/>
      </c>
      <c r="AD194" s="18" t="str">
        <f t="shared" si="37"/>
        <v/>
      </c>
      <c r="AE194" s="18" t="str">
        <f t="shared" si="34"/>
        <v/>
      </c>
      <c r="AF194" s="18" t="str">
        <f t="shared" si="35"/>
        <v/>
      </c>
      <c r="AG194" s="18" t="str">
        <f t="shared" si="36"/>
        <v/>
      </c>
    </row>
    <row r="195" spans="1:33" ht="22.5" customHeight="1" x14ac:dyDescent="0.2">
      <c r="A195" s="96">
        <v>186</v>
      </c>
      <c r="B195" s="66"/>
      <c r="C195" s="202"/>
      <c r="D195" s="203"/>
      <c r="E195" s="22"/>
      <c r="F195" s="22"/>
      <c r="G195" s="23"/>
      <c r="H195" s="23"/>
      <c r="I195" s="23"/>
      <c r="J195" s="15"/>
      <c r="K195" s="15"/>
      <c r="L195" s="15"/>
      <c r="M195" s="14"/>
      <c r="N195" s="14"/>
      <c r="O195" s="14"/>
      <c r="P195" s="14"/>
      <c r="Q195" s="14"/>
      <c r="R195" s="16"/>
      <c r="S195" s="13"/>
      <c r="T195" s="12"/>
      <c r="U195" s="10" t="str">
        <f t="shared" si="27"/>
        <v/>
      </c>
      <c r="V195" s="10" t="str">
        <f t="shared" si="28"/>
        <v/>
      </c>
      <c r="W195" s="10" t="str">
        <f t="shared" si="38"/>
        <v/>
      </c>
      <c r="X195" s="10" t="str">
        <f t="shared" si="26"/>
        <v/>
      </c>
      <c r="Y195" s="10" t="str">
        <f t="shared" si="29"/>
        <v/>
      </c>
      <c r="Z195" s="10" t="str">
        <f t="shared" si="30"/>
        <v/>
      </c>
      <c r="AA195" s="10" t="str">
        <f t="shared" si="31"/>
        <v/>
      </c>
      <c r="AB195" s="10" t="str">
        <f t="shared" si="32"/>
        <v/>
      </c>
      <c r="AC195" s="18" t="str">
        <f t="shared" si="33"/>
        <v/>
      </c>
      <c r="AD195" s="18" t="str">
        <f t="shared" si="37"/>
        <v/>
      </c>
      <c r="AE195" s="18" t="str">
        <f t="shared" si="34"/>
        <v/>
      </c>
      <c r="AF195" s="18" t="str">
        <f t="shared" si="35"/>
        <v/>
      </c>
      <c r="AG195" s="18" t="str">
        <f t="shared" si="36"/>
        <v/>
      </c>
    </row>
    <row r="196" spans="1:33" ht="22.5" customHeight="1" x14ac:dyDescent="0.2">
      <c r="A196" s="96">
        <v>187</v>
      </c>
      <c r="B196" s="66"/>
      <c r="C196" s="202"/>
      <c r="D196" s="203"/>
      <c r="E196" s="22"/>
      <c r="F196" s="22"/>
      <c r="G196" s="23"/>
      <c r="H196" s="23"/>
      <c r="I196" s="23"/>
      <c r="J196" s="15"/>
      <c r="K196" s="15"/>
      <c r="L196" s="15"/>
      <c r="M196" s="14"/>
      <c r="N196" s="14"/>
      <c r="O196" s="14"/>
      <c r="P196" s="14"/>
      <c r="Q196" s="14"/>
      <c r="R196" s="16"/>
      <c r="S196" s="13"/>
      <c r="T196" s="12"/>
      <c r="U196" s="10" t="str">
        <f t="shared" si="27"/>
        <v/>
      </c>
      <c r="V196" s="10" t="str">
        <f t="shared" si="28"/>
        <v/>
      </c>
      <c r="W196" s="10" t="str">
        <f t="shared" si="38"/>
        <v/>
      </c>
      <c r="X196" s="10" t="str">
        <f t="shared" si="26"/>
        <v/>
      </c>
      <c r="Y196" s="10" t="str">
        <f t="shared" si="29"/>
        <v/>
      </c>
      <c r="Z196" s="10" t="str">
        <f t="shared" si="30"/>
        <v/>
      </c>
      <c r="AA196" s="10" t="str">
        <f t="shared" si="31"/>
        <v/>
      </c>
      <c r="AB196" s="10" t="str">
        <f t="shared" si="32"/>
        <v/>
      </c>
      <c r="AC196" s="18" t="str">
        <f t="shared" si="33"/>
        <v/>
      </c>
      <c r="AD196" s="18" t="str">
        <f t="shared" si="37"/>
        <v/>
      </c>
      <c r="AE196" s="18" t="str">
        <f t="shared" si="34"/>
        <v/>
      </c>
      <c r="AF196" s="18" t="str">
        <f t="shared" si="35"/>
        <v/>
      </c>
      <c r="AG196" s="18" t="str">
        <f t="shared" si="36"/>
        <v/>
      </c>
    </row>
    <row r="197" spans="1:33" ht="22.5" customHeight="1" x14ac:dyDescent="0.2">
      <c r="A197" s="96">
        <v>188</v>
      </c>
      <c r="B197" s="66"/>
      <c r="C197" s="202"/>
      <c r="D197" s="203"/>
      <c r="E197" s="22"/>
      <c r="F197" s="22"/>
      <c r="G197" s="23"/>
      <c r="H197" s="23"/>
      <c r="I197" s="23"/>
      <c r="J197" s="15"/>
      <c r="K197" s="15"/>
      <c r="L197" s="15"/>
      <c r="M197" s="14"/>
      <c r="N197" s="14"/>
      <c r="O197" s="14"/>
      <c r="P197" s="14"/>
      <c r="Q197" s="14"/>
      <c r="R197" s="16"/>
      <c r="S197" s="13"/>
      <c r="T197" s="12"/>
      <c r="U197" s="10" t="str">
        <f t="shared" si="27"/>
        <v/>
      </c>
      <c r="V197" s="10" t="str">
        <f t="shared" si="28"/>
        <v/>
      </c>
      <c r="W197" s="10" t="str">
        <f t="shared" si="38"/>
        <v/>
      </c>
      <c r="X197" s="10" t="str">
        <f t="shared" si="26"/>
        <v/>
      </c>
      <c r="Y197" s="10" t="str">
        <f t="shared" si="29"/>
        <v/>
      </c>
      <c r="Z197" s="10" t="str">
        <f t="shared" si="30"/>
        <v/>
      </c>
      <c r="AA197" s="10" t="str">
        <f t="shared" si="31"/>
        <v/>
      </c>
      <c r="AB197" s="10" t="str">
        <f t="shared" si="32"/>
        <v/>
      </c>
      <c r="AC197" s="18" t="str">
        <f t="shared" si="33"/>
        <v/>
      </c>
      <c r="AD197" s="18" t="str">
        <f t="shared" si="37"/>
        <v/>
      </c>
      <c r="AE197" s="18" t="str">
        <f t="shared" si="34"/>
        <v/>
      </c>
      <c r="AF197" s="18" t="str">
        <f t="shared" si="35"/>
        <v/>
      </c>
      <c r="AG197" s="18" t="str">
        <f t="shared" si="36"/>
        <v/>
      </c>
    </row>
    <row r="198" spans="1:33" ht="22.5" customHeight="1" x14ac:dyDescent="0.2">
      <c r="A198" s="96">
        <v>189</v>
      </c>
      <c r="B198" s="66"/>
      <c r="C198" s="202"/>
      <c r="D198" s="203"/>
      <c r="E198" s="22"/>
      <c r="F198" s="22"/>
      <c r="G198" s="23"/>
      <c r="H198" s="23"/>
      <c r="I198" s="23"/>
      <c r="J198" s="15"/>
      <c r="K198" s="15"/>
      <c r="L198" s="15"/>
      <c r="M198" s="14"/>
      <c r="N198" s="14"/>
      <c r="O198" s="14"/>
      <c r="P198" s="14"/>
      <c r="Q198" s="14"/>
      <c r="R198" s="16"/>
      <c r="S198" s="13"/>
      <c r="T198" s="12"/>
      <c r="U198" s="10" t="str">
        <f t="shared" si="27"/>
        <v/>
      </c>
      <c r="V198" s="10" t="str">
        <f t="shared" si="28"/>
        <v/>
      </c>
      <c r="W198" s="10" t="str">
        <f t="shared" si="38"/>
        <v/>
      </c>
      <c r="X198" s="10" t="str">
        <f t="shared" si="26"/>
        <v/>
      </c>
      <c r="Y198" s="10" t="str">
        <f t="shared" si="29"/>
        <v/>
      </c>
      <c r="Z198" s="10" t="str">
        <f t="shared" si="30"/>
        <v/>
      </c>
      <c r="AA198" s="10" t="str">
        <f t="shared" si="31"/>
        <v/>
      </c>
      <c r="AB198" s="10" t="str">
        <f t="shared" si="32"/>
        <v/>
      </c>
      <c r="AC198" s="18" t="str">
        <f t="shared" si="33"/>
        <v/>
      </c>
      <c r="AD198" s="18" t="str">
        <f t="shared" si="37"/>
        <v/>
      </c>
      <c r="AE198" s="18" t="str">
        <f t="shared" si="34"/>
        <v/>
      </c>
      <c r="AF198" s="18" t="str">
        <f t="shared" si="35"/>
        <v/>
      </c>
      <c r="AG198" s="18" t="str">
        <f t="shared" si="36"/>
        <v/>
      </c>
    </row>
    <row r="199" spans="1:33" ht="22.5" customHeight="1" x14ac:dyDescent="0.2">
      <c r="A199" s="96">
        <v>190</v>
      </c>
      <c r="B199" s="66"/>
      <c r="C199" s="202"/>
      <c r="D199" s="203"/>
      <c r="E199" s="22"/>
      <c r="F199" s="22"/>
      <c r="G199" s="23"/>
      <c r="H199" s="23"/>
      <c r="I199" s="23"/>
      <c r="J199" s="15"/>
      <c r="K199" s="15"/>
      <c r="L199" s="15"/>
      <c r="M199" s="14"/>
      <c r="N199" s="14"/>
      <c r="O199" s="14"/>
      <c r="P199" s="14"/>
      <c r="Q199" s="14"/>
      <c r="R199" s="16"/>
      <c r="S199" s="13"/>
      <c r="T199" s="12"/>
      <c r="U199" s="10" t="str">
        <f t="shared" si="27"/>
        <v/>
      </c>
      <c r="V199" s="10" t="str">
        <f t="shared" si="28"/>
        <v/>
      </c>
      <c r="W199" s="10" t="str">
        <f t="shared" si="38"/>
        <v/>
      </c>
      <c r="X199" s="10" t="str">
        <f t="shared" si="26"/>
        <v/>
      </c>
      <c r="Y199" s="10" t="str">
        <f t="shared" si="29"/>
        <v/>
      </c>
      <c r="Z199" s="10" t="str">
        <f t="shared" si="30"/>
        <v/>
      </c>
      <c r="AA199" s="10" t="str">
        <f t="shared" si="31"/>
        <v/>
      </c>
      <c r="AB199" s="10" t="str">
        <f t="shared" si="32"/>
        <v/>
      </c>
      <c r="AC199" s="18" t="str">
        <f t="shared" si="33"/>
        <v/>
      </c>
      <c r="AD199" s="18" t="str">
        <f t="shared" si="37"/>
        <v/>
      </c>
      <c r="AE199" s="18" t="str">
        <f t="shared" si="34"/>
        <v/>
      </c>
      <c r="AF199" s="18" t="str">
        <f t="shared" si="35"/>
        <v/>
      </c>
      <c r="AG199" s="18" t="str">
        <f t="shared" si="36"/>
        <v/>
      </c>
    </row>
    <row r="200" spans="1:33" ht="22.5" customHeight="1" x14ac:dyDescent="0.2">
      <c r="A200" s="96">
        <v>191</v>
      </c>
      <c r="B200" s="66"/>
      <c r="C200" s="202"/>
      <c r="D200" s="203"/>
      <c r="E200" s="22"/>
      <c r="F200" s="22"/>
      <c r="G200" s="23"/>
      <c r="H200" s="23"/>
      <c r="I200" s="23"/>
      <c r="J200" s="15"/>
      <c r="K200" s="15"/>
      <c r="L200" s="15"/>
      <c r="M200" s="14"/>
      <c r="N200" s="14"/>
      <c r="O200" s="14"/>
      <c r="P200" s="14"/>
      <c r="Q200" s="14"/>
      <c r="R200" s="16"/>
      <c r="S200" s="13"/>
      <c r="T200" s="12"/>
      <c r="U200" s="10" t="str">
        <f t="shared" si="27"/>
        <v/>
      </c>
      <c r="V200" s="10" t="str">
        <f t="shared" si="28"/>
        <v/>
      </c>
      <c r="W200" s="10" t="str">
        <f t="shared" si="38"/>
        <v/>
      </c>
      <c r="X200" s="10" t="str">
        <f t="shared" si="26"/>
        <v/>
      </c>
      <c r="Y200" s="10" t="str">
        <f t="shared" si="29"/>
        <v/>
      </c>
      <c r="Z200" s="10" t="str">
        <f t="shared" si="30"/>
        <v/>
      </c>
      <c r="AA200" s="10" t="str">
        <f t="shared" si="31"/>
        <v/>
      </c>
      <c r="AB200" s="10" t="str">
        <f t="shared" si="32"/>
        <v/>
      </c>
      <c r="AC200" s="18" t="str">
        <f t="shared" si="33"/>
        <v/>
      </c>
      <c r="AD200" s="18" t="str">
        <f t="shared" si="37"/>
        <v/>
      </c>
      <c r="AE200" s="18" t="str">
        <f t="shared" si="34"/>
        <v/>
      </c>
      <c r="AF200" s="18" t="str">
        <f t="shared" si="35"/>
        <v/>
      </c>
      <c r="AG200" s="18" t="str">
        <f t="shared" si="36"/>
        <v/>
      </c>
    </row>
    <row r="201" spans="1:33" ht="22.5" customHeight="1" x14ac:dyDescent="0.2">
      <c r="A201" s="96">
        <v>192</v>
      </c>
      <c r="B201" s="66"/>
      <c r="C201" s="202"/>
      <c r="D201" s="203"/>
      <c r="E201" s="22"/>
      <c r="F201" s="22"/>
      <c r="G201" s="23"/>
      <c r="H201" s="23"/>
      <c r="I201" s="23"/>
      <c r="J201" s="15"/>
      <c r="K201" s="15"/>
      <c r="L201" s="15"/>
      <c r="M201" s="14"/>
      <c r="N201" s="14"/>
      <c r="O201" s="14"/>
      <c r="P201" s="14"/>
      <c r="Q201" s="14"/>
      <c r="R201" s="16"/>
      <c r="S201" s="13"/>
      <c r="T201" s="12"/>
      <c r="U201" s="10" t="str">
        <f t="shared" si="27"/>
        <v/>
      </c>
      <c r="V201" s="10" t="str">
        <f t="shared" si="28"/>
        <v/>
      </c>
      <c r="W201" s="10" t="str">
        <f t="shared" si="38"/>
        <v/>
      </c>
      <c r="X201" s="10" t="str">
        <f t="shared" si="26"/>
        <v/>
      </c>
      <c r="Y201" s="10" t="str">
        <f t="shared" si="29"/>
        <v/>
      </c>
      <c r="Z201" s="10" t="str">
        <f t="shared" si="30"/>
        <v/>
      </c>
      <c r="AA201" s="10" t="str">
        <f t="shared" si="31"/>
        <v/>
      </c>
      <c r="AB201" s="10" t="str">
        <f t="shared" si="32"/>
        <v/>
      </c>
      <c r="AC201" s="18" t="str">
        <f t="shared" si="33"/>
        <v/>
      </c>
      <c r="AD201" s="18" t="str">
        <f t="shared" si="37"/>
        <v/>
      </c>
      <c r="AE201" s="18" t="str">
        <f t="shared" si="34"/>
        <v/>
      </c>
      <c r="AF201" s="18" t="str">
        <f t="shared" si="35"/>
        <v/>
      </c>
      <c r="AG201" s="18" t="str">
        <f t="shared" si="36"/>
        <v/>
      </c>
    </row>
    <row r="202" spans="1:33" ht="22.5" customHeight="1" x14ac:dyDescent="0.2">
      <c r="A202" s="96">
        <v>193</v>
      </c>
      <c r="B202" s="66"/>
      <c r="C202" s="202"/>
      <c r="D202" s="203"/>
      <c r="E202" s="22"/>
      <c r="F202" s="22"/>
      <c r="G202" s="23"/>
      <c r="H202" s="23"/>
      <c r="I202" s="23"/>
      <c r="J202" s="15"/>
      <c r="K202" s="15"/>
      <c r="L202" s="15"/>
      <c r="M202" s="14"/>
      <c r="N202" s="14"/>
      <c r="O202" s="14"/>
      <c r="P202" s="14"/>
      <c r="Q202" s="14"/>
      <c r="R202" s="16"/>
      <c r="S202" s="13"/>
      <c r="T202" s="12"/>
      <c r="U202" s="10" t="str">
        <f t="shared" si="27"/>
        <v/>
      </c>
      <c r="V202" s="10" t="str">
        <f t="shared" si="28"/>
        <v/>
      </c>
      <c r="W202" s="10" t="str">
        <f t="shared" si="38"/>
        <v/>
      </c>
      <c r="X202" s="10" t="str">
        <f t="shared" ref="X202:X265" si="39">IF(VLOOKUP(ROW()-9,A:S,18,0) = "","", IF(ISNUMBER(VLOOKUP(ROW()-9,A:S,18,0))=TRUE,"","Amount must be a numeric value. "))</f>
        <v/>
      </c>
      <c r="Y202" s="10" t="str">
        <f t="shared" si="29"/>
        <v/>
      </c>
      <c r="Z202" s="10" t="str">
        <f t="shared" si="30"/>
        <v/>
      </c>
      <c r="AA202" s="10" t="str">
        <f t="shared" si="31"/>
        <v/>
      </c>
      <c r="AB202" s="10" t="str">
        <f t="shared" si="32"/>
        <v/>
      </c>
      <c r="AC202" s="18" t="str">
        <f t="shared" si="33"/>
        <v/>
      </c>
      <c r="AD202" s="18" t="str">
        <f t="shared" si="37"/>
        <v/>
      </c>
      <c r="AE202" s="18" t="str">
        <f t="shared" si="34"/>
        <v/>
      </c>
      <c r="AF202" s="18" t="str">
        <f t="shared" si="35"/>
        <v/>
      </c>
      <c r="AG202" s="18" t="str">
        <f t="shared" si="36"/>
        <v/>
      </c>
    </row>
    <row r="203" spans="1:33" ht="22.5" customHeight="1" x14ac:dyDescent="0.2">
      <c r="A203" s="96">
        <v>194</v>
      </c>
      <c r="B203" s="66"/>
      <c r="C203" s="202"/>
      <c r="D203" s="203"/>
      <c r="E203" s="22"/>
      <c r="F203" s="22"/>
      <c r="G203" s="23"/>
      <c r="H203" s="23"/>
      <c r="I203" s="23"/>
      <c r="J203" s="15"/>
      <c r="K203" s="15"/>
      <c r="L203" s="15"/>
      <c r="M203" s="14"/>
      <c r="N203" s="14"/>
      <c r="O203" s="14"/>
      <c r="P203" s="14"/>
      <c r="Q203" s="14"/>
      <c r="R203" s="16"/>
      <c r="S203" s="13"/>
      <c r="T203" s="12"/>
      <c r="U203" s="10" t="str">
        <f t="shared" ref="U203:U266" si="40" xml:space="preserve"> IF(ISERROR(V203),"",V203)&amp; IF(ISERROR(W203),"",W203)&amp; IF(ISERROR(X203),"",X203)&amp; IF(ISERROR(Y203),"",Y203)&amp; IF(ISERROR(Z203),"",Z203)&amp; IF(ISERROR(AA203),"",AA203)&amp; IF(ISERROR(AB203),"",AB203)&amp; IF(ISERROR(AC203),"",AC203)&amp; IF(ISERROR(AD203),"",AD203)&amp; IF(ISERROR(AE203),"",AE203)&amp; IF(ISERROR(AF203),"",AF203)&amp; IF(ISERROR(AG203),"",AG203)</f>
        <v/>
      </c>
      <c r="V203" s="10" t="str">
        <f t="shared" ref="V203:V266" si="41">IF(OR(VLOOKUP(ROW()-9,A:S,18,0)&lt;0,VLOOKUP(ROW()-9,A:S,3,0)&lt;0),"Amount and encumbrances must be a positive value. ","")</f>
        <v/>
      </c>
      <c r="W203" s="10" t="str">
        <f t="shared" si="38"/>
        <v/>
      </c>
      <c r="X203" s="10" t="str">
        <f t="shared" si="39"/>
        <v/>
      </c>
      <c r="Y203" s="10" t="str">
        <f t="shared" ref="Y203:Y266" si="42">IF(VLOOKUP(ROW()-9,A:S,3,0) = "","", IF(ISNUMBER(VLOOKUP(ROW()-9,A:S,3,0))=TRUE,"","Encumbrances must be a numeric value. "))</f>
        <v/>
      </c>
      <c r="Z203" s="10" t="str">
        <f t="shared" ref="Z203:Z266" si="43">IF(VLOOKUP(ROW()-9,A:S,18,0)&gt;=VLOOKUP(ROW()-9,A:S,3,0),"","Encumbrance amount must be equal to or less than the accrual amount. ")</f>
        <v/>
      </c>
      <c r="AA203" s="10" t="str">
        <f t="shared" ref="AA203:AA266" si="44">IF(OR(AND(VLOOKUP(ROW()-9,A:S,18,0)&gt;0,VLOOKUP(ROW()-9,A:S,19,0)=""),AND(VLOOKUP(ROW()-9,A:S,3,0)&gt;0,VLOOKUP(ROW()-9,A:S,4,0)="")),"For every amount, the D/C column must have a D or C. ", "")</f>
        <v/>
      </c>
      <c r="AB203" s="10" t="str">
        <f t="shared" ref="AB203:AB266" si="45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203" s="18" t="str">
        <f t="shared" ref="AC203:AC266" si="46">IF(OR(VLOOKUP(ROW()-9,A:S,8,0)&lt;&gt;"97",VLOOKUP(ROW()-9,A:S,18,0)=""),"",IF(VLOOKUP(ROW()-9,A:S,15,0)&lt;&gt;"3","Cat 97 must have a block flag 3. ", IF(VLOOKUP(ROW()-9,A:S,19,0)&lt;&gt;"C","Cat 97 amount must be a credit. ","")))</f>
        <v/>
      </c>
      <c r="AD203" s="18" t="str">
        <f t="shared" si="37"/>
        <v/>
      </c>
      <c r="AE203" s="18" t="str">
        <f t="shared" ref="AE203:AE266" si="47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203" s="18" t="str">
        <f t="shared" ref="AF203:AF266" si="48">IF(VLOOKUP(ROW()-9,A:S,13,0) &lt;&gt;"R","",IF(VLOOKUP(ROW()-9,A:S,17,0) ="","R type must have a Revenue/Object code. ",""))</f>
        <v/>
      </c>
      <c r="AG203" s="18" t="str">
        <f t="shared" ref="AG203:AG266" si="49">IF(VLOOKUP(ROW()-9,A:S,18,0)="","",IF(VLOOKUP(ROW()-9,A:S,13,0)="","Account type is required. ",""))</f>
        <v/>
      </c>
    </row>
    <row r="204" spans="1:33" ht="22.5" customHeight="1" x14ac:dyDescent="0.2">
      <c r="A204" s="96">
        <v>195</v>
      </c>
      <c r="B204" s="66"/>
      <c r="C204" s="202"/>
      <c r="D204" s="203"/>
      <c r="E204" s="22"/>
      <c r="F204" s="22"/>
      <c r="G204" s="23"/>
      <c r="H204" s="23"/>
      <c r="I204" s="23"/>
      <c r="J204" s="15"/>
      <c r="K204" s="15"/>
      <c r="L204" s="15"/>
      <c r="M204" s="14"/>
      <c r="N204" s="14"/>
      <c r="O204" s="14"/>
      <c r="P204" s="14"/>
      <c r="Q204" s="14"/>
      <c r="R204" s="16"/>
      <c r="S204" s="13"/>
      <c r="T204" s="12"/>
      <c r="U204" s="10" t="str">
        <f t="shared" si="40"/>
        <v/>
      </c>
      <c r="V204" s="10" t="str">
        <f t="shared" si="41"/>
        <v/>
      </c>
      <c r="W204" s="10" t="str">
        <f t="shared" si="38"/>
        <v/>
      </c>
      <c r="X204" s="10" t="str">
        <f t="shared" si="39"/>
        <v/>
      </c>
      <c r="Y204" s="10" t="str">
        <f t="shared" si="42"/>
        <v/>
      </c>
      <c r="Z204" s="10" t="str">
        <f t="shared" si="43"/>
        <v/>
      </c>
      <c r="AA204" s="10" t="str">
        <f t="shared" si="44"/>
        <v/>
      </c>
      <c r="AB204" s="10" t="str">
        <f t="shared" si="45"/>
        <v/>
      </c>
      <c r="AC204" s="18" t="str">
        <f t="shared" si="46"/>
        <v/>
      </c>
      <c r="AD204" s="18" t="str">
        <f t="shared" si="37"/>
        <v/>
      </c>
      <c r="AE204" s="18" t="str">
        <f t="shared" si="47"/>
        <v/>
      </c>
      <c r="AF204" s="18" t="str">
        <f t="shared" si="48"/>
        <v/>
      </c>
      <c r="AG204" s="18" t="str">
        <f t="shared" si="49"/>
        <v/>
      </c>
    </row>
    <row r="205" spans="1:33" ht="22.5" customHeight="1" x14ac:dyDescent="0.2">
      <c r="A205" s="96">
        <v>196</v>
      </c>
      <c r="B205" s="66"/>
      <c r="C205" s="202"/>
      <c r="D205" s="203"/>
      <c r="E205" s="22"/>
      <c r="F205" s="22"/>
      <c r="G205" s="23"/>
      <c r="H205" s="23"/>
      <c r="I205" s="23"/>
      <c r="J205" s="15"/>
      <c r="K205" s="15"/>
      <c r="L205" s="15"/>
      <c r="M205" s="14"/>
      <c r="N205" s="14"/>
      <c r="O205" s="14"/>
      <c r="P205" s="14"/>
      <c r="Q205" s="14"/>
      <c r="R205" s="16"/>
      <c r="S205" s="13"/>
      <c r="T205" s="12"/>
      <c r="U205" s="10" t="str">
        <f t="shared" si="40"/>
        <v/>
      </c>
      <c r="V205" s="10" t="str">
        <f t="shared" si="41"/>
        <v/>
      </c>
      <c r="W205" s="10" t="str">
        <f t="shared" si="38"/>
        <v/>
      </c>
      <c r="X205" s="10" t="str">
        <f t="shared" si="39"/>
        <v/>
      </c>
      <c r="Y205" s="10" t="str">
        <f t="shared" si="42"/>
        <v/>
      </c>
      <c r="Z205" s="10" t="str">
        <f t="shared" si="43"/>
        <v/>
      </c>
      <c r="AA205" s="10" t="str">
        <f t="shared" si="44"/>
        <v/>
      </c>
      <c r="AB205" s="10" t="str">
        <f t="shared" si="45"/>
        <v/>
      </c>
      <c r="AC205" s="18" t="str">
        <f t="shared" si="46"/>
        <v/>
      </c>
      <c r="AD205" s="18" t="str">
        <f t="shared" ref="AD205:AD268" si="50">IF(VLOOKUP(ROW()-9,A:S,13,0)&lt;&gt;"F","",IF(LEN(VLOOKUP(ROW()-9,A:S,14,0))&lt;&gt;7,"Reimbursement accruals require a 4 digit fund number and a 3 digit sub-fund number in the Source Fund field. ",""))</f>
        <v/>
      </c>
      <c r="AE205" s="18" t="str">
        <f t="shared" si="47"/>
        <v/>
      </c>
      <c r="AF205" s="18" t="str">
        <f t="shared" si="48"/>
        <v/>
      </c>
      <c r="AG205" s="18" t="str">
        <f t="shared" si="49"/>
        <v/>
      </c>
    </row>
    <row r="206" spans="1:33" ht="22.5" customHeight="1" x14ac:dyDescent="0.2">
      <c r="A206" s="96">
        <v>197</v>
      </c>
      <c r="B206" s="66"/>
      <c r="C206" s="202"/>
      <c r="D206" s="203"/>
      <c r="E206" s="22"/>
      <c r="F206" s="22"/>
      <c r="G206" s="23"/>
      <c r="H206" s="23"/>
      <c r="I206" s="23"/>
      <c r="J206" s="15"/>
      <c r="K206" s="15"/>
      <c r="L206" s="15"/>
      <c r="M206" s="14"/>
      <c r="N206" s="14"/>
      <c r="O206" s="14"/>
      <c r="P206" s="14"/>
      <c r="Q206" s="14"/>
      <c r="R206" s="16"/>
      <c r="S206" s="13"/>
      <c r="T206" s="12"/>
      <c r="U206" s="10" t="str">
        <f t="shared" si="40"/>
        <v/>
      </c>
      <c r="V206" s="10" t="str">
        <f t="shared" si="41"/>
        <v/>
      </c>
      <c r="W206" s="10" t="str">
        <f t="shared" ref="W206:W269" si="51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206" s="10" t="str">
        <f t="shared" si="39"/>
        <v/>
      </c>
      <c r="Y206" s="10" t="str">
        <f t="shared" si="42"/>
        <v/>
      </c>
      <c r="Z206" s="10" t="str">
        <f t="shared" si="43"/>
        <v/>
      </c>
      <c r="AA206" s="10" t="str">
        <f t="shared" si="44"/>
        <v/>
      </c>
      <c r="AB206" s="10" t="str">
        <f t="shared" si="45"/>
        <v/>
      </c>
      <c r="AC206" s="18" t="str">
        <f t="shared" si="46"/>
        <v/>
      </c>
      <c r="AD206" s="18" t="str">
        <f t="shared" si="50"/>
        <v/>
      </c>
      <c r="AE206" s="18" t="str">
        <f t="shared" si="47"/>
        <v/>
      </c>
      <c r="AF206" s="18" t="str">
        <f t="shared" si="48"/>
        <v/>
      </c>
      <c r="AG206" s="18" t="str">
        <f t="shared" si="49"/>
        <v/>
      </c>
    </row>
    <row r="207" spans="1:33" ht="22.5" customHeight="1" x14ac:dyDescent="0.2">
      <c r="A207" s="96">
        <v>198</v>
      </c>
      <c r="B207" s="66"/>
      <c r="C207" s="202"/>
      <c r="D207" s="203"/>
      <c r="E207" s="22"/>
      <c r="F207" s="22"/>
      <c r="G207" s="23"/>
      <c r="H207" s="23"/>
      <c r="I207" s="23"/>
      <c r="J207" s="15"/>
      <c r="K207" s="15"/>
      <c r="L207" s="15"/>
      <c r="M207" s="14"/>
      <c r="N207" s="14"/>
      <c r="O207" s="14"/>
      <c r="P207" s="14"/>
      <c r="Q207" s="14"/>
      <c r="R207" s="16"/>
      <c r="S207" s="13"/>
      <c r="T207" s="12"/>
      <c r="U207" s="10" t="str">
        <f t="shared" si="40"/>
        <v/>
      </c>
      <c r="V207" s="10" t="str">
        <f t="shared" si="41"/>
        <v/>
      </c>
      <c r="W207" s="10" t="str">
        <f t="shared" si="51"/>
        <v/>
      </c>
      <c r="X207" s="10" t="str">
        <f t="shared" si="39"/>
        <v/>
      </c>
      <c r="Y207" s="10" t="str">
        <f t="shared" si="42"/>
        <v/>
      </c>
      <c r="Z207" s="10" t="str">
        <f t="shared" si="43"/>
        <v/>
      </c>
      <c r="AA207" s="10" t="str">
        <f t="shared" si="44"/>
        <v/>
      </c>
      <c r="AB207" s="10" t="str">
        <f t="shared" si="45"/>
        <v/>
      </c>
      <c r="AC207" s="18" t="str">
        <f t="shared" si="46"/>
        <v/>
      </c>
      <c r="AD207" s="18" t="str">
        <f t="shared" si="50"/>
        <v/>
      </c>
      <c r="AE207" s="18" t="str">
        <f t="shared" si="47"/>
        <v/>
      </c>
      <c r="AF207" s="18" t="str">
        <f t="shared" si="48"/>
        <v/>
      </c>
      <c r="AG207" s="18" t="str">
        <f t="shared" si="49"/>
        <v/>
      </c>
    </row>
    <row r="208" spans="1:33" ht="22.5" customHeight="1" x14ac:dyDescent="0.2">
      <c r="A208" s="96">
        <v>199</v>
      </c>
      <c r="B208" s="66"/>
      <c r="C208" s="202"/>
      <c r="D208" s="203"/>
      <c r="E208" s="22"/>
      <c r="F208" s="22"/>
      <c r="G208" s="23"/>
      <c r="H208" s="23"/>
      <c r="I208" s="23"/>
      <c r="J208" s="15"/>
      <c r="K208" s="15"/>
      <c r="L208" s="15"/>
      <c r="M208" s="14"/>
      <c r="N208" s="14"/>
      <c r="O208" s="14"/>
      <c r="P208" s="14"/>
      <c r="Q208" s="14"/>
      <c r="R208" s="16"/>
      <c r="S208" s="13"/>
      <c r="T208" s="12"/>
      <c r="U208" s="10" t="str">
        <f t="shared" si="40"/>
        <v/>
      </c>
      <c r="V208" s="10" t="str">
        <f t="shared" si="41"/>
        <v/>
      </c>
      <c r="W208" s="10" t="str">
        <f t="shared" si="51"/>
        <v/>
      </c>
      <c r="X208" s="10" t="str">
        <f t="shared" si="39"/>
        <v/>
      </c>
      <c r="Y208" s="10" t="str">
        <f t="shared" si="42"/>
        <v/>
      </c>
      <c r="Z208" s="10" t="str">
        <f t="shared" si="43"/>
        <v/>
      </c>
      <c r="AA208" s="10" t="str">
        <f t="shared" si="44"/>
        <v/>
      </c>
      <c r="AB208" s="10" t="str">
        <f t="shared" si="45"/>
        <v/>
      </c>
      <c r="AC208" s="18" t="str">
        <f t="shared" si="46"/>
        <v/>
      </c>
      <c r="AD208" s="18" t="str">
        <f t="shared" si="50"/>
        <v/>
      </c>
      <c r="AE208" s="18" t="str">
        <f t="shared" si="47"/>
        <v/>
      </c>
      <c r="AF208" s="18" t="str">
        <f t="shared" si="48"/>
        <v/>
      </c>
      <c r="AG208" s="18" t="str">
        <f t="shared" si="49"/>
        <v/>
      </c>
    </row>
    <row r="209" spans="1:33" ht="22.5" customHeight="1" x14ac:dyDescent="0.2">
      <c r="A209" s="96">
        <v>200</v>
      </c>
      <c r="B209" s="66"/>
      <c r="C209" s="202"/>
      <c r="D209" s="203"/>
      <c r="E209" s="22"/>
      <c r="F209" s="22"/>
      <c r="G209" s="23"/>
      <c r="H209" s="23"/>
      <c r="I209" s="23"/>
      <c r="J209" s="15"/>
      <c r="K209" s="15"/>
      <c r="L209" s="15"/>
      <c r="M209" s="14"/>
      <c r="N209" s="14"/>
      <c r="O209" s="14"/>
      <c r="P209" s="14"/>
      <c r="Q209" s="14"/>
      <c r="R209" s="16"/>
      <c r="S209" s="13"/>
      <c r="T209" s="12"/>
      <c r="U209" s="10" t="str">
        <f t="shared" si="40"/>
        <v/>
      </c>
      <c r="V209" s="10" t="str">
        <f t="shared" si="41"/>
        <v/>
      </c>
      <c r="W209" s="10" t="str">
        <f t="shared" si="51"/>
        <v/>
      </c>
      <c r="X209" s="10" t="str">
        <f t="shared" si="39"/>
        <v/>
      </c>
      <c r="Y209" s="10" t="str">
        <f t="shared" si="42"/>
        <v/>
      </c>
      <c r="Z209" s="10" t="str">
        <f t="shared" si="43"/>
        <v/>
      </c>
      <c r="AA209" s="10" t="str">
        <f t="shared" si="44"/>
        <v/>
      </c>
      <c r="AB209" s="10" t="str">
        <f t="shared" si="45"/>
        <v/>
      </c>
      <c r="AC209" s="18" t="str">
        <f t="shared" si="46"/>
        <v/>
      </c>
      <c r="AD209" s="18" t="str">
        <f t="shared" si="50"/>
        <v/>
      </c>
      <c r="AE209" s="18" t="str">
        <f t="shared" si="47"/>
        <v/>
      </c>
      <c r="AF209" s="18" t="str">
        <f t="shared" si="48"/>
        <v/>
      </c>
      <c r="AG209" s="18" t="str">
        <f t="shared" si="49"/>
        <v/>
      </c>
    </row>
    <row r="210" spans="1:33" ht="22.5" customHeight="1" x14ac:dyDescent="0.2">
      <c r="A210" s="96">
        <v>201</v>
      </c>
      <c r="B210" s="66"/>
      <c r="C210" s="202"/>
      <c r="D210" s="203"/>
      <c r="E210" s="22"/>
      <c r="F210" s="22"/>
      <c r="G210" s="23"/>
      <c r="H210" s="23"/>
      <c r="I210" s="23"/>
      <c r="J210" s="15"/>
      <c r="K210" s="15"/>
      <c r="L210" s="15"/>
      <c r="M210" s="14"/>
      <c r="N210" s="14"/>
      <c r="O210" s="14"/>
      <c r="P210" s="14"/>
      <c r="Q210" s="14"/>
      <c r="R210" s="16"/>
      <c r="S210" s="13"/>
      <c r="T210" s="114"/>
      <c r="U210" s="10" t="str">
        <f t="shared" si="40"/>
        <v/>
      </c>
      <c r="V210" s="10" t="str">
        <f t="shared" si="41"/>
        <v/>
      </c>
      <c r="W210" s="10" t="str">
        <f t="shared" si="51"/>
        <v/>
      </c>
      <c r="X210" s="10" t="str">
        <f t="shared" si="39"/>
        <v/>
      </c>
      <c r="Y210" s="10" t="str">
        <f t="shared" si="42"/>
        <v/>
      </c>
      <c r="Z210" s="10" t="str">
        <f t="shared" si="43"/>
        <v/>
      </c>
      <c r="AA210" s="10" t="str">
        <f t="shared" si="44"/>
        <v/>
      </c>
      <c r="AB210" s="10" t="str">
        <f t="shared" si="45"/>
        <v/>
      </c>
      <c r="AC210" s="18" t="str">
        <f t="shared" si="46"/>
        <v/>
      </c>
      <c r="AD210" s="18" t="str">
        <f t="shared" si="50"/>
        <v/>
      </c>
      <c r="AE210" s="18" t="str">
        <f t="shared" si="47"/>
        <v/>
      </c>
      <c r="AF210" s="18" t="str">
        <f t="shared" si="48"/>
        <v/>
      </c>
      <c r="AG210" s="18" t="str">
        <f t="shared" si="49"/>
        <v/>
      </c>
    </row>
    <row r="211" spans="1:33" ht="22.5" customHeight="1" x14ac:dyDescent="0.2">
      <c r="A211" s="96">
        <v>202</v>
      </c>
      <c r="B211" s="66"/>
      <c r="C211" s="202"/>
      <c r="D211" s="203"/>
      <c r="E211" s="22"/>
      <c r="F211" s="22"/>
      <c r="G211" s="23"/>
      <c r="H211" s="23"/>
      <c r="I211" s="23"/>
      <c r="J211" s="15"/>
      <c r="K211" s="15"/>
      <c r="L211" s="15"/>
      <c r="M211" s="14"/>
      <c r="N211" s="14"/>
      <c r="O211" s="14"/>
      <c r="P211" s="14"/>
      <c r="Q211" s="14"/>
      <c r="R211" s="16"/>
      <c r="S211" s="113"/>
      <c r="T211" s="114"/>
      <c r="U211" s="10" t="str">
        <f t="shared" si="40"/>
        <v/>
      </c>
      <c r="V211" s="10" t="str">
        <f t="shared" si="41"/>
        <v/>
      </c>
      <c r="W211" s="10" t="str">
        <f t="shared" si="51"/>
        <v/>
      </c>
      <c r="X211" s="10" t="str">
        <f t="shared" si="39"/>
        <v/>
      </c>
      <c r="Y211" s="10" t="str">
        <f t="shared" si="42"/>
        <v/>
      </c>
      <c r="Z211" s="10" t="str">
        <f t="shared" si="43"/>
        <v/>
      </c>
      <c r="AA211" s="10" t="str">
        <f t="shared" si="44"/>
        <v/>
      </c>
      <c r="AB211" s="10" t="str">
        <f t="shared" si="45"/>
        <v/>
      </c>
      <c r="AC211" s="18" t="str">
        <f t="shared" si="46"/>
        <v/>
      </c>
      <c r="AD211" s="18" t="str">
        <f t="shared" si="50"/>
        <v/>
      </c>
      <c r="AE211" s="18" t="str">
        <f t="shared" si="47"/>
        <v/>
      </c>
      <c r="AF211" s="18" t="str">
        <f t="shared" si="48"/>
        <v/>
      </c>
      <c r="AG211" s="18" t="str">
        <f t="shared" si="49"/>
        <v/>
      </c>
    </row>
    <row r="212" spans="1:33" ht="22.5" customHeight="1" x14ac:dyDescent="0.2">
      <c r="A212" s="96">
        <v>203</v>
      </c>
      <c r="B212" s="66"/>
      <c r="C212" s="202"/>
      <c r="D212" s="203"/>
      <c r="E212" s="22"/>
      <c r="F212" s="22"/>
      <c r="G212" s="23"/>
      <c r="H212" s="23"/>
      <c r="I212" s="23"/>
      <c r="J212" s="15"/>
      <c r="K212" s="15"/>
      <c r="L212" s="15"/>
      <c r="M212" s="14"/>
      <c r="N212" s="14"/>
      <c r="O212" s="14"/>
      <c r="P212" s="14"/>
      <c r="Q212" s="14"/>
      <c r="R212" s="16"/>
      <c r="S212" s="13"/>
      <c r="T212" s="114"/>
      <c r="U212" s="10" t="str">
        <f t="shared" si="40"/>
        <v/>
      </c>
      <c r="V212" s="10" t="str">
        <f t="shared" si="41"/>
        <v/>
      </c>
      <c r="W212" s="10" t="str">
        <f t="shared" si="51"/>
        <v/>
      </c>
      <c r="X212" s="10" t="str">
        <f t="shared" si="39"/>
        <v/>
      </c>
      <c r="Y212" s="10" t="str">
        <f t="shared" si="42"/>
        <v/>
      </c>
      <c r="Z212" s="10" t="str">
        <f t="shared" si="43"/>
        <v/>
      </c>
      <c r="AA212" s="10" t="str">
        <f t="shared" si="44"/>
        <v/>
      </c>
      <c r="AB212" s="10" t="str">
        <f t="shared" si="45"/>
        <v/>
      </c>
      <c r="AC212" s="18" t="str">
        <f t="shared" si="46"/>
        <v/>
      </c>
      <c r="AD212" s="18" t="str">
        <f t="shared" si="50"/>
        <v/>
      </c>
      <c r="AE212" s="18" t="str">
        <f t="shared" si="47"/>
        <v/>
      </c>
      <c r="AF212" s="18" t="str">
        <f t="shared" si="48"/>
        <v/>
      </c>
      <c r="AG212" s="18" t="str">
        <f t="shared" si="49"/>
        <v/>
      </c>
    </row>
    <row r="213" spans="1:33" ht="22.5" customHeight="1" x14ac:dyDescent="0.2">
      <c r="A213" s="96">
        <v>204</v>
      </c>
      <c r="B213" s="66"/>
      <c r="C213" s="202"/>
      <c r="D213" s="203"/>
      <c r="E213" s="22"/>
      <c r="F213" s="22"/>
      <c r="G213" s="23"/>
      <c r="H213" s="23"/>
      <c r="I213" s="23"/>
      <c r="J213" s="15"/>
      <c r="K213" s="15"/>
      <c r="L213" s="15"/>
      <c r="M213" s="14"/>
      <c r="N213" s="14"/>
      <c r="O213" s="14"/>
      <c r="P213" s="14"/>
      <c r="Q213" s="14"/>
      <c r="R213" s="16"/>
      <c r="S213" s="13"/>
      <c r="T213" s="12"/>
      <c r="U213" s="10" t="str">
        <f t="shared" si="40"/>
        <v/>
      </c>
      <c r="V213" s="10" t="str">
        <f t="shared" si="41"/>
        <v/>
      </c>
      <c r="W213" s="10" t="str">
        <f t="shared" si="51"/>
        <v/>
      </c>
      <c r="X213" s="10" t="str">
        <f t="shared" si="39"/>
        <v/>
      </c>
      <c r="Y213" s="10" t="str">
        <f t="shared" si="42"/>
        <v/>
      </c>
      <c r="Z213" s="10" t="str">
        <f t="shared" si="43"/>
        <v/>
      </c>
      <c r="AA213" s="10" t="str">
        <f t="shared" si="44"/>
        <v/>
      </c>
      <c r="AB213" s="10" t="str">
        <f t="shared" si="45"/>
        <v/>
      </c>
      <c r="AC213" s="18" t="str">
        <f t="shared" si="46"/>
        <v/>
      </c>
      <c r="AD213" s="18" t="str">
        <f t="shared" si="50"/>
        <v/>
      </c>
      <c r="AE213" s="18" t="str">
        <f t="shared" si="47"/>
        <v/>
      </c>
      <c r="AF213" s="18" t="str">
        <f t="shared" si="48"/>
        <v/>
      </c>
      <c r="AG213" s="18" t="str">
        <f t="shared" si="49"/>
        <v/>
      </c>
    </row>
    <row r="214" spans="1:33" ht="22.5" customHeight="1" x14ac:dyDescent="0.2">
      <c r="A214" s="96">
        <v>205</v>
      </c>
      <c r="B214" s="66"/>
      <c r="C214" s="202"/>
      <c r="D214" s="203"/>
      <c r="E214" s="22"/>
      <c r="F214" s="22"/>
      <c r="G214" s="23"/>
      <c r="H214" s="23"/>
      <c r="I214" s="23"/>
      <c r="J214" s="15"/>
      <c r="K214" s="15"/>
      <c r="L214" s="15"/>
      <c r="M214" s="14"/>
      <c r="N214" s="14"/>
      <c r="O214" s="14"/>
      <c r="P214" s="14"/>
      <c r="Q214" s="14"/>
      <c r="R214" s="16"/>
      <c r="S214" s="13"/>
      <c r="T214" s="114"/>
      <c r="U214" s="10" t="str">
        <f t="shared" si="40"/>
        <v/>
      </c>
      <c r="V214" s="10" t="str">
        <f t="shared" si="41"/>
        <v/>
      </c>
      <c r="W214" s="10" t="str">
        <f t="shared" si="51"/>
        <v/>
      </c>
      <c r="X214" s="10" t="str">
        <f t="shared" si="39"/>
        <v/>
      </c>
      <c r="Y214" s="10" t="str">
        <f t="shared" si="42"/>
        <v/>
      </c>
      <c r="Z214" s="10" t="str">
        <f t="shared" si="43"/>
        <v/>
      </c>
      <c r="AA214" s="10" t="str">
        <f t="shared" si="44"/>
        <v/>
      </c>
      <c r="AB214" s="10" t="str">
        <f t="shared" si="45"/>
        <v/>
      </c>
      <c r="AC214" s="18" t="str">
        <f t="shared" si="46"/>
        <v/>
      </c>
      <c r="AD214" s="18" t="str">
        <f t="shared" si="50"/>
        <v/>
      </c>
      <c r="AE214" s="18" t="str">
        <f t="shared" si="47"/>
        <v/>
      </c>
      <c r="AF214" s="18" t="str">
        <f t="shared" si="48"/>
        <v/>
      </c>
      <c r="AG214" s="18" t="str">
        <f t="shared" si="49"/>
        <v/>
      </c>
    </row>
    <row r="215" spans="1:33" ht="22.5" customHeight="1" x14ac:dyDescent="0.2">
      <c r="A215" s="96">
        <v>206</v>
      </c>
      <c r="B215" s="66"/>
      <c r="C215" s="202"/>
      <c r="D215" s="203"/>
      <c r="E215" s="22"/>
      <c r="F215" s="22"/>
      <c r="G215" s="23"/>
      <c r="H215" s="23"/>
      <c r="I215" s="23"/>
      <c r="J215" s="15"/>
      <c r="K215" s="15"/>
      <c r="L215" s="15"/>
      <c r="M215" s="14"/>
      <c r="N215" s="14"/>
      <c r="O215" s="14"/>
      <c r="P215" s="14"/>
      <c r="Q215" s="14"/>
      <c r="R215" s="16"/>
      <c r="S215" s="13"/>
      <c r="T215" s="12"/>
      <c r="U215" s="10" t="str">
        <f t="shared" si="40"/>
        <v/>
      </c>
      <c r="V215" s="10" t="str">
        <f t="shared" si="41"/>
        <v/>
      </c>
      <c r="W215" s="10" t="str">
        <f t="shared" si="51"/>
        <v/>
      </c>
      <c r="X215" s="10" t="str">
        <f t="shared" si="39"/>
        <v/>
      </c>
      <c r="Y215" s="10" t="str">
        <f t="shared" si="42"/>
        <v/>
      </c>
      <c r="Z215" s="10" t="str">
        <f t="shared" si="43"/>
        <v/>
      </c>
      <c r="AA215" s="10" t="str">
        <f t="shared" si="44"/>
        <v/>
      </c>
      <c r="AB215" s="10" t="str">
        <f t="shared" si="45"/>
        <v/>
      </c>
      <c r="AC215" s="18" t="str">
        <f t="shared" si="46"/>
        <v/>
      </c>
      <c r="AD215" s="18" t="str">
        <f t="shared" si="50"/>
        <v/>
      </c>
      <c r="AE215" s="18" t="str">
        <f t="shared" si="47"/>
        <v/>
      </c>
      <c r="AF215" s="18" t="str">
        <f t="shared" si="48"/>
        <v/>
      </c>
      <c r="AG215" s="18" t="str">
        <f t="shared" si="49"/>
        <v/>
      </c>
    </row>
    <row r="216" spans="1:33" ht="22.5" customHeight="1" x14ac:dyDescent="0.2">
      <c r="A216" s="96">
        <v>207</v>
      </c>
      <c r="B216" s="66"/>
      <c r="C216" s="202"/>
      <c r="D216" s="203"/>
      <c r="E216" s="22"/>
      <c r="F216" s="22"/>
      <c r="G216" s="23"/>
      <c r="H216" s="23"/>
      <c r="I216" s="23"/>
      <c r="J216" s="15"/>
      <c r="K216" s="15"/>
      <c r="L216" s="15"/>
      <c r="M216" s="14"/>
      <c r="N216" s="14"/>
      <c r="O216" s="14"/>
      <c r="P216" s="14"/>
      <c r="Q216" s="14"/>
      <c r="R216" s="16"/>
      <c r="S216" s="13"/>
      <c r="T216" s="12"/>
      <c r="U216" s="10" t="str">
        <f t="shared" si="40"/>
        <v/>
      </c>
      <c r="V216" s="10" t="str">
        <f t="shared" si="41"/>
        <v/>
      </c>
      <c r="W216" s="10" t="str">
        <f t="shared" si="51"/>
        <v/>
      </c>
      <c r="X216" s="10" t="str">
        <f t="shared" si="39"/>
        <v/>
      </c>
      <c r="Y216" s="10" t="str">
        <f t="shared" si="42"/>
        <v/>
      </c>
      <c r="Z216" s="10" t="str">
        <f t="shared" si="43"/>
        <v/>
      </c>
      <c r="AA216" s="10" t="str">
        <f t="shared" si="44"/>
        <v/>
      </c>
      <c r="AB216" s="10" t="str">
        <f t="shared" si="45"/>
        <v/>
      </c>
      <c r="AC216" s="18" t="str">
        <f t="shared" si="46"/>
        <v/>
      </c>
      <c r="AD216" s="18" t="str">
        <f t="shared" si="50"/>
        <v/>
      </c>
      <c r="AE216" s="18" t="str">
        <f t="shared" si="47"/>
        <v/>
      </c>
      <c r="AF216" s="18" t="str">
        <f t="shared" si="48"/>
        <v/>
      </c>
      <c r="AG216" s="18" t="str">
        <f t="shared" si="49"/>
        <v/>
      </c>
    </row>
    <row r="217" spans="1:33" ht="22.5" customHeight="1" x14ac:dyDescent="0.2">
      <c r="A217" s="96">
        <v>208</v>
      </c>
      <c r="B217" s="66"/>
      <c r="C217" s="202"/>
      <c r="D217" s="203"/>
      <c r="E217" s="22"/>
      <c r="F217" s="22"/>
      <c r="G217" s="23"/>
      <c r="H217" s="23"/>
      <c r="I217" s="23"/>
      <c r="J217" s="15"/>
      <c r="K217" s="15"/>
      <c r="L217" s="15"/>
      <c r="M217" s="14"/>
      <c r="N217" s="14"/>
      <c r="O217" s="14"/>
      <c r="P217" s="14"/>
      <c r="Q217" s="14"/>
      <c r="R217" s="16"/>
      <c r="S217" s="13"/>
      <c r="T217" s="12"/>
      <c r="U217" s="10" t="str">
        <f t="shared" si="40"/>
        <v/>
      </c>
      <c r="V217" s="10" t="str">
        <f t="shared" si="41"/>
        <v/>
      </c>
      <c r="W217" s="10" t="str">
        <f t="shared" si="51"/>
        <v/>
      </c>
      <c r="X217" s="10" t="str">
        <f t="shared" si="39"/>
        <v/>
      </c>
      <c r="Y217" s="10" t="str">
        <f t="shared" si="42"/>
        <v/>
      </c>
      <c r="Z217" s="10" t="str">
        <f t="shared" si="43"/>
        <v/>
      </c>
      <c r="AA217" s="10" t="str">
        <f t="shared" si="44"/>
        <v/>
      </c>
      <c r="AB217" s="10" t="str">
        <f t="shared" si="45"/>
        <v/>
      </c>
      <c r="AC217" s="18" t="str">
        <f t="shared" si="46"/>
        <v/>
      </c>
      <c r="AD217" s="18" t="str">
        <f t="shared" si="50"/>
        <v/>
      </c>
      <c r="AE217" s="18" t="str">
        <f t="shared" si="47"/>
        <v/>
      </c>
      <c r="AF217" s="18" t="str">
        <f t="shared" si="48"/>
        <v/>
      </c>
      <c r="AG217" s="18" t="str">
        <f t="shared" si="49"/>
        <v/>
      </c>
    </row>
    <row r="218" spans="1:33" ht="22.5" customHeight="1" x14ac:dyDescent="0.2">
      <c r="A218" s="96">
        <v>209</v>
      </c>
      <c r="B218" s="66"/>
      <c r="C218" s="202"/>
      <c r="D218" s="203"/>
      <c r="E218" s="22"/>
      <c r="F218" s="22"/>
      <c r="G218" s="23"/>
      <c r="H218" s="23"/>
      <c r="I218" s="23"/>
      <c r="J218" s="15"/>
      <c r="K218" s="15"/>
      <c r="L218" s="15"/>
      <c r="M218" s="14"/>
      <c r="N218" s="14"/>
      <c r="O218" s="14"/>
      <c r="P218" s="14"/>
      <c r="Q218" s="14"/>
      <c r="R218" s="16"/>
      <c r="S218" s="13"/>
      <c r="T218" s="12"/>
      <c r="U218" s="10" t="str">
        <f t="shared" si="40"/>
        <v/>
      </c>
      <c r="V218" s="10" t="str">
        <f t="shared" si="41"/>
        <v/>
      </c>
      <c r="W218" s="10" t="str">
        <f t="shared" si="51"/>
        <v/>
      </c>
      <c r="X218" s="10" t="str">
        <f t="shared" si="39"/>
        <v/>
      </c>
      <c r="Y218" s="10" t="str">
        <f t="shared" si="42"/>
        <v/>
      </c>
      <c r="Z218" s="10" t="str">
        <f t="shared" si="43"/>
        <v/>
      </c>
      <c r="AA218" s="10" t="str">
        <f t="shared" si="44"/>
        <v/>
      </c>
      <c r="AB218" s="10" t="str">
        <f t="shared" si="45"/>
        <v/>
      </c>
      <c r="AC218" s="18" t="str">
        <f t="shared" si="46"/>
        <v/>
      </c>
      <c r="AD218" s="18" t="str">
        <f t="shared" si="50"/>
        <v/>
      </c>
      <c r="AE218" s="18" t="str">
        <f t="shared" si="47"/>
        <v/>
      </c>
      <c r="AF218" s="18" t="str">
        <f t="shared" si="48"/>
        <v/>
      </c>
      <c r="AG218" s="18" t="str">
        <f t="shared" si="49"/>
        <v/>
      </c>
    </row>
    <row r="219" spans="1:33" ht="22.5" customHeight="1" x14ac:dyDescent="0.2">
      <c r="A219" s="96">
        <v>210</v>
      </c>
      <c r="B219" s="66"/>
      <c r="C219" s="202"/>
      <c r="D219" s="203"/>
      <c r="E219" s="22"/>
      <c r="F219" s="22"/>
      <c r="G219" s="23"/>
      <c r="H219" s="23"/>
      <c r="I219" s="23"/>
      <c r="J219" s="15"/>
      <c r="K219" s="15"/>
      <c r="L219" s="15"/>
      <c r="M219" s="14"/>
      <c r="N219" s="14"/>
      <c r="O219" s="14"/>
      <c r="P219" s="14"/>
      <c r="Q219" s="14"/>
      <c r="R219" s="16"/>
      <c r="S219" s="13"/>
      <c r="T219" s="12"/>
      <c r="U219" s="10" t="str">
        <f t="shared" si="40"/>
        <v/>
      </c>
      <c r="V219" s="10" t="str">
        <f t="shared" si="41"/>
        <v/>
      </c>
      <c r="W219" s="10" t="str">
        <f t="shared" si="51"/>
        <v/>
      </c>
      <c r="X219" s="10" t="str">
        <f t="shared" si="39"/>
        <v/>
      </c>
      <c r="Y219" s="10" t="str">
        <f t="shared" si="42"/>
        <v/>
      </c>
      <c r="Z219" s="10" t="str">
        <f t="shared" si="43"/>
        <v/>
      </c>
      <c r="AA219" s="10" t="str">
        <f t="shared" si="44"/>
        <v/>
      </c>
      <c r="AB219" s="10" t="str">
        <f t="shared" si="45"/>
        <v/>
      </c>
      <c r="AC219" s="18" t="str">
        <f t="shared" si="46"/>
        <v/>
      </c>
      <c r="AD219" s="18" t="str">
        <f t="shared" si="50"/>
        <v/>
      </c>
      <c r="AE219" s="18" t="str">
        <f t="shared" si="47"/>
        <v/>
      </c>
      <c r="AF219" s="18" t="str">
        <f t="shared" si="48"/>
        <v/>
      </c>
      <c r="AG219" s="18" t="str">
        <f t="shared" si="49"/>
        <v/>
      </c>
    </row>
    <row r="220" spans="1:33" ht="22.5" customHeight="1" x14ac:dyDescent="0.2">
      <c r="A220" s="96">
        <v>211</v>
      </c>
      <c r="B220" s="66"/>
      <c r="C220" s="202"/>
      <c r="D220" s="203"/>
      <c r="E220" s="22"/>
      <c r="F220" s="22"/>
      <c r="G220" s="23"/>
      <c r="H220" s="23"/>
      <c r="I220" s="23"/>
      <c r="J220" s="15"/>
      <c r="K220" s="15"/>
      <c r="L220" s="15"/>
      <c r="M220" s="14"/>
      <c r="N220" s="14"/>
      <c r="O220" s="14"/>
      <c r="P220" s="14"/>
      <c r="Q220" s="14"/>
      <c r="R220" s="16"/>
      <c r="S220" s="13"/>
      <c r="T220" s="12"/>
      <c r="U220" s="10" t="str">
        <f t="shared" si="40"/>
        <v/>
      </c>
      <c r="V220" s="10" t="str">
        <f t="shared" si="41"/>
        <v/>
      </c>
      <c r="W220" s="10" t="str">
        <f t="shared" si="51"/>
        <v/>
      </c>
      <c r="X220" s="10" t="str">
        <f t="shared" si="39"/>
        <v/>
      </c>
      <c r="Y220" s="10" t="str">
        <f t="shared" si="42"/>
        <v/>
      </c>
      <c r="Z220" s="10" t="str">
        <f t="shared" si="43"/>
        <v/>
      </c>
      <c r="AA220" s="10" t="str">
        <f t="shared" si="44"/>
        <v/>
      </c>
      <c r="AB220" s="10" t="str">
        <f t="shared" si="45"/>
        <v/>
      </c>
      <c r="AC220" s="18" t="str">
        <f t="shared" si="46"/>
        <v/>
      </c>
      <c r="AD220" s="18" t="str">
        <f t="shared" si="50"/>
        <v/>
      </c>
      <c r="AE220" s="18" t="str">
        <f t="shared" si="47"/>
        <v/>
      </c>
      <c r="AF220" s="18" t="str">
        <f t="shared" si="48"/>
        <v/>
      </c>
      <c r="AG220" s="18" t="str">
        <f t="shared" si="49"/>
        <v/>
      </c>
    </row>
    <row r="221" spans="1:33" ht="22.5" customHeight="1" x14ac:dyDescent="0.2">
      <c r="A221" s="96">
        <v>212</v>
      </c>
      <c r="B221" s="66"/>
      <c r="C221" s="202"/>
      <c r="D221" s="203"/>
      <c r="E221" s="22"/>
      <c r="F221" s="22"/>
      <c r="G221" s="23"/>
      <c r="H221" s="23"/>
      <c r="I221" s="23"/>
      <c r="J221" s="15"/>
      <c r="K221" s="15"/>
      <c r="L221" s="15"/>
      <c r="M221" s="14"/>
      <c r="N221" s="14"/>
      <c r="O221" s="14"/>
      <c r="P221" s="14"/>
      <c r="Q221" s="14"/>
      <c r="R221" s="16"/>
      <c r="S221" s="13"/>
      <c r="T221" s="12"/>
      <c r="U221" s="10" t="str">
        <f t="shared" si="40"/>
        <v/>
      </c>
      <c r="V221" s="10" t="str">
        <f t="shared" si="41"/>
        <v/>
      </c>
      <c r="W221" s="10" t="str">
        <f t="shared" si="51"/>
        <v/>
      </c>
      <c r="X221" s="10" t="str">
        <f t="shared" si="39"/>
        <v/>
      </c>
      <c r="Y221" s="10" t="str">
        <f t="shared" si="42"/>
        <v/>
      </c>
      <c r="Z221" s="10" t="str">
        <f t="shared" si="43"/>
        <v/>
      </c>
      <c r="AA221" s="10" t="str">
        <f t="shared" si="44"/>
        <v/>
      </c>
      <c r="AB221" s="10" t="str">
        <f t="shared" si="45"/>
        <v/>
      </c>
      <c r="AC221" s="18" t="str">
        <f t="shared" si="46"/>
        <v/>
      </c>
      <c r="AD221" s="18" t="str">
        <f t="shared" si="50"/>
        <v/>
      </c>
      <c r="AE221" s="18" t="str">
        <f t="shared" si="47"/>
        <v/>
      </c>
      <c r="AF221" s="18" t="str">
        <f t="shared" si="48"/>
        <v/>
      </c>
      <c r="AG221" s="18" t="str">
        <f t="shared" si="49"/>
        <v/>
      </c>
    </row>
    <row r="222" spans="1:33" ht="22.5" customHeight="1" x14ac:dyDescent="0.2">
      <c r="A222" s="96">
        <v>213</v>
      </c>
      <c r="B222" s="66"/>
      <c r="C222" s="202"/>
      <c r="D222" s="203"/>
      <c r="E222" s="22"/>
      <c r="F222" s="22"/>
      <c r="G222" s="23"/>
      <c r="H222" s="23"/>
      <c r="I222" s="23"/>
      <c r="J222" s="15"/>
      <c r="K222" s="15"/>
      <c r="L222" s="15"/>
      <c r="M222" s="14"/>
      <c r="N222" s="14"/>
      <c r="O222" s="14"/>
      <c r="P222" s="14"/>
      <c r="Q222" s="14"/>
      <c r="R222" s="16"/>
      <c r="S222" s="13"/>
      <c r="T222" s="12"/>
      <c r="U222" s="10" t="str">
        <f t="shared" si="40"/>
        <v/>
      </c>
      <c r="V222" s="10" t="str">
        <f t="shared" si="41"/>
        <v/>
      </c>
      <c r="W222" s="10" t="str">
        <f t="shared" si="51"/>
        <v/>
      </c>
      <c r="X222" s="10" t="str">
        <f t="shared" si="39"/>
        <v/>
      </c>
      <c r="Y222" s="10" t="str">
        <f t="shared" si="42"/>
        <v/>
      </c>
      <c r="Z222" s="10" t="str">
        <f t="shared" si="43"/>
        <v/>
      </c>
      <c r="AA222" s="10" t="str">
        <f t="shared" si="44"/>
        <v/>
      </c>
      <c r="AB222" s="10" t="str">
        <f t="shared" si="45"/>
        <v/>
      </c>
      <c r="AC222" s="18" t="str">
        <f t="shared" si="46"/>
        <v/>
      </c>
      <c r="AD222" s="18" t="str">
        <f t="shared" si="50"/>
        <v/>
      </c>
      <c r="AE222" s="18" t="str">
        <f t="shared" si="47"/>
        <v/>
      </c>
      <c r="AF222" s="18" t="str">
        <f t="shared" si="48"/>
        <v/>
      </c>
      <c r="AG222" s="18" t="str">
        <f t="shared" si="49"/>
        <v/>
      </c>
    </row>
    <row r="223" spans="1:33" ht="22.5" customHeight="1" x14ac:dyDescent="0.2">
      <c r="A223" s="96">
        <v>214</v>
      </c>
      <c r="B223" s="66"/>
      <c r="C223" s="202"/>
      <c r="D223" s="203"/>
      <c r="E223" s="22"/>
      <c r="F223" s="22"/>
      <c r="G223" s="23"/>
      <c r="H223" s="23"/>
      <c r="I223" s="23"/>
      <c r="J223" s="15"/>
      <c r="K223" s="15"/>
      <c r="L223" s="15"/>
      <c r="M223" s="14"/>
      <c r="N223" s="14"/>
      <c r="O223" s="14"/>
      <c r="P223" s="14"/>
      <c r="Q223" s="14"/>
      <c r="R223" s="16"/>
      <c r="S223" s="13"/>
      <c r="T223" s="12"/>
      <c r="U223" s="10" t="str">
        <f t="shared" si="40"/>
        <v/>
      </c>
      <c r="V223" s="10" t="str">
        <f t="shared" si="41"/>
        <v/>
      </c>
      <c r="W223" s="10" t="str">
        <f t="shared" si="51"/>
        <v/>
      </c>
      <c r="X223" s="10" t="str">
        <f t="shared" si="39"/>
        <v/>
      </c>
      <c r="Y223" s="10" t="str">
        <f t="shared" si="42"/>
        <v/>
      </c>
      <c r="Z223" s="10" t="str">
        <f t="shared" si="43"/>
        <v/>
      </c>
      <c r="AA223" s="10" t="str">
        <f t="shared" si="44"/>
        <v/>
      </c>
      <c r="AB223" s="10" t="str">
        <f t="shared" si="45"/>
        <v/>
      </c>
      <c r="AC223" s="18" t="str">
        <f t="shared" si="46"/>
        <v/>
      </c>
      <c r="AD223" s="18" t="str">
        <f t="shared" si="50"/>
        <v/>
      </c>
      <c r="AE223" s="18" t="str">
        <f t="shared" si="47"/>
        <v/>
      </c>
      <c r="AF223" s="18" t="str">
        <f t="shared" si="48"/>
        <v/>
      </c>
      <c r="AG223" s="18" t="str">
        <f t="shared" si="49"/>
        <v/>
      </c>
    </row>
    <row r="224" spans="1:33" ht="22.5" customHeight="1" x14ac:dyDescent="0.2">
      <c r="A224" s="96">
        <v>215</v>
      </c>
      <c r="B224" s="66"/>
      <c r="C224" s="202"/>
      <c r="D224" s="203"/>
      <c r="E224" s="22"/>
      <c r="F224" s="22"/>
      <c r="G224" s="23"/>
      <c r="H224" s="23"/>
      <c r="I224" s="23"/>
      <c r="J224" s="15"/>
      <c r="K224" s="15"/>
      <c r="L224" s="15"/>
      <c r="M224" s="14"/>
      <c r="N224" s="14"/>
      <c r="O224" s="14"/>
      <c r="P224" s="14"/>
      <c r="Q224" s="14"/>
      <c r="R224" s="16"/>
      <c r="S224" s="13"/>
      <c r="T224" s="12"/>
      <c r="U224" s="10" t="str">
        <f t="shared" si="40"/>
        <v/>
      </c>
      <c r="V224" s="10" t="str">
        <f t="shared" si="41"/>
        <v/>
      </c>
      <c r="W224" s="10" t="str">
        <f t="shared" si="51"/>
        <v/>
      </c>
      <c r="X224" s="10" t="str">
        <f t="shared" si="39"/>
        <v/>
      </c>
      <c r="Y224" s="10" t="str">
        <f t="shared" si="42"/>
        <v/>
      </c>
      <c r="Z224" s="10" t="str">
        <f t="shared" si="43"/>
        <v/>
      </c>
      <c r="AA224" s="10" t="str">
        <f t="shared" si="44"/>
        <v/>
      </c>
      <c r="AB224" s="10" t="str">
        <f t="shared" si="45"/>
        <v/>
      </c>
      <c r="AC224" s="18" t="str">
        <f t="shared" si="46"/>
        <v/>
      </c>
      <c r="AD224" s="18" t="str">
        <f t="shared" si="50"/>
        <v/>
      </c>
      <c r="AE224" s="18" t="str">
        <f t="shared" si="47"/>
        <v/>
      </c>
      <c r="AF224" s="18" t="str">
        <f t="shared" si="48"/>
        <v/>
      </c>
      <c r="AG224" s="18" t="str">
        <f t="shared" si="49"/>
        <v/>
      </c>
    </row>
    <row r="225" spans="1:33" ht="22.5" customHeight="1" x14ac:dyDescent="0.2">
      <c r="A225" s="96">
        <v>216</v>
      </c>
      <c r="B225" s="66"/>
      <c r="C225" s="202"/>
      <c r="D225" s="203"/>
      <c r="E225" s="22"/>
      <c r="F225" s="22"/>
      <c r="G225" s="23"/>
      <c r="H225" s="23"/>
      <c r="I225" s="23"/>
      <c r="J225" s="15"/>
      <c r="K225" s="15"/>
      <c r="L225" s="15"/>
      <c r="M225" s="14"/>
      <c r="N225" s="14"/>
      <c r="O225" s="14"/>
      <c r="P225" s="14"/>
      <c r="Q225" s="14"/>
      <c r="R225" s="16"/>
      <c r="S225" s="13"/>
      <c r="T225" s="12"/>
      <c r="U225" s="10" t="str">
        <f t="shared" si="40"/>
        <v/>
      </c>
      <c r="V225" s="10" t="str">
        <f t="shared" si="41"/>
        <v/>
      </c>
      <c r="W225" s="10" t="str">
        <f t="shared" si="51"/>
        <v/>
      </c>
      <c r="X225" s="10" t="str">
        <f t="shared" si="39"/>
        <v/>
      </c>
      <c r="Y225" s="10" t="str">
        <f t="shared" si="42"/>
        <v/>
      </c>
      <c r="Z225" s="10" t="str">
        <f t="shared" si="43"/>
        <v/>
      </c>
      <c r="AA225" s="10" t="str">
        <f t="shared" si="44"/>
        <v/>
      </c>
      <c r="AB225" s="10" t="str">
        <f t="shared" si="45"/>
        <v/>
      </c>
      <c r="AC225" s="18" t="str">
        <f t="shared" si="46"/>
        <v/>
      </c>
      <c r="AD225" s="18" t="str">
        <f t="shared" si="50"/>
        <v/>
      </c>
      <c r="AE225" s="18" t="str">
        <f t="shared" si="47"/>
        <v/>
      </c>
      <c r="AF225" s="18" t="str">
        <f t="shared" si="48"/>
        <v/>
      </c>
      <c r="AG225" s="18" t="str">
        <f t="shared" si="49"/>
        <v/>
      </c>
    </row>
    <row r="226" spans="1:33" ht="22.5" customHeight="1" x14ac:dyDescent="0.2">
      <c r="A226" s="96">
        <v>217</v>
      </c>
      <c r="B226" s="66"/>
      <c r="C226" s="202"/>
      <c r="D226" s="203"/>
      <c r="E226" s="22"/>
      <c r="F226" s="22"/>
      <c r="G226" s="23"/>
      <c r="H226" s="23"/>
      <c r="I226" s="23"/>
      <c r="J226" s="15"/>
      <c r="K226" s="15"/>
      <c r="L226" s="15"/>
      <c r="M226" s="14"/>
      <c r="N226" s="14"/>
      <c r="O226" s="14"/>
      <c r="P226" s="14"/>
      <c r="Q226" s="14"/>
      <c r="R226" s="16"/>
      <c r="S226" s="13"/>
      <c r="T226" s="12"/>
      <c r="U226" s="10" t="str">
        <f t="shared" si="40"/>
        <v/>
      </c>
      <c r="V226" s="10" t="str">
        <f t="shared" si="41"/>
        <v/>
      </c>
      <c r="W226" s="10" t="str">
        <f t="shared" si="51"/>
        <v/>
      </c>
      <c r="X226" s="10" t="str">
        <f t="shared" si="39"/>
        <v/>
      </c>
      <c r="Y226" s="10" t="str">
        <f t="shared" si="42"/>
        <v/>
      </c>
      <c r="Z226" s="10" t="str">
        <f t="shared" si="43"/>
        <v/>
      </c>
      <c r="AA226" s="10" t="str">
        <f t="shared" si="44"/>
        <v/>
      </c>
      <c r="AB226" s="10" t="str">
        <f t="shared" si="45"/>
        <v/>
      </c>
      <c r="AC226" s="18" t="str">
        <f t="shared" si="46"/>
        <v/>
      </c>
      <c r="AD226" s="18" t="str">
        <f t="shared" si="50"/>
        <v/>
      </c>
      <c r="AE226" s="18" t="str">
        <f t="shared" si="47"/>
        <v/>
      </c>
      <c r="AF226" s="18" t="str">
        <f t="shared" si="48"/>
        <v/>
      </c>
      <c r="AG226" s="18" t="str">
        <f t="shared" si="49"/>
        <v/>
      </c>
    </row>
    <row r="227" spans="1:33" ht="22.5" customHeight="1" x14ac:dyDescent="0.2">
      <c r="A227" s="96">
        <v>218</v>
      </c>
      <c r="B227" s="66"/>
      <c r="C227" s="202"/>
      <c r="D227" s="203"/>
      <c r="E227" s="22"/>
      <c r="F227" s="22"/>
      <c r="G227" s="23"/>
      <c r="H227" s="23"/>
      <c r="I227" s="23"/>
      <c r="J227" s="15"/>
      <c r="K227" s="15"/>
      <c r="L227" s="15"/>
      <c r="M227" s="14"/>
      <c r="N227" s="14"/>
      <c r="O227" s="14"/>
      <c r="P227" s="14"/>
      <c r="Q227" s="14"/>
      <c r="R227" s="16"/>
      <c r="S227" s="13"/>
      <c r="T227" s="12"/>
      <c r="U227" s="10" t="str">
        <f t="shared" si="40"/>
        <v/>
      </c>
      <c r="V227" s="10" t="str">
        <f t="shared" si="41"/>
        <v/>
      </c>
      <c r="W227" s="10" t="str">
        <f t="shared" si="51"/>
        <v/>
      </c>
      <c r="X227" s="10" t="str">
        <f t="shared" si="39"/>
        <v/>
      </c>
      <c r="Y227" s="10" t="str">
        <f t="shared" si="42"/>
        <v/>
      </c>
      <c r="Z227" s="10" t="str">
        <f t="shared" si="43"/>
        <v/>
      </c>
      <c r="AA227" s="10" t="str">
        <f t="shared" si="44"/>
        <v/>
      </c>
      <c r="AB227" s="10" t="str">
        <f t="shared" si="45"/>
        <v/>
      </c>
      <c r="AC227" s="18" t="str">
        <f t="shared" si="46"/>
        <v/>
      </c>
      <c r="AD227" s="18" t="str">
        <f t="shared" si="50"/>
        <v/>
      </c>
      <c r="AE227" s="18" t="str">
        <f t="shared" si="47"/>
        <v/>
      </c>
      <c r="AF227" s="18" t="str">
        <f t="shared" si="48"/>
        <v/>
      </c>
      <c r="AG227" s="18" t="str">
        <f t="shared" si="49"/>
        <v/>
      </c>
    </row>
    <row r="228" spans="1:33" ht="22.5" customHeight="1" x14ac:dyDescent="0.2">
      <c r="A228" s="96">
        <v>219</v>
      </c>
      <c r="B228" s="66"/>
      <c r="C228" s="202"/>
      <c r="D228" s="203"/>
      <c r="E228" s="22"/>
      <c r="F228" s="22"/>
      <c r="G228" s="23"/>
      <c r="H228" s="23"/>
      <c r="I228" s="23"/>
      <c r="J228" s="15"/>
      <c r="K228" s="15"/>
      <c r="L228" s="15"/>
      <c r="M228" s="14"/>
      <c r="N228" s="14"/>
      <c r="O228" s="14"/>
      <c r="P228" s="14"/>
      <c r="Q228" s="14"/>
      <c r="R228" s="16"/>
      <c r="S228" s="13"/>
      <c r="T228" s="12"/>
      <c r="U228" s="10" t="str">
        <f t="shared" si="40"/>
        <v/>
      </c>
      <c r="V228" s="10" t="str">
        <f t="shared" si="41"/>
        <v/>
      </c>
      <c r="W228" s="10" t="str">
        <f t="shared" si="51"/>
        <v/>
      </c>
      <c r="X228" s="10" t="str">
        <f t="shared" si="39"/>
        <v/>
      </c>
      <c r="Y228" s="10" t="str">
        <f t="shared" si="42"/>
        <v/>
      </c>
      <c r="Z228" s="10" t="str">
        <f t="shared" si="43"/>
        <v/>
      </c>
      <c r="AA228" s="10" t="str">
        <f t="shared" si="44"/>
        <v/>
      </c>
      <c r="AB228" s="10" t="str">
        <f t="shared" si="45"/>
        <v/>
      </c>
      <c r="AC228" s="18" t="str">
        <f t="shared" si="46"/>
        <v/>
      </c>
      <c r="AD228" s="18" t="str">
        <f t="shared" si="50"/>
        <v/>
      </c>
      <c r="AE228" s="18" t="str">
        <f t="shared" si="47"/>
        <v/>
      </c>
      <c r="AF228" s="18" t="str">
        <f t="shared" si="48"/>
        <v/>
      </c>
      <c r="AG228" s="18" t="str">
        <f t="shared" si="49"/>
        <v/>
      </c>
    </row>
    <row r="229" spans="1:33" ht="22.5" customHeight="1" x14ac:dyDescent="0.2">
      <c r="A229" s="96">
        <v>220</v>
      </c>
      <c r="B229" s="66"/>
      <c r="C229" s="202"/>
      <c r="D229" s="203"/>
      <c r="E229" s="22"/>
      <c r="F229" s="22"/>
      <c r="G229" s="23"/>
      <c r="H229" s="23"/>
      <c r="I229" s="23"/>
      <c r="J229" s="15"/>
      <c r="K229" s="15"/>
      <c r="L229" s="15"/>
      <c r="M229" s="14"/>
      <c r="N229" s="14"/>
      <c r="O229" s="14"/>
      <c r="P229" s="14"/>
      <c r="Q229" s="14"/>
      <c r="R229" s="16"/>
      <c r="S229" s="13"/>
      <c r="T229" s="12"/>
      <c r="U229" s="10" t="str">
        <f t="shared" si="40"/>
        <v/>
      </c>
      <c r="V229" s="10" t="str">
        <f t="shared" si="41"/>
        <v/>
      </c>
      <c r="W229" s="10" t="str">
        <f t="shared" si="51"/>
        <v/>
      </c>
      <c r="X229" s="10" t="str">
        <f t="shared" si="39"/>
        <v/>
      </c>
      <c r="Y229" s="10" t="str">
        <f t="shared" si="42"/>
        <v/>
      </c>
      <c r="Z229" s="10" t="str">
        <f t="shared" si="43"/>
        <v/>
      </c>
      <c r="AA229" s="10" t="str">
        <f t="shared" si="44"/>
        <v/>
      </c>
      <c r="AB229" s="10" t="str">
        <f t="shared" si="45"/>
        <v/>
      </c>
      <c r="AC229" s="18" t="str">
        <f t="shared" si="46"/>
        <v/>
      </c>
      <c r="AD229" s="18" t="str">
        <f t="shared" si="50"/>
        <v/>
      </c>
      <c r="AE229" s="18" t="str">
        <f t="shared" si="47"/>
        <v/>
      </c>
      <c r="AF229" s="18" t="str">
        <f t="shared" si="48"/>
        <v/>
      </c>
      <c r="AG229" s="18" t="str">
        <f t="shared" si="49"/>
        <v/>
      </c>
    </row>
    <row r="230" spans="1:33" ht="22.5" customHeight="1" x14ac:dyDescent="0.2">
      <c r="A230" s="96">
        <v>221</v>
      </c>
      <c r="B230" s="66"/>
      <c r="C230" s="202"/>
      <c r="D230" s="203"/>
      <c r="E230" s="22"/>
      <c r="F230" s="22"/>
      <c r="G230" s="23"/>
      <c r="H230" s="23"/>
      <c r="I230" s="23"/>
      <c r="J230" s="15"/>
      <c r="K230" s="15"/>
      <c r="L230" s="15"/>
      <c r="M230" s="14"/>
      <c r="N230" s="14"/>
      <c r="O230" s="14"/>
      <c r="P230" s="14"/>
      <c r="Q230" s="14"/>
      <c r="R230" s="16"/>
      <c r="S230" s="13"/>
      <c r="T230" s="12"/>
      <c r="U230" s="10" t="str">
        <f t="shared" si="40"/>
        <v/>
      </c>
      <c r="V230" s="10" t="str">
        <f t="shared" si="41"/>
        <v/>
      </c>
      <c r="W230" s="10" t="str">
        <f t="shared" si="51"/>
        <v/>
      </c>
      <c r="X230" s="10" t="str">
        <f t="shared" si="39"/>
        <v/>
      </c>
      <c r="Y230" s="10" t="str">
        <f t="shared" si="42"/>
        <v/>
      </c>
      <c r="Z230" s="10" t="str">
        <f t="shared" si="43"/>
        <v/>
      </c>
      <c r="AA230" s="10" t="str">
        <f t="shared" si="44"/>
        <v/>
      </c>
      <c r="AB230" s="10" t="str">
        <f t="shared" si="45"/>
        <v/>
      </c>
      <c r="AC230" s="18" t="str">
        <f t="shared" si="46"/>
        <v/>
      </c>
      <c r="AD230" s="18" t="str">
        <f t="shared" si="50"/>
        <v/>
      </c>
      <c r="AE230" s="18" t="str">
        <f t="shared" si="47"/>
        <v/>
      </c>
      <c r="AF230" s="18" t="str">
        <f t="shared" si="48"/>
        <v/>
      </c>
      <c r="AG230" s="18" t="str">
        <f t="shared" si="49"/>
        <v/>
      </c>
    </row>
    <row r="231" spans="1:33" ht="22.5" customHeight="1" x14ac:dyDescent="0.2">
      <c r="A231" s="96">
        <v>222</v>
      </c>
      <c r="B231" s="66"/>
      <c r="C231" s="202"/>
      <c r="D231" s="203"/>
      <c r="E231" s="22"/>
      <c r="F231" s="22"/>
      <c r="G231" s="23"/>
      <c r="H231" s="23"/>
      <c r="I231" s="23"/>
      <c r="J231" s="15"/>
      <c r="K231" s="15"/>
      <c r="L231" s="15"/>
      <c r="M231" s="14"/>
      <c r="N231" s="14"/>
      <c r="O231" s="14"/>
      <c r="P231" s="14"/>
      <c r="Q231" s="14"/>
      <c r="R231" s="16"/>
      <c r="S231" s="13"/>
      <c r="T231" s="12"/>
      <c r="U231" s="10" t="str">
        <f t="shared" si="40"/>
        <v/>
      </c>
      <c r="V231" s="10" t="str">
        <f t="shared" si="41"/>
        <v/>
      </c>
      <c r="W231" s="10" t="str">
        <f t="shared" si="51"/>
        <v/>
      </c>
      <c r="X231" s="10" t="str">
        <f t="shared" si="39"/>
        <v/>
      </c>
      <c r="Y231" s="10" t="str">
        <f t="shared" si="42"/>
        <v/>
      </c>
      <c r="Z231" s="10" t="str">
        <f t="shared" si="43"/>
        <v/>
      </c>
      <c r="AA231" s="10" t="str">
        <f t="shared" si="44"/>
        <v/>
      </c>
      <c r="AB231" s="10" t="str">
        <f t="shared" si="45"/>
        <v/>
      </c>
      <c r="AC231" s="18" t="str">
        <f t="shared" si="46"/>
        <v/>
      </c>
      <c r="AD231" s="18" t="str">
        <f t="shared" si="50"/>
        <v/>
      </c>
      <c r="AE231" s="18" t="str">
        <f t="shared" si="47"/>
        <v/>
      </c>
      <c r="AF231" s="18" t="str">
        <f t="shared" si="48"/>
        <v/>
      </c>
      <c r="AG231" s="18" t="str">
        <f t="shared" si="49"/>
        <v/>
      </c>
    </row>
    <row r="232" spans="1:33" ht="22.5" customHeight="1" x14ac:dyDescent="0.2">
      <c r="A232" s="96">
        <v>223</v>
      </c>
      <c r="B232" s="66"/>
      <c r="C232" s="202"/>
      <c r="D232" s="203"/>
      <c r="E232" s="22"/>
      <c r="F232" s="22"/>
      <c r="G232" s="23"/>
      <c r="H232" s="23"/>
      <c r="I232" s="23"/>
      <c r="J232" s="15"/>
      <c r="K232" s="15"/>
      <c r="L232" s="15"/>
      <c r="M232" s="14"/>
      <c r="N232" s="14"/>
      <c r="O232" s="14"/>
      <c r="P232" s="14"/>
      <c r="Q232" s="14"/>
      <c r="R232" s="16"/>
      <c r="S232" s="13"/>
      <c r="T232" s="12"/>
      <c r="U232" s="10" t="str">
        <f t="shared" si="40"/>
        <v/>
      </c>
      <c r="V232" s="10" t="str">
        <f t="shared" si="41"/>
        <v/>
      </c>
      <c r="W232" s="10" t="str">
        <f t="shared" si="51"/>
        <v/>
      </c>
      <c r="X232" s="10" t="str">
        <f t="shared" si="39"/>
        <v/>
      </c>
      <c r="Y232" s="10" t="str">
        <f t="shared" si="42"/>
        <v/>
      </c>
      <c r="Z232" s="10" t="str">
        <f t="shared" si="43"/>
        <v/>
      </c>
      <c r="AA232" s="10" t="str">
        <f t="shared" si="44"/>
        <v/>
      </c>
      <c r="AB232" s="10" t="str">
        <f t="shared" si="45"/>
        <v/>
      </c>
      <c r="AC232" s="18" t="str">
        <f t="shared" si="46"/>
        <v/>
      </c>
      <c r="AD232" s="18" t="str">
        <f t="shared" si="50"/>
        <v/>
      </c>
      <c r="AE232" s="18" t="str">
        <f t="shared" si="47"/>
        <v/>
      </c>
      <c r="AF232" s="18" t="str">
        <f t="shared" si="48"/>
        <v/>
      </c>
      <c r="AG232" s="18" t="str">
        <f t="shared" si="49"/>
        <v/>
      </c>
    </row>
    <row r="233" spans="1:33" ht="22.5" customHeight="1" x14ac:dyDescent="0.2">
      <c r="A233" s="96">
        <v>224</v>
      </c>
      <c r="B233" s="66"/>
      <c r="C233" s="202"/>
      <c r="D233" s="203"/>
      <c r="E233" s="22"/>
      <c r="F233" s="22"/>
      <c r="G233" s="23"/>
      <c r="H233" s="23"/>
      <c r="I233" s="23"/>
      <c r="J233" s="15"/>
      <c r="K233" s="15"/>
      <c r="L233" s="15"/>
      <c r="M233" s="14"/>
      <c r="N233" s="14"/>
      <c r="O233" s="14"/>
      <c r="P233" s="14"/>
      <c r="Q233" s="14"/>
      <c r="R233" s="16"/>
      <c r="S233" s="13"/>
      <c r="T233" s="12"/>
      <c r="U233" s="10" t="str">
        <f t="shared" si="40"/>
        <v/>
      </c>
      <c r="V233" s="10" t="str">
        <f t="shared" si="41"/>
        <v/>
      </c>
      <c r="W233" s="10" t="str">
        <f t="shared" si="51"/>
        <v/>
      </c>
      <c r="X233" s="10" t="str">
        <f t="shared" si="39"/>
        <v/>
      </c>
      <c r="Y233" s="10" t="str">
        <f t="shared" si="42"/>
        <v/>
      </c>
      <c r="Z233" s="10" t="str">
        <f t="shared" si="43"/>
        <v/>
      </c>
      <c r="AA233" s="10" t="str">
        <f t="shared" si="44"/>
        <v/>
      </c>
      <c r="AB233" s="10" t="str">
        <f t="shared" si="45"/>
        <v/>
      </c>
      <c r="AC233" s="18" t="str">
        <f t="shared" si="46"/>
        <v/>
      </c>
      <c r="AD233" s="18" t="str">
        <f t="shared" si="50"/>
        <v/>
      </c>
      <c r="AE233" s="18" t="str">
        <f t="shared" si="47"/>
        <v/>
      </c>
      <c r="AF233" s="18" t="str">
        <f t="shared" si="48"/>
        <v/>
      </c>
      <c r="AG233" s="18" t="str">
        <f t="shared" si="49"/>
        <v/>
      </c>
    </row>
    <row r="234" spans="1:33" ht="22.5" customHeight="1" x14ac:dyDescent="0.2">
      <c r="A234" s="96">
        <v>225</v>
      </c>
      <c r="B234" s="66"/>
      <c r="C234" s="202"/>
      <c r="D234" s="203"/>
      <c r="E234" s="22"/>
      <c r="F234" s="22"/>
      <c r="G234" s="23"/>
      <c r="H234" s="23"/>
      <c r="I234" s="23"/>
      <c r="J234" s="15"/>
      <c r="K234" s="15"/>
      <c r="L234" s="15"/>
      <c r="M234" s="14"/>
      <c r="N234" s="14"/>
      <c r="O234" s="14"/>
      <c r="P234" s="14"/>
      <c r="Q234" s="14"/>
      <c r="R234" s="16"/>
      <c r="S234" s="13"/>
      <c r="T234" s="12"/>
      <c r="U234" s="10" t="str">
        <f t="shared" si="40"/>
        <v/>
      </c>
      <c r="V234" s="10" t="str">
        <f t="shared" si="41"/>
        <v/>
      </c>
      <c r="W234" s="10" t="str">
        <f t="shared" si="51"/>
        <v/>
      </c>
      <c r="X234" s="10" t="str">
        <f t="shared" si="39"/>
        <v/>
      </c>
      <c r="Y234" s="10" t="str">
        <f t="shared" si="42"/>
        <v/>
      </c>
      <c r="Z234" s="10" t="str">
        <f t="shared" si="43"/>
        <v/>
      </c>
      <c r="AA234" s="10" t="str">
        <f t="shared" si="44"/>
        <v/>
      </c>
      <c r="AB234" s="10" t="str">
        <f t="shared" si="45"/>
        <v/>
      </c>
      <c r="AC234" s="18" t="str">
        <f t="shared" si="46"/>
        <v/>
      </c>
      <c r="AD234" s="18" t="str">
        <f t="shared" si="50"/>
        <v/>
      </c>
      <c r="AE234" s="18" t="str">
        <f t="shared" si="47"/>
        <v/>
      </c>
      <c r="AF234" s="18" t="str">
        <f t="shared" si="48"/>
        <v/>
      </c>
      <c r="AG234" s="18" t="str">
        <f t="shared" si="49"/>
        <v/>
      </c>
    </row>
    <row r="235" spans="1:33" ht="22.5" customHeight="1" x14ac:dyDescent="0.2">
      <c r="A235" s="96">
        <v>226</v>
      </c>
      <c r="B235" s="66"/>
      <c r="C235" s="202"/>
      <c r="D235" s="203"/>
      <c r="E235" s="22"/>
      <c r="F235" s="22"/>
      <c r="G235" s="23"/>
      <c r="H235" s="23"/>
      <c r="I235" s="23"/>
      <c r="J235" s="15"/>
      <c r="K235" s="15"/>
      <c r="L235" s="15"/>
      <c r="M235" s="14"/>
      <c r="N235" s="14"/>
      <c r="O235" s="14"/>
      <c r="P235" s="14"/>
      <c r="Q235" s="14"/>
      <c r="R235" s="16"/>
      <c r="S235" s="13"/>
      <c r="T235" s="12"/>
      <c r="U235" s="10" t="str">
        <f t="shared" si="40"/>
        <v/>
      </c>
      <c r="V235" s="10" t="str">
        <f t="shared" si="41"/>
        <v/>
      </c>
      <c r="W235" s="10" t="str">
        <f t="shared" si="51"/>
        <v/>
      </c>
      <c r="X235" s="10" t="str">
        <f t="shared" si="39"/>
        <v/>
      </c>
      <c r="Y235" s="10" t="str">
        <f t="shared" si="42"/>
        <v/>
      </c>
      <c r="Z235" s="10" t="str">
        <f t="shared" si="43"/>
        <v/>
      </c>
      <c r="AA235" s="10" t="str">
        <f t="shared" si="44"/>
        <v/>
      </c>
      <c r="AB235" s="10" t="str">
        <f t="shared" si="45"/>
        <v/>
      </c>
      <c r="AC235" s="18" t="str">
        <f t="shared" si="46"/>
        <v/>
      </c>
      <c r="AD235" s="18" t="str">
        <f t="shared" si="50"/>
        <v/>
      </c>
      <c r="AE235" s="18" t="str">
        <f t="shared" si="47"/>
        <v/>
      </c>
      <c r="AF235" s="18" t="str">
        <f t="shared" si="48"/>
        <v/>
      </c>
      <c r="AG235" s="18" t="str">
        <f t="shared" si="49"/>
        <v/>
      </c>
    </row>
    <row r="236" spans="1:33" ht="22.5" customHeight="1" x14ac:dyDescent="0.2">
      <c r="A236" s="96">
        <v>227</v>
      </c>
      <c r="B236" s="66"/>
      <c r="C236" s="202"/>
      <c r="D236" s="203"/>
      <c r="E236" s="22"/>
      <c r="F236" s="22"/>
      <c r="G236" s="23"/>
      <c r="H236" s="23"/>
      <c r="I236" s="23"/>
      <c r="J236" s="15"/>
      <c r="K236" s="15"/>
      <c r="L236" s="15"/>
      <c r="M236" s="14"/>
      <c r="N236" s="14"/>
      <c r="O236" s="14"/>
      <c r="P236" s="14"/>
      <c r="Q236" s="14"/>
      <c r="R236" s="16"/>
      <c r="S236" s="13"/>
      <c r="T236" s="12"/>
      <c r="U236" s="10" t="str">
        <f t="shared" si="40"/>
        <v/>
      </c>
      <c r="V236" s="10" t="str">
        <f t="shared" si="41"/>
        <v/>
      </c>
      <c r="W236" s="10" t="str">
        <f t="shared" si="51"/>
        <v/>
      </c>
      <c r="X236" s="10" t="str">
        <f t="shared" si="39"/>
        <v/>
      </c>
      <c r="Y236" s="10" t="str">
        <f t="shared" si="42"/>
        <v/>
      </c>
      <c r="Z236" s="10" t="str">
        <f t="shared" si="43"/>
        <v/>
      </c>
      <c r="AA236" s="10" t="str">
        <f t="shared" si="44"/>
        <v/>
      </c>
      <c r="AB236" s="10" t="str">
        <f t="shared" si="45"/>
        <v/>
      </c>
      <c r="AC236" s="18" t="str">
        <f t="shared" si="46"/>
        <v/>
      </c>
      <c r="AD236" s="18" t="str">
        <f t="shared" si="50"/>
        <v/>
      </c>
      <c r="AE236" s="18" t="str">
        <f t="shared" si="47"/>
        <v/>
      </c>
      <c r="AF236" s="18" t="str">
        <f t="shared" si="48"/>
        <v/>
      </c>
      <c r="AG236" s="18" t="str">
        <f t="shared" si="49"/>
        <v/>
      </c>
    </row>
    <row r="237" spans="1:33" ht="22.5" customHeight="1" x14ac:dyDescent="0.2">
      <c r="A237" s="96">
        <v>228</v>
      </c>
      <c r="B237" s="66"/>
      <c r="C237" s="202"/>
      <c r="D237" s="203"/>
      <c r="E237" s="22"/>
      <c r="F237" s="22"/>
      <c r="G237" s="23"/>
      <c r="H237" s="23"/>
      <c r="I237" s="23"/>
      <c r="J237" s="15"/>
      <c r="K237" s="15"/>
      <c r="L237" s="15"/>
      <c r="M237" s="14"/>
      <c r="N237" s="14"/>
      <c r="O237" s="14"/>
      <c r="P237" s="14"/>
      <c r="Q237" s="14"/>
      <c r="R237" s="16"/>
      <c r="S237" s="13"/>
      <c r="T237" s="12"/>
      <c r="U237" s="10" t="str">
        <f t="shared" si="40"/>
        <v/>
      </c>
      <c r="V237" s="10" t="str">
        <f t="shared" si="41"/>
        <v/>
      </c>
      <c r="W237" s="10" t="str">
        <f t="shared" si="51"/>
        <v/>
      </c>
      <c r="X237" s="10" t="str">
        <f t="shared" si="39"/>
        <v/>
      </c>
      <c r="Y237" s="10" t="str">
        <f t="shared" si="42"/>
        <v/>
      </c>
      <c r="Z237" s="10" t="str">
        <f t="shared" si="43"/>
        <v/>
      </c>
      <c r="AA237" s="10" t="str">
        <f t="shared" si="44"/>
        <v/>
      </c>
      <c r="AB237" s="10" t="str">
        <f t="shared" si="45"/>
        <v/>
      </c>
      <c r="AC237" s="18" t="str">
        <f t="shared" si="46"/>
        <v/>
      </c>
      <c r="AD237" s="18" t="str">
        <f t="shared" si="50"/>
        <v/>
      </c>
      <c r="AE237" s="18" t="str">
        <f t="shared" si="47"/>
        <v/>
      </c>
      <c r="AF237" s="18" t="str">
        <f t="shared" si="48"/>
        <v/>
      </c>
      <c r="AG237" s="18" t="str">
        <f t="shared" si="49"/>
        <v/>
      </c>
    </row>
    <row r="238" spans="1:33" ht="22.5" customHeight="1" x14ac:dyDescent="0.2">
      <c r="A238" s="96">
        <v>229</v>
      </c>
      <c r="B238" s="66"/>
      <c r="C238" s="202"/>
      <c r="D238" s="203"/>
      <c r="E238" s="22"/>
      <c r="F238" s="22"/>
      <c r="G238" s="23"/>
      <c r="H238" s="23"/>
      <c r="I238" s="23"/>
      <c r="J238" s="15"/>
      <c r="K238" s="15"/>
      <c r="L238" s="15"/>
      <c r="M238" s="14"/>
      <c r="N238" s="14"/>
      <c r="O238" s="14"/>
      <c r="P238" s="14"/>
      <c r="Q238" s="14"/>
      <c r="R238" s="16"/>
      <c r="S238" s="13"/>
      <c r="T238" s="12"/>
      <c r="U238" s="10" t="str">
        <f t="shared" si="40"/>
        <v/>
      </c>
      <c r="V238" s="10" t="str">
        <f t="shared" si="41"/>
        <v/>
      </c>
      <c r="W238" s="10" t="str">
        <f t="shared" si="51"/>
        <v/>
      </c>
      <c r="X238" s="10" t="str">
        <f t="shared" si="39"/>
        <v/>
      </c>
      <c r="Y238" s="10" t="str">
        <f t="shared" si="42"/>
        <v/>
      </c>
      <c r="Z238" s="10" t="str">
        <f t="shared" si="43"/>
        <v/>
      </c>
      <c r="AA238" s="10" t="str">
        <f t="shared" si="44"/>
        <v/>
      </c>
      <c r="AB238" s="10" t="str">
        <f t="shared" si="45"/>
        <v/>
      </c>
      <c r="AC238" s="18" t="str">
        <f t="shared" si="46"/>
        <v/>
      </c>
      <c r="AD238" s="18" t="str">
        <f t="shared" si="50"/>
        <v/>
      </c>
      <c r="AE238" s="18" t="str">
        <f t="shared" si="47"/>
        <v/>
      </c>
      <c r="AF238" s="18" t="str">
        <f t="shared" si="48"/>
        <v/>
      </c>
      <c r="AG238" s="18" t="str">
        <f t="shared" si="49"/>
        <v/>
      </c>
    </row>
    <row r="239" spans="1:33" ht="22.5" customHeight="1" x14ac:dyDescent="0.2">
      <c r="A239" s="96">
        <v>230</v>
      </c>
      <c r="B239" s="66"/>
      <c r="C239" s="202"/>
      <c r="D239" s="203"/>
      <c r="E239" s="22"/>
      <c r="F239" s="22"/>
      <c r="G239" s="23"/>
      <c r="H239" s="23"/>
      <c r="I239" s="23"/>
      <c r="J239" s="15"/>
      <c r="K239" s="15"/>
      <c r="L239" s="15"/>
      <c r="M239" s="14"/>
      <c r="N239" s="14"/>
      <c r="O239" s="14"/>
      <c r="P239" s="14"/>
      <c r="Q239" s="14"/>
      <c r="R239" s="16"/>
      <c r="S239" s="13"/>
      <c r="T239" s="12"/>
      <c r="U239" s="10" t="str">
        <f t="shared" si="40"/>
        <v/>
      </c>
      <c r="V239" s="10" t="str">
        <f t="shared" si="41"/>
        <v/>
      </c>
      <c r="W239" s="10" t="str">
        <f t="shared" si="51"/>
        <v/>
      </c>
      <c r="X239" s="10" t="str">
        <f t="shared" si="39"/>
        <v/>
      </c>
      <c r="Y239" s="10" t="str">
        <f t="shared" si="42"/>
        <v/>
      </c>
      <c r="Z239" s="10" t="str">
        <f t="shared" si="43"/>
        <v/>
      </c>
      <c r="AA239" s="10" t="str">
        <f t="shared" si="44"/>
        <v/>
      </c>
      <c r="AB239" s="10" t="str">
        <f t="shared" si="45"/>
        <v/>
      </c>
      <c r="AC239" s="18" t="str">
        <f t="shared" si="46"/>
        <v/>
      </c>
      <c r="AD239" s="18" t="str">
        <f t="shared" si="50"/>
        <v/>
      </c>
      <c r="AE239" s="18" t="str">
        <f t="shared" si="47"/>
        <v/>
      </c>
      <c r="AF239" s="18" t="str">
        <f t="shared" si="48"/>
        <v/>
      </c>
      <c r="AG239" s="18" t="str">
        <f t="shared" si="49"/>
        <v/>
      </c>
    </row>
    <row r="240" spans="1:33" ht="22.5" customHeight="1" x14ac:dyDescent="0.2">
      <c r="A240" s="96">
        <v>231</v>
      </c>
      <c r="B240" s="66"/>
      <c r="C240" s="202"/>
      <c r="D240" s="203"/>
      <c r="E240" s="22"/>
      <c r="F240" s="22"/>
      <c r="G240" s="23"/>
      <c r="H240" s="23"/>
      <c r="I240" s="23"/>
      <c r="J240" s="15"/>
      <c r="K240" s="15"/>
      <c r="L240" s="15"/>
      <c r="M240" s="14"/>
      <c r="N240" s="14"/>
      <c r="O240" s="14"/>
      <c r="P240" s="14"/>
      <c r="Q240" s="14"/>
      <c r="R240" s="16"/>
      <c r="S240" s="13"/>
      <c r="T240" s="12"/>
      <c r="U240" s="10" t="str">
        <f t="shared" si="40"/>
        <v/>
      </c>
      <c r="V240" s="10" t="str">
        <f t="shared" si="41"/>
        <v/>
      </c>
      <c r="W240" s="10" t="str">
        <f t="shared" si="51"/>
        <v/>
      </c>
      <c r="X240" s="10" t="str">
        <f t="shared" si="39"/>
        <v/>
      </c>
      <c r="Y240" s="10" t="str">
        <f t="shared" si="42"/>
        <v/>
      </c>
      <c r="Z240" s="10" t="str">
        <f t="shared" si="43"/>
        <v/>
      </c>
      <c r="AA240" s="10" t="str">
        <f t="shared" si="44"/>
        <v/>
      </c>
      <c r="AB240" s="10" t="str">
        <f t="shared" si="45"/>
        <v/>
      </c>
      <c r="AC240" s="18" t="str">
        <f t="shared" si="46"/>
        <v/>
      </c>
      <c r="AD240" s="18" t="str">
        <f t="shared" si="50"/>
        <v/>
      </c>
      <c r="AE240" s="18" t="str">
        <f t="shared" si="47"/>
        <v/>
      </c>
      <c r="AF240" s="18" t="str">
        <f t="shared" si="48"/>
        <v/>
      </c>
      <c r="AG240" s="18" t="str">
        <f t="shared" si="49"/>
        <v/>
      </c>
    </row>
    <row r="241" spans="1:33" ht="22.5" customHeight="1" x14ac:dyDescent="0.2">
      <c r="A241" s="96">
        <v>232</v>
      </c>
      <c r="B241" s="66"/>
      <c r="C241" s="202"/>
      <c r="D241" s="203"/>
      <c r="E241" s="22"/>
      <c r="F241" s="22"/>
      <c r="G241" s="23"/>
      <c r="H241" s="23"/>
      <c r="I241" s="23"/>
      <c r="J241" s="15"/>
      <c r="K241" s="15"/>
      <c r="L241" s="15"/>
      <c r="M241" s="14"/>
      <c r="N241" s="14"/>
      <c r="O241" s="14"/>
      <c r="P241" s="14"/>
      <c r="Q241" s="14"/>
      <c r="R241" s="16"/>
      <c r="S241" s="13"/>
      <c r="T241" s="12"/>
      <c r="U241" s="10" t="str">
        <f t="shared" si="40"/>
        <v/>
      </c>
      <c r="V241" s="10" t="str">
        <f t="shared" si="41"/>
        <v/>
      </c>
      <c r="W241" s="10" t="str">
        <f t="shared" si="51"/>
        <v/>
      </c>
      <c r="X241" s="10" t="str">
        <f t="shared" si="39"/>
        <v/>
      </c>
      <c r="Y241" s="10" t="str">
        <f t="shared" si="42"/>
        <v/>
      </c>
      <c r="Z241" s="10" t="str">
        <f t="shared" si="43"/>
        <v/>
      </c>
      <c r="AA241" s="10" t="str">
        <f t="shared" si="44"/>
        <v/>
      </c>
      <c r="AB241" s="10" t="str">
        <f t="shared" si="45"/>
        <v/>
      </c>
      <c r="AC241" s="18" t="str">
        <f t="shared" si="46"/>
        <v/>
      </c>
      <c r="AD241" s="18" t="str">
        <f t="shared" si="50"/>
        <v/>
      </c>
      <c r="AE241" s="18" t="str">
        <f t="shared" si="47"/>
        <v/>
      </c>
      <c r="AF241" s="18" t="str">
        <f t="shared" si="48"/>
        <v/>
      </c>
      <c r="AG241" s="18" t="str">
        <f t="shared" si="49"/>
        <v/>
      </c>
    </row>
    <row r="242" spans="1:33" ht="22.5" customHeight="1" x14ac:dyDescent="0.2">
      <c r="A242" s="96">
        <v>233</v>
      </c>
      <c r="B242" s="66"/>
      <c r="C242" s="202"/>
      <c r="D242" s="203"/>
      <c r="E242" s="22"/>
      <c r="F242" s="22"/>
      <c r="G242" s="23"/>
      <c r="H242" s="23"/>
      <c r="I242" s="23"/>
      <c r="J242" s="15"/>
      <c r="K242" s="15"/>
      <c r="L242" s="15"/>
      <c r="M242" s="14"/>
      <c r="N242" s="14"/>
      <c r="O242" s="14"/>
      <c r="P242" s="14"/>
      <c r="Q242" s="14"/>
      <c r="R242" s="16"/>
      <c r="S242" s="13"/>
      <c r="T242" s="12"/>
      <c r="U242" s="10" t="str">
        <f t="shared" si="40"/>
        <v/>
      </c>
      <c r="V242" s="10" t="str">
        <f t="shared" si="41"/>
        <v/>
      </c>
      <c r="W242" s="10" t="str">
        <f t="shared" si="51"/>
        <v/>
      </c>
      <c r="X242" s="10" t="str">
        <f t="shared" si="39"/>
        <v/>
      </c>
      <c r="Y242" s="10" t="str">
        <f t="shared" si="42"/>
        <v/>
      </c>
      <c r="Z242" s="10" t="str">
        <f t="shared" si="43"/>
        <v/>
      </c>
      <c r="AA242" s="10" t="str">
        <f t="shared" si="44"/>
        <v/>
      </c>
      <c r="AB242" s="10" t="str">
        <f t="shared" si="45"/>
        <v/>
      </c>
      <c r="AC242" s="18" t="str">
        <f t="shared" si="46"/>
        <v/>
      </c>
      <c r="AD242" s="18" t="str">
        <f t="shared" si="50"/>
        <v/>
      </c>
      <c r="AE242" s="18" t="str">
        <f t="shared" si="47"/>
        <v/>
      </c>
      <c r="AF242" s="18" t="str">
        <f t="shared" si="48"/>
        <v/>
      </c>
      <c r="AG242" s="18" t="str">
        <f t="shared" si="49"/>
        <v/>
      </c>
    </row>
    <row r="243" spans="1:33" ht="22.5" customHeight="1" x14ac:dyDescent="0.2">
      <c r="A243" s="96">
        <v>234</v>
      </c>
      <c r="B243" s="66"/>
      <c r="C243" s="202"/>
      <c r="D243" s="203"/>
      <c r="E243" s="22"/>
      <c r="F243" s="22"/>
      <c r="G243" s="23"/>
      <c r="H243" s="23"/>
      <c r="I243" s="23"/>
      <c r="J243" s="15"/>
      <c r="K243" s="15"/>
      <c r="L243" s="15"/>
      <c r="M243" s="14"/>
      <c r="N243" s="14"/>
      <c r="O243" s="14"/>
      <c r="P243" s="14"/>
      <c r="Q243" s="14"/>
      <c r="R243" s="16"/>
      <c r="S243" s="13"/>
      <c r="T243" s="12"/>
      <c r="U243" s="10" t="str">
        <f t="shared" si="40"/>
        <v/>
      </c>
      <c r="V243" s="10" t="str">
        <f t="shared" si="41"/>
        <v/>
      </c>
      <c r="W243" s="10" t="str">
        <f t="shared" si="51"/>
        <v/>
      </c>
      <c r="X243" s="10" t="str">
        <f t="shared" si="39"/>
        <v/>
      </c>
      <c r="Y243" s="10" t="str">
        <f t="shared" si="42"/>
        <v/>
      </c>
      <c r="Z243" s="10" t="str">
        <f t="shared" si="43"/>
        <v/>
      </c>
      <c r="AA243" s="10" t="str">
        <f t="shared" si="44"/>
        <v/>
      </c>
      <c r="AB243" s="10" t="str">
        <f t="shared" si="45"/>
        <v/>
      </c>
      <c r="AC243" s="18" t="str">
        <f t="shared" si="46"/>
        <v/>
      </c>
      <c r="AD243" s="18" t="str">
        <f t="shared" si="50"/>
        <v/>
      </c>
      <c r="AE243" s="18" t="str">
        <f t="shared" si="47"/>
        <v/>
      </c>
      <c r="AF243" s="18" t="str">
        <f t="shared" si="48"/>
        <v/>
      </c>
      <c r="AG243" s="18" t="str">
        <f t="shared" si="49"/>
        <v/>
      </c>
    </row>
    <row r="244" spans="1:33" ht="22.5" customHeight="1" x14ac:dyDescent="0.2">
      <c r="A244" s="96">
        <v>235</v>
      </c>
      <c r="B244" s="66"/>
      <c r="C244" s="202"/>
      <c r="D244" s="203"/>
      <c r="E244" s="22"/>
      <c r="F244" s="22"/>
      <c r="G244" s="23"/>
      <c r="H244" s="23"/>
      <c r="I244" s="23"/>
      <c r="J244" s="15"/>
      <c r="K244" s="15"/>
      <c r="L244" s="15"/>
      <c r="M244" s="14"/>
      <c r="N244" s="14"/>
      <c r="O244" s="14"/>
      <c r="P244" s="14"/>
      <c r="Q244" s="14"/>
      <c r="R244" s="16"/>
      <c r="S244" s="13"/>
      <c r="T244" s="12"/>
      <c r="U244" s="10" t="str">
        <f t="shared" si="40"/>
        <v/>
      </c>
      <c r="V244" s="10" t="str">
        <f t="shared" si="41"/>
        <v/>
      </c>
      <c r="W244" s="10" t="str">
        <f t="shared" si="51"/>
        <v/>
      </c>
      <c r="X244" s="10" t="str">
        <f t="shared" si="39"/>
        <v/>
      </c>
      <c r="Y244" s="10" t="str">
        <f t="shared" si="42"/>
        <v/>
      </c>
      <c r="Z244" s="10" t="str">
        <f t="shared" si="43"/>
        <v/>
      </c>
      <c r="AA244" s="10" t="str">
        <f t="shared" si="44"/>
        <v/>
      </c>
      <c r="AB244" s="10" t="str">
        <f t="shared" si="45"/>
        <v/>
      </c>
      <c r="AC244" s="18" t="str">
        <f t="shared" si="46"/>
        <v/>
      </c>
      <c r="AD244" s="18" t="str">
        <f t="shared" si="50"/>
        <v/>
      </c>
      <c r="AE244" s="18" t="str">
        <f t="shared" si="47"/>
        <v/>
      </c>
      <c r="AF244" s="18" t="str">
        <f t="shared" si="48"/>
        <v/>
      </c>
      <c r="AG244" s="18" t="str">
        <f t="shared" si="49"/>
        <v/>
      </c>
    </row>
    <row r="245" spans="1:33" ht="22.5" customHeight="1" x14ac:dyDescent="0.2">
      <c r="A245" s="96">
        <v>236</v>
      </c>
      <c r="B245" s="66"/>
      <c r="C245" s="202"/>
      <c r="D245" s="203"/>
      <c r="E245" s="22"/>
      <c r="F245" s="22"/>
      <c r="G245" s="23"/>
      <c r="H245" s="23"/>
      <c r="I245" s="23"/>
      <c r="J245" s="15"/>
      <c r="K245" s="15"/>
      <c r="L245" s="15"/>
      <c r="M245" s="14"/>
      <c r="N245" s="14"/>
      <c r="O245" s="14"/>
      <c r="P245" s="14"/>
      <c r="Q245" s="14"/>
      <c r="R245" s="16"/>
      <c r="S245" s="13"/>
      <c r="T245" s="12"/>
      <c r="U245" s="10" t="str">
        <f t="shared" si="40"/>
        <v/>
      </c>
      <c r="V245" s="10" t="str">
        <f t="shared" si="41"/>
        <v/>
      </c>
      <c r="W245" s="10" t="str">
        <f t="shared" si="51"/>
        <v/>
      </c>
      <c r="X245" s="10" t="str">
        <f t="shared" si="39"/>
        <v/>
      </c>
      <c r="Y245" s="10" t="str">
        <f t="shared" si="42"/>
        <v/>
      </c>
      <c r="Z245" s="10" t="str">
        <f t="shared" si="43"/>
        <v/>
      </c>
      <c r="AA245" s="10" t="str">
        <f t="shared" si="44"/>
        <v/>
      </c>
      <c r="AB245" s="10" t="str">
        <f t="shared" si="45"/>
        <v/>
      </c>
      <c r="AC245" s="18" t="str">
        <f t="shared" si="46"/>
        <v/>
      </c>
      <c r="AD245" s="18" t="str">
        <f t="shared" si="50"/>
        <v/>
      </c>
      <c r="AE245" s="18" t="str">
        <f t="shared" si="47"/>
        <v/>
      </c>
      <c r="AF245" s="18" t="str">
        <f t="shared" si="48"/>
        <v/>
      </c>
      <c r="AG245" s="18" t="str">
        <f t="shared" si="49"/>
        <v/>
      </c>
    </row>
    <row r="246" spans="1:33" ht="22.5" customHeight="1" x14ac:dyDescent="0.2">
      <c r="A246" s="96">
        <v>237</v>
      </c>
      <c r="B246" s="66"/>
      <c r="C246" s="202"/>
      <c r="D246" s="203"/>
      <c r="E246" s="22"/>
      <c r="F246" s="22"/>
      <c r="G246" s="23"/>
      <c r="H246" s="23"/>
      <c r="I246" s="23"/>
      <c r="J246" s="15"/>
      <c r="K246" s="15"/>
      <c r="L246" s="15"/>
      <c r="M246" s="14"/>
      <c r="N246" s="14"/>
      <c r="O246" s="14"/>
      <c r="P246" s="14"/>
      <c r="Q246" s="14"/>
      <c r="R246" s="16"/>
      <c r="S246" s="13"/>
      <c r="T246" s="12"/>
      <c r="U246" s="10" t="str">
        <f t="shared" si="40"/>
        <v/>
      </c>
      <c r="V246" s="10" t="str">
        <f t="shared" si="41"/>
        <v/>
      </c>
      <c r="W246" s="10" t="str">
        <f t="shared" si="51"/>
        <v/>
      </c>
      <c r="X246" s="10" t="str">
        <f t="shared" si="39"/>
        <v/>
      </c>
      <c r="Y246" s="10" t="str">
        <f t="shared" si="42"/>
        <v/>
      </c>
      <c r="Z246" s="10" t="str">
        <f t="shared" si="43"/>
        <v/>
      </c>
      <c r="AA246" s="10" t="str">
        <f t="shared" si="44"/>
        <v/>
      </c>
      <c r="AB246" s="10" t="str">
        <f t="shared" si="45"/>
        <v/>
      </c>
      <c r="AC246" s="18" t="str">
        <f t="shared" si="46"/>
        <v/>
      </c>
      <c r="AD246" s="18" t="str">
        <f t="shared" si="50"/>
        <v/>
      </c>
      <c r="AE246" s="18" t="str">
        <f t="shared" si="47"/>
        <v/>
      </c>
      <c r="AF246" s="18" t="str">
        <f t="shared" si="48"/>
        <v/>
      </c>
      <c r="AG246" s="18" t="str">
        <f t="shared" si="49"/>
        <v/>
      </c>
    </row>
    <row r="247" spans="1:33" ht="22.5" customHeight="1" x14ac:dyDescent="0.2">
      <c r="A247" s="96">
        <v>238</v>
      </c>
      <c r="B247" s="66"/>
      <c r="C247" s="202"/>
      <c r="D247" s="203"/>
      <c r="E247" s="22"/>
      <c r="F247" s="22"/>
      <c r="G247" s="23"/>
      <c r="H247" s="23"/>
      <c r="I247" s="23"/>
      <c r="J247" s="15"/>
      <c r="K247" s="15"/>
      <c r="L247" s="15"/>
      <c r="M247" s="14"/>
      <c r="N247" s="14"/>
      <c r="O247" s="14"/>
      <c r="P247" s="14"/>
      <c r="Q247" s="14"/>
      <c r="R247" s="16"/>
      <c r="S247" s="13"/>
      <c r="T247" s="12"/>
      <c r="U247" s="10" t="str">
        <f t="shared" si="40"/>
        <v/>
      </c>
      <c r="V247" s="10" t="str">
        <f t="shared" si="41"/>
        <v/>
      </c>
      <c r="W247" s="10" t="str">
        <f t="shared" si="51"/>
        <v/>
      </c>
      <c r="X247" s="10" t="str">
        <f t="shared" si="39"/>
        <v/>
      </c>
      <c r="Y247" s="10" t="str">
        <f t="shared" si="42"/>
        <v/>
      </c>
      <c r="Z247" s="10" t="str">
        <f t="shared" si="43"/>
        <v/>
      </c>
      <c r="AA247" s="10" t="str">
        <f t="shared" si="44"/>
        <v/>
      </c>
      <c r="AB247" s="10" t="str">
        <f t="shared" si="45"/>
        <v/>
      </c>
      <c r="AC247" s="18" t="str">
        <f t="shared" si="46"/>
        <v/>
      </c>
      <c r="AD247" s="18" t="str">
        <f t="shared" si="50"/>
        <v/>
      </c>
      <c r="AE247" s="18" t="str">
        <f t="shared" si="47"/>
        <v/>
      </c>
      <c r="AF247" s="18" t="str">
        <f t="shared" si="48"/>
        <v/>
      </c>
      <c r="AG247" s="18" t="str">
        <f t="shared" si="49"/>
        <v/>
      </c>
    </row>
    <row r="248" spans="1:33" ht="22.5" customHeight="1" x14ac:dyDescent="0.2">
      <c r="A248" s="96">
        <v>239</v>
      </c>
      <c r="B248" s="66"/>
      <c r="C248" s="202"/>
      <c r="D248" s="203"/>
      <c r="E248" s="22"/>
      <c r="F248" s="22"/>
      <c r="G248" s="23"/>
      <c r="H248" s="23"/>
      <c r="I248" s="23"/>
      <c r="J248" s="15"/>
      <c r="K248" s="15"/>
      <c r="L248" s="15"/>
      <c r="M248" s="14"/>
      <c r="N248" s="14"/>
      <c r="O248" s="14"/>
      <c r="P248" s="14"/>
      <c r="Q248" s="14"/>
      <c r="R248" s="16"/>
      <c r="S248" s="13"/>
      <c r="T248" s="12"/>
      <c r="U248" s="10" t="str">
        <f t="shared" si="40"/>
        <v/>
      </c>
      <c r="V248" s="10" t="str">
        <f t="shared" si="41"/>
        <v/>
      </c>
      <c r="W248" s="10" t="str">
        <f t="shared" si="51"/>
        <v/>
      </c>
      <c r="X248" s="10" t="str">
        <f t="shared" si="39"/>
        <v/>
      </c>
      <c r="Y248" s="10" t="str">
        <f t="shared" si="42"/>
        <v/>
      </c>
      <c r="Z248" s="10" t="str">
        <f t="shared" si="43"/>
        <v/>
      </c>
      <c r="AA248" s="10" t="str">
        <f t="shared" si="44"/>
        <v/>
      </c>
      <c r="AB248" s="10" t="str">
        <f t="shared" si="45"/>
        <v/>
      </c>
      <c r="AC248" s="18" t="str">
        <f t="shared" si="46"/>
        <v/>
      </c>
      <c r="AD248" s="18" t="str">
        <f t="shared" si="50"/>
        <v/>
      </c>
      <c r="AE248" s="18" t="str">
        <f t="shared" si="47"/>
        <v/>
      </c>
      <c r="AF248" s="18" t="str">
        <f t="shared" si="48"/>
        <v/>
      </c>
      <c r="AG248" s="18" t="str">
        <f t="shared" si="49"/>
        <v/>
      </c>
    </row>
    <row r="249" spans="1:33" ht="22.5" customHeight="1" x14ac:dyDescent="0.2">
      <c r="A249" s="96">
        <v>240</v>
      </c>
      <c r="B249" s="66"/>
      <c r="C249" s="202"/>
      <c r="D249" s="203"/>
      <c r="E249" s="22"/>
      <c r="F249" s="22"/>
      <c r="G249" s="23"/>
      <c r="H249" s="23"/>
      <c r="I249" s="23"/>
      <c r="J249" s="15"/>
      <c r="K249" s="15"/>
      <c r="L249" s="15"/>
      <c r="M249" s="14"/>
      <c r="N249" s="14"/>
      <c r="O249" s="14"/>
      <c r="P249" s="14"/>
      <c r="Q249" s="14"/>
      <c r="R249" s="16"/>
      <c r="S249" s="13"/>
      <c r="T249" s="12"/>
      <c r="U249" s="10" t="str">
        <f t="shared" si="40"/>
        <v/>
      </c>
      <c r="V249" s="10" t="str">
        <f t="shared" si="41"/>
        <v/>
      </c>
      <c r="W249" s="10" t="str">
        <f t="shared" si="51"/>
        <v/>
      </c>
      <c r="X249" s="10" t="str">
        <f t="shared" si="39"/>
        <v/>
      </c>
      <c r="Y249" s="10" t="str">
        <f t="shared" si="42"/>
        <v/>
      </c>
      <c r="Z249" s="10" t="str">
        <f t="shared" si="43"/>
        <v/>
      </c>
      <c r="AA249" s="10" t="str">
        <f t="shared" si="44"/>
        <v/>
      </c>
      <c r="AB249" s="10" t="str">
        <f t="shared" si="45"/>
        <v/>
      </c>
      <c r="AC249" s="18" t="str">
        <f t="shared" si="46"/>
        <v/>
      </c>
      <c r="AD249" s="18" t="str">
        <f t="shared" si="50"/>
        <v/>
      </c>
      <c r="AE249" s="18" t="str">
        <f t="shared" si="47"/>
        <v/>
      </c>
      <c r="AF249" s="18" t="str">
        <f t="shared" si="48"/>
        <v/>
      </c>
      <c r="AG249" s="18" t="str">
        <f t="shared" si="49"/>
        <v/>
      </c>
    </row>
    <row r="250" spans="1:33" ht="22.5" customHeight="1" x14ac:dyDescent="0.2">
      <c r="A250" s="96">
        <v>241</v>
      </c>
      <c r="B250" s="66"/>
      <c r="C250" s="202"/>
      <c r="D250" s="203"/>
      <c r="E250" s="22"/>
      <c r="F250" s="22"/>
      <c r="G250" s="23"/>
      <c r="H250" s="23"/>
      <c r="I250" s="23"/>
      <c r="J250" s="15"/>
      <c r="K250" s="15"/>
      <c r="L250" s="15"/>
      <c r="M250" s="14"/>
      <c r="N250" s="14"/>
      <c r="O250" s="14"/>
      <c r="P250" s="14"/>
      <c r="Q250" s="14"/>
      <c r="R250" s="16"/>
      <c r="S250" s="13"/>
      <c r="T250" s="12"/>
      <c r="U250" s="10" t="str">
        <f t="shared" si="40"/>
        <v/>
      </c>
      <c r="V250" s="10" t="str">
        <f t="shared" si="41"/>
        <v/>
      </c>
      <c r="W250" s="10" t="str">
        <f t="shared" si="51"/>
        <v/>
      </c>
      <c r="X250" s="10" t="str">
        <f t="shared" si="39"/>
        <v/>
      </c>
      <c r="Y250" s="10" t="str">
        <f t="shared" si="42"/>
        <v/>
      </c>
      <c r="Z250" s="10" t="str">
        <f t="shared" si="43"/>
        <v/>
      </c>
      <c r="AA250" s="10" t="str">
        <f t="shared" si="44"/>
        <v/>
      </c>
      <c r="AB250" s="10" t="str">
        <f t="shared" si="45"/>
        <v/>
      </c>
      <c r="AC250" s="18" t="str">
        <f t="shared" si="46"/>
        <v/>
      </c>
      <c r="AD250" s="18" t="str">
        <f t="shared" si="50"/>
        <v/>
      </c>
      <c r="AE250" s="18" t="str">
        <f t="shared" si="47"/>
        <v/>
      </c>
      <c r="AF250" s="18" t="str">
        <f t="shared" si="48"/>
        <v/>
      </c>
      <c r="AG250" s="18" t="str">
        <f t="shared" si="49"/>
        <v/>
      </c>
    </row>
    <row r="251" spans="1:33" ht="22.5" customHeight="1" x14ac:dyDescent="0.2">
      <c r="A251" s="96">
        <v>242</v>
      </c>
      <c r="B251" s="66"/>
      <c r="C251" s="202"/>
      <c r="D251" s="203"/>
      <c r="E251" s="22"/>
      <c r="F251" s="22"/>
      <c r="G251" s="23"/>
      <c r="H251" s="23"/>
      <c r="I251" s="23"/>
      <c r="J251" s="15"/>
      <c r="K251" s="15"/>
      <c r="L251" s="15"/>
      <c r="M251" s="14"/>
      <c r="N251" s="14"/>
      <c r="O251" s="14"/>
      <c r="P251" s="14"/>
      <c r="Q251" s="14"/>
      <c r="R251" s="16"/>
      <c r="S251" s="13"/>
      <c r="T251" s="12"/>
      <c r="U251" s="10" t="str">
        <f t="shared" si="40"/>
        <v/>
      </c>
      <c r="V251" s="10" t="str">
        <f t="shared" si="41"/>
        <v/>
      </c>
      <c r="W251" s="10" t="str">
        <f t="shared" si="51"/>
        <v/>
      </c>
      <c r="X251" s="10" t="str">
        <f t="shared" si="39"/>
        <v/>
      </c>
      <c r="Y251" s="10" t="str">
        <f t="shared" si="42"/>
        <v/>
      </c>
      <c r="Z251" s="10" t="str">
        <f t="shared" si="43"/>
        <v/>
      </c>
      <c r="AA251" s="10" t="str">
        <f t="shared" si="44"/>
        <v/>
      </c>
      <c r="AB251" s="10" t="str">
        <f t="shared" si="45"/>
        <v/>
      </c>
      <c r="AC251" s="18" t="str">
        <f t="shared" si="46"/>
        <v/>
      </c>
      <c r="AD251" s="18" t="str">
        <f t="shared" si="50"/>
        <v/>
      </c>
      <c r="AE251" s="18" t="str">
        <f t="shared" si="47"/>
        <v/>
      </c>
      <c r="AF251" s="18" t="str">
        <f t="shared" si="48"/>
        <v/>
      </c>
      <c r="AG251" s="18" t="str">
        <f t="shared" si="49"/>
        <v/>
      </c>
    </row>
    <row r="252" spans="1:33" ht="22.5" customHeight="1" x14ac:dyDescent="0.2">
      <c r="A252" s="96">
        <v>243</v>
      </c>
      <c r="B252" s="66"/>
      <c r="C252" s="202"/>
      <c r="D252" s="203"/>
      <c r="E252" s="22"/>
      <c r="F252" s="22"/>
      <c r="G252" s="23"/>
      <c r="H252" s="23"/>
      <c r="I252" s="23"/>
      <c r="J252" s="15"/>
      <c r="K252" s="15"/>
      <c r="L252" s="15"/>
      <c r="M252" s="14"/>
      <c r="N252" s="14"/>
      <c r="O252" s="14"/>
      <c r="P252" s="14"/>
      <c r="Q252" s="14"/>
      <c r="R252" s="16"/>
      <c r="S252" s="13"/>
      <c r="T252" s="12"/>
      <c r="U252" s="10" t="str">
        <f t="shared" si="40"/>
        <v/>
      </c>
      <c r="V252" s="10" t="str">
        <f t="shared" si="41"/>
        <v/>
      </c>
      <c r="W252" s="10" t="str">
        <f t="shared" si="51"/>
        <v/>
      </c>
      <c r="X252" s="10" t="str">
        <f t="shared" si="39"/>
        <v/>
      </c>
      <c r="Y252" s="10" t="str">
        <f t="shared" si="42"/>
        <v/>
      </c>
      <c r="Z252" s="10" t="str">
        <f t="shared" si="43"/>
        <v/>
      </c>
      <c r="AA252" s="10" t="str">
        <f t="shared" si="44"/>
        <v/>
      </c>
      <c r="AB252" s="10" t="str">
        <f t="shared" si="45"/>
        <v/>
      </c>
      <c r="AC252" s="18" t="str">
        <f t="shared" si="46"/>
        <v/>
      </c>
      <c r="AD252" s="18" t="str">
        <f t="shared" si="50"/>
        <v/>
      </c>
      <c r="AE252" s="18" t="str">
        <f t="shared" si="47"/>
        <v/>
      </c>
      <c r="AF252" s="18" t="str">
        <f t="shared" si="48"/>
        <v/>
      </c>
      <c r="AG252" s="18" t="str">
        <f t="shared" si="49"/>
        <v/>
      </c>
    </row>
    <row r="253" spans="1:33" ht="22.5" customHeight="1" x14ac:dyDescent="0.2">
      <c r="A253" s="96">
        <v>244</v>
      </c>
      <c r="B253" s="66"/>
      <c r="C253" s="202"/>
      <c r="D253" s="203"/>
      <c r="E253" s="22"/>
      <c r="F253" s="22"/>
      <c r="G253" s="23"/>
      <c r="H253" s="23"/>
      <c r="I253" s="23"/>
      <c r="J253" s="15"/>
      <c r="K253" s="15"/>
      <c r="L253" s="15"/>
      <c r="M253" s="14"/>
      <c r="N253" s="14"/>
      <c r="O253" s="14"/>
      <c r="P253" s="14"/>
      <c r="Q253" s="14"/>
      <c r="R253" s="16"/>
      <c r="S253" s="13"/>
      <c r="T253" s="12"/>
      <c r="U253" s="10" t="str">
        <f t="shared" si="40"/>
        <v/>
      </c>
      <c r="V253" s="10" t="str">
        <f t="shared" si="41"/>
        <v/>
      </c>
      <c r="W253" s="10" t="str">
        <f t="shared" si="51"/>
        <v/>
      </c>
      <c r="X253" s="10" t="str">
        <f t="shared" si="39"/>
        <v/>
      </c>
      <c r="Y253" s="10" t="str">
        <f t="shared" si="42"/>
        <v/>
      </c>
      <c r="Z253" s="10" t="str">
        <f t="shared" si="43"/>
        <v/>
      </c>
      <c r="AA253" s="10" t="str">
        <f t="shared" si="44"/>
        <v/>
      </c>
      <c r="AB253" s="10" t="str">
        <f t="shared" si="45"/>
        <v/>
      </c>
      <c r="AC253" s="18" t="str">
        <f t="shared" si="46"/>
        <v/>
      </c>
      <c r="AD253" s="18" t="str">
        <f t="shared" si="50"/>
        <v/>
      </c>
      <c r="AE253" s="18" t="str">
        <f t="shared" si="47"/>
        <v/>
      </c>
      <c r="AF253" s="18" t="str">
        <f t="shared" si="48"/>
        <v/>
      </c>
      <c r="AG253" s="18" t="str">
        <f t="shared" si="49"/>
        <v/>
      </c>
    </row>
    <row r="254" spans="1:33" ht="22.5" customHeight="1" x14ac:dyDescent="0.2">
      <c r="A254" s="96">
        <v>245</v>
      </c>
      <c r="B254" s="66"/>
      <c r="C254" s="202"/>
      <c r="D254" s="203"/>
      <c r="E254" s="22"/>
      <c r="F254" s="22"/>
      <c r="G254" s="23"/>
      <c r="H254" s="23"/>
      <c r="I254" s="23"/>
      <c r="J254" s="15"/>
      <c r="K254" s="15"/>
      <c r="L254" s="15"/>
      <c r="M254" s="14"/>
      <c r="N254" s="14"/>
      <c r="O254" s="14"/>
      <c r="P254" s="14"/>
      <c r="Q254" s="14"/>
      <c r="R254" s="16"/>
      <c r="S254" s="13"/>
      <c r="T254" s="12"/>
      <c r="U254" s="10" t="str">
        <f t="shared" si="40"/>
        <v/>
      </c>
      <c r="V254" s="10" t="str">
        <f t="shared" si="41"/>
        <v/>
      </c>
      <c r="W254" s="10" t="str">
        <f t="shared" si="51"/>
        <v/>
      </c>
      <c r="X254" s="10" t="str">
        <f t="shared" si="39"/>
        <v/>
      </c>
      <c r="Y254" s="10" t="str">
        <f t="shared" si="42"/>
        <v/>
      </c>
      <c r="Z254" s="10" t="str">
        <f t="shared" si="43"/>
        <v/>
      </c>
      <c r="AA254" s="10" t="str">
        <f t="shared" si="44"/>
        <v/>
      </c>
      <c r="AB254" s="10" t="str">
        <f t="shared" si="45"/>
        <v/>
      </c>
      <c r="AC254" s="18" t="str">
        <f t="shared" si="46"/>
        <v/>
      </c>
      <c r="AD254" s="18" t="str">
        <f t="shared" si="50"/>
        <v/>
      </c>
      <c r="AE254" s="18" t="str">
        <f t="shared" si="47"/>
        <v/>
      </c>
      <c r="AF254" s="18" t="str">
        <f t="shared" si="48"/>
        <v/>
      </c>
      <c r="AG254" s="18" t="str">
        <f t="shared" si="49"/>
        <v/>
      </c>
    </row>
    <row r="255" spans="1:33" ht="22.5" customHeight="1" x14ac:dyDescent="0.2">
      <c r="A255" s="96">
        <v>246</v>
      </c>
      <c r="B255" s="66"/>
      <c r="C255" s="202"/>
      <c r="D255" s="203"/>
      <c r="E255" s="22"/>
      <c r="F255" s="22"/>
      <c r="G255" s="23"/>
      <c r="H255" s="23"/>
      <c r="I255" s="23"/>
      <c r="J255" s="15"/>
      <c r="K255" s="15"/>
      <c r="L255" s="15"/>
      <c r="M255" s="14"/>
      <c r="N255" s="14"/>
      <c r="O255" s="14"/>
      <c r="P255" s="14"/>
      <c r="Q255" s="14"/>
      <c r="R255" s="16"/>
      <c r="S255" s="13"/>
      <c r="T255" s="12"/>
      <c r="U255" s="10" t="str">
        <f t="shared" si="40"/>
        <v/>
      </c>
      <c r="V255" s="10" t="str">
        <f t="shared" si="41"/>
        <v/>
      </c>
      <c r="W255" s="10" t="str">
        <f t="shared" si="51"/>
        <v/>
      </c>
      <c r="X255" s="10" t="str">
        <f t="shared" si="39"/>
        <v/>
      </c>
      <c r="Y255" s="10" t="str">
        <f t="shared" si="42"/>
        <v/>
      </c>
      <c r="Z255" s="10" t="str">
        <f t="shared" si="43"/>
        <v/>
      </c>
      <c r="AA255" s="10" t="str">
        <f t="shared" si="44"/>
        <v/>
      </c>
      <c r="AB255" s="10" t="str">
        <f t="shared" si="45"/>
        <v/>
      </c>
      <c r="AC255" s="18" t="str">
        <f t="shared" si="46"/>
        <v/>
      </c>
      <c r="AD255" s="18" t="str">
        <f t="shared" si="50"/>
        <v/>
      </c>
      <c r="AE255" s="18" t="str">
        <f t="shared" si="47"/>
        <v/>
      </c>
      <c r="AF255" s="18" t="str">
        <f t="shared" si="48"/>
        <v/>
      </c>
      <c r="AG255" s="18" t="str">
        <f t="shared" si="49"/>
        <v/>
      </c>
    </row>
    <row r="256" spans="1:33" ht="22.5" customHeight="1" x14ac:dyDescent="0.2">
      <c r="A256" s="96">
        <v>247</v>
      </c>
      <c r="B256" s="66"/>
      <c r="C256" s="202"/>
      <c r="D256" s="203"/>
      <c r="E256" s="22"/>
      <c r="F256" s="22"/>
      <c r="G256" s="23"/>
      <c r="H256" s="23"/>
      <c r="I256" s="23"/>
      <c r="J256" s="15"/>
      <c r="K256" s="15"/>
      <c r="L256" s="15"/>
      <c r="M256" s="14"/>
      <c r="N256" s="14"/>
      <c r="O256" s="14"/>
      <c r="P256" s="14"/>
      <c r="Q256" s="14"/>
      <c r="R256" s="16"/>
      <c r="S256" s="13"/>
      <c r="T256" s="12"/>
      <c r="U256" s="10" t="str">
        <f t="shared" si="40"/>
        <v/>
      </c>
      <c r="V256" s="10" t="str">
        <f t="shared" si="41"/>
        <v/>
      </c>
      <c r="W256" s="10" t="str">
        <f t="shared" si="51"/>
        <v/>
      </c>
      <c r="X256" s="10" t="str">
        <f t="shared" si="39"/>
        <v/>
      </c>
      <c r="Y256" s="10" t="str">
        <f t="shared" si="42"/>
        <v/>
      </c>
      <c r="Z256" s="10" t="str">
        <f t="shared" si="43"/>
        <v/>
      </c>
      <c r="AA256" s="10" t="str">
        <f t="shared" si="44"/>
        <v/>
      </c>
      <c r="AB256" s="10" t="str">
        <f t="shared" si="45"/>
        <v/>
      </c>
      <c r="AC256" s="18" t="str">
        <f t="shared" si="46"/>
        <v/>
      </c>
      <c r="AD256" s="18" t="str">
        <f t="shared" si="50"/>
        <v/>
      </c>
      <c r="AE256" s="18" t="str">
        <f t="shared" si="47"/>
        <v/>
      </c>
      <c r="AF256" s="18" t="str">
        <f t="shared" si="48"/>
        <v/>
      </c>
      <c r="AG256" s="18" t="str">
        <f t="shared" si="49"/>
        <v/>
      </c>
    </row>
    <row r="257" spans="1:33" ht="22.5" customHeight="1" x14ac:dyDescent="0.2">
      <c r="A257" s="96">
        <v>248</v>
      </c>
      <c r="B257" s="66"/>
      <c r="C257" s="202"/>
      <c r="D257" s="203"/>
      <c r="E257" s="22"/>
      <c r="F257" s="22"/>
      <c r="G257" s="23"/>
      <c r="H257" s="23"/>
      <c r="I257" s="23"/>
      <c r="J257" s="15"/>
      <c r="K257" s="15"/>
      <c r="L257" s="15"/>
      <c r="M257" s="14"/>
      <c r="N257" s="14"/>
      <c r="O257" s="14"/>
      <c r="P257" s="14"/>
      <c r="Q257" s="14"/>
      <c r="R257" s="16"/>
      <c r="S257" s="13"/>
      <c r="T257" s="12"/>
      <c r="U257" s="10" t="str">
        <f t="shared" si="40"/>
        <v/>
      </c>
      <c r="V257" s="10" t="str">
        <f t="shared" si="41"/>
        <v/>
      </c>
      <c r="W257" s="10" t="str">
        <f t="shared" si="51"/>
        <v/>
      </c>
      <c r="X257" s="10" t="str">
        <f t="shared" si="39"/>
        <v/>
      </c>
      <c r="Y257" s="10" t="str">
        <f t="shared" si="42"/>
        <v/>
      </c>
      <c r="Z257" s="10" t="str">
        <f t="shared" si="43"/>
        <v/>
      </c>
      <c r="AA257" s="10" t="str">
        <f t="shared" si="44"/>
        <v/>
      </c>
      <c r="AB257" s="10" t="str">
        <f t="shared" si="45"/>
        <v/>
      </c>
      <c r="AC257" s="18" t="str">
        <f t="shared" si="46"/>
        <v/>
      </c>
      <c r="AD257" s="18" t="str">
        <f t="shared" si="50"/>
        <v/>
      </c>
      <c r="AE257" s="18" t="str">
        <f t="shared" si="47"/>
        <v/>
      </c>
      <c r="AF257" s="18" t="str">
        <f t="shared" si="48"/>
        <v/>
      </c>
      <c r="AG257" s="18" t="str">
        <f t="shared" si="49"/>
        <v/>
      </c>
    </row>
    <row r="258" spans="1:33" ht="22.5" customHeight="1" x14ac:dyDescent="0.2">
      <c r="A258" s="96">
        <v>249</v>
      </c>
      <c r="B258" s="66"/>
      <c r="C258" s="202"/>
      <c r="D258" s="203"/>
      <c r="E258" s="22"/>
      <c r="F258" s="22"/>
      <c r="G258" s="23"/>
      <c r="H258" s="23"/>
      <c r="I258" s="23"/>
      <c r="J258" s="15"/>
      <c r="K258" s="15"/>
      <c r="L258" s="15"/>
      <c r="M258" s="14"/>
      <c r="N258" s="14"/>
      <c r="O258" s="14"/>
      <c r="P258" s="14"/>
      <c r="Q258" s="14"/>
      <c r="R258" s="16"/>
      <c r="S258" s="13"/>
      <c r="T258" s="12"/>
      <c r="U258" s="10" t="str">
        <f t="shared" si="40"/>
        <v/>
      </c>
      <c r="V258" s="10" t="str">
        <f t="shared" si="41"/>
        <v/>
      </c>
      <c r="W258" s="10" t="str">
        <f t="shared" si="51"/>
        <v/>
      </c>
      <c r="X258" s="10" t="str">
        <f t="shared" si="39"/>
        <v/>
      </c>
      <c r="Y258" s="10" t="str">
        <f t="shared" si="42"/>
        <v/>
      </c>
      <c r="Z258" s="10" t="str">
        <f t="shared" si="43"/>
        <v/>
      </c>
      <c r="AA258" s="10" t="str">
        <f t="shared" si="44"/>
        <v/>
      </c>
      <c r="AB258" s="10" t="str">
        <f t="shared" si="45"/>
        <v/>
      </c>
      <c r="AC258" s="18" t="str">
        <f t="shared" si="46"/>
        <v/>
      </c>
      <c r="AD258" s="18" t="str">
        <f t="shared" si="50"/>
        <v/>
      </c>
      <c r="AE258" s="18" t="str">
        <f t="shared" si="47"/>
        <v/>
      </c>
      <c r="AF258" s="18" t="str">
        <f t="shared" si="48"/>
        <v/>
      </c>
      <c r="AG258" s="18" t="str">
        <f t="shared" si="49"/>
        <v/>
      </c>
    </row>
    <row r="259" spans="1:33" ht="22.5" customHeight="1" x14ac:dyDescent="0.2">
      <c r="A259" s="96">
        <v>250</v>
      </c>
      <c r="B259" s="66"/>
      <c r="C259" s="202"/>
      <c r="D259" s="203"/>
      <c r="E259" s="22"/>
      <c r="F259" s="22"/>
      <c r="G259" s="23"/>
      <c r="H259" s="23"/>
      <c r="I259" s="23"/>
      <c r="J259" s="15"/>
      <c r="K259" s="15"/>
      <c r="L259" s="15"/>
      <c r="M259" s="14"/>
      <c r="N259" s="14"/>
      <c r="O259" s="14"/>
      <c r="P259" s="14"/>
      <c r="Q259" s="14"/>
      <c r="R259" s="16"/>
      <c r="S259" s="13"/>
      <c r="T259" s="12"/>
      <c r="U259" s="10" t="str">
        <f t="shared" si="40"/>
        <v/>
      </c>
      <c r="V259" s="10" t="str">
        <f t="shared" si="41"/>
        <v/>
      </c>
      <c r="W259" s="10" t="str">
        <f t="shared" si="51"/>
        <v/>
      </c>
      <c r="X259" s="10" t="str">
        <f t="shared" si="39"/>
        <v/>
      </c>
      <c r="Y259" s="10" t="str">
        <f t="shared" si="42"/>
        <v/>
      </c>
      <c r="Z259" s="10" t="str">
        <f t="shared" si="43"/>
        <v/>
      </c>
      <c r="AA259" s="10" t="str">
        <f t="shared" si="44"/>
        <v/>
      </c>
      <c r="AB259" s="10" t="str">
        <f t="shared" si="45"/>
        <v/>
      </c>
      <c r="AC259" s="18" t="str">
        <f t="shared" si="46"/>
        <v/>
      </c>
      <c r="AD259" s="18" t="str">
        <f t="shared" si="50"/>
        <v/>
      </c>
      <c r="AE259" s="18" t="str">
        <f t="shared" si="47"/>
        <v/>
      </c>
      <c r="AF259" s="18" t="str">
        <f t="shared" si="48"/>
        <v/>
      </c>
      <c r="AG259" s="18" t="str">
        <f t="shared" si="49"/>
        <v/>
      </c>
    </row>
    <row r="260" spans="1:33" ht="22.5" customHeight="1" x14ac:dyDescent="0.2">
      <c r="A260" s="96">
        <v>251</v>
      </c>
      <c r="B260" s="66"/>
      <c r="C260" s="202"/>
      <c r="D260" s="203"/>
      <c r="E260" s="22"/>
      <c r="F260" s="22"/>
      <c r="G260" s="23"/>
      <c r="H260" s="23"/>
      <c r="I260" s="23"/>
      <c r="J260" s="15"/>
      <c r="K260" s="15"/>
      <c r="L260" s="15"/>
      <c r="M260" s="14"/>
      <c r="N260" s="14"/>
      <c r="O260" s="14"/>
      <c r="P260" s="14"/>
      <c r="Q260" s="14"/>
      <c r="R260" s="16"/>
      <c r="S260" s="13"/>
      <c r="T260" s="12"/>
      <c r="U260" s="10" t="str">
        <f t="shared" si="40"/>
        <v/>
      </c>
      <c r="V260" s="10" t="str">
        <f t="shared" si="41"/>
        <v/>
      </c>
      <c r="W260" s="10" t="str">
        <f t="shared" si="51"/>
        <v/>
      </c>
      <c r="X260" s="10" t="str">
        <f t="shared" si="39"/>
        <v/>
      </c>
      <c r="Y260" s="10" t="str">
        <f t="shared" si="42"/>
        <v/>
      </c>
      <c r="Z260" s="10" t="str">
        <f t="shared" si="43"/>
        <v/>
      </c>
      <c r="AA260" s="10" t="str">
        <f t="shared" si="44"/>
        <v/>
      </c>
      <c r="AB260" s="10" t="str">
        <f t="shared" si="45"/>
        <v/>
      </c>
      <c r="AC260" s="18" t="str">
        <f t="shared" si="46"/>
        <v/>
      </c>
      <c r="AD260" s="18" t="str">
        <f t="shared" si="50"/>
        <v/>
      </c>
      <c r="AE260" s="18" t="str">
        <f t="shared" si="47"/>
        <v/>
      </c>
      <c r="AF260" s="18" t="str">
        <f t="shared" si="48"/>
        <v/>
      </c>
      <c r="AG260" s="18" t="str">
        <f t="shared" si="49"/>
        <v/>
      </c>
    </row>
    <row r="261" spans="1:33" ht="22.5" customHeight="1" x14ac:dyDescent="0.2">
      <c r="A261" s="96">
        <v>252</v>
      </c>
      <c r="B261" s="66"/>
      <c r="C261" s="202"/>
      <c r="D261" s="203"/>
      <c r="E261" s="22"/>
      <c r="F261" s="22"/>
      <c r="G261" s="23"/>
      <c r="H261" s="23"/>
      <c r="I261" s="23"/>
      <c r="J261" s="15"/>
      <c r="K261" s="15"/>
      <c r="L261" s="15"/>
      <c r="M261" s="14"/>
      <c r="N261" s="14"/>
      <c r="O261" s="14"/>
      <c r="P261" s="14"/>
      <c r="Q261" s="14"/>
      <c r="R261" s="16"/>
      <c r="S261" s="13"/>
      <c r="T261" s="12"/>
      <c r="U261" s="10" t="str">
        <f t="shared" si="40"/>
        <v/>
      </c>
      <c r="V261" s="10" t="str">
        <f t="shared" si="41"/>
        <v/>
      </c>
      <c r="W261" s="10" t="str">
        <f t="shared" si="51"/>
        <v/>
      </c>
      <c r="X261" s="10" t="str">
        <f t="shared" si="39"/>
        <v/>
      </c>
      <c r="Y261" s="10" t="str">
        <f t="shared" si="42"/>
        <v/>
      </c>
      <c r="Z261" s="10" t="str">
        <f t="shared" si="43"/>
        <v/>
      </c>
      <c r="AA261" s="10" t="str">
        <f t="shared" si="44"/>
        <v/>
      </c>
      <c r="AB261" s="10" t="str">
        <f t="shared" si="45"/>
        <v/>
      </c>
      <c r="AC261" s="18" t="str">
        <f t="shared" si="46"/>
        <v/>
      </c>
      <c r="AD261" s="18" t="str">
        <f t="shared" si="50"/>
        <v/>
      </c>
      <c r="AE261" s="18" t="str">
        <f t="shared" si="47"/>
        <v/>
      </c>
      <c r="AF261" s="18" t="str">
        <f t="shared" si="48"/>
        <v/>
      </c>
      <c r="AG261" s="18" t="str">
        <f t="shared" si="49"/>
        <v/>
      </c>
    </row>
    <row r="262" spans="1:33" ht="22.5" customHeight="1" x14ac:dyDescent="0.2">
      <c r="A262" s="96">
        <v>253</v>
      </c>
      <c r="B262" s="66"/>
      <c r="C262" s="202"/>
      <c r="D262" s="203"/>
      <c r="E262" s="22"/>
      <c r="F262" s="22"/>
      <c r="G262" s="23"/>
      <c r="H262" s="23"/>
      <c r="I262" s="23"/>
      <c r="J262" s="15"/>
      <c r="K262" s="15"/>
      <c r="L262" s="15"/>
      <c r="M262" s="14"/>
      <c r="N262" s="14"/>
      <c r="O262" s="14"/>
      <c r="P262" s="14"/>
      <c r="Q262" s="14"/>
      <c r="R262" s="16"/>
      <c r="S262" s="13"/>
      <c r="T262" s="12"/>
      <c r="U262" s="10" t="str">
        <f t="shared" si="40"/>
        <v/>
      </c>
      <c r="V262" s="10" t="str">
        <f t="shared" si="41"/>
        <v/>
      </c>
      <c r="W262" s="10" t="str">
        <f t="shared" si="51"/>
        <v/>
      </c>
      <c r="X262" s="10" t="str">
        <f t="shared" si="39"/>
        <v/>
      </c>
      <c r="Y262" s="10" t="str">
        <f t="shared" si="42"/>
        <v/>
      </c>
      <c r="Z262" s="10" t="str">
        <f t="shared" si="43"/>
        <v/>
      </c>
      <c r="AA262" s="10" t="str">
        <f t="shared" si="44"/>
        <v/>
      </c>
      <c r="AB262" s="10" t="str">
        <f t="shared" si="45"/>
        <v/>
      </c>
      <c r="AC262" s="18" t="str">
        <f t="shared" si="46"/>
        <v/>
      </c>
      <c r="AD262" s="18" t="str">
        <f t="shared" si="50"/>
        <v/>
      </c>
      <c r="AE262" s="18" t="str">
        <f t="shared" si="47"/>
        <v/>
      </c>
      <c r="AF262" s="18" t="str">
        <f t="shared" si="48"/>
        <v/>
      </c>
      <c r="AG262" s="18" t="str">
        <f t="shared" si="49"/>
        <v/>
      </c>
    </row>
    <row r="263" spans="1:33" ht="22.5" customHeight="1" x14ac:dyDescent="0.2">
      <c r="A263" s="96">
        <v>254</v>
      </c>
      <c r="B263" s="66"/>
      <c r="C263" s="202"/>
      <c r="D263" s="203"/>
      <c r="E263" s="22"/>
      <c r="F263" s="22"/>
      <c r="G263" s="23"/>
      <c r="H263" s="23"/>
      <c r="I263" s="23"/>
      <c r="J263" s="15"/>
      <c r="K263" s="15"/>
      <c r="L263" s="15"/>
      <c r="M263" s="14"/>
      <c r="N263" s="14"/>
      <c r="O263" s="14"/>
      <c r="P263" s="14"/>
      <c r="Q263" s="14"/>
      <c r="R263" s="16"/>
      <c r="S263" s="13"/>
      <c r="T263" s="12"/>
      <c r="U263" s="10" t="str">
        <f t="shared" si="40"/>
        <v/>
      </c>
      <c r="V263" s="10" t="str">
        <f t="shared" si="41"/>
        <v/>
      </c>
      <c r="W263" s="10" t="str">
        <f t="shared" si="51"/>
        <v/>
      </c>
      <c r="X263" s="10" t="str">
        <f t="shared" si="39"/>
        <v/>
      </c>
      <c r="Y263" s="10" t="str">
        <f t="shared" si="42"/>
        <v/>
      </c>
      <c r="Z263" s="10" t="str">
        <f t="shared" si="43"/>
        <v/>
      </c>
      <c r="AA263" s="10" t="str">
        <f t="shared" si="44"/>
        <v/>
      </c>
      <c r="AB263" s="10" t="str">
        <f t="shared" si="45"/>
        <v/>
      </c>
      <c r="AC263" s="18" t="str">
        <f t="shared" si="46"/>
        <v/>
      </c>
      <c r="AD263" s="18" t="str">
        <f t="shared" si="50"/>
        <v/>
      </c>
      <c r="AE263" s="18" t="str">
        <f t="shared" si="47"/>
        <v/>
      </c>
      <c r="AF263" s="18" t="str">
        <f t="shared" si="48"/>
        <v/>
      </c>
      <c r="AG263" s="18" t="str">
        <f t="shared" si="49"/>
        <v/>
      </c>
    </row>
    <row r="264" spans="1:33" ht="22.5" customHeight="1" x14ac:dyDescent="0.2">
      <c r="A264" s="96">
        <v>255</v>
      </c>
      <c r="B264" s="66"/>
      <c r="C264" s="202"/>
      <c r="D264" s="203"/>
      <c r="E264" s="22"/>
      <c r="F264" s="22"/>
      <c r="G264" s="23"/>
      <c r="H264" s="23"/>
      <c r="I264" s="23"/>
      <c r="J264" s="15"/>
      <c r="K264" s="15"/>
      <c r="L264" s="15"/>
      <c r="M264" s="14"/>
      <c r="N264" s="14"/>
      <c r="O264" s="14"/>
      <c r="P264" s="14"/>
      <c r="Q264" s="14"/>
      <c r="R264" s="16"/>
      <c r="S264" s="13"/>
      <c r="T264" s="12"/>
      <c r="U264" s="10" t="str">
        <f t="shared" si="40"/>
        <v/>
      </c>
      <c r="V264" s="10" t="str">
        <f t="shared" si="41"/>
        <v/>
      </c>
      <c r="W264" s="10" t="str">
        <f t="shared" si="51"/>
        <v/>
      </c>
      <c r="X264" s="10" t="str">
        <f t="shared" si="39"/>
        <v/>
      </c>
      <c r="Y264" s="10" t="str">
        <f t="shared" si="42"/>
        <v/>
      </c>
      <c r="Z264" s="10" t="str">
        <f t="shared" si="43"/>
        <v/>
      </c>
      <c r="AA264" s="10" t="str">
        <f t="shared" si="44"/>
        <v/>
      </c>
      <c r="AB264" s="10" t="str">
        <f t="shared" si="45"/>
        <v/>
      </c>
      <c r="AC264" s="18" t="str">
        <f t="shared" si="46"/>
        <v/>
      </c>
      <c r="AD264" s="18" t="str">
        <f t="shared" si="50"/>
        <v/>
      </c>
      <c r="AE264" s="18" t="str">
        <f t="shared" si="47"/>
        <v/>
      </c>
      <c r="AF264" s="18" t="str">
        <f t="shared" si="48"/>
        <v/>
      </c>
      <c r="AG264" s="18" t="str">
        <f t="shared" si="49"/>
        <v/>
      </c>
    </row>
    <row r="265" spans="1:33" ht="22.5" customHeight="1" x14ac:dyDescent="0.2">
      <c r="A265" s="96">
        <v>256</v>
      </c>
      <c r="B265" s="66"/>
      <c r="C265" s="202"/>
      <c r="D265" s="203"/>
      <c r="E265" s="22"/>
      <c r="F265" s="22"/>
      <c r="G265" s="23"/>
      <c r="H265" s="23"/>
      <c r="I265" s="23"/>
      <c r="J265" s="15"/>
      <c r="K265" s="15"/>
      <c r="L265" s="15"/>
      <c r="M265" s="14"/>
      <c r="N265" s="14"/>
      <c r="O265" s="14"/>
      <c r="P265" s="14"/>
      <c r="Q265" s="14"/>
      <c r="R265" s="16"/>
      <c r="S265" s="13"/>
      <c r="T265" s="12"/>
      <c r="U265" s="10" t="str">
        <f t="shared" si="40"/>
        <v/>
      </c>
      <c r="V265" s="10" t="str">
        <f t="shared" si="41"/>
        <v/>
      </c>
      <c r="W265" s="10" t="str">
        <f t="shared" si="51"/>
        <v/>
      </c>
      <c r="X265" s="10" t="str">
        <f t="shared" si="39"/>
        <v/>
      </c>
      <c r="Y265" s="10" t="str">
        <f t="shared" si="42"/>
        <v/>
      </c>
      <c r="Z265" s="10" t="str">
        <f t="shared" si="43"/>
        <v/>
      </c>
      <c r="AA265" s="10" t="str">
        <f t="shared" si="44"/>
        <v/>
      </c>
      <c r="AB265" s="10" t="str">
        <f t="shared" si="45"/>
        <v/>
      </c>
      <c r="AC265" s="18" t="str">
        <f t="shared" si="46"/>
        <v/>
      </c>
      <c r="AD265" s="18" t="str">
        <f t="shared" si="50"/>
        <v/>
      </c>
      <c r="AE265" s="18" t="str">
        <f t="shared" si="47"/>
        <v/>
      </c>
      <c r="AF265" s="18" t="str">
        <f t="shared" si="48"/>
        <v/>
      </c>
      <c r="AG265" s="18" t="str">
        <f t="shared" si="49"/>
        <v/>
      </c>
    </row>
    <row r="266" spans="1:33" ht="22.5" customHeight="1" x14ac:dyDescent="0.2">
      <c r="A266" s="96">
        <v>257</v>
      </c>
      <c r="B266" s="66"/>
      <c r="C266" s="202"/>
      <c r="D266" s="203"/>
      <c r="E266" s="22"/>
      <c r="F266" s="22"/>
      <c r="G266" s="23"/>
      <c r="H266" s="23"/>
      <c r="I266" s="23"/>
      <c r="J266" s="15"/>
      <c r="K266" s="15"/>
      <c r="L266" s="15"/>
      <c r="M266" s="14"/>
      <c r="N266" s="14"/>
      <c r="O266" s="14"/>
      <c r="P266" s="14"/>
      <c r="Q266" s="14"/>
      <c r="R266" s="16"/>
      <c r="S266" s="13"/>
      <c r="T266" s="12"/>
      <c r="U266" s="10" t="str">
        <f t="shared" si="40"/>
        <v/>
      </c>
      <c r="V266" s="10" t="str">
        <f t="shared" si="41"/>
        <v/>
      </c>
      <c r="W266" s="10" t="str">
        <f t="shared" si="51"/>
        <v/>
      </c>
      <c r="X266" s="10" t="str">
        <f t="shared" ref="X266:X329" si="52">IF(VLOOKUP(ROW()-9,A:S,18,0) = "","", IF(ISNUMBER(VLOOKUP(ROW()-9,A:S,18,0))=TRUE,"","Amount must be a numeric value. "))</f>
        <v/>
      </c>
      <c r="Y266" s="10" t="str">
        <f t="shared" si="42"/>
        <v/>
      </c>
      <c r="Z266" s="10" t="str">
        <f t="shared" si="43"/>
        <v/>
      </c>
      <c r="AA266" s="10" t="str">
        <f t="shared" si="44"/>
        <v/>
      </c>
      <c r="AB266" s="10" t="str">
        <f t="shared" si="45"/>
        <v/>
      </c>
      <c r="AC266" s="18" t="str">
        <f t="shared" si="46"/>
        <v/>
      </c>
      <c r="AD266" s="18" t="str">
        <f t="shared" si="50"/>
        <v/>
      </c>
      <c r="AE266" s="18" t="str">
        <f t="shared" si="47"/>
        <v/>
      </c>
      <c r="AF266" s="18" t="str">
        <f t="shared" si="48"/>
        <v/>
      </c>
      <c r="AG266" s="18" t="str">
        <f t="shared" si="49"/>
        <v/>
      </c>
    </row>
    <row r="267" spans="1:33" ht="22.5" customHeight="1" x14ac:dyDescent="0.2">
      <c r="A267" s="96">
        <v>258</v>
      </c>
      <c r="B267" s="66"/>
      <c r="C267" s="202"/>
      <c r="D267" s="203"/>
      <c r="E267" s="22"/>
      <c r="F267" s="22"/>
      <c r="G267" s="23"/>
      <c r="H267" s="23"/>
      <c r="I267" s="23"/>
      <c r="J267" s="15"/>
      <c r="K267" s="15"/>
      <c r="L267" s="15"/>
      <c r="M267" s="14"/>
      <c r="N267" s="14"/>
      <c r="O267" s="14"/>
      <c r="P267" s="14"/>
      <c r="Q267" s="14"/>
      <c r="R267" s="16"/>
      <c r="S267" s="13"/>
      <c r="T267" s="12"/>
      <c r="U267" s="10" t="str">
        <f t="shared" ref="U267:U330" si="53" xml:space="preserve"> IF(ISERROR(V267),"",V267)&amp; IF(ISERROR(W267),"",W267)&amp; IF(ISERROR(X267),"",X267)&amp; IF(ISERROR(Y267),"",Y267)&amp; IF(ISERROR(Z267),"",Z267)&amp; IF(ISERROR(AA267),"",AA267)&amp; IF(ISERROR(AB267),"",AB267)&amp; IF(ISERROR(AC267),"",AC267)&amp; IF(ISERROR(AD267),"",AD267)&amp; IF(ISERROR(AE267),"",AE267)&amp; IF(ISERROR(AF267),"",AF267)&amp; IF(ISERROR(AG267),"",AG267)</f>
        <v/>
      </c>
      <c r="V267" s="10" t="str">
        <f t="shared" ref="V267:V330" si="54">IF(OR(VLOOKUP(ROW()-9,A:S,18,0)&lt;0,VLOOKUP(ROW()-9,A:S,3,0)&lt;0),"Amount and encumbrances must be a positive value. ","")</f>
        <v/>
      </c>
      <c r="W267" s="10" t="str">
        <f t="shared" si="51"/>
        <v/>
      </c>
      <c r="X267" s="10" t="str">
        <f t="shared" si="52"/>
        <v/>
      </c>
      <c r="Y267" s="10" t="str">
        <f t="shared" ref="Y267:Y330" si="55">IF(VLOOKUP(ROW()-9,A:S,3,0) = "","", IF(ISNUMBER(VLOOKUP(ROW()-9,A:S,3,0))=TRUE,"","Encumbrances must be a numeric value. "))</f>
        <v/>
      </c>
      <c r="Z267" s="10" t="str">
        <f t="shared" ref="Z267:Z330" si="56">IF(VLOOKUP(ROW()-9,A:S,18,0)&gt;=VLOOKUP(ROW()-9,A:S,3,0),"","Encumbrance amount must be equal to or less than the accrual amount. ")</f>
        <v/>
      </c>
      <c r="AA267" s="10" t="str">
        <f t="shared" ref="AA267:AA330" si="57">IF(OR(AND(VLOOKUP(ROW()-9,A:S,18,0)&gt;0,VLOOKUP(ROW()-9,A:S,19,0)=""),AND(VLOOKUP(ROW()-9,A:S,3,0)&gt;0,VLOOKUP(ROW()-9,A:S,4,0)="")),"For every amount, the D/C column must have a D or C. ", "")</f>
        <v/>
      </c>
      <c r="AB267" s="10" t="str">
        <f t="shared" ref="AB267:AB330" si="58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267" s="18" t="str">
        <f t="shared" ref="AC267:AC330" si="59">IF(OR(VLOOKUP(ROW()-9,A:S,8,0)&lt;&gt;"97",VLOOKUP(ROW()-9,A:S,18,0)=""),"",IF(VLOOKUP(ROW()-9,A:S,15,0)&lt;&gt;"3","Cat 97 must have a block flag 3. ", IF(VLOOKUP(ROW()-9,A:S,19,0)&lt;&gt;"C","Cat 97 amount must be a credit. ","")))</f>
        <v/>
      </c>
      <c r="AD267" s="18" t="str">
        <f t="shared" si="50"/>
        <v/>
      </c>
      <c r="AE267" s="18" t="str">
        <f t="shared" ref="AE267:AE330" si="60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267" s="18" t="str">
        <f t="shared" ref="AF267:AF330" si="61">IF(VLOOKUP(ROW()-9,A:S,13,0) &lt;&gt;"R","",IF(VLOOKUP(ROW()-9,A:S,17,0) ="","R type must have a Revenue/Object code. ",""))</f>
        <v/>
      </c>
      <c r="AG267" s="18" t="str">
        <f t="shared" ref="AG267:AG330" si="62">IF(VLOOKUP(ROW()-9,A:S,18,0)="","",IF(VLOOKUP(ROW()-9,A:S,13,0)="","Account type is required. ",""))</f>
        <v/>
      </c>
    </row>
    <row r="268" spans="1:33" ht="22.5" customHeight="1" x14ac:dyDescent="0.2">
      <c r="A268" s="96">
        <v>259</v>
      </c>
      <c r="B268" s="66"/>
      <c r="C268" s="202"/>
      <c r="D268" s="203"/>
      <c r="E268" s="22"/>
      <c r="F268" s="22"/>
      <c r="G268" s="23"/>
      <c r="H268" s="23"/>
      <c r="I268" s="23"/>
      <c r="J268" s="15"/>
      <c r="K268" s="15"/>
      <c r="L268" s="15"/>
      <c r="M268" s="14"/>
      <c r="N268" s="14"/>
      <c r="O268" s="14"/>
      <c r="P268" s="14"/>
      <c r="Q268" s="14"/>
      <c r="R268" s="16"/>
      <c r="S268" s="13"/>
      <c r="T268" s="12"/>
      <c r="U268" s="10" t="str">
        <f t="shared" si="53"/>
        <v/>
      </c>
      <c r="V268" s="10" t="str">
        <f t="shared" si="54"/>
        <v/>
      </c>
      <c r="W268" s="10" t="str">
        <f t="shared" si="51"/>
        <v/>
      </c>
      <c r="X268" s="10" t="str">
        <f t="shared" si="52"/>
        <v/>
      </c>
      <c r="Y268" s="10" t="str">
        <f t="shared" si="55"/>
        <v/>
      </c>
      <c r="Z268" s="10" t="str">
        <f t="shared" si="56"/>
        <v/>
      </c>
      <c r="AA268" s="10" t="str">
        <f t="shared" si="57"/>
        <v/>
      </c>
      <c r="AB268" s="10" t="str">
        <f t="shared" si="58"/>
        <v/>
      </c>
      <c r="AC268" s="18" t="str">
        <f t="shared" si="59"/>
        <v/>
      </c>
      <c r="AD268" s="18" t="str">
        <f t="shared" si="50"/>
        <v/>
      </c>
      <c r="AE268" s="18" t="str">
        <f t="shared" si="60"/>
        <v/>
      </c>
      <c r="AF268" s="18" t="str">
        <f t="shared" si="61"/>
        <v/>
      </c>
      <c r="AG268" s="18" t="str">
        <f t="shared" si="62"/>
        <v/>
      </c>
    </row>
    <row r="269" spans="1:33" ht="22.5" customHeight="1" x14ac:dyDescent="0.2">
      <c r="A269" s="96">
        <v>260</v>
      </c>
      <c r="B269" s="66"/>
      <c r="C269" s="202"/>
      <c r="D269" s="203"/>
      <c r="E269" s="22"/>
      <c r="F269" s="22"/>
      <c r="G269" s="23"/>
      <c r="H269" s="23"/>
      <c r="I269" s="23"/>
      <c r="J269" s="15"/>
      <c r="K269" s="15"/>
      <c r="L269" s="15"/>
      <c r="M269" s="14"/>
      <c r="N269" s="14"/>
      <c r="O269" s="14"/>
      <c r="P269" s="14"/>
      <c r="Q269" s="14"/>
      <c r="R269" s="16"/>
      <c r="S269" s="13"/>
      <c r="T269" s="12"/>
      <c r="U269" s="10" t="str">
        <f t="shared" si="53"/>
        <v/>
      </c>
      <c r="V269" s="10" t="str">
        <f t="shared" si="54"/>
        <v/>
      </c>
      <c r="W269" s="10" t="str">
        <f t="shared" si="51"/>
        <v/>
      </c>
      <c r="X269" s="10" t="str">
        <f t="shared" si="52"/>
        <v/>
      </c>
      <c r="Y269" s="10" t="str">
        <f t="shared" si="55"/>
        <v/>
      </c>
      <c r="Z269" s="10" t="str">
        <f t="shared" si="56"/>
        <v/>
      </c>
      <c r="AA269" s="10" t="str">
        <f t="shared" si="57"/>
        <v/>
      </c>
      <c r="AB269" s="10" t="str">
        <f t="shared" si="58"/>
        <v/>
      </c>
      <c r="AC269" s="18" t="str">
        <f t="shared" si="59"/>
        <v/>
      </c>
      <c r="AD269" s="18" t="str">
        <f t="shared" ref="AD269:AD332" si="63">IF(VLOOKUP(ROW()-9,A:S,13,0)&lt;&gt;"F","",IF(LEN(VLOOKUP(ROW()-9,A:S,14,0))&lt;&gt;7,"Reimbursement accruals require a 4 digit fund number and a 3 digit sub-fund number in the Source Fund field. ",""))</f>
        <v/>
      </c>
      <c r="AE269" s="18" t="str">
        <f t="shared" si="60"/>
        <v/>
      </c>
      <c r="AF269" s="18" t="str">
        <f t="shared" si="61"/>
        <v/>
      </c>
      <c r="AG269" s="18" t="str">
        <f t="shared" si="62"/>
        <v/>
      </c>
    </row>
    <row r="270" spans="1:33" ht="22.5" customHeight="1" x14ac:dyDescent="0.2">
      <c r="A270" s="96">
        <v>261</v>
      </c>
      <c r="B270" s="66"/>
      <c r="C270" s="202"/>
      <c r="D270" s="203"/>
      <c r="E270" s="22"/>
      <c r="F270" s="22"/>
      <c r="G270" s="23"/>
      <c r="H270" s="23"/>
      <c r="I270" s="23"/>
      <c r="J270" s="15"/>
      <c r="K270" s="15"/>
      <c r="L270" s="15"/>
      <c r="M270" s="14"/>
      <c r="N270" s="14"/>
      <c r="O270" s="14"/>
      <c r="P270" s="14"/>
      <c r="Q270" s="14"/>
      <c r="R270" s="16"/>
      <c r="S270" s="13"/>
      <c r="T270" s="12"/>
      <c r="U270" s="10" t="str">
        <f t="shared" si="53"/>
        <v/>
      </c>
      <c r="V270" s="10" t="str">
        <f t="shared" si="54"/>
        <v/>
      </c>
      <c r="W270" s="10" t="str">
        <f t="shared" ref="W270:W333" si="64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270" s="10" t="str">
        <f t="shared" si="52"/>
        <v/>
      </c>
      <c r="Y270" s="10" t="str">
        <f t="shared" si="55"/>
        <v/>
      </c>
      <c r="Z270" s="10" t="str">
        <f t="shared" si="56"/>
        <v/>
      </c>
      <c r="AA270" s="10" t="str">
        <f t="shared" si="57"/>
        <v/>
      </c>
      <c r="AB270" s="10" t="str">
        <f t="shared" si="58"/>
        <v/>
      </c>
      <c r="AC270" s="18" t="str">
        <f t="shared" si="59"/>
        <v/>
      </c>
      <c r="AD270" s="18" t="str">
        <f t="shared" si="63"/>
        <v/>
      </c>
      <c r="AE270" s="18" t="str">
        <f t="shared" si="60"/>
        <v/>
      </c>
      <c r="AF270" s="18" t="str">
        <f t="shared" si="61"/>
        <v/>
      </c>
      <c r="AG270" s="18" t="str">
        <f t="shared" si="62"/>
        <v/>
      </c>
    </row>
    <row r="271" spans="1:33" ht="22.5" customHeight="1" x14ac:dyDescent="0.2">
      <c r="A271" s="96">
        <v>262</v>
      </c>
      <c r="B271" s="66"/>
      <c r="C271" s="202"/>
      <c r="D271" s="203"/>
      <c r="E271" s="22"/>
      <c r="F271" s="22"/>
      <c r="G271" s="23"/>
      <c r="H271" s="23"/>
      <c r="I271" s="23"/>
      <c r="J271" s="15"/>
      <c r="K271" s="15"/>
      <c r="L271" s="15"/>
      <c r="M271" s="14"/>
      <c r="N271" s="14"/>
      <c r="O271" s="14"/>
      <c r="P271" s="14"/>
      <c r="Q271" s="14"/>
      <c r="R271" s="16"/>
      <c r="S271" s="13"/>
      <c r="T271" s="12"/>
      <c r="U271" s="10" t="str">
        <f t="shared" si="53"/>
        <v/>
      </c>
      <c r="V271" s="10" t="str">
        <f t="shared" si="54"/>
        <v/>
      </c>
      <c r="W271" s="10" t="str">
        <f t="shared" si="64"/>
        <v/>
      </c>
      <c r="X271" s="10" t="str">
        <f t="shared" si="52"/>
        <v/>
      </c>
      <c r="Y271" s="10" t="str">
        <f t="shared" si="55"/>
        <v/>
      </c>
      <c r="Z271" s="10" t="str">
        <f t="shared" si="56"/>
        <v/>
      </c>
      <c r="AA271" s="10" t="str">
        <f t="shared" si="57"/>
        <v/>
      </c>
      <c r="AB271" s="10" t="str">
        <f t="shared" si="58"/>
        <v/>
      </c>
      <c r="AC271" s="18" t="str">
        <f t="shared" si="59"/>
        <v/>
      </c>
      <c r="AD271" s="18" t="str">
        <f t="shared" si="63"/>
        <v/>
      </c>
      <c r="AE271" s="18" t="str">
        <f t="shared" si="60"/>
        <v/>
      </c>
      <c r="AF271" s="18" t="str">
        <f t="shared" si="61"/>
        <v/>
      </c>
      <c r="AG271" s="18" t="str">
        <f t="shared" si="62"/>
        <v/>
      </c>
    </row>
    <row r="272" spans="1:33" ht="22.5" customHeight="1" x14ac:dyDescent="0.2">
      <c r="A272" s="96">
        <v>263</v>
      </c>
      <c r="B272" s="66"/>
      <c r="C272" s="202"/>
      <c r="D272" s="203"/>
      <c r="E272" s="22"/>
      <c r="F272" s="22"/>
      <c r="G272" s="23"/>
      <c r="H272" s="23"/>
      <c r="I272" s="23"/>
      <c r="J272" s="15"/>
      <c r="K272" s="15"/>
      <c r="L272" s="15"/>
      <c r="M272" s="14"/>
      <c r="N272" s="14"/>
      <c r="O272" s="14"/>
      <c r="P272" s="14"/>
      <c r="Q272" s="14"/>
      <c r="R272" s="16"/>
      <c r="S272" s="13"/>
      <c r="T272" s="12"/>
      <c r="U272" s="10" t="str">
        <f t="shared" si="53"/>
        <v/>
      </c>
      <c r="V272" s="10" t="str">
        <f t="shared" si="54"/>
        <v/>
      </c>
      <c r="W272" s="10" t="str">
        <f t="shared" si="64"/>
        <v/>
      </c>
      <c r="X272" s="10" t="str">
        <f t="shared" si="52"/>
        <v/>
      </c>
      <c r="Y272" s="10" t="str">
        <f t="shared" si="55"/>
        <v/>
      </c>
      <c r="Z272" s="10" t="str">
        <f t="shared" si="56"/>
        <v/>
      </c>
      <c r="AA272" s="10" t="str">
        <f t="shared" si="57"/>
        <v/>
      </c>
      <c r="AB272" s="10" t="str">
        <f t="shared" si="58"/>
        <v/>
      </c>
      <c r="AC272" s="18" t="str">
        <f t="shared" si="59"/>
        <v/>
      </c>
      <c r="AD272" s="18" t="str">
        <f t="shared" si="63"/>
        <v/>
      </c>
      <c r="AE272" s="18" t="str">
        <f t="shared" si="60"/>
        <v/>
      </c>
      <c r="AF272" s="18" t="str">
        <f t="shared" si="61"/>
        <v/>
      </c>
      <c r="AG272" s="18" t="str">
        <f t="shared" si="62"/>
        <v/>
      </c>
    </row>
    <row r="273" spans="1:33" ht="22.5" customHeight="1" x14ac:dyDescent="0.2">
      <c r="A273" s="96">
        <v>264</v>
      </c>
      <c r="B273" s="66"/>
      <c r="C273" s="202"/>
      <c r="D273" s="203"/>
      <c r="E273" s="22"/>
      <c r="F273" s="22"/>
      <c r="G273" s="23"/>
      <c r="H273" s="23"/>
      <c r="I273" s="23"/>
      <c r="J273" s="15"/>
      <c r="K273" s="15"/>
      <c r="L273" s="15"/>
      <c r="M273" s="14"/>
      <c r="N273" s="14"/>
      <c r="O273" s="14"/>
      <c r="P273" s="14"/>
      <c r="Q273" s="14"/>
      <c r="R273" s="16"/>
      <c r="S273" s="13"/>
      <c r="T273" s="12"/>
      <c r="U273" s="10" t="str">
        <f t="shared" si="53"/>
        <v/>
      </c>
      <c r="V273" s="10" t="str">
        <f t="shared" si="54"/>
        <v/>
      </c>
      <c r="W273" s="10" t="str">
        <f t="shared" si="64"/>
        <v/>
      </c>
      <c r="X273" s="10" t="str">
        <f t="shared" si="52"/>
        <v/>
      </c>
      <c r="Y273" s="10" t="str">
        <f t="shared" si="55"/>
        <v/>
      </c>
      <c r="Z273" s="10" t="str">
        <f t="shared" si="56"/>
        <v/>
      </c>
      <c r="AA273" s="10" t="str">
        <f t="shared" si="57"/>
        <v/>
      </c>
      <c r="AB273" s="10" t="str">
        <f t="shared" si="58"/>
        <v/>
      </c>
      <c r="AC273" s="18" t="str">
        <f t="shared" si="59"/>
        <v/>
      </c>
      <c r="AD273" s="18" t="str">
        <f t="shared" si="63"/>
        <v/>
      </c>
      <c r="AE273" s="18" t="str">
        <f t="shared" si="60"/>
        <v/>
      </c>
      <c r="AF273" s="18" t="str">
        <f t="shared" si="61"/>
        <v/>
      </c>
      <c r="AG273" s="18" t="str">
        <f t="shared" si="62"/>
        <v/>
      </c>
    </row>
    <row r="274" spans="1:33" ht="22.5" customHeight="1" x14ac:dyDescent="0.2">
      <c r="A274" s="96">
        <v>265</v>
      </c>
      <c r="B274" s="66"/>
      <c r="C274" s="202"/>
      <c r="D274" s="203"/>
      <c r="E274" s="22"/>
      <c r="F274" s="22"/>
      <c r="G274" s="23"/>
      <c r="H274" s="23"/>
      <c r="I274" s="23"/>
      <c r="J274" s="15"/>
      <c r="K274" s="15"/>
      <c r="L274" s="15"/>
      <c r="M274" s="14"/>
      <c r="N274" s="14"/>
      <c r="O274" s="14"/>
      <c r="P274" s="14"/>
      <c r="Q274" s="14"/>
      <c r="R274" s="16"/>
      <c r="S274" s="13"/>
      <c r="T274" s="12"/>
      <c r="U274" s="10" t="str">
        <f t="shared" si="53"/>
        <v/>
      </c>
      <c r="V274" s="10" t="str">
        <f t="shared" si="54"/>
        <v/>
      </c>
      <c r="W274" s="10" t="str">
        <f t="shared" si="64"/>
        <v/>
      </c>
      <c r="X274" s="10" t="str">
        <f t="shared" si="52"/>
        <v/>
      </c>
      <c r="Y274" s="10" t="str">
        <f t="shared" si="55"/>
        <v/>
      </c>
      <c r="Z274" s="10" t="str">
        <f t="shared" si="56"/>
        <v/>
      </c>
      <c r="AA274" s="10" t="str">
        <f t="shared" si="57"/>
        <v/>
      </c>
      <c r="AB274" s="10" t="str">
        <f t="shared" si="58"/>
        <v/>
      </c>
      <c r="AC274" s="18" t="str">
        <f t="shared" si="59"/>
        <v/>
      </c>
      <c r="AD274" s="18" t="str">
        <f t="shared" si="63"/>
        <v/>
      </c>
      <c r="AE274" s="18" t="str">
        <f t="shared" si="60"/>
        <v/>
      </c>
      <c r="AF274" s="18" t="str">
        <f t="shared" si="61"/>
        <v/>
      </c>
      <c r="AG274" s="18" t="str">
        <f t="shared" si="62"/>
        <v/>
      </c>
    </row>
    <row r="275" spans="1:33" ht="22.5" customHeight="1" x14ac:dyDescent="0.2">
      <c r="A275" s="96">
        <v>266</v>
      </c>
      <c r="B275" s="66"/>
      <c r="C275" s="202"/>
      <c r="D275" s="203"/>
      <c r="E275" s="22"/>
      <c r="F275" s="22"/>
      <c r="G275" s="23"/>
      <c r="H275" s="23"/>
      <c r="I275" s="23"/>
      <c r="J275" s="15"/>
      <c r="K275" s="15"/>
      <c r="L275" s="15"/>
      <c r="M275" s="14"/>
      <c r="N275" s="14"/>
      <c r="O275" s="14"/>
      <c r="P275" s="14"/>
      <c r="Q275" s="14"/>
      <c r="R275" s="16"/>
      <c r="S275" s="13"/>
      <c r="T275" s="12"/>
      <c r="U275" s="10" t="str">
        <f t="shared" si="53"/>
        <v/>
      </c>
      <c r="V275" s="10" t="str">
        <f t="shared" si="54"/>
        <v/>
      </c>
      <c r="W275" s="10" t="str">
        <f t="shared" si="64"/>
        <v/>
      </c>
      <c r="X275" s="10" t="str">
        <f t="shared" si="52"/>
        <v/>
      </c>
      <c r="Y275" s="10" t="str">
        <f t="shared" si="55"/>
        <v/>
      </c>
      <c r="Z275" s="10" t="str">
        <f t="shared" si="56"/>
        <v/>
      </c>
      <c r="AA275" s="10" t="str">
        <f t="shared" si="57"/>
        <v/>
      </c>
      <c r="AB275" s="10" t="str">
        <f t="shared" si="58"/>
        <v/>
      </c>
      <c r="AC275" s="18" t="str">
        <f t="shared" si="59"/>
        <v/>
      </c>
      <c r="AD275" s="18" t="str">
        <f t="shared" si="63"/>
        <v/>
      </c>
      <c r="AE275" s="18" t="str">
        <f t="shared" si="60"/>
        <v/>
      </c>
      <c r="AF275" s="18" t="str">
        <f t="shared" si="61"/>
        <v/>
      </c>
      <c r="AG275" s="18" t="str">
        <f t="shared" si="62"/>
        <v/>
      </c>
    </row>
    <row r="276" spans="1:33" ht="22.5" customHeight="1" x14ac:dyDescent="0.2">
      <c r="A276" s="96">
        <v>267</v>
      </c>
      <c r="B276" s="66"/>
      <c r="C276" s="202"/>
      <c r="D276" s="203"/>
      <c r="E276" s="22"/>
      <c r="F276" s="22"/>
      <c r="G276" s="23"/>
      <c r="H276" s="23"/>
      <c r="I276" s="23"/>
      <c r="J276" s="15"/>
      <c r="K276" s="15"/>
      <c r="L276" s="15"/>
      <c r="M276" s="14"/>
      <c r="N276" s="14"/>
      <c r="O276" s="14"/>
      <c r="P276" s="14"/>
      <c r="Q276" s="14"/>
      <c r="R276" s="16"/>
      <c r="S276" s="13"/>
      <c r="T276" s="12"/>
      <c r="U276" s="10" t="str">
        <f t="shared" si="53"/>
        <v/>
      </c>
      <c r="V276" s="10" t="str">
        <f t="shared" si="54"/>
        <v/>
      </c>
      <c r="W276" s="10" t="str">
        <f t="shared" si="64"/>
        <v/>
      </c>
      <c r="X276" s="10" t="str">
        <f t="shared" si="52"/>
        <v/>
      </c>
      <c r="Y276" s="10" t="str">
        <f t="shared" si="55"/>
        <v/>
      </c>
      <c r="Z276" s="10" t="str">
        <f t="shared" si="56"/>
        <v/>
      </c>
      <c r="AA276" s="10" t="str">
        <f t="shared" si="57"/>
        <v/>
      </c>
      <c r="AB276" s="10" t="str">
        <f t="shared" si="58"/>
        <v/>
      </c>
      <c r="AC276" s="18" t="str">
        <f t="shared" si="59"/>
        <v/>
      </c>
      <c r="AD276" s="18" t="str">
        <f t="shared" si="63"/>
        <v/>
      </c>
      <c r="AE276" s="18" t="str">
        <f t="shared" si="60"/>
        <v/>
      </c>
      <c r="AF276" s="18" t="str">
        <f t="shared" si="61"/>
        <v/>
      </c>
      <c r="AG276" s="18" t="str">
        <f t="shared" si="62"/>
        <v/>
      </c>
    </row>
    <row r="277" spans="1:33" ht="22.5" customHeight="1" x14ac:dyDescent="0.2">
      <c r="A277" s="96">
        <v>268</v>
      </c>
      <c r="B277" s="66"/>
      <c r="C277" s="202"/>
      <c r="D277" s="203"/>
      <c r="E277" s="22"/>
      <c r="F277" s="22"/>
      <c r="G277" s="23"/>
      <c r="H277" s="23"/>
      <c r="I277" s="23"/>
      <c r="J277" s="15"/>
      <c r="K277" s="15"/>
      <c r="L277" s="15"/>
      <c r="M277" s="14"/>
      <c r="N277" s="14"/>
      <c r="O277" s="14"/>
      <c r="P277" s="14"/>
      <c r="Q277" s="14"/>
      <c r="R277" s="16"/>
      <c r="S277" s="13"/>
      <c r="T277" s="12"/>
      <c r="U277" s="10" t="str">
        <f t="shared" si="53"/>
        <v/>
      </c>
      <c r="V277" s="10" t="str">
        <f t="shared" si="54"/>
        <v/>
      </c>
      <c r="W277" s="10" t="str">
        <f t="shared" si="64"/>
        <v/>
      </c>
      <c r="X277" s="10" t="str">
        <f t="shared" si="52"/>
        <v/>
      </c>
      <c r="Y277" s="10" t="str">
        <f t="shared" si="55"/>
        <v/>
      </c>
      <c r="Z277" s="10" t="str">
        <f t="shared" si="56"/>
        <v/>
      </c>
      <c r="AA277" s="10" t="str">
        <f t="shared" si="57"/>
        <v/>
      </c>
      <c r="AB277" s="10" t="str">
        <f t="shared" si="58"/>
        <v/>
      </c>
      <c r="AC277" s="18" t="str">
        <f t="shared" si="59"/>
        <v/>
      </c>
      <c r="AD277" s="18" t="str">
        <f t="shared" si="63"/>
        <v/>
      </c>
      <c r="AE277" s="18" t="str">
        <f t="shared" si="60"/>
        <v/>
      </c>
      <c r="AF277" s="18" t="str">
        <f t="shared" si="61"/>
        <v/>
      </c>
      <c r="AG277" s="18" t="str">
        <f t="shared" si="62"/>
        <v/>
      </c>
    </row>
    <row r="278" spans="1:33" ht="22.5" customHeight="1" x14ac:dyDescent="0.2">
      <c r="A278" s="96">
        <v>269</v>
      </c>
      <c r="B278" s="66"/>
      <c r="C278" s="202"/>
      <c r="D278" s="203"/>
      <c r="E278" s="22"/>
      <c r="F278" s="22"/>
      <c r="G278" s="23"/>
      <c r="H278" s="23"/>
      <c r="I278" s="23"/>
      <c r="J278" s="15"/>
      <c r="K278" s="15"/>
      <c r="L278" s="15"/>
      <c r="M278" s="14"/>
      <c r="N278" s="14"/>
      <c r="O278" s="14"/>
      <c r="P278" s="14"/>
      <c r="Q278" s="14"/>
      <c r="R278" s="16"/>
      <c r="S278" s="13"/>
      <c r="T278" s="12"/>
      <c r="U278" s="10" t="str">
        <f t="shared" si="53"/>
        <v/>
      </c>
      <c r="V278" s="10" t="str">
        <f t="shared" si="54"/>
        <v/>
      </c>
      <c r="W278" s="10" t="str">
        <f t="shared" si="64"/>
        <v/>
      </c>
      <c r="X278" s="10" t="str">
        <f t="shared" si="52"/>
        <v/>
      </c>
      <c r="Y278" s="10" t="str">
        <f t="shared" si="55"/>
        <v/>
      </c>
      <c r="Z278" s="10" t="str">
        <f t="shared" si="56"/>
        <v/>
      </c>
      <c r="AA278" s="10" t="str">
        <f t="shared" si="57"/>
        <v/>
      </c>
      <c r="AB278" s="10" t="str">
        <f t="shared" si="58"/>
        <v/>
      </c>
      <c r="AC278" s="18" t="str">
        <f t="shared" si="59"/>
        <v/>
      </c>
      <c r="AD278" s="18" t="str">
        <f t="shared" si="63"/>
        <v/>
      </c>
      <c r="AE278" s="18" t="str">
        <f t="shared" si="60"/>
        <v/>
      </c>
      <c r="AF278" s="18" t="str">
        <f t="shared" si="61"/>
        <v/>
      </c>
      <c r="AG278" s="18" t="str">
        <f t="shared" si="62"/>
        <v/>
      </c>
    </row>
    <row r="279" spans="1:33" ht="22.5" customHeight="1" x14ac:dyDescent="0.2">
      <c r="A279" s="96">
        <v>270</v>
      </c>
      <c r="B279" s="66"/>
      <c r="C279" s="202"/>
      <c r="D279" s="203"/>
      <c r="E279" s="22"/>
      <c r="F279" s="22"/>
      <c r="G279" s="23"/>
      <c r="H279" s="23"/>
      <c r="I279" s="23"/>
      <c r="J279" s="15"/>
      <c r="K279" s="15"/>
      <c r="L279" s="15"/>
      <c r="M279" s="14"/>
      <c r="N279" s="14"/>
      <c r="O279" s="14"/>
      <c r="P279" s="14"/>
      <c r="Q279" s="14"/>
      <c r="R279" s="16"/>
      <c r="S279" s="13"/>
      <c r="T279" s="12"/>
      <c r="U279" s="10" t="str">
        <f t="shared" si="53"/>
        <v/>
      </c>
      <c r="V279" s="10" t="str">
        <f t="shared" si="54"/>
        <v/>
      </c>
      <c r="W279" s="10" t="str">
        <f t="shared" si="64"/>
        <v/>
      </c>
      <c r="X279" s="10" t="str">
        <f t="shared" si="52"/>
        <v/>
      </c>
      <c r="Y279" s="10" t="str">
        <f t="shared" si="55"/>
        <v/>
      </c>
      <c r="Z279" s="10" t="str">
        <f t="shared" si="56"/>
        <v/>
      </c>
      <c r="AA279" s="10" t="str">
        <f t="shared" si="57"/>
        <v/>
      </c>
      <c r="AB279" s="10" t="str">
        <f t="shared" si="58"/>
        <v/>
      </c>
      <c r="AC279" s="18" t="str">
        <f t="shared" si="59"/>
        <v/>
      </c>
      <c r="AD279" s="18" t="str">
        <f t="shared" si="63"/>
        <v/>
      </c>
      <c r="AE279" s="18" t="str">
        <f t="shared" si="60"/>
        <v/>
      </c>
      <c r="AF279" s="18" t="str">
        <f t="shared" si="61"/>
        <v/>
      </c>
      <c r="AG279" s="18" t="str">
        <f t="shared" si="62"/>
        <v/>
      </c>
    </row>
    <row r="280" spans="1:33" ht="22.5" customHeight="1" x14ac:dyDescent="0.2">
      <c r="A280" s="96">
        <v>271</v>
      </c>
      <c r="B280" s="66"/>
      <c r="C280" s="202"/>
      <c r="D280" s="203"/>
      <c r="E280" s="22"/>
      <c r="F280" s="22"/>
      <c r="G280" s="23"/>
      <c r="H280" s="23"/>
      <c r="I280" s="23"/>
      <c r="J280" s="15"/>
      <c r="K280" s="15"/>
      <c r="L280" s="15"/>
      <c r="M280" s="14"/>
      <c r="N280" s="14"/>
      <c r="O280" s="14"/>
      <c r="P280" s="14"/>
      <c r="Q280" s="14"/>
      <c r="R280" s="16"/>
      <c r="S280" s="13"/>
      <c r="T280" s="12"/>
      <c r="U280" s="10" t="str">
        <f t="shared" si="53"/>
        <v/>
      </c>
      <c r="V280" s="10" t="str">
        <f t="shared" si="54"/>
        <v/>
      </c>
      <c r="W280" s="10" t="str">
        <f t="shared" si="64"/>
        <v/>
      </c>
      <c r="X280" s="10" t="str">
        <f t="shared" si="52"/>
        <v/>
      </c>
      <c r="Y280" s="10" t="str">
        <f t="shared" si="55"/>
        <v/>
      </c>
      <c r="Z280" s="10" t="str">
        <f t="shared" si="56"/>
        <v/>
      </c>
      <c r="AA280" s="10" t="str">
        <f t="shared" si="57"/>
        <v/>
      </c>
      <c r="AB280" s="10" t="str">
        <f t="shared" si="58"/>
        <v/>
      </c>
      <c r="AC280" s="18" t="str">
        <f t="shared" si="59"/>
        <v/>
      </c>
      <c r="AD280" s="18" t="str">
        <f t="shared" si="63"/>
        <v/>
      </c>
      <c r="AE280" s="18" t="str">
        <f t="shared" si="60"/>
        <v/>
      </c>
      <c r="AF280" s="18" t="str">
        <f t="shared" si="61"/>
        <v/>
      </c>
      <c r="AG280" s="18" t="str">
        <f t="shared" si="62"/>
        <v/>
      </c>
    </row>
    <row r="281" spans="1:33" ht="22.5" customHeight="1" x14ac:dyDescent="0.2">
      <c r="A281" s="96">
        <v>272</v>
      </c>
      <c r="B281" s="66"/>
      <c r="C281" s="202"/>
      <c r="D281" s="203"/>
      <c r="E281" s="22"/>
      <c r="F281" s="22"/>
      <c r="G281" s="23"/>
      <c r="H281" s="23"/>
      <c r="I281" s="23"/>
      <c r="J281" s="15"/>
      <c r="K281" s="15"/>
      <c r="L281" s="15"/>
      <c r="M281" s="14"/>
      <c r="N281" s="14"/>
      <c r="O281" s="14"/>
      <c r="P281" s="14"/>
      <c r="Q281" s="14"/>
      <c r="R281" s="16"/>
      <c r="S281" s="13"/>
      <c r="T281" s="12"/>
      <c r="U281" s="10" t="str">
        <f t="shared" si="53"/>
        <v/>
      </c>
      <c r="V281" s="10" t="str">
        <f t="shared" si="54"/>
        <v/>
      </c>
      <c r="W281" s="10" t="str">
        <f t="shared" si="64"/>
        <v/>
      </c>
      <c r="X281" s="10" t="str">
        <f t="shared" si="52"/>
        <v/>
      </c>
      <c r="Y281" s="10" t="str">
        <f t="shared" si="55"/>
        <v/>
      </c>
      <c r="Z281" s="10" t="str">
        <f t="shared" si="56"/>
        <v/>
      </c>
      <c r="AA281" s="10" t="str">
        <f t="shared" si="57"/>
        <v/>
      </c>
      <c r="AB281" s="10" t="str">
        <f t="shared" si="58"/>
        <v/>
      </c>
      <c r="AC281" s="18" t="str">
        <f t="shared" si="59"/>
        <v/>
      </c>
      <c r="AD281" s="18" t="str">
        <f t="shared" si="63"/>
        <v/>
      </c>
      <c r="AE281" s="18" t="str">
        <f t="shared" si="60"/>
        <v/>
      </c>
      <c r="AF281" s="18" t="str">
        <f t="shared" si="61"/>
        <v/>
      </c>
      <c r="AG281" s="18" t="str">
        <f t="shared" si="62"/>
        <v/>
      </c>
    </row>
    <row r="282" spans="1:33" ht="22.5" customHeight="1" x14ac:dyDescent="0.2">
      <c r="A282" s="96">
        <v>273</v>
      </c>
      <c r="B282" s="66"/>
      <c r="C282" s="202"/>
      <c r="D282" s="203"/>
      <c r="E282" s="22"/>
      <c r="F282" s="22"/>
      <c r="G282" s="23"/>
      <c r="H282" s="23"/>
      <c r="I282" s="23"/>
      <c r="J282" s="15"/>
      <c r="K282" s="15"/>
      <c r="L282" s="15"/>
      <c r="M282" s="14"/>
      <c r="N282" s="14"/>
      <c r="O282" s="14"/>
      <c r="P282" s="14"/>
      <c r="Q282" s="14"/>
      <c r="R282" s="16"/>
      <c r="S282" s="13"/>
      <c r="T282" s="12"/>
      <c r="U282" s="10" t="str">
        <f t="shared" si="53"/>
        <v/>
      </c>
      <c r="V282" s="10" t="str">
        <f t="shared" si="54"/>
        <v/>
      </c>
      <c r="W282" s="10" t="str">
        <f t="shared" si="64"/>
        <v/>
      </c>
      <c r="X282" s="10" t="str">
        <f t="shared" si="52"/>
        <v/>
      </c>
      <c r="Y282" s="10" t="str">
        <f t="shared" si="55"/>
        <v/>
      </c>
      <c r="Z282" s="10" t="str">
        <f t="shared" si="56"/>
        <v/>
      </c>
      <c r="AA282" s="10" t="str">
        <f t="shared" si="57"/>
        <v/>
      </c>
      <c r="AB282" s="10" t="str">
        <f t="shared" si="58"/>
        <v/>
      </c>
      <c r="AC282" s="18" t="str">
        <f t="shared" si="59"/>
        <v/>
      </c>
      <c r="AD282" s="18" t="str">
        <f t="shared" si="63"/>
        <v/>
      </c>
      <c r="AE282" s="18" t="str">
        <f t="shared" si="60"/>
        <v/>
      </c>
      <c r="AF282" s="18" t="str">
        <f t="shared" si="61"/>
        <v/>
      </c>
      <c r="AG282" s="18" t="str">
        <f t="shared" si="62"/>
        <v/>
      </c>
    </row>
    <row r="283" spans="1:33" ht="22.5" customHeight="1" x14ac:dyDescent="0.2">
      <c r="A283" s="96">
        <v>274</v>
      </c>
      <c r="B283" s="66"/>
      <c r="C283" s="202"/>
      <c r="D283" s="203"/>
      <c r="E283" s="22"/>
      <c r="F283" s="22"/>
      <c r="G283" s="23"/>
      <c r="H283" s="23"/>
      <c r="I283" s="23"/>
      <c r="J283" s="15"/>
      <c r="K283" s="15"/>
      <c r="L283" s="15"/>
      <c r="M283" s="14"/>
      <c r="N283" s="14"/>
      <c r="O283" s="14"/>
      <c r="P283" s="14"/>
      <c r="Q283" s="14"/>
      <c r="R283" s="16"/>
      <c r="S283" s="13"/>
      <c r="T283" s="12"/>
      <c r="U283" s="10" t="str">
        <f t="shared" si="53"/>
        <v/>
      </c>
      <c r="V283" s="10" t="str">
        <f t="shared" si="54"/>
        <v/>
      </c>
      <c r="W283" s="10" t="str">
        <f t="shared" si="64"/>
        <v/>
      </c>
      <c r="X283" s="10" t="str">
        <f t="shared" si="52"/>
        <v/>
      </c>
      <c r="Y283" s="10" t="str">
        <f t="shared" si="55"/>
        <v/>
      </c>
      <c r="Z283" s="10" t="str">
        <f t="shared" si="56"/>
        <v/>
      </c>
      <c r="AA283" s="10" t="str">
        <f t="shared" si="57"/>
        <v/>
      </c>
      <c r="AB283" s="10" t="str">
        <f t="shared" si="58"/>
        <v/>
      </c>
      <c r="AC283" s="18" t="str">
        <f t="shared" si="59"/>
        <v/>
      </c>
      <c r="AD283" s="18" t="str">
        <f t="shared" si="63"/>
        <v/>
      </c>
      <c r="AE283" s="18" t="str">
        <f t="shared" si="60"/>
        <v/>
      </c>
      <c r="AF283" s="18" t="str">
        <f t="shared" si="61"/>
        <v/>
      </c>
      <c r="AG283" s="18" t="str">
        <f t="shared" si="62"/>
        <v/>
      </c>
    </row>
    <row r="284" spans="1:33" ht="22.5" customHeight="1" x14ac:dyDescent="0.2">
      <c r="A284" s="96">
        <v>275</v>
      </c>
      <c r="B284" s="66"/>
      <c r="C284" s="202"/>
      <c r="D284" s="203"/>
      <c r="E284" s="22"/>
      <c r="F284" s="22"/>
      <c r="G284" s="23"/>
      <c r="H284" s="23"/>
      <c r="I284" s="23"/>
      <c r="J284" s="15"/>
      <c r="K284" s="15"/>
      <c r="L284" s="15"/>
      <c r="M284" s="14"/>
      <c r="N284" s="14"/>
      <c r="O284" s="14"/>
      <c r="P284" s="14"/>
      <c r="Q284" s="14"/>
      <c r="R284" s="16"/>
      <c r="S284" s="13"/>
      <c r="T284" s="12"/>
      <c r="U284" s="10" t="str">
        <f t="shared" si="53"/>
        <v/>
      </c>
      <c r="V284" s="10" t="str">
        <f t="shared" si="54"/>
        <v/>
      </c>
      <c r="W284" s="10" t="str">
        <f t="shared" si="64"/>
        <v/>
      </c>
      <c r="X284" s="10" t="str">
        <f t="shared" si="52"/>
        <v/>
      </c>
      <c r="Y284" s="10" t="str">
        <f t="shared" si="55"/>
        <v/>
      </c>
      <c r="Z284" s="10" t="str">
        <f t="shared" si="56"/>
        <v/>
      </c>
      <c r="AA284" s="10" t="str">
        <f t="shared" si="57"/>
        <v/>
      </c>
      <c r="AB284" s="10" t="str">
        <f t="shared" si="58"/>
        <v/>
      </c>
      <c r="AC284" s="18" t="str">
        <f t="shared" si="59"/>
        <v/>
      </c>
      <c r="AD284" s="18" t="str">
        <f t="shared" si="63"/>
        <v/>
      </c>
      <c r="AE284" s="18" t="str">
        <f t="shared" si="60"/>
        <v/>
      </c>
      <c r="AF284" s="18" t="str">
        <f t="shared" si="61"/>
        <v/>
      </c>
      <c r="AG284" s="18" t="str">
        <f t="shared" si="62"/>
        <v/>
      </c>
    </row>
    <row r="285" spans="1:33" ht="22.5" customHeight="1" x14ac:dyDescent="0.2">
      <c r="A285" s="96">
        <v>276</v>
      </c>
      <c r="B285" s="66"/>
      <c r="C285" s="202"/>
      <c r="D285" s="203"/>
      <c r="E285" s="22"/>
      <c r="F285" s="22"/>
      <c r="G285" s="23"/>
      <c r="H285" s="23"/>
      <c r="I285" s="23"/>
      <c r="J285" s="15"/>
      <c r="K285" s="15"/>
      <c r="L285" s="15"/>
      <c r="M285" s="14"/>
      <c r="N285" s="14"/>
      <c r="O285" s="14"/>
      <c r="P285" s="14"/>
      <c r="Q285" s="14"/>
      <c r="R285" s="16"/>
      <c r="S285" s="13"/>
      <c r="T285" s="12"/>
      <c r="U285" s="10" t="str">
        <f t="shared" si="53"/>
        <v/>
      </c>
      <c r="V285" s="10" t="str">
        <f t="shared" si="54"/>
        <v/>
      </c>
      <c r="W285" s="10" t="str">
        <f t="shared" si="64"/>
        <v/>
      </c>
      <c r="X285" s="10" t="str">
        <f t="shared" si="52"/>
        <v/>
      </c>
      <c r="Y285" s="10" t="str">
        <f t="shared" si="55"/>
        <v/>
      </c>
      <c r="Z285" s="10" t="str">
        <f t="shared" si="56"/>
        <v/>
      </c>
      <c r="AA285" s="10" t="str">
        <f t="shared" si="57"/>
        <v/>
      </c>
      <c r="AB285" s="10" t="str">
        <f t="shared" si="58"/>
        <v/>
      </c>
      <c r="AC285" s="18" t="str">
        <f t="shared" si="59"/>
        <v/>
      </c>
      <c r="AD285" s="18" t="str">
        <f t="shared" si="63"/>
        <v/>
      </c>
      <c r="AE285" s="18" t="str">
        <f t="shared" si="60"/>
        <v/>
      </c>
      <c r="AF285" s="18" t="str">
        <f t="shared" si="61"/>
        <v/>
      </c>
      <c r="AG285" s="18" t="str">
        <f t="shared" si="62"/>
        <v/>
      </c>
    </row>
    <row r="286" spans="1:33" ht="22.5" customHeight="1" x14ac:dyDescent="0.2">
      <c r="A286" s="96">
        <v>277</v>
      </c>
      <c r="B286" s="66"/>
      <c r="C286" s="202"/>
      <c r="D286" s="203"/>
      <c r="E286" s="22"/>
      <c r="F286" s="22"/>
      <c r="G286" s="23"/>
      <c r="H286" s="23"/>
      <c r="I286" s="23"/>
      <c r="J286" s="15"/>
      <c r="K286" s="15"/>
      <c r="L286" s="15"/>
      <c r="M286" s="14"/>
      <c r="N286" s="14"/>
      <c r="O286" s="14"/>
      <c r="P286" s="14"/>
      <c r="Q286" s="14"/>
      <c r="R286" s="16"/>
      <c r="S286" s="13"/>
      <c r="T286" s="12"/>
      <c r="U286" s="10" t="str">
        <f t="shared" si="53"/>
        <v/>
      </c>
      <c r="V286" s="10" t="str">
        <f t="shared" si="54"/>
        <v/>
      </c>
      <c r="W286" s="10" t="str">
        <f t="shared" si="64"/>
        <v/>
      </c>
      <c r="X286" s="10" t="str">
        <f t="shared" si="52"/>
        <v/>
      </c>
      <c r="Y286" s="10" t="str">
        <f t="shared" si="55"/>
        <v/>
      </c>
      <c r="Z286" s="10" t="str">
        <f t="shared" si="56"/>
        <v/>
      </c>
      <c r="AA286" s="10" t="str">
        <f t="shared" si="57"/>
        <v/>
      </c>
      <c r="AB286" s="10" t="str">
        <f t="shared" si="58"/>
        <v/>
      </c>
      <c r="AC286" s="18" t="str">
        <f t="shared" si="59"/>
        <v/>
      </c>
      <c r="AD286" s="18" t="str">
        <f t="shared" si="63"/>
        <v/>
      </c>
      <c r="AE286" s="18" t="str">
        <f t="shared" si="60"/>
        <v/>
      </c>
      <c r="AF286" s="18" t="str">
        <f t="shared" si="61"/>
        <v/>
      </c>
      <c r="AG286" s="18" t="str">
        <f t="shared" si="62"/>
        <v/>
      </c>
    </row>
    <row r="287" spans="1:33" ht="22.5" customHeight="1" x14ac:dyDescent="0.2">
      <c r="A287" s="96">
        <v>278</v>
      </c>
      <c r="B287" s="66"/>
      <c r="C287" s="202"/>
      <c r="D287" s="203"/>
      <c r="E287" s="22"/>
      <c r="F287" s="22"/>
      <c r="G287" s="23"/>
      <c r="H287" s="23"/>
      <c r="I287" s="23"/>
      <c r="J287" s="15"/>
      <c r="K287" s="15"/>
      <c r="L287" s="15"/>
      <c r="M287" s="14"/>
      <c r="N287" s="14"/>
      <c r="O287" s="14"/>
      <c r="P287" s="14"/>
      <c r="Q287" s="14"/>
      <c r="R287" s="16"/>
      <c r="S287" s="13"/>
      <c r="T287" s="12"/>
      <c r="U287" s="10" t="str">
        <f t="shared" si="53"/>
        <v/>
      </c>
      <c r="V287" s="10" t="str">
        <f t="shared" si="54"/>
        <v/>
      </c>
      <c r="W287" s="10" t="str">
        <f t="shared" si="64"/>
        <v/>
      </c>
      <c r="X287" s="10" t="str">
        <f t="shared" si="52"/>
        <v/>
      </c>
      <c r="Y287" s="10" t="str">
        <f t="shared" si="55"/>
        <v/>
      </c>
      <c r="Z287" s="10" t="str">
        <f t="shared" si="56"/>
        <v/>
      </c>
      <c r="AA287" s="10" t="str">
        <f t="shared" si="57"/>
        <v/>
      </c>
      <c r="AB287" s="10" t="str">
        <f t="shared" si="58"/>
        <v/>
      </c>
      <c r="AC287" s="18" t="str">
        <f t="shared" si="59"/>
        <v/>
      </c>
      <c r="AD287" s="18" t="str">
        <f t="shared" si="63"/>
        <v/>
      </c>
      <c r="AE287" s="18" t="str">
        <f t="shared" si="60"/>
        <v/>
      </c>
      <c r="AF287" s="18" t="str">
        <f t="shared" si="61"/>
        <v/>
      </c>
      <c r="AG287" s="18" t="str">
        <f t="shared" si="62"/>
        <v/>
      </c>
    </row>
    <row r="288" spans="1:33" ht="22.5" customHeight="1" x14ac:dyDescent="0.2">
      <c r="A288" s="96">
        <v>279</v>
      </c>
      <c r="B288" s="66"/>
      <c r="C288" s="202"/>
      <c r="D288" s="203"/>
      <c r="E288" s="22"/>
      <c r="F288" s="22"/>
      <c r="G288" s="23"/>
      <c r="H288" s="23"/>
      <c r="I288" s="23"/>
      <c r="J288" s="15"/>
      <c r="K288" s="15"/>
      <c r="L288" s="15"/>
      <c r="M288" s="14"/>
      <c r="N288" s="14"/>
      <c r="O288" s="14"/>
      <c r="P288" s="14"/>
      <c r="Q288" s="14"/>
      <c r="R288" s="16"/>
      <c r="S288" s="13"/>
      <c r="T288" s="12"/>
      <c r="U288" s="10" t="str">
        <f t="shared" si="53"/>
        <v/>
      </c>
      <c r="V288" s="10" t="str">
        <f t="shared" si="54"/>
        <v/>
      </c>
      <c r="W288" s="10" t="str">
        <f t="shared" si="64"/>
        <v/>
      </c>
      <c r="X288" s="10" t="str">
        <f t="shared" si="52"/>
        <v/>
      </c>
      <c r="Y288" s="10" t="str">
        <f t="shared" si="55"/>
        <v/>
      </c>
      <c r="Z288" s="10" t="str">
        <f t="shared" si="56"/>
        <v/>
      </c>
      <c r="AA288" s="10" t="str">
        <f t="shared" si="57"/>
        <v/>
      </c>
      <c r="AB288" s="10" t="str">
        <f t="shared" si="58"/>
        <v/>
      </c>
      <c r="AC288" s="18" t="str">
        <f t="shared" si="59"/>
        <v/>
      </c>
      <c r="AD288" s="18" t="str">
        <f t="shared" si="63"/>
        <v/>
      </c>
      <c r="AE288" s="18" t="str">
        <f t="shared" si="60"/>
        <v/>
      </c>
      <c r="AF288" s="18" t="str">
        <f t="shared" si="61"/>
        <v/>
      </c>
      <c r="AG288" s="18" t="str">
        <f t="shared" si="62"/>
        <v/>
      </c>
    </row>
    <row r="289" spans="1:33" ht="22.5" customHeight="1" x14ac:dyDescent="0.2">
      <c r="A289" s="96">
        <v>280</v>
      </c>
      <c r="B289" s="66"/>
      <c r="C289" s="202"/>
      <c r="D289" s="203"/>
      <c r="E289" s="22"/>
      <c r="F289" s="22"/>
      <c r="G289" s="23"/>
      <c r="H289" s="23"/>
      <c r="I289" s="23"/>
      <c r="J289" s="15"/>
      <c r="K289" s="15"/>
      <c r="L289" s="15"/>
      <c r="M289" s="14"/>
      <c r="N289" s="14"/>
      <c r="O289" s="14"/>
      <c r="P289" s="14"/>
      <c r="Q289" s="14"/>
      <c r="R289" s="16"/>
      <c r="S289" s="13"/>
      <c r="T289" s="12"/>
      <c r="U289" s="10" t="str">
        <f t="shared" si="53"/>
        <v/>
      </c>
      <c r="V289" s="10" t="str">
        <f t="shared" si="54"/>
        <v/>
      </c>
      <c r="W289" s="10" t="str">
        <f t="shared" si="64"/>
        <v/>
      </c>
      <c r="X289" s="10" t="str">
        <f t="shared" si="52"/>
        <v/>
      </c>
      <c r="Y289" s="10" t="str">
        <f t="shared" si="55"/>
        <v/>
      </c>
      <c r="Z289" s="10" t="str">
        <f t="shared" si="56"/>
        <v/>
      </c>
      <c r="AA289" s="10" t="str">
        <f t="shared" si="57"/>
        <v/>
      </c>
      <c r="AB289" s="10" t="str">
        <f t="shared" si="58"/>
        <v/>
      </c>
      <c r="AC289" s="18" t="str">
        <f t="shared" si="59"/>
        <v/>
      </c>
      <c r="AD289" s="18" t="str">
        <f t="shared" si="63"/>
        <v/>
      </c>
      <c r="AE289" s="18" t="str">
        <f t="shared" si="60"/>
        <v/>
      </c>
      <c r="AF289" s="18" t="str">
        <f t="shared" si="61"/>
        <v/>
      </c>
      <c r="AG289" s="18" t="str">
        <f t="shared" si="62"/>
        <v/>
      </c>
    </row>
    <row r="290" spans="1:33" ht="22.5" customHeight="1" x14ac:dyDescent="0.2">
      <c r="A290" s="96">
        <v>281</v>
      </c>
      <c r="B290" s="66"/>
      <c r="C290" s="202"/>
      <c r="D290" s="203"/>
      <c r="E290" s="22"/>
      <c r="F290" s="22"/>
      <c r="G290" s="23"/>
      <c r="H290" s="23"/>
      <c r="I290" s="23"/>
      <c r="J290" s="15"/>
      <c r="K290" s="15"/>
      <c r="L290" s="15"/>
      <c r="M290" s="14"/>
      <c r="N290" s="14"/>
      <c r="O290" s="14"/>
      <c r="P290" s="14"/>
      <c r="Q290" s="14"/>
      <c r="R290" s="16"/>
      <c r="S290" s="13"/>
      <c r="T290" s="12"/>
      <c r="U290" s="10" t="str">
        <f t="shared" si="53"/>
        <v/>
      </c>
      <c r="V290" s="10" t="str">
        <f t="shared" si="54"/>
        <v/>
      </c>
      <c r="W290" s="10" t="str">
        <f t="shared" si="64"/>
        <v/>
      </c>
      <c r="X290" s="10" t="str">
        <f t="shared" si="52"/>
        <v/>
      </c>
      <c r="Y290" s="10" t="str">
        <f t="shared" si="55"/>
        <v/>
      </c>
      <c r="Z290" s="10" t="str">
        <f t="shared" si="56"/>
        <v/>
      </c>
      <c r="AA290" s="10" t="str">
        <f t="shared" si="57"/>
        <v/>
      </c>
      <c r="AB290" s="10" t="str">
        <f t="shared" si="58"/>
        <v/>
      </c>
      <c r="AC290" s="18" t="str">
        <f t="shared" si="59"/>
        <v/>
      </c>
      <c r="AD290" s="18" t="str">
        <f t="shared" si="63"/>
        <v/>
      </c>
      <c r="AE290" s="18" t="str">
        <f t="shared" si="60"/>
        <v/>
      </c>
      <c r="AF290" s="18" t="str">
        <f t="shared" si="61"/>
        <v/>
      </c>
      <c r="AG290" s="18" t="str">
        <f t="shared" si="62"/>
        <v/>
      </c>
    </row>
    <row r="291" spans="1:33" ht="22.5" customHeight="1" x14ac:dyDescent="0.2">
      <c r="A291" s="96">
        <v>282</v>
      </c>
      <c r="B291" s="66"/>
      <c r="C291" s="202"/>
      <c r="D291" s="203"/>
      <c r="E291" s="22"/>
      <c r="F291" s="22"/>
      <c r="G291" s="23"/>
      <c r="H291" s="23"/>
      <c r="I291" s="23"/>
      <c r="J291" s="15"/>
      <c r="K291" s="15"/>
      <c r="L291" s="15"/>
      <c r="M291" s="14"/>
      <c r="N291" s="14"/>
      <c r="O291" s="14"/>
      <c r="P291" s="14"/>
      <c r="Q291" s="14"/>
      <c r="R291" s="16"/>
      <c r="S291" s="13"/>
      <c r="T291" s="12"/>
      <c r="U291" s="10" t="str">
        <f t="shared" si="53"/>
        <v/>
      </c>
      <c r="V291" s="10" t="str">
        <f t="shared" si="54"/>
        <v/>
      </c>
      <c r="W291" s="10" t="str">
        <f t="shared" si="64"/>
        <v/>
      </c>
      <c r="X291" s="10" t="str">
        <f t="shared" si="52"/>
        <v/>
      </c>
      <c r="Y291" s="10" t="str">
        <f t="shared" si="55"/>
        <v/>
      </c>
      <c r="Z291" s="10" t="str">
        <f t="shared" si="56"/>
        <v/>
      </c>
      <c r="AA291" s="10" t="str">
        <f t="shared" si="57"/>
        <v/>
      </c>
      <c r="AB291" s="10" t="str">
        <f t="shared" si="58"/>
        <v/>
      </c>
      <c r="AC291" s="18" t="str">
        <f t="shared" si="59"/>
        <v/>
      </c>
      <c r="AD291" s="18" t="str">
        <f t="shared" si="63"/>
        <v/>
      </c>
      <c r="AE291" s="18" t="str">
        <f t="shared" si="60"/>
        <v/>
      </c>
      <c r="AF291" s="18" t="str">
        <f t="shared" si="61"/>
        <v/>
      </c>
      <c r="AG291" s="18" t="str">
        <f t="shared" si="62"/>
        <v/>
      </c>
    </row>
    <row r="292" spans="1:33" ht="22.5" customHeight="1" x14ac:dyDescent="0.2">
      <c r="A292" s="96">
        <v>283</v>
      </c>
      <c r="B292" s="66"/>
      <c r="C292" s="202"/>
      <c r="D292" s="203"/>
      <c r="E292" s="22"/>
      <c r="F292" s="22"/>
      <c r="G292" s="23"/>
      <c r="H292" s="23"/>
      <c r="I292" s="23"/>
      <c r="J292" s="15"/>
      <c r="K292" s="15"/>
      <c r="L292" s="15"/>
      <c r="M292" s="14"/>
      <c r="N292" s="14"/>
      <c r="O292" s="14"/>
      <c r="P292" s="14"/>
      <c r="Q292" s="14"/>
      <c r="R292" s="16"/>
      <c r="S292" s="13"/>
      <c r="T292" s="12"/>
      <c r="U292" s="10" t="str">
        <f t="shared" si="53"/>
        <v/>
      </c>
      <c r="V292" s="10" t="str">
        <f t="shared" si="54"/>
        <v/>
      </c>
      <c r="W292" s="10" t="str">
        <f t="shared" si="64"/>
        <v/>
      </c>
      <c r="X292" s="10" t="str">
        <f t="shared" si="52"/>
        <v/>
      </c>
      <c r="Y292" s="10" t="str">
        <f t="shared" si="55"/>
        <v/>
      </c>
      <c r="Z292" s="10" t="str">
        <f t="shared" si="56"/>
        <v/>
      </c>
      <c r="AA292" s="10" t="str">
        <f t="shared" si="57"/>
        <v/>
      </c>
      <c r="AB292" s="10" t="str">
        <f t="shared" si="58"/>
        <v/>
      </c>
      <c r="AC292" s="18" t="str">
        <f t="shared" si="59"/>
        <v/>
      </c>
      <c r="AD292" s="18" t="str">
        <f t="shared" si="63"/>
        <v/>
      </c>
      <c r="AE292" s="18" t="str">
        <f t="shared" si="60"/>
        <v/>
      </c>
      <c r="AF292" s="18" t="str">
        <f t="shared" si="61"/>
        <v/>
      </c>
      <c r="AG292" s="18" t="str">
        <f t="shared" si="62"/>
        <v/>
      </c>
    </row>
    <row r="293" spans="1:33" ht="22.5" customHeight="1" x14ac:dyDescent="0.2">
      <c r="A293" s="96">
        <v>284</v>
      </c>
      <c r="B293" s="66"/>
      <c r="C293" s="202"/>
      <c r="D293" s="203"/>
      <c r="E293" s="22"/>
      <c r="F293" s="22"/>
      <c r="G293" s="23"/>
      <c r="H293" s="23"/>
      <c r="I293" s="23"/>
      <c r="J293" s="15"/>
      <c r="K293" s="15"/>
      <c r="L293" s="15"/>
      <c r="M293" s="14"/>
      <c r="N293" s="14"/>
      <c r="O293" s="14"/>
      <c r="P293" s="14"/>
      <c r="Q293" s="14"/>
      <c r="R293" s="16"/>
      <c r="S293" s="13"/>
      <c r="T293" s="12"/>
      <c r="U293" s="10" t="str">
        <f t="shared" si="53"/>
        <v/>
      </c>
      <c r="V293" s="10" t="str">
        <f t="shared" si="54"/>
        <v/>
      </c>
      <c r="W293" s="10" t="str">
        <f t="shared" si="64"/>
        <v/>
      </c>
      <c r="X293" s="10" t="str">
        <f t="shared" si="52"/>
        <v/>
      </c>
      <c r="Y293" s="10" t="str">
        <f t="shared" si="55"/>
        <v/>
      </c>
      <c r="Z293" s="10" t="str">
        <f t="shared" si="56"/>
        <v/>
      </c>
      <c r="AA293" s="10" t="str">
        <f t="shared" si="57"/>
        <v/>
      </c>
      <c r="AB293" s="10" t="str">
        <f t="shared" si="58"/>
        <v/>
      </c>
      <c r="AC293" s="18" t="str">
        <f t="shared" si="59"/>
        <v/>
      </c>
      <c r="AD293" s="18" t="str">
        <f t="shared" si="63"/>
        <v/>
      </c>
      <c r="AE293" s="18" t="str">
        <f t="shared" si="60"/>
        <v/>
      </c>
      <c r="AF293" s="18" t="str">
        <f t="shared" si="61"/>
        <v/>
      </c>
      <c r="AG293" s="18" t="str">
        <f t="shared" si="62"/>
        <v/>
      </c>
    </row>
    <row r="294" spans="1:33" ht="22.5" customHeight="1" x14ac:dyDescent="0.2">
      <c r="A294" s="96">
        <v>285</v>
      </c>
      <c r="B294" s="66"/>
      <c r="C294" s="202"/>
      <c r="D294" s="203"/>
      <c r="E294" s="22"/>
      <c r="F294" s="22"/>
      <c r="G294" s="23"/>
      <c r="H294" s="23"/>
      <c r="I294" s="23"/>
      <c r="J294" s="15"/>
      <c r="K294" s="15"/>
      <c r="L294" s="15"/>
      <c r="M294" s="14"/>
      <c r="N294" s="14"/>
      <c r="O294" s="14"/>
      <c r="P294" s="14"/>
      <c r="Q294" s="14"/>
      <c r="R294" s="16"/>
      <c r="S294" s="13"/>
      <c r="T294" s="12"/>
      <c r="U294" s="10" t="str">
        <f t="shared" si="53"/>
        <v/>
      </c>
      <c r="V294" s="10" t="str">
        <f t="shared" si="54"/>
        <v/>
      </c>
      <c r="W294" s="10" t="str">
        <f t="shared" si="64"/>
        <v/>
      </c>
      <c r="X294" s="10" t="str">
        <f t="shared" si="52"/>
        <v/>
      </c>
      <c r="Y294" s="10" t="str">
        <f t="shared" si="55"/>
        <v/>
      </c>
      <c r="Z294" s="10" t="str">
        <f t="shared" si="56"/>
        <v/>
      </c>
      <c r="AA294" s="10" t="str">
        <f t="shared" si="57"/>
        <v/>
      </c>
      <c r="AB294" s="10" t="str">
        <f t="shared" si="58"/>
        <v/>
      </c>
      <c r="AC294" s="18" t="str">
        <f t="shared" si="59"/>
        <v/>
      </c>
      <c r="AD294" s="18" t="str">
        <f t="shared" si="63"/>
        <v/>
      </c>
      <c r="AE294" s="18" t="str">
        <f t="shared" si="60"/>
        <v/>
      </c>
      <c r="AF294" s="18" t="str">
        <f t="shared" si="61"/>
        <v/>
      </c>
      <c r="AG294" s="18" t="str">
        <f t="shared" si="62"/>
        <v/>
      </c>
    </row>
    <row r="295" spans="1:33" ht="22.5" customHeight="1" x14ac:dyDescent="0.2">
      <c r="A295" s="96">
        <v>286</v>
      </c>
      <c r="B295" s="66"/>
      <c r="C295" s="202"/>
      <c r="D295" s="203"/>
      <c r="E295" s="22"/>
      <c r="F295" s="22"/>
      <c r="G295" s="23"/>
      <c r="H295" s="23"/>
      <c r="I295" s="23"/>
      <c r="J295" s="15"/>
      <c r="K295" s="15"/>
      <c r="L295" s="15"/>
      <c r="M295" s="14"/>
      <c r="N295" s="14"/>
      <c r="O295" s="14"/>
      <c r="P295" s="14"/>
      <c r="Q295" s="14"/>
      <c r="R295" s="16"/>
      <c r="S295" s="13"/>
      <c r="T295" s="12"/>
      <c r="U295" s="10" t="str">
        <f t="shared" si="53"/>
        <v/>
      </c>
      <c r="V295" s="10" t="str">
        <f t="shared" si="54"/>
        <v/>
      </c>
      <c r="W295" s="10" t="str">
        <f t="shared" si="64"/>
        <v/>
      </c>
      <c r="X295" s="10" t="str">
        <f t="shared" si="52"/>
        <v/>
      </c>
      <c r="Y295" s="10" t="str">
        <f t="shared" si="55"/>
        <v/>
      </c>
      <c r="Z295" s="10" t="str">
        <f t="shared" si="56"/>
        <v/>
      </c>
      <c r="AA295" s="10" t="str">
        <f t="shared" si="57"/>
        <v/>
      </c>
      <c r="AB295" s="10" t="str">
        <f t="shared" si="58"/>
        <v/>
      </c>
      <c r="AC295" s="18" t="str">
        <f t="shared" si="59"/>
        <v/>
      </c>
      <c r="AD295" s="18" t="str">
        <f t="shared" si="63"/>
        <v/>
      </c>
      <c r="AE295" s="18" t="str">
        <f t="shared" si="60"/>
        <v/>
      </c>
      <c r="AF295" s="18" t="str">
        <f t="shared" si="61"/>
        <v/>
      </c>
      <c r="AG295" s="18" t="str">
        <f t="shared" si="62"/>
        <v/>
      </c>
    </row>
    <row r="296" spans="1:33" ht="22.5" customHeight="1" x14ac:dyDescent="0.2">
      <c r="A296" s="96">
        <v>287</v>
      </c>
      <c r="B296" s="66"/>
      <c r="C296" s="202"/>
      <c r="D296" s="203"/>
      <c r="E296" s="22"/>
      <c r="F296" s="22"/>
      <c r="G296" s="23"/>
      <c r="H296" s="23"/>
      <c r="I296" s="23"/>
      <c r="J296" s="15"/>
      <c r="K296" s="15"/>
      <c r="L296" s="15"/>
      <c r="M296" s="14"/>
      <c r="N296" s="14"/>
      <c r="O296" s="14"/>
      <c r="P296" s="14"/>
      <c r="Q296" s="14"/>
      <c r="R296" s="16"/>
      <c r="S296" s="13"/>
      <c r="T296" s="12"/>
      <c r="U296" s="10" t="str">
        <f t="shared" si="53"/>
        <v/>
      </c>
      <c r="V296" s="10" t="str">
        <f t="shared" si="54"/>
        <v/>
      </c>
      <c r="W296" s="10" t="str">
        <f t="shared" si="64"/>
        <v/>
      </c>
      <c r="X296" s="10" t="str">
        <f t="shared" si="52"/>
        <v/>
      </c>
      <c r="Y296" s="10" t="str">
        <f t="shared" si="55"/>
        <v/>
      </c>
      <c r="Z296" s="10" t="str">
        <f t="shared" si="56"/>
        <v/>
      </c>
      <c r="AA296" s="10" t="str">
        <f t="shared" si="57"/>
        <v/>
      </c>
      <c r="AB296" s="10" t="str">
        <f t="shared" si="58"/>
        <v/>
      </c>
      <c r="AC296" s="18" t="str">
        <f t="shared" si="59"/>
        <v/>
      </c>
      <c r="AD296" s="18" t="str">
        <f t="shared" si="63"/>
        <v/>
      </c>
      <c r="AE296" s="18" t="str">
        <f t="shared" si="60"/>
        <v/>
      </c>
      <c r="AF296" s="18" t="str">
        <f t="shared" si="61"/>
        <v/>
      </c>
      <c r="AG296" s="18" t="str">
        <f t="shared" si="62"/>
        <v/>
      </c>
    </row>
    <row r="297" spans="1:33" ht="22.5" customHeight="1" x14ac:dyDescent="0.2">
      <c r="A297" s="96">
        <v>288</v>
      </c>
      <c r="B297" s="66"/>
      <c r="C297" s="202"/>
      <c r="D297" s="203"/>
      <c r="E297" s="22"/>
      <c r="F297" s="22"/>
      <c r="G297" s="23"/>
      <c r="H297" s="23"/>
      <c r="I297" s="23"/>
      <c r="J297" s="15"/>
      <c r="K297" s="15"/>
      <c r="L297" s="15"/>
      <c r="M297" s="14"/>
      <c r="N297" s="14"/>
      <c r="O297" s="14"/>
      <c r="P297" s="14"/>
      <c r="Q297" s="14"/>
      <c r="R297" s="16"/>
      <c r="S297" s="13"/>
      <c r="T297" s="12"/>
      <c r="U297" s="10" t="str">
        <f t="shared" si="53"/>
        <v/>
      </c>
      <c r="V297" s="10" t="str">
        <f t="shared" si="54"/>
        <v/>
      </c>
      <c r="W297" s="10" t="str">
        <f t="shared" si="64"/>
        <v/>
      </c>
      <c r="X297" s="10" t="str">
        <f t="shared" si="52"/>
        <v/>
      </c>
      <c r="Y297" s="10" t="str">
        <f t="shared" si="55"/>
        <v/>
      </c>
      <c r="Z297" s="10" t="str">
        <f t="shared" si="56"/>
        <v/>
      </c>
      <c r="AA297" s="10" t="str">
        <f t="shared" si="57"/>
        <v/>
      </c>
      <c r="AB297" s="10" t="str">
        <f t="shared" si="58"/>
        <v/>
      </c>
      <c r="AC297" s="18" t="str">
        <f t="shared" si="59"/>
        <v/>
      </c>
      <c r="AD297" s="18" t="str">
        <f t="shared" si="63"/>
        <v/>
      </c>
      <c r="AE297" s="18" t="str">
        <f t="shared" si="60"/>
        <v/>
      </c>
      <c r="AF297" s="18" t="str">
        <f t="shared" si="61"/>
        <v/>
      </c>
      <c r="AG297" s="18" t="str">
        <f t="shared" si="62"/>
        <v/>
      </c>
    </row>
    <row r="298" spans="1:33" ht="22.5" customHeight="1" x14ac:dyDescent="0.2">
      <c r="A298" s="96">
        <v>289</v>
      </c>
      <c r="B298" s="66"/>
      <c r="C298" s="202"/>
      <c r="D298" s="203"/>
      <c r="E298" s="22"/>
      <c r="F298" s="22"/>
      <c r="G298" s="23"/>
      <c r="H298" s="23"/>
      <c r="I298" s="23"/>
      <c r="J298" s="15"/>
      <c r="K298" s="15"/>
      <c r="L298" s="15"/>
      <c r="M298" s="14"/>
      <c r="N298" s="14"/>
      <c r="O298" s="14"/>
      <c r="P298" s="14"/>
      <c r="Q298" s="14"/>
      <c r="R298" s="16"/>
      <c r="S298" s="13"/>
      <c r="T298" s="12"/>
      <c r="U298" s="10" t="str">
        <f t="shared" si="53"/>
        <v/>
      </c>
      <c r="V298" s="10" t="str">
        <f t="shared" si="54"/>
        <v/>
      </c>
      <c r="W298" s="10" t="str">
        <f t="shared" si="64"/>
        <v/>
      </c>
      <c r="X298" s="10" t="str">
        <f t="shared" si="52"/>
        <v/>
      </c>
      <c r="Y298" s="10" t="str">
        <f t="shared" si="55"/>
        <v/>
      </c>
      <c r="Z298" s="10" t="str">
        <f t="shared" si="56"/>
        <v/>
      </c>
      <c r="AA298" s="10" t="str">
        <f t="shared" si="57"/>
        <v/>
      </c>
      <c r="AB298" s="10" t="str">
        <f t="shared" si="58"/>
        <v/>
      </c>
      <c r="AC298" s="18" t="str">
        <f t="shared" si="59"/>
        <v/>
      </c>
      <c r="AD298" s="18" t="str">
        <f t="shared" si="63"/>
        <v/>
      </c>
      <c r="AE298" s="18" t="str">
        <f t="shared" si="60"/>
        <v/>
      </c>
      <c r="AF298" s="18" t="str">
        <f t="shared" si="61"/>
        <v/>
      </c>
      <c r="AG298" s="18" t="str">
        <f t="shared" si="62"/>
        <v/>
      </c>
    </row>
    <row r="299" spans="1:33" ht="22.5" customHeight="1" x14ac:dyDescent="0.2">
      <c r="A299" s="96">
        <v>290</v>
      </c>
      <c r="B299" s="66"/>
      <c r="C299" s="202"/>
      <c r="D299" s="203"/>
      <c r="E299" s="22"/>
      <c r="F299" s="22"/>
      <c r="G299" s="23"/>
      <c r="H299" s="23"/>
      <c r="I299" s="23"/>
      <c r="J299" s="15"/>
      <c r="K299" s="15"/>
      <c r="L299" s="15"/>
      <c r="M299" s="14"/>
      <c r="N299" s="14"/>
      <c r="O299" s="14"/>
      <c r="P299" s="14"/>
      <c r="Q299" s="14"/>
      <c r="R299" s="16"/>
      <c r="S299" s="13"/>
      <c r="T299" s="12"/>
      <c r="U299" s="10" t="str">
        <f t="shared" si="53"/>
        <v/>
      </c>
      <c r="V299" s="10" t="str">
        <f t="shared" si="54"/>
        <v/>
      </c>
      <c r="W299" s="10" t="str">
        <f t="shared" si="64"/>
        <v/>
      </c>
      <c r="X299" s="10" t="str">
        <f t="shared" si="52"/>
        <v/>
      </c>
      <c r="Y299" s="10" t="str">
        <f t="shared" si="55"/>
        <v/>
      </c>
      <c r="Z299" s="10" t="str">
        <f t="shared" si="56"/>
        <v/>
      </c>
      <c r="AA299" s="10" t="str">
        <f t="shared" si="57"/>
        <v/>
      </c>
      <c r="AB299" s="10" t="str">
        <f t="shared" si="58"/>
        <v/>
      </c>
      <c r="AC299" s="18" t="str">
        <f t="shared" si="59"/>
        <v/>
      </c>
      <c r="AD299" s="18" t="str">
        <f t="shared" si="63"/>
        <v/>
      </c>
      <c r="AE299" s="18" t="str">
        <f t="shared" si="60"/>
        <v/>
      </c>
      <c r="AF299" s="18" t="str">
        <f t="shared" si="61"/>
        <v/>
      </c>
      <c r="AG299" s="18" t="str">
        <f t="shared" si="62"/>
        <v/>
      </c>
    </row>
    <row r="300" spans="1:33" ht="22.5" customHeight="1" x14ac:dyDescent="0.2">
      <c r="A300" s="96">
        <v>291</v>
      </c>
      <c r="B300" s="66"/>
      <c r="C300" s="202"/>
      <c r="D300" s="203"/>
      <c r="E300" s="22"/>
      <c r="F300" s="22"/>
      <c r="G300" s="23"/>
      <c r="H300" s="23"/>
      <c r="I300" s="23"/>
      <c r="J300" s="15"/>
      <c r="K300" s="15"/>
      <c r="L300" s="15"/>
      <c r="M300" s="14"/>
      <c r="N300" s="14"/>
      <c r="O300" s="14"/>
      <c r="P300" s="14"/>
      <c r="Q300" s="14"/>
      <c r="R300" s="16"/>
      <c r="S300" s="13"/>
      <c r="T300" s="12"/>
      <c r="U300" s="10" t="str">
        <f t="shared" si="53"/>
        <v/>
      </c>
      <c r="V300" s="10" t="str">
        <f t="shared" si="54"/>
        <v/>
      </c>
      <c r="W300" s="10" t="str">
        <f t="shared" si="64"/>
        <v/>
      </c>
      <c r="X300" s="10" t="str">
        <f t="shared" si="52"/>
        <v/>
      </c>
      <c r="Y300" s="10" t="str">
        <f t="shared" si="55"/>
        <v/>
      </c>
      <c r="Z300" s="10" t="str">
        <f t="shared" si="56"/>
        <v/>
      </c>
      <c r="AA300" s="10" t="str">
        <f t="shared" si="57"/>
        <v/>
      </c>
      <c r="AB300" s="10" t="str">
        <f t="shared" si="58"/>
        <v/>
      </c>
      <c r="AC300" s="18" t="str">
        <f t="shared" si="59"/>
        <v/>
      </c>
      <c r="AD300" s="18" t="str">
        <f t="shared" si="63"/>
        <v/>
      </c>
      <c r="AE300" s="18" t="str">
        <f t="shared" si="60"/>
        <v/>
      </c>
      <c r="AF300" s="18" t="str">
        <f t="shared" si="61"/>
        <v/>
      </c>
      <c r="AG300" s="18" t="str">
        <f t="shared" si="62"/>
        <v/>
      </c>
    </row>
    <row r="301" spans="1:33" ht="22.5" customHeight="1" x14ac:dyDescent="0.2">
      <c r="A301" s="96">
        <v>292</v>
      </c>
      <c r="B301" s="66"/>
      <c r="C301" s="202"/>
      <c r="D301" s="203"/>
      <c r="E301" s="22"/>
      <c r="F301" s="22"/>
      <c r="G301" s="23"/>
      <c r="H301" s="23"/>
      <c r="I301" s="23"/>
      <c r="J301" s="15"/>
      <c r="K301" s="15"/>
      <c r="L301" s="15"/>
      <c r="M301" s="14"/>
      <c r="N301" s="14"/>
      <c r="O301" s="14"/>
      <c r="P301" s="14"/>
      <c r="Q301" s="14"/>
      <c r="R301" s="16"/>
      <c r="S301" s="13"/>
      <c r="T301" s="12"/>
      <c r="U301" s="10" t="str">
        <f t="shared" si="53"/>
        <v/>
      </c>
      <c r="V301" s="10" t="str">
        <f t="shared" si="54"/>
        <v/>
      </c>
      <c r="W301" s="10" t="str">
        <f t="shared" si="64"/>
        <v/>
      </c>
      <c r="X301" s="10" t="str">
        <f t="shared" si="52"/>
        <v/>
      </c>
      <c r="Y301" s="10" t="str">
        <f t="shared" si="55"/>
        <v/>
      </c>
      <c r="Z301" s="10" t="str">
        <f t="shared" si="56"/>
        <v/>
      </c>
      <c r="AA301" s="10" t="str">
        <f t="shared" si="57"/>
        <v/>
      </c>
      <c r="AB301" s="10" t="str">
        <f t="shared" si="58"/>
        <v/>
      </c>
      <c r="AC301" s="18" t="str">
        <f t="shared" si="59"/>
        <v/>
      </c>
      <c r="AD301" s="18" t="str">
        <f t="shared" si="63"/>
        <v/>
      </c>
      <c r="AE301" s="18" t="str">
        <f t="shared" si="60"/>
        <v/>
      </c>
      <c r="AF301" s="18" t="str">
        <f t="shared" si="61"/>
        <v/>
      </c>
      <c r="AG301" s="18" t="str">
        <f t="shared" si="62"/>
        <v/>
      </c>
    </row>
    <row r="302" spans="1:33" ht="22.5" customHeight="1" x14ac:dyDescent="0.2">
      <c r="A302" s="96">
        <v>293</v>
      </c>
      <c r="B302" s="66"/>
      <c r="C302" s="202"/>
      <c r="D302" s="203"/>
      <c r="E302" s="22"/>
      <c r="F302" s="22"/>
      <c r="G302" s="23"/>
      <c r="H302" s="23"/>
      <c r="I302" s="23"/>
      <c r="J302" s="15"/>
      <c r="K302" s="15"/>
      <c r="L302" s="15"/>
      <c r="M302" s="14"/>
      <c r="N302" s="14"/>
      <c r="O302" s="14"/>
      <c r="P302" s="14"/>
      <c r="Q302" s="14"/>
      <c r="R302" s="16"/>
      <c r="S302" s="13"/>
      <c r="T302" s="12"/>
      <c r="U302" s="10" t="str">
        <f t="shared" si="53"/>
        <v/>
      </c>
      <c r="V302" s="10" t="str">
        <f t="shared" si="54"/>
        <v/>
      </c>
      <c r="W302" s="10" t="str">
        <f t="shared" si="64"/>
        <v/>
      </c>
      <c r="X302" s="10" t="str">
        <f t="shared" si="52"/>
        <v/>
      </c>
      <c r="Y302" s="10" t="str">
        <f t="shared" si="55"/>
        <v/>
      </c>
      <c r="Z302" s="10" t="str">
        <f t="shared" si="56"/>
        <v/>
      </c>
      <c r="AA302" s="10" t="str">
        <f t="shared" si="57"/>
        <v/>
      </c>
      <c r="AB302" s="10" t="str">
        <f t="shared" si="58"/>
        <v/>
      </c>
      <c r="AC302" s="18" t="str">
        <f t="shared" si="59"/>
        <v/>
      </c>
      <c r="AD302" s="18" t="str">
        <f t="shared" si="63"/>
        <v/>
      </c>
      <c r="AE302" s="18" t="str">
        <f t="shared" si="60"/>
        <v/>
      </c>
      <c r="AF302" s="18" t="str">
        <f t="shared" si="61"/>
        <v/>
      </c>
      <c r="AG302" s="18" t="str">
        <f t="shared" si="62"/>
        <v/>
      </c>
    </row>
    <row r="303" spans="1:33" ht="22.5" customHeight="1" x14ac:dyDescent="0.2">
      <c r="A303" s="96">
        <v>294</v>
      </c>
      <c r="B303" s="66"/>
      <c r="C303" s="202"/>
      <c r="D303" s="203"/>
      <c r="E303" s="22"/>
      <c r="F303" s="22"/>
      <c r="G303" s="23"/>
      <c r="H303" s="23"/>
      <c r="I303" s="23"/>
      <c r="J303" s="15"/>
      <c r="K303" s="15"/>
      <c r="L303" s="15"/>
      <c r="M303" s="14"/>
      <c r="N303" s="14"/>
      <c r="O303" s="14"/>
      <c r="P303" s="14"/>
      <c r="Q303" s="14"/>
      <c r="R303" s="16"/>
      <c r="S303" s="13"/>
      <c r="T303" s="12"/>
      <c r="U303" s="10" t="str">
        <f t="shared" si="53"/>
        <v/>
      </c>
      <c r="V303" s="10" t="str">
        <f t="shared" si="54"/>
        <v/>
      </c>
      <c r="W303" s="10" t="str">
        <f t="shared" si="64"/>
        <v/>
      </c>
      <c r="X303" s="10" t="str">
        <f t="shared" si="52"/>
        <v/>
      </c>
      <c r="Y303" s="10" t="str">
        <f t="shared" si="55"/>
        <v/>
      </c>
      <c r="Z303" s="10" t="str">
        <f t="shared" si="56"/>
        <v/>
      </c>
      <c r="AA303" s="10" t="str">
        <f t="shared" si="57"/>
        <v/>
      </c>
      <c r="AB303" s="10" t="str">
        <f t="shared" si="58"/>
        <v/>
      </c>
      <c r="AC303" s="18" t="str">
        <f t="shared" si="59"/>
        <v/>
      </c>
      <c r="AD303" s="18" t="str">
        <f t="shared" si="63"/>
        <v/>
      </c>
      <c r="AE303" s="18" t="str">
        <f t="shared" si="60"/>
        <v/>
      </c>
      <c r="AF303" s="18" t="str">
        <f t="shared" si="61"/>
        <v/>
      </c>
      <c r="AG303" s="18" t="str">
        <f t="shared" si="62"/>
        <v/>
      </c>
    </row>
    <row r="304" spans="1:33" ht="22.5" customHeight="1" x14ac:dyDescent="0.2">
      <c r="A304" s="96">
        <v>295</v>
      </c>
      <c r="B304" s="66"/>
      <c r="C304" s="202"/>
      <c r="D304" s="203"/>
      <c r="E304" s="22"/>
      <c r="F304" s="22"/>
      <c r="G304" s="23"/>
      <c r="H304" s="23"/>
      <c r="I304" s="23"/>
      <c r="J304" s="15"/>
      <c r="K304" s="15"/>
      <c r="L304" s="15"/>
      <c r="M304" s="14"/>
      <c r="N304" s="14"/>
      <c r="O304" s="14"/>
      <c r="P304" s="14"/>
      <c r="Q304" s="14"/>
      <c r="R304" s="16"/>
      <c r="S304" s="13"/>
      <c r="T304" s="12"/>
      <c r="U304" s="10" t="str">
        <f t="shared" si="53"/>
        <v/>
      </c>
      <c r="V304" s="10" t="str">
        <f t="shared" si="54"/>
        <v/>
      </c>
      <c r="W304" s="10" t="str">
        <f t="shared" si="64"/>
        <v/>
      </c>
      <c r="X304" s="10" t="str">
        <f t="shared" si="52"/>
        <v/>
      </c>
      <c r="Y304" s="10" t="str">
        <f t="shared" si="55"/>
        <v/>
      </c>
      <c r="Z304" s="10" t="str">
        <f t="shared" si="56"/>
        <v/>
      </c>
      <c r="AA304" s="10" t="str">
        <f t="shared" si="57"/>
        <v/>
      </c>
      <c r="AB304" s="10" t="str">
        <f t="shared" si="58"/>
        <v/>
      </c>
      <c r="AC304" s="18" t="str">
        <f t="shared" si="59"/>
        <v/>
      </c>
      <c r="AD304" s="18" t="str">
        <f t="shared" si="63"/>
        <v/>
      </c>
      <c r="AE304" s="18" t="str">
        <f t="shared" si="60"/>
        <v/>
      </c>
      <c r="AF304" s="18" t="str">
        <f t="shared" si="61"/>
        <v/>
      </c>
      <c r="AG304" s="18" t="str">
        <f t="shared" si="62"/>
        <v/>
      </c>
    </row>
    <row r="305" spans="1:33" ht="22.5" customHeight="1" x14ac:dyDescent="0.2">
      <c r="A305" s="96">
        <v>296</v>
      </c>
      <c r="B305" s="66"/>
      <c r="C305" s="202"/>
      <c r="D305" s="203"/>
      <c r="E305" s="22"/>
      <c r="F305" s="22"/>
      <c r="G305" s="23"/>
      <c r="H305" s="23"/>
      <c r="I305" s="23"/>
      <c r="J305" s="15"/>
      <c r="K305" s="15"/>
      <c r="L305" s="15"/>
      <c r="M305" s="14"/>
      <c r="N305" s="14"/>
      <c r="O305" s="14"/>
      <c r="P305" s="14"/>
      <c r="Q305" s="14"/>
      <c r="R305" s="16"/>
      <c r="S305" s="13"/>
      <c r="T305" s="12"/>
      <c r="U305" s="10" t="str">
        <f t="shared" si="53"/>
        <v/>
      </c>
      <c r="V305" s="10" t="str">
        <f t="shared" si="54"/>
        <v/>
      </c>
      <c r="W305" s="10" t="str">
        <f t="shared" si="64"/>
        <v/>
      </c>
      <c r="X305" s="10" t="str">
        <f t="shared" si="52"/>
        <v/>
      </c>
      <c r="Y305" s="10" t="str">
        <f t="shared" si="55"/>
        <v/>
      </c>
      <c r="Z305" s="10" t="str">
        <f t="shared" si="56"/>
        <v/>
      </c>
      <c r="AA305" s="10" t="str">
        <f t="shared" si="57"/>
        <v/>
      </c>
      <c r="AB305" s="10" t="str">
        <f t="shared" si="58"/>
        <v/>
      </c>
      <c r="AC305" s="18" t="str">
        <f t="shared" si="59"/>
        <v/>
      </c>
      <c r="AD305" s="18" t="str">
        <f t="shared" si="63"/>
        <v/>
      </c>
      <c r="AE305" s="18" t="str">
        <f t="shared" si="60"/>
        <v/>
      </c>
      <c r="AF305" s="18" t="str">
        <f t="shared" si="61"/>
        <v/>
      </c>
      <c r="AG305" s="18" t="str">
        <f t="shared" si="62"/>
        <v/>
      </c>
    </row>
    <row r="306" spans="1:33" ht="22.5" customHeight="1" x14ac:dyDescent="0.2">
      <c r="A306" s="96">
        <v>297</v>
      </c>
      <c r="B306" s="66"/>
      <c r="C306" s="202"/>
      <c r="D306" s="203"/>
      <c r="E306" s="22"/>
      <c r="F306" s="22"/>
      <c r="G306" s="23"/>
      <c r="H306" s="23"/>
      <c r="I306" s="23"/>
      <c r="J306" s="15"/>
      <c r="K306" s="15"/>
      <c r="L306" s="15"/>
      <c r="M306" s="14"/>
      <c r="N306" s="14"/>
      <c r="O306" s="14"/>
      <c r="P306" s="14"/>
      <c r="Q306" s="14"/>
      <c r="R306" s="16"/>
      <c r="S306" s="13"/>
      <c r="T306" s="12"/>
      <c r="U306" s="10" t="str">
        <f t="shared" si="53"/>
        <v/>
      </c>
      <c r="V306" s="10" t="str">
        <f t="shared" si="54"/>
        <v/>
      </c>
      <c r="W306" s="10" t="str">
        <f t="shared" si="64"/>
        <v/>
      </c>
      <c r="X306" s="10" t="str">
        <f t="shared" si="52"/>
        <v/>
      </c>
      <c r="Y306" s="10" t="str">
        <f t="shared" si="55"/>
        <v/>
      </c>
      <c r="Z306" s="10" t="str">
        <f t="shared" si="56"/>
        <v/>
      </c>
      <c r="AA306" s="10" t="str">
        <f t="shared" si="57"/>
        <v/>
      </c>
      <c r="AB306" s="10" t="str">
        <f t="shared" si="58"/>
        <v/>
      </c>
      <c r="AC306" s="18" t="str">
        <f t="shared" si="59"/>
        <v/>
      </c>
      <c r="AD306" s="18" t="str">
        <f t="shared" si="63"/>
        <v/>
      </c>
      <c r="AE306" s="18" t="str">
        <f t="shared" si="60"/>
        <v/>
      </c>
      <c r="AF306" s="18" t="str">
        <f t="shared" si="61"/>
        <v/>
      </c>
      <c r="AG306" s="18" t="str">
        <f t="shared" si="62"/>
        <v/>
      </c>
    </row>
    <row r="307" spans="1:33" ht="22.5" customHeight="1" x14ac:dyDescent="0.2">
      <c r="A307" s="96">
        <v>298</v>
      </c>
      <c r="B307" s="66"/>
      <c r="C307" s="202"/>
      <c r="D307" s="203"/>
      <c r="E307" s="22"/>
      <c r="F307" s="22"/>
      <c r="G307" s="23"/>
      <c r="H307" s="23"/>
      <c r="I307" s="23"/>
      <c r="J307" s="15"/>
      <c r="K307" s="15"/>
      <c r="L307" s="15"/>
      <c r="M307" s="14"/>
      <c r="N307" s="14"/>
      <c r="O307" s="14"/>
      <c r="P307" s="14"/>
      <c r="Q307" s="14"/>
      <c r="R307" s="16"/>
      <c r="S307" s="13"/>
      <c r="T307" s="12"/>
      <c r="U307" s="10" t="str">
        <f t="shared" si="53"/>
        <v/>
      </c>
      <c r="V307" s="10" t="str">
        <f t="shared" si="54"/>
        <v/>
      </c>
      <c r="W307" s="10" t="str">
        <f t="shared" si="64"/>
        <v/>
      </c>
      <c r="X307" s="10" t="str">
        <f t="shared" si="52"/>
        <v/>
      </c>
      <c r="Y307" s="10" t="str">
        <f t="shared" si="55"/>
        <v/>
      </c>
      <c r="Z307" s="10" t="str">
        <f t="shared" si="56"/>
        <v/>
      </c>
      <c r="AA307" s="10" t="str">
        <f t="shared" si="57"/>
        <v/>
      </c>
      <c r="AB307" s="10" t="str">
        <f t="shared" si="58"/>
        <v/>
      </c>
      <c r="AC307" s="18" t="str">
        <f t="shared" si="59"/>
        <v/>
      </c>
      <c r="AD307" s="18" t="str">
        <f t="shared" si="63"/>
        <v/>
      </c>
      <c r="AE307" s="18" t="str">
        <f t="shared" si="60"/>
        <v/>
      </c>
      <c r="AF307" s="18" t="str">
        <f t="shared" si="61"/>
        <v/>
      </c>
      <c r="AG307" s="18" t="str">
        <f t="shared" si="62"/>
        <v/>
      </c>
    </row>
    <row r="308" spans="1:33" ht="22.5" customHeight="1" x14ac:dyDescent="0.2">
      <c r="A308" s="96">
        <v>299</v>
      </c>
      <c r="B308" s="66"/>
      <c r="C308" s="202"/>
      <c r="D308" s="203"/>
      <c r="E308" s="22"/>
      <c r="F308" s="22"/>
      <c r="G308" s="23"/>
      <c r="H308" s="23"/>
      <c r="I308" s="23"/>
      <c r="J308" s="15"/>
      <c r="K308" s="15"/>
      <c r="L308" s="15"/>
      <c r="M308" s="14"/>
      <c r="N308" s="14"/>
      <c r="O308" s="14"/>
      <c r="P308" s="14"/>
      <c r="Q308" s="14"/>
      <c r="R308" s="16"/>
      <c r="S308" s="13"/>
      <c r="T308" s="12"/>
      <c r="U308" s="10" t="str">
        <f t="shared" si="53"/>
        <v/>
      </c>
      <c r="V308" s="10" t="str">
        <f t="shared" si="54"/>
        <v/>
      </c>
      <c r="W308" s="10" t="str">
        <f t="shared" si="64"/>
        <v/>
      </c>
      <c r="X308" s="10" t="str">
        <f t="shared" si="52"/>
        <v/>
      </c>
      <c r="Y308" s="10" t="str">
        <f t="shared" si="55"/>
        <v/>
      </c>
      <c r="Z308" s="10" t="str">
        <f t="shared" si="56"/>
        <v/>
      </c>
      <c r="AA308" s="10" t="str">
        <f t="shared" si="57"/>
        <v/>
      </c>
      <c r="AB308" s="10" t="str">
        <f t="shared" si="58"/>
        <v/>
      </c>
      <c r="AC308" s="18" t="str">
        <f t="shared" si="59"/>
        <v/>
      </c>
      <c r="AD308" s="18" t="str">
        <f t="shared" si="63"/>
        <v/>
      </c>
      <c r="AE308" s="18" t="str">
        <f t="shared" si="60"/>
        <v/>
      </c>
      <c r="AF308" s="18" t="str">
        <f t="shared" si="61"/>
        <v/>
      </c>
      <c r="AG308" s="18" t="str">
        <f t="shared" si="62"/>
        <v/>
      </c>
    </row>
    <row r="309" spans="1:33" ht="22.5" customHeight="1" x14ac:dyDescent="0.2">
      <c r="A309" s="96">
        <v>300</v>
      </c>
      <c r="B309" s="66"/>
      <c r="C309" s="202"/>
      <c r="D309" s="203"/>
      <c r="E309" s="22"/>
      <c r="F309" s="22"/>
      <c r="G309" s="23"/>
      <c r="H309" s="23"/>
      <c r="I309" s="23"/>
      <c r="J309" s="15"/>
      <c r="K309" s="15"/>
      <c r="L309" s="15"/>
      <c r="M309" s="14"/>
      <c r="N309" s="14"/>
      <c r="O309" s="14"/>
      <c r="P309" s="14"/>
      <c r="Q309" s="14"/>
      <c r="R309" s="16"/>
      <c r="S309" s="13"/>
      <c r="T309" s="12"/>
      <c r="U309" s="10" t="str">
        <f t="shared" si="53"/>
        <v/>
      </c>
      <c r="V309" s="10" t="str">
        <f t="shared" si="54"/>
        <v/>
      </c>
      <c r="W309" s="10" t="str">
        <f t="shared" si="64"/>
        <v/>
      </c>
      <c r="X309" s="10" t="str">
        <f t="shared" si="52"/>
        <v/>
      </c>
      <c r="Y309" s="10" t="str">
        <f t="shared" si="55"/>
        <v/>
      </c>
      <c r="Z309" s="10" t="str">
        <f t="shared" si="56"/>
        <v/>
      </c>
      <c r="AA309" s="10" t="str">
        <f t="shared" si="57"/>
        <v/>
      </c>
      <c r="AB309" s="10" t="str">
        <f t="shared" si="58"/>
        <v/>
      </c>
      <c r="AC309" s="18" t="str">
        <f t="shared" si="59"/>
        <v/>
      </c>
      <c r="AD309" s="18" t="str">
        <f t="shared" si="63"/>
        <v/>
      </c>
      <c r="AE309" s="18" t="str">
        <f t="shared" si="60"/>
        <v/>
      </c>
      <c r="AF309" s="18" t="str">
        <f t="shared" si="61"/>
        <v/>
      </c>
      <c r="AG309" s="18" t="str">
        <f t="shared" si="62"/>
        <v/>
      </c>
    </row>
    <row r="310" spans="1:33" ht="22.5" customHeight="1" x14ac:dyDescent="0.2">
      <c r="A310" s="96">
        <v>301</v>
      </c>
      <c r="B310" s="66"/>
      <c r="C310" s="202"/>
      <c r="D310" s="203"/>
      <c r="E310" s="22"/>
      <c r="F310" s="22"/>
      <c r="G310" s="23"/>
      <c r="H310" s="23"/>
      <c r="I310" s="23"/>
      <c r="J310" s="15"/>
      <c r="K310" s="15"/>
      <c r="L310" s="15"/>
      <c r="M310" s="14"/>
      <c r="N310" s="14"/>
      <c r="O310" s="14"/>
      <c r="P310" s="14"/>
      <c r="Q310" s="14"/>
      <c r="R310" s="16"/>
      <c r="S310" s="13"/>
      <c r="T310" s="12"/>
      <c r="U310" s="10" t="str">
        <f t="shared" si="53"/>
        <v/>
      </c>
      <c r="V310" s="10" t="str">
        <f t="shared" si="54"/>
        <v/>
      </c>
      <c r="W310" s="10" t="str">
        <f t="shared" si="64"/>
        <v/>
      </c>
      <c r="X310" s="10" t="str">
        <f t="shared" si="52"/>
        <v/>
      </c>
      <c r="Y310" s="10" t="str">
        <f t="shared" si="55"/>
        <v/>
      </c>
      <c r="Z310" s="10" t="str">
        <f t="shared" si="56"/>
        <v/>
      </c>
      <c r="AA310" s="10" t="str">
        <f t="shared" si="57"/>
        <v/>
      </c>
      <c r="AB310" s="10" t="str">
        <f t="shared" si="58"/>
        <v/>
      </c>
      <c r="AC310" s="18" t="str">
        <f t="shared" si="59"/>
        <v/>
      </c>
      <c r="AD310" s="18" t="str">
        <f t="shared" si="63"/>
        <v/>
      </c>
      <c r="AE310" s="18" t="str">
        <f t="shared" si="60"/>
        <v/>
      </c>
      <c r="AF310" s="18" t="str">
        <f t="shared" si="61"/>
        <v/>
      </c>
      <c r="AG310" s="18" t="str">
        <f t="shared" si="62"/>
        <v/>
      </c>
    </row>
    <row r="311" spans="1:33" ht="22.5" customHeight="1" x14ac:dyDescent="0.2">
      <c r="A311" s="96">
        <v>302</v>
      </c>
      <c r="B311" s="66"/>
      <c r="C311" s="202"/>
      <c r="D311" s="203"/>
      <c r="E311" s="22"/>
      <c r="F311" s="22"/>
      <c r="G311" s="23"/>
      <c r="H311" s="23"/>
      <c r="I311" s="23"/>
      <c r="J311" s="15"/>
      <c r="K311" s="15"/>
      <c r="L311" s="15"/>
      <c r="M311" s="14"/>
      <c r="N311" s="14"/>
      <c r="O311" s="14"/>
      <c r="P311" s="14"/>
      <c r="Q311" s="14"/>
      <c r="R311" s="16"/>
      <c r="S311" s="13"/>
      <c r="T311" s="12"/>
      <c r="U311" s="10" t="str">
        <f t="shared" si="53"/>
        <v/>
      </c>
      <c r="V311" s="10" t="str">
        <f t="shared" si="54"/>
        <v/>
      </c>
      <c r="W311" s="10" t="str">
        <f t="shared" si="64"/>
        <v/>
      </c>
      <c r="X311" s="10" t="str">
        <f t="shared" si="52"/>
        <v/>
      </c>
      <c r="Y311" s="10" t="str">
        <f t="shared" si="55"/>
        <v/>
      </c>
      <c r="Z311" s="10" t="str">
        <f t="shared" si="56"/>
        <v/>
      </c>
      <c r="AA311" s="10" t="str">
        <f t="shared" si="57"/>
        <v/>
      </c>
      <c r="AB311" s="10" t="str">
        <f t="shared" si="58"/>
        <v/>
      </c>
      <c r="AC311" s="18" t="str">
        <f t="shared" si="59"/>
        <v/>
      </c>
      <c r="AD311" s="18" t="str">
        <f t="shared" si="63"/>
        <v/>
      </c>
      <c r="AE311" s="18" t="str">
        <f t="shared" si="60"/>
        <v/>
      </c>
      <c r="AF311" s="18" t="str">
        <f t="shared" si="61"/>
        <v/>
      </c>
      <c r="AG311" s="18" t="str">
        <f t="shared" si="62"/>
        <v/>
      </c>
    </row>
    <row r="312" spans="1:33" ht="22.5" customHeight="1" x14ac:dyDescent="0.2">
      <c r="A312" s="96">
        <v>303</v>
      </c>
      <c r="B312" s="66"/>
      <c r="C312" s="202"/>
      <c r="D312" s="203"/>
      <c r="E312" s="22"/>
      <c r="F312" s="22"/>
      <c r="G312" s="23"/>
      <c r="H312" s="23"/>
      <c r="I312" s="23"/>
      <c r="J312" s="15"/>
      <c r="K312" s="15"/>
      <c r="L312" s="15"/>
      <c r="M312" s="14"/>
      <c r="N312" s="14"/>
      <c r="O312" s="14"/>
      <c r="P312" s="14"/>
      <c r="Q312" s="14"/>
      <c r="R312" s="16"/>
      <c r="S312" s="13"/>
      <c r="T312" s="12"/>
      <c r="U312" s="10" t="str">
        <f t="shared" si="53"/>
        <v/>
      </c>
      <c r="V312" s="10" t="str">
        <f t="shared" si="54"/>
        <v/>
      </c>
      <c r="W312" s="10" t="str">
        <f t="shared" si="64"/>
        <v/>
      </c>
      <c r="X312" s="10" t="str">
        <f t="shared" si="52"/>
        <v/>
      </c>
      <c r="Y312" s="10" t="str">
        <f t="shared" si="55"/>
        <v/>
      </c>
      <c r="Z312" s="10" t="str">
        <f t="shared" si="56"/>
        <v/>
      </c>
      <c r="AA312" s="10" t="str">
        <f t="shared" si="57"/>
        <v/>
      </c>
      <c r="AB312" s="10" t="str">
        <f t="shared" si="58"/>
        <v/>
      </c>
      <c r="AC312" s="18" t="str">
        <f t="shared" si="59"/>
        <v/>
      </c>
      <c r="AD312" s="18" t="str">
        <f t="shared" si="63"/>
        <v/>
      </c>
      <c r="AE312" s="18" t="str">
        <f t="shared" si="60"/>
        <v/>
      </c>
      <c r="AF312" s="18" t="str">
        <f t="shared" si="61"/>
        <v/>
      </c>
      <c r="AG312" s="18" t="str">
        <f t="shared" si="62"/>
        <v/>
      </c>
    </row>
    <row r="313" spans="1:33" ht="22.5" customHeight="1" x14ac:dyDescent="0.2">
      <c r="A313" s="96">
        <v>304</v>
      </c>
      <c r="B313" s="66"/>
      <c r="C313" s="202"/>
      <c r="D313" s="203"/>
      <c r="E313" s="22"/>
      <c r="F313" s="22"/>
      <c r="G313" s="23"/>
      <c r="H313" s="23"/>
      <c r="I313" s="23"/>
      <c r="J313" s="15"/>
      <c r="K313" s="15"/>
      <c r="L313" s="15"/>
      <c r="M313" s="14"/>
      <c r="N313" s="14"/>
      <c r="O313" s="14"/>
      <c r="P313" s="14"/>
      <c r="Q313" s="14"/>
      <c r="R313" s="16"/>
      <c r="S313" s="13"/>
      <c r="T313" s="12"/>
      <c r="U313" s="10" t="str">
        <f t="shared" si="53"/>
        <v/>
      </c>
      <c r="V313" s="10" t="str">
        <f t="shared" si="54"/>
        <v/>
      </c>
      <c r="W313" s="10" t="str">
        <f t="shared" si="64"/>
        <v/>
      </c>
      <c r="X313" s="10" t="str">
        <f t="shared" si="52"/>
        <v/>
      </c>
      <c r="Y313" s="10" t="str">
        <f t="shared" si="55"/>
        <v/>
      </c>
      <c r="Z313" s="10" t="str">
        <f t="shared" si="56"/>
        <v/>
      </c>
      <c r="AA313" s="10" t="str">
        <f t="shared" si="57"/>
        <v/>
      </c>
      <c r="AB313" s="10" t="str">
        <f t="shared" si="58"/>
        <v/>
      </c>
      <c r="AC313" s="18" t="str">
        <f t="shared" si="59"/>
        <v/>
      </c>
      <c r="AD313" s="18" t="str">
        <f t="shared" si="63"/>
        <v/>
      </c>
      <c r="AE313" s="18" t="str">
        <f t="shared" si="60"/>
        <v/>
      </c>
      <c r="AF313" s="18" t="str">
        <f t="shared" si="61"/>
        <v/>
      </c>
      <c r="AG313" s="18" t="str">
        <f t="shared" si="62"/>
        <v/>
      </c>
    </row>
    <row r="314" spans="1:33" ht="22.5" customHeight="1" x14ac:dyDescent="0.2">
      <c r="A314" s="96">
        <v>305</v>
      </c>
      <c r="B314" s="66"/>
      <c r="C314" s="202"/>
      <c r="D314" s="203"/>
      <c r="E314" s="22"/>
      <c r="F314" s="22"/>
      <c r="G314" s="23"/>
      <c r="H314" s="23"/>
      <c r="I314" s="23"/>
      <c r="J314" s="15"/>
      <c r="K314" s="15"/>
      <c r="L314" s="15"/>
      <c r="M314" s="14"/>
      <c r="N314" s="14"/>
      <c r="O314" s="14"/>
      <c r="P314" s="14"/>
      <c r="Q314" s="14"/>
      <c r="R314" s="16"/>
      <c r="S314" s="13"/>
      <c r="T314" s="12"/>
      <c r="U314" s="10" t="str">
        <f t="shared" si="53"/>
        <v/>
      </c>
      <c r="V314" s="10" t="str">
        <f t="shared" si="54"/>
        <v/>
      </c>
      <c r="W314" s="10" t="str">
        <f t="shared" si="64"/>
        <v/>
      </c>
      <c r="X314" s="10" t="str">
        <f t="shared" si="52"/>
        <v/>
      </c>
      <c r="Y314" s="10" t="str">
        <f t="shared" si="55"/>
        <v/>
      </c>
      <c r="Z314" s="10" t="str">
        <f t="shared" si="56"/>
        <v/>
      </c>
      <c r="AA314" s="10" t="str">
        <f t="shared" si="57"/>
        <v/>
      </c>
      <c r="AB314" s="10" t="str">
        <f t="shared" si="58"/>
        <v/>
      </c>
      <c r="AC314" s="18" t="str">
        <f t="shared" si="59"/>
        <v/>
      </c>
      <c r="AD314" s="18" t="str">
        <f t="shared" si="63"/>
        <v/>
      </c>
      <c r="AE314" s="18" t="str">
        <f t="shared" si="60"/>
        <v/>
      </c>
      <c r="AF314" s="18" t="str">
        <f t="shared" si="61"/>
        <v/>
      </c>
      <c r="AG314" s="18" t="str">
        <f t="shared" si="62"/>
        <v/>
      </c>
    </row>
    <row r="315" spans="1:33" ht="22.5" customHeight="1" x14ac:dyDescent="0.2">
      <c r="A315" s="96">
        <v>306</v>
      </c>
      <c r="B315" s="66"/>
      <c r="C315" s="202"/>
      <c r="D315" s="203"/>
      <c r="E315" s="22"/>
      <c r="F315" s="22"/>
      <c r="G315" s="23"/>
      <c r="H315" s="23"/>
      <c r="I315" s="23"/>
      <c r="J315" s="15"/>
      <c r="K315" s="15"/>
      <c r="L315" s="15"/>
      <c r="M315" s="14"/>
      <c r="N315" s="14"/>
      <c r="O315" s="14"/>
      <c r="P315" s="14"/>
      <c r="Q315" s="14"/>
      <c r="R315" s="16"/>
      <c r="S315" s="13"/>
      <c r="T315" s="12"/>
      <c r="U315" s="10" t="str">
        <f t="shared" si="53"/>
        <v/>
      </c>
      <c r="V315" s="10" t="str">
        <f t="shared" si="54"/>
        <v/>
      </c>
      <c r="W315" s="10" t="str">
        <f t="shared" si="64"/>
        <v/>
      </c>
      <c r="X315" s="10" t="str">
        <f t="shared" si="52"/>
        <v/>
      </c>
      <c r="Y315" s="10" t="str">
        <f t="shared" si="55"/>
        <v/>
      </c>
      <c r="Z315" s="10" t="str">
        <f t="shared" si="56"/>
        <v/>
      </c>
      <c r="AA315" s="10" t="str">
        <f t="shared" si="57"/>
        <v/>
      </c>
      <c r="AB315" s="10" t="str">
        <f t="shared" si="58"/>
        <v/>
      </c>
      <c r="AC315" s="18" t="str">
        <f t="shared" si="59"/>
        <v/>
      </c>
      <c r="AD315" s="18" t="str">
        <f t="shared" si="63"/>
        <v/>
      </c>
      <c r="AE315" s="18" t="str">
        <f t="shared" si="60"/>
        <v/>
      </c>
      <c r="AF315" s="18" t="str">
        <f t="shared" si="61"/>
        <v/>
      </c>
      <c r="AG315" s="18" t="str">
        <f t="shared" si="62"/>
        <v/>
      </c>
    </row>
    <row r="316" spans="1:33" ht="22.5" customHeight="1" x14ac:dyDescent="0.2">
      <c r="A316" s="96">
        <v>307</v>
      </c>
      <c r="B316" s="66"/>
      <c r="C316" s="202"/>
      <c r="D316" s="203"/>
      <c r="E316" s="22"/>
      <c r="F316" s="22"/>
      <c r="G316" s="23"/>
      <c r="H316" s="23"/>
      <c r="I316" s="23"/>
      <c r="J316" s="15"/>
      <c r="K316" s="15"/>
      <c r="L316" s="15"/>
      <c r="M316" s="14"/>
      <c r="N316" s="14"/>
      <c r="O316" s="14"/>
      <c r="P316" s="14"/>
      <c r="Q316" s="14"/>
      <c r="R316" s="16"/>
      <c r="S316" s="13"/>
      <c r="T316" s="12"/>
      <c r="U316" s="10" t="str">
        <f t="shared" si="53"/>
        <v/>
      </c>
      <c r="V316" s="10" t="str">
        <f t="shared" si="54"/>
        <v/>
      </c>
      <c r="W316" s="10" t="str">
        <f t="shared" si="64"/>
        <v/>
      </c>
      <c r="X316" s="10" t="str">
        <f t="shared" si="52"/>
        <v/>
      </c>
      <c r="Y316" s="10" t="str">
        <f t="shared" si="55"/>
        <v/>
      </c>
      <c r="Z316" s="10" t="str">
        <f t="shared" si="56"/>
        <v/>
      </c>
      <c r="AA316" s="10" t="str">
        <f t="shared" si="57"/>
        <v/>
      </c>
      <c r="AB316" s="10" t="str">
        <f t="shared" si="58"/>
        <v/>
      </c>
      <c r="AC316" s="18" t="str">
        <f t="shared" si="59"/>
        <v/>
      </c>
      <c r="AD316" s="18" t="str">
        <f t="shared" si="63"/>
        <v/>
      </c>
      <c r="AE316" s="18" t="str">
        <f t="shared" si="60"/>
        <v/>
      </c>
      <c r="AF316" s="18" t="str">
        <f t="shared" si="61"/>
        <v/>
      </c>
      <c r="AG316" s="18" t="str">
        <f t="shared" si="62"/>
        <v/>
      </c>
    </row>
    <row r="317" spans="1:33" ht="22.5" customHeight="1" x14ac:dyDescent="0.2">
      <c r="A317" s="96">
        <v>308</v>
      </c>
      <c r="B317" s="66"/>
      <c r="C317" s="202"/>
      <c r="D317" s="203"/>
      <c r="E317" s="22"/>
      <c r="F317" s="22"/>
      <c r="G317" s="23"/>
      <c r="H317" s="23"/>
      <c r="I317" s="23"/>
      <c r="J317" s="15"/>
      <c r="K317" s="15"/>
      <c r="L317" s="15"/>
      <c r="M317" s="14"/>
      <c r="N317" s="14"/>
      <c r="O317" s="14"/>
      <c r="P317" s="14"/>
      <c r="Q317" s="14"/>
      <c r="R317" s="16"/>
      <c r="S317" s="13"/>
      <c r="T317" s="12"/>
      <c r="U317" s="10" t="str">
        <f t="shared" si="53"/>
        <v/>
      </c>
      <c r="V317" s="10" t="str">
        <f t="shared" si="54"/>
        <v/>
      </c>
      <c r="W317" s="10" t="str">
        <f t="shared" si="64"/>
        <v/>
      </c>
      <c r="X317" s="10" t="str">
        <f t="shared" si="52"/>
        <v/>
      </c>
      <c r="Y317" s="10" t="str">
        <f t="shared" si="55"/>
        <v/>
      </c>
      <c r="Z317" s="10" t="str">
        <f t="shared" si="56"/>
        <v/>
      </c>
      <c r="AA317" s="10" t="str">
        <f t="shared" si="57"/>
        <v/>
      </c>
      <c r="AB317" s="10" t="str">
        <f t="shared" si="58"/>
        <v/>
      </c>
      <c r="AC317" s="18" t="str">
        <f t="shared" si="59"/>
        <v/>
      </c>
      <c r="AD317" s="18" t="str">
        <f t="shared" si="63"/>
        <v/>
      </c>
      <c r="AE317" s="18" t="str">
        <f t="shared" si="60"/>
        <v/>
      </c>
      <c r="AF317" s="18" t="str">
        <f t="shared" si="61"/>
        <v/>
      </c>
      <c r="AG317" s="18" t="str">
        <f t="shared" si="62"/>
        <v/>
      </c>
    </row>
    <row r="318" spans="1:33" ht="22.5" customHeight="1" x14ac:dyDescent="0.2">
      <c r="A318" s="96">
        <v>309</v>
      </c>
      <c r="B318" s="66"/>
      <c r="C318" s="202"/>
      <c r="D318" s="203"/>
      <c r="E318" s="22"/>
      <c r="F318" s="22"/>
      <c r="G318" s="23"/>
      <c r="H318" s="23"/>
      <c r="I318" s="23"/>
      <c r="J318" s="15"/>
      <c r="K318" s="15"/>
      <c r="L318" s="15"/>
      <c r="M318" s="14"/>
      <c r="N318" s="14"/>
      <c r="O318" s="14"/>
      <c r="P318" s="14"/>
      <c r="Q318" s="14"/>
      <c r="R318" s="16"/>
      <c r="S318" s="13"/>
      <c r="T318" s="12"/>
      <c r="U318" s="10" t="str">
        <f t="shared" si="53"/>
        <v/>
      </c>
      <c r="V318" s="10" t="str">
        <f t="shared" si="54"/>
        <v/>
      </c>
      <c r="W318" s="10" t="str">
        <f t="shared" si="64"/>
        <v/>
      </c>
      <c r="X318" s="10" t="str">
        <f t="shared" si="52"/>
        <v/>
      </c>
      <c r="Y318" s="10" t="str">
        <f t="shared" si="55"/>
        <v/>
      </c>
      <c r="Z318" s="10" t="str">
        <f t="shared" si="56"/>
        <v/>
      </c>
      <c r="AA318" s="10" t="str">
        <f t="shared" si="57"/>
        <v/>
      </c>
      <c r="AB318" s="10" t="str">
        <f t="shared" si="58"/>
        <v/>
      </c>
      <c r="AC318" s="18" t="str">
        <f t="shared" si="59"/>
        <v/>
      </c>
      <c r="AD318" s="18" t="str">
        <f t="shared" si="63"/>
        <v/>
      </c>
      <c r="AE318" s="18" t="str">
        <f t="shared" si="60"/>
        <v/>
      </c>
      <c r="AF318" s="18" t="str">
        <f t="shared" si="61"/>
        <v/>
      </c>
      <c r="AG318" s="18" t="str">
        <f t="shared" si="62"/>
        <v/>
      </c>
    </row>
    <row r="319" spans="1:33" ht="22.5" customHeight="1" x14ac:dyDescent="0.2">
      <c r="A319" s="96">
        <v>310</v>
      </c>
      <c r="B319" s="66"/>
      <c r="C319" s="202"/>
      <c r="D319" s="203"/>
      <c r="E319" s="22"/>
      <c r="F319" s="22"/>
      <c r="G319" s="23"/>
      <c r="H319" s="23"/>
      <c r="I319" s="23"/>
      <c r="J319" s="15"/>
      <c r="K319" s="15"/>
      <c r="L319" s="15"/>
      <c r="M319" s="14"/>
      <c r="N319" s="14"/>
      <c r="O319" s="14"/>
      <c r="P319" s="14"/>
      <c r="Q319" s="14"/>
      <c r="R319" s="16"/>
      <c r="S319" s="13"/>
      <c r="T319" s="12"/>
      <c r="U319" s="10" t="str">
        <f t="shared" si="53"/>
        <v/>
      </c>
      <c r="V319" s="10" t="str">
        <f t="shared" si="54"/>
        <v/>
      </c>
      <c r="W319" s="10" t="str">
        <f t="shared" si="64"/>
        <v/>
      </c>
      <c r="X319" s="10" t="str">
        <f t="shared" si="52"/>
        <v/>
      </c>
      <c r="Y319" s="10" t="str">
        <f t="shared" si="55"/>
        <v/>
      </c>
      <c r="Z319" s="10" t="str">
        <f t="shared" si="56"/>
        <v/>
      </c>
      <c r="AA319" s="10" t="str">
        <f t="shared" si="57"/>
        <v/>
      </c>
      <c r="AB319" s="10" t="str">
        <f t="shared" si="58"/>
        <v/>
      </c>
      <c r="AC319" s="18" t="str">
        <f t="shared" si="59"/>
        <v/>
      </c>
      <c r="AD319" s="18" t="str">
        <f t="shared" si="63"/>
        <v/>
      </c>
      <c r="AE319" s="18" t="str">
        <f t="shared" si="60"/>
        <v/>
      </c>
      <c r="AF319" s="18" t="str">
        <f t="shared" si="61"/>
        <v/>
      </c>
      <c r="AG319" s="18" t="str">
        <f t="shared" si="62"/>
        <v/>
      </c>
    </row>
    <row r="320" spans="1:33" ht="22.5" customHeight="1" x14ac:dyDescent="0.2">
      <c r="A320" s="96">
        <v>311</v>
      </c>
      <c r="B320" s="66"/>
      <c r="C320" s="202"/>
      <c r="D320" s="203"/>
      <c r="E320" s="22"/>
      <c r="F320" s="22"/>
      <c r="G320" s="23"/>
      <c r="H320" s="23"/>
      <c r="I320" s="23"/>
      <c r="J320" s="15"/>
      <c r="K320" s="15"/>
      <c r="L320" s="15"/>
      <c r="M320" s="14"/>
      <c r="N320" s="14"/>
      <c r="O320" s="14"/>
      <c r="P320" s="14"/>
      <c r="Q320" s="14"/>
      <c r="R320" s="16"/>
      <c r="S320" s="13"/>
      <c r="T320" s="12"/>
      <c r="U320" s="10" t="str">
        <f t="shared" si="53"/>
        <v/>
      </c>
      <c r="V320" s="10" t="str">
        <f t="shared" si="54"/>
        <v/>
      </c>
      <c r="W320" s="10" t="str">
        <f t="shared" si="64"/>
        <v/>
      </c>
      <c r="X320" s="10" t="str">
        <f t="shared" si="52"/>
        <v/>
      </c>
      <c r="Y320" s="10" t="str">
        <f t="shared" si="55"/>
        <v/>
      </c>
      <c r="Z320" s="10" t="str">
        <f t="shared" si="56"/>
        <v/>
      </c>
      <c r="AA320" s="10" t="str">
        <f t="shared" si="57"/>
        <v/>
      </c>
      <c r="AB320" s="10" t="str">
        <f t="shared" si="58"/>
        <v/>
      </c>
      <c r="AC320" s="18" t="str">
        <f t="shared" si="59"/>
        <v/>
      </c>
      <c r="AD320" s="18" t="str">
        <f t="shared" si="63"/>
        <v/>
      </c>
      <c r="AE320" s="18" t="str">
        <f t="shared" si="60"/>
        <v/>
      </c>
      <c r="AF320" s="18" t="str">
        <f t="shared" si="61"/>
        <v/>
      </c>
      <c r="AG320" s="18" t="str">
        <f t="shared" si="62"/>
        <v/>
      </c>
    </row>
    <row r="321" spans="1:33" ht="22.5" customHeight="1" x14ac:dyDescent="0.2">
      <c r="A321" s="96">
        <v>312</v>
      </c>
      <c r="B321" s="66"/>
      <c r="C321" s="202"/>
      <c r="D321" s="203"/>
      <c r="E321" s="22"/>
      <c r="F321" s="22"/>
      <c r="G321" s="23"/>
      <c r="H321" s="23"/>
      <c r="I321" s="23"/>
      <c r="J321" s="15"/>
      <c r="K321" s="15"/>
      <c r="L321" s="15"/>
      <c r="M321" s="14"/>
      <c r="N321" s="14"/>
      <c r="O321" s="14"/>
      <c r="P321" s="14"/>
      <c r="Q321" s="14"/>
      <c r="R321" s="16"/>
      <c r="S321" s="13"/>
      <c r="T321" s="12"/>
      <c r="U321" s="10" t="str">
        <f t="shared" si="53"/>
        <v/>
      </c>
      <c r="V321" s="10" t="str">
        <f t="shared" si="54"/>
        <v/>
      </c>
      <c r="W321" s="10" t="str">
        <f t="shared" si="64"/>
        <v/>
      </c>
      <c r="X321" s="10" t="str">
        <f t="shared" si="52"/>
        <v/>
      </c>
      <c r="Y321" s="10" t="str">
        <f t="shared" si="55"/>
        <v/>
      </c>
      <c r="Z321" s="10" t="str">
        <f t="shared" si="56"/>
        <v/>
      </c>
      <c r="AA321" s="10" t="str">
        <f t="shared" si="57"/>
        <v/>
      </c>
      <c r="AB321" s="10" t="str">
        <f t="shared" si="58"/>
        <v/>
      </c>
      <c r="AC321" s="18" t="str">
        <f t="shared" si="59"/>
        <v/>
      </c>
      <c r="AD321" s="18" t="str">
        <f t="shared" si="63"/>
        <v/>
      </c>
      <c r="AE321" s="18" t="str">
        <f t="shared" si="60"/>
        <v/>
      </c>
      <c r="AF321" s="18" t="str">
        <f t="shared" si="61"/>
        <v/>
      </c>
      <c r="AG321" s="18" t="str">
        <f t="shared" si="62"/>
        <v/>
      </c>
    </row>
    <row r="322" spans="1:33" ht="22.5" customHeight="1" x14ac:dyDescent="0.2">
      <c r="A322" s="96">
        <v>313</v>
      </c>
      <c r="B322" s="66"/>
      <c r="C322" s="202"/>
      <c r="D322" s="203"/>
      <c r="E322" s="22"/>
      <c r="F322" s="22"/>
      <c r="G322" s="23"/>
      <c r="H322" s="23"/>
      <c r="I322" s="23"/>
      <c r="J322" s="15"/>
      <c r="K322" s="15"/>
      <c r="L322" s="15"/>
      <c r="M322" s="14"/>
      <c r="N322" s="14"/>
      <c r="O322" s="14"/>
      <c r="P322" s="14"/>
      <c r="Q322" s="14"/>
      <c r="R322" s="16"/>
      <c r="S322" s="13"/>
      <c r="T322" s="12"/>
      <c r="U322" s="10" t="str">
        <f t="shared" si="53"/>
        <v/>
      </c>
      <c r="V322" s="10" t="str">
        <f t="shared" si="54"/>
        <v/>
      </c>
      <c r="W322" s="10" t="str">
        <f t="shared" si="64"/>
        <v/>
      </c>
      <c r="X322" s="10" t="str">
        <f t="shared" si="52"/>
        <v/>
      </c>
      <c r="Y322" s="10" t="str">
        <f t="shared" si="55"/>
        <v/>
      </c>
      <c r="Z322" s="10" t="str">
        <f t="shared" si="56"/>
        <v/>
      </c>
      <c r="AA322" s="10" t="str">
        <f t="shared" si="57"/>
        <v/>
      </c>
      <c r="AB322" s="10" t="str">
        <f t="shared" si="58"/>
        <v/>
      </c>
      <c r="AC322" s="18" t="str">
        <f t="shared" si="59"/>
        <v/>
      </c>
      <c r="AD322" s="18" t="str">
        <f t="shared" si="63"/>
        <v/>
      </c>
      <c r="AE322" s="18" t="str">
        <f t="shared" si="60"/>
        <v/>
      </c>
      <c r="AF322" s="18" t="str">
        <f t="shared" si="61"/>
        <v/>
      </c>
      <c r="AG322" s="18" t="str">
        <f t="shared" si="62"/>
        <v/>
      </c>
    </row>
    <row r="323" spans="1:33" ht="22.5" customHeight="1" x14ac:dyDescent="0.2">
      <c r="A323" s="96">
        <v>314</v>
      </c>
      <c r="B323" s="66"/>
      <c r="C323" s="202"/>
      <c r="D323" s="203"/>
      <c r="E323" s="22"/>
      <c r="F323" s="22"/>
      <c r="G323" s="23"/>
      <c r="H323" s="23"/>
      <c r="I323" s="23"/>
      <c r="J323" s="15"/>
      <c r="K323" s="15"/>
      <c r="L323" s="15"/>
      <c r="M323" s="14"/>
      <c r="N323" s="14"/>
      <c r="O323" s="14"/>
      <c r="P323" s="14"/>
      <c r="Q323" s="14"/>
      <c r="R323" s="16"/>
      <c r="S323" s="13"/>
      <c r="T323" s="12"/>
      <c r="U323" s="10" t="str">
        <f t="shared" si="53"/>
        <v/>
      </c>
      <c r="V323" s="10" t="str">
        <f t="shared" si="54"/>
        <v/>
      </c>
      <c r="W323" s="10" t="str">
        <f t="shared" si="64"/>
        <v/>
      </c>
      <c r="X323" s="10" t="str">
        <f t="shared" si="52"/>
        <v/>
      </c>
      <c r="Y323" s="10" t="str">
        <f t="shared" si="55"/>
        <v/>
      </c>
      <c r="Z323" s="10" t="str">
        <f t="shared" si="56"/>
        <v/>
      </c>
      <c r="AA323" s="10" t="str">
        <f t="shared" si="57"/>
        <v/>
      </c>
      <c r="AB323" s="10" t="str">
        <f t="shared" si="58"/>
        <v/>
      </c>
      <c r="AC323" s="18" t="str">
        <f t="shared" si="59"/>
        <v/>
      </c>
      <c r="AD323" s="18" t="str">
        <f t="shared" si="63"/>
        <v/>
      </c>
      <c r="AE323" s="18" t="str">
        <f t="shared" si="60"/>
        <v/>
      </c>
      <c r="AF323" s="18" t="str">
        <f t="shared" si="61"/>
        <v/>
      </c>
      <c r="AG323" s="18" t="str">
        <f t="shared" si="62"/>
        <v/>
      </c>
    </row>
    <row r="324" spans="1:33" ht="22.5" customHeight="1" x14ac:dyDescent="0.2">
      <c r="A324" s="96">
        <v>315</v>
      </c>
      <c r="B324" s="66"/>
      <c r="C324" s="202"/>
      <c r="D324" s="203"/>
      <c r="E324" s="22"/>
      <c r="F324" s="22"/>
      <c r="G324" s="23"/>
      <c r="H324" s="23"/>
      <c r="I324" s="23"/>
      <c r="J324" s="15"/>
      <c r="K324" s="15"/>
      <c r="L324" s="15"/>
      <c r="M324" s="14"/>
      <c r="N324" s="14"/>
      <c r="O324" s="14"/>
      <c r="P324" s="14"/>
      <c r="Q324" s="14"/>
      <c r="R324" s="16"/>
      <c r="S324" s="13"/>
      <c r="T324" s="12"/>
      <c r="U324" s="10" t="str">
        <f t="shared" si="53"/>
        <v/>
      </c>
      <c r="V324" s="10" t="str">
        <f t="shared" si="54"/>
        <v/>
      </c>
      <c r="W324" s="10" t="str">
        <f t="shared" si="64"/>
        <v/>
      </c>
      <c r="X324" s="10" t="str">
        <f t="shared" si="52"/>
        <v/>
      </c>
      <c r="Y324" s="10" t="str">
        <f t="shared" si="55"/>
        <v/>
      </c>
      <c r="Z324" s="10" t="str">
        <f t="shared" si="56"/>
        <v/>
      </c>
      <c r="AA324" s="10" t="str">
        <f t="shared" si="57"/>
        <v/>
      </c>
      <c r="AB324" s="10" t="str">
        <f t="shared" si="58"/>
        <v/>
      </c>
      <c r="AC324" s="18" t="str">
        <f t="shared" si="59"/>
        <v/>
      </c>
      <c r="AD324" s="18" t="str">
        <f t="shared" si="63"/>
        <v/>
      </c>
      <c r="AE324" s="18" t="str">
        <f t="shared" si="60"/>
        <v/>
      </c>
      <c r="AF324" s="18" t="str">
        <f t="shared" si="61"/>
        <v/>
      </c>
      <c r="AG324" s="18" t="str">
        <f t="shared" si="62"/>
        <v/>
      </c>
    </row>
    <row r="325" spans="1:33" ht="22.5" customHeight="1" x14ac:dyDescent="0.2">
      <c r="A325" s="96">
        <v>316</v>
      </c>
      <c r="B325" s="66"/>
      <c r="C325" s="202"/>
      <c r="D325" s="203"/>
      <c r="E325" s="22"/>
      <c r="F325" s="22"/>
      <c r="G325" s="23"/>
      <c r="H325" s="23"/>
      <c r="I325" s="23"/>
      <c r="J325" s="15"/>
      <c r="K325" s="15"/>
      <c r="L325" s="15"/>
      <c r="M325" s="14"/>
      <c r="N325" s="14"/>
      <c r="O325" s="14"/>
      <c r="P325" s="14"/>
      <c r="Q325" s="14"/>
      <c r="R325" s="16"/>
      <c r="S325" s="13"/>
      <c r="T325" s="12"/>
      <c r="U325" s="10" t="str">
        <f t="shared" si="53"/>
        <v/>
      </c>
      <c r="V325" s="10" t="str">
        <f t="shared" si="54"/>
        <v/>
      </c>
      <c r="W325" s="10" t="str">
        <f t="shared" si="64"/>
        <v/>
      </c>
      <c r="X325" s="10" t="str">
        <f t="shared" si="52"/>
        <v/>
      </c>
      <c r="Y325" s="10" t="str">
        <f t="shared" si="55"/>
        <v/>
      </c>
      <c r="Z325" s="10" t="str">
        <f t="shared" si="56"/>
        <v/>
      </c>
      <c r="AA325" s="10" t="str">
        <f t="shared" si="57"/>
        <v/>
      </c>
      <c r="AB325" s="10" t="str">
        <f t="shared" si="58"/>
        <v/>
      </c>
      <c r="AC325" s="18" t="str">
        <f t="shared" si="59"/>
        <v/>
      </c>
      <c r="AD325" s="18" t="str">
        <f t="shared" si="63"/>
        <v/>
      </c>
      <c r="AE325" s="18" t="str">
        <f t="shared" si="60"/>
        <v/>
      </c>
      <c r="AF325" s="18" t="str">
        <f t="shared" si="61"/>
        <v/>
      </c>
      <c r="AG325" s="18" t="str">
        <f t="shared" si="62"/>
        <v/>
      </c>
    </row>
    <row r="326" spans="1:33" ht="22.5" customHeight="1" x14ac:dyDescent="0.2">
      <c r="A326" s="96">
        <v>317</v>
      </c>
      <c r="B326" s="66"/>
      <c r="C326" s="202"/>
      <c r="D326" s="203"/>
      <c r="E326" s="22"/>
      <c r="F326" s="22"/>
      <c r="G326" s="23"/>
      <c r="H326" s="23"/>
      <c r="I326" s="23"/>
      <c r="J326" s="15"/>
      <c r="K326" s="15"/>
      <c r="L326" s="15"/>
      <c r="M326" s="14"/>
      <c r="N326" s="14"/>
      <c r="O326" s="14"/>
      <c r="P326" s="14"/>
      <c r="Q326" s="14"/>
      <c r="R326" s="16"/>
      <c r="S326" s="13"/>
      <c r="T326" s="12"/>
      <c r="U326" s="10" t="str">
        <f t="shared" si="53"/>
        <v/>
      </c>
      <c r="V326" s="10" t="str">
        <f t="shared" si="54"/>
        <v/>
      </c>
      <c r="W326" s="10" t="str">
        <f t="shared" si="64"/>
        <v/>
      </c>
      <c r="X326" s="10" t="str">
        <f t="shared" si="52"/>
        <v/>
      </c>
      <c r="Y326" s="10" t="str">
        <f t="shared" si="55"/>
        <v/>
      </c>
      <c r="Z326" s="10" t="str">
        <f t="shared" si="56"/>
        <v/>
      </c>
      <c r="AA326" s="10" t="str">
        <f t="shared" si="57"/>
        <v/>
      </c>
      <c r="AB326" s="10" t="str">
        <f t="shared" si="58"/>
        <v/>
      </c>
      <c r="AC326" s="18" t="str">
        <f t="shared" si="59"/>
        <v/>
      </c>
      <c r="AD326" s="18" t="str">
        <f t="shared" si="63"/>
        <v/>
      </c>
      <c r="AE326" s="18" t="str">
        <f t="shared" si="60"/>
        <v/>
      </c>
      <c r="AF326" s="18" t="str">
        <f t="shared" si="61"/>
        <v/>
      </c>
      <c r="AG326" s="18" t="str">
        <f t="shared" si="62"/>
        <v/>
      </c>
    </row>
    <row r="327" spans="1:33" ht="22.5" customHeight="1" x14ac:dyDescent="0.2">
      <c r="A327" s="96">
        <v>318</v>
      </c>
      <c r="B327" s="66"/>
      <c r="C327" s="202"/>
      <c r="D327" s="203"/>
      <c r="E327" s="22"/>
      <c r="F327" s="22"/>
      <c r="G327" s="23"/>
      <c r="H327" s="23"/>
      <c r="I327" s="23"/>
      <c r="J327" s="15"/>
      <c r="K327" s="15"/>
      <c r="L327" s="15"/>
      <c r="M327" s="14"/>
      <c r="N327" s="14"/>
      <c r="O327" s="14"/>
      <c r="P327" s="14"/>
      <c r="Q327" s="14"/>
      <c r="R327" s="16"/>
      <c r="S327" s="13"/>
      <c r="T327" s="12"/>
      <c r="U327" s="10" t="str">
        <f t="shared" si="53"/>
        <v/>
      </c>
      <c r="V327" s="10" t="str">
        <f t="shared" si="54"/>
        <v/>
      </c>
      <c r="W327" s="10" t="str">
        <f t="shared" si="64"/>
        <v/>
      </c>
      <c r="X327" s="10" t="str">
        <f t="shared" si="52"/>
        <v/>
      </c>
      <c r="Y327" s="10" t="str">
        <f t="shared" si="55"/>
        <v/>
      </c>
      <c r="Z327" s="10" t="str">
        <f t="shared" si="56"/>
        <v/>
      </c>
      <c r="AA327" s="10" t="str">
        <f t="shared" si="57"/>
        <v/>
      </c>
      <c r="AB327" s="10" t="str">
        <f t="shared" si="58"/>
        <v/>
      </c>
      <c r="AC327" s="18" t="str">
        <f t="shared" si="59"/>
        <v/>
      </c>
      <c r="AD327" s="18" t="str">
        <f t="shared" si="63"/>
        <v/>
      </c>
      <c r="AE327" s="18" t="str">
        <f t="shared" si="60"/>
        <v/>
      </c>
      <c r="AF327" s="18" t="str">
        <f t="shared" si="61"/>
        <v/>
      </c>
      <c r="AG327" s="18" t="str">
        <f t="shared" si="62"/>
        <v/>
      </c>
    </row>
    <row r="328" spans="1:33" ht="22.5" customHeight="1" x14ac:dyDescent="0.2">
      <c r="A328" s="96">
        <v>319</v>
      </c>
      <c r="B328" s="66"/>
      <c r="C328" s="202"/>
      <c r="D328" s="203"/>
      <c r="E328" s="22"/>
      <c r="F328" s="22"/>
      <c r="G328" s="23"/>
      <c r="H328" s="23"/>
      <c r="I328" s="23"/>
      <c r="J328" s="15"/>
      <c r="K328" s="15"/>
      <c r="L328" s="15"/>
      <c r="M328" s="14"/>
      <c r="N328" s="14"/>
      <c r="O328" s="14"/>
      <c r="P328" s="14"/>
      <c r="Q328" s="14"/>
      <c r="R328" s="16"/>
      <c r="S328" s="13"/>
      <c r="T328" s="12"/>
      <c r="U328" s="10" t="str">
        <f t="shared" si="53"/>
        <v/>
      </c>
      <c r="V328" s="10" t="str">
        <f t="shared" si="54"/>
        <v/>
      </c>
      <c r="W328" s="10" t="str">
        <f t="shared" si="64"/>
        <v/>
      </c>
      <c r="X328" s="10" t="str">
        <f t="shared" si="52"/>
        <v/>
      </c>
      <c r="Y328" s="10" t="str">
        <f t="shared" si="55"/>
        <v/>
      </c>
      <c r="Z328" s="10" t="str">
        <f t="shared" si="56"/>
        <v/>
      </c>
      <c r="AA328" s="10" t="str">
        <f t="shared" si="57"/>
        <v/>
      </c>
      <c r="AB328" s="10" t="str">
        <f t="shared" si="58"/>
        <v/>
      </c>
      <c r="AC328" s="18" t="str">
        <f t="shared" si="59"/>
        <v/>
      </c>
      <c r="AD328" s="18" t="str">
        <f t="shared" si="63"/>
        <v/>
      </c>
      <c r="AE328" s="18" t="str">
        <f t="shared" si="60"/>
        <v/>
      </c>
      <c r="AF328" s="18" t="str">
        <f t="shared" si="61"/>
        <v/>
      </c>
      <c r="AG328" s="18" t="str">
        <f t="shared" si="62"/>
        <v/>
      </c>
    </row>
    <row r="329" spans="1:33" ht="22.5" customHeight="1" x14ac:dyDescent="0.2">
      <c r="A329" s="96">
        <v>320</v>
      </c>
      <c r="B329" s="66"/>
      <c r="C329" s="202"/>
      <c r="D329" s="203"/>
      <c r="E329" s="22"/>
      <c r="F329" s="22"/>
      <c r="G329" s="23"/>
      <c r="H329" s="23"/>
      <c r="I329" s="23"/>
      <c r="J329" s="15"/>
      <c r="K329" s="15"/>
      <c r="L329" s="15"/>
      <c r="M329" s="14"/>
      <c r="N329" s="14"/>
      <c r="O329" s="14"/>
      <c r="P329" s="14"/>
      <c r="Q329" s="14"/>
      <c r="R329" s="16"/>
      <c r="S329" s="13"/>
      <c r="T329" s="12"/>
      <c r="U329" s="10" t="str">
        <f t="shared" si="53"/>
        <v/>
      </c>
      <c r="V329" s="10" t="str">
        <f t="shared" si="54"/>
        <v/>
      </c>
      <c r="W329" s="10" t="str">
        <f t="shared" si="64"/>
        <v/>
      </c>
      <c r="X329" s="10" t="str">
        <f t="shared" si="52"/>
        <v/>
      </c>
      <c r="Y329" s="10" t="str">
        <f t="shared" si="55"/>
        <v/>
      </c>
      <c r="Z329" s="10" t="str">
        <f t="shared" si="56"/>
        <v/>
      </c>
      <c r="AA329" s="10" t="str">
        <f t="shared" si="57"/>
        <v/>
      </c>
      <c r="AB329" s="10" t="str">
        <f t="shared" si="58"/>
        <v/>
      </c>
      <c r="AC329" s="18" t="str">
        <f t="shared" si="59"/>
        <v/>
      </c>
      <c r="AD329" s="18" t="str">
        <f t="shared" si="63"/>
        <v/>
      </c>
      <c r="AE329" s="18" t="str">
        <f t="shared" si="60"/>
        <v/>
      </c>
      <c r="AF329" s="18" t="str">
        <f t="shared" si="61"/>
        <v/>
      </c>
      <c r="AG329" s="18" t="str">
        <f t="shared" si="62"/>
        <v/>
      </c>
    </row>
    <row r="330" spans="1:33" ht="22.5" customHeight="1" x14ac:dyDescent="0.2">
      <c r="A330" s="96">
        <v>321</v>
      </c>
      <c r="B330" s="66"/>
      <c r="C330" s="202"/>
      <c r="D330" s="203"/>
      <c r="E330" s="22"/>
      <c r="F330" s="22"/>
      <c r="G330" s="23"/>
      <c r="H330" s="23"/>
      <c r="I330" s="23"/>
      <c r="J330" s="15"/>
      <c r="K330" s="15"/>
      <c r="L330" s="15"/>
      <c r="M330" s="14"/>
      <c r="N330" s="14"/>
      <c r="O330" s="14"/>
      <c r="P330" s="14"/>
      <c r="Q330" s="14"/>
      <c r="R330" s="16"/>
      <c r="S330" s="13"/>
      <c r="T330" s="12"/>
      <c r="U330" s="10" t="str">
        <f t="shared" si="53"/>
        <v/>
      </c>
      <c r="V330" s="10" t="str">
        <f t="shared" si="54"/>
        <v/>
      </c>
      <c r="W330" s="10" t="str">
        <f t="shared" si="64"/>
        <v/>
      </c>
      <c r="X330" s="10" t="str">
        <f t="shared" ref="X330:X393" si="65">IF(VLOOKUP(ROW()-9,A:S,18,0) = "","", IF(ISNUMBER(VLOOKUP(ROW()-9,A:S,18,0))=TRUE,"","Amount must be a numeric value. "))</f>
        <v/>
      </c>
      <c r="Y330" s="10" t="str">
        <f t="shared" si="55"/>
        <v/>
      </c>
      <c r="Z330" s="10" t="str">
        <f t="shared" si="56"/>
        <v/>
      </c>
      <c r="AA330" s="10" t="str">
        <f t="shared" si="57"/>
        <v/>
      </c>
      <c r="AB330" s="10" t="str">
        <f t="shared" si="58"/>
        <v/>
      </c>
      <c r="AC330" s="18" t="str">
        <f t="shared" si="59"/>
        <v/>
      </c>
      <c r="AD330" s="18" t="str">
        <f t="shared" si="63"/>
        <v/>
      </c>
      <c r="AE330" s="18" t="str">
        <f t="shared" si="60"/>
        <v/>
      </c>
      <c r="AF330" s="18" t="str">
        <f t="shared" si="61"/>
        <v/>
      </c>
      <c r="AG330" s="18" t="str">
        <f t="shared" si="62"/>
        <v/>
      </c>
    </row>
    <row r="331" spans="1:33" ht="22.5" customHeight="1" x14ac:dyDescent="0.2">
      <c r="A331" s="96">
        <v>322</v>
      </c>
      <c r="B331" s="66"/>
      <c r="C331" s="202"/>
      <c r="D331" s="203"/>
      <c r="E331" s="22"/>
      <c r="F331" s="22"/>
      <c r="G331" s="23"/>
      <c r="H331" s="23"/>
      <c r="I331" s="23"/>
      <c r="J331" s="15"/>
      <c r="K331" s="15"/>
      <c r="L331" s="15"/>
      <c r="M331" s="14"/>
      <c r="N331" s="14"/>
      <c r="O331" s="14"/>
      <c r="P331" s="14"/>
      <c r="Q331" s="14"/>
      <c r="R331" s="16"/>
      <c r="S331" s="13"/>
      <c r="T331" s="12"/>
      <c r="U331" s="10" t="str">
        <f t="shared" ref="U331:U394" si="66" xml:space="preserve"> IF(ISERROR(V331),"",V331)&amp; IF(ISERROR(W331),"",W331)&amp; IF(ISERROR(X331),"",X331)&amp; IF(ISERROR(Y331),"",Y331)&amp; IF(ISERROR(Z331),"",Z331)&amp; IF(ISERROR(AA331),"",AA331)&amp; IF(ISERROR(AB331),"",AB331)&amp; IF(ISERROR(AC331),"",AC331)&amp; IF(ISERROR(AD331),"",AD331)&amp; IF(ISERROR(AE331),"",AE331)&amp; IF(ISERROR(AF331),"",AF331)&amp; IF(ISERROR(AG331),"",AG331)</f>
        <v/>
      </c>
      <c r="V331" s="10" t="str">
        <f t="shared" ref="V331:V394" si="67">IF(OR(VLOOKUP(ROW()-9,A:S,18,0)&lt;0,VLOOKUP(ROW()-9,A:S,3,0)&lt;0),"Amount and encumbrances must be a positive value. ","")</f>
        <v/>
      </c>
      <c r="W331" s="10" t="str">
        <f t="shared" si="64"/>
        <v/>
      </c>
      <c r="X331" s="10" t="str">
        <f t="shared" si="65"/>
        <v/>
      </c>
      <c r="Y331" s="10" t="str">
        <f t="shared" ref="Y331:Y394" si="68">IF(VLOOKUP(ROW()-9,A:S,3,0) = "","", IF(ISNUMBER(VLOOKUP(ROW()-9,A:S,3,0))=TRUE,"","Encumbrances must be a numeric value. "))</f>
        <v/>
      </c>
      <c r="Z331" s="10" t="str">
        <f t="shared" ref="Z331:Z394" si="69">IF(VLOOKUP(ROW()-9,A:S,18,0)&gt;=VLOOKUP(ROW()-9,A:S,3,0),"","Encumbrance amount must be equal to or less than the accrual amount. ")</f>
        <v/>
      </c>
      <c r="AA331" s="10" t="str">
        <f t="shared" ref="AA331:AA394" si="70">IF(OR(AND(VLOOKUP(ROW()-9,A:S,18,0)&gt;0,VLOOKUP(ROW()-9,A:S,19,0)=""),AND(VLOOKUP(ROW()-9,A:S,3,0)&gt;0,VLOOKUP(ROW()-9,A:S,4,0)="")),"For every amount, the D/C column must have a D or C. ", "")</f>
        <v/>
      </c>
      <c r="AB331" s="10" t="str">
        <f t="shared" ref="AB331:AB394" si="71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331" s="18" t="str">
        <f t="shared" ref="AC331:AC394" si="72">IF(OR(VLOOKUP(ROW()-9,A:S,8,0)&lt;&gt;"97",VLOOKUP(ROW()-9,A:S,18,0)=""),"",IF(VLOOKUP(ROW()-9,A:S,15,0)&lt;&gt;"3","Cat 97 must have a block flag 3. ", IF(VLOOKUP(ROW()-9,A:S,19,0)&lt;&gt;"C","Cat 97 amount must be a credit. ","")))</f>
        <v/>
      </c>
      <c r="AD331" s="18" t="str">
        <f t="shared" si="63"/>
        <v/>
      </c>
      <c r="AE331" s="18" t="str">
        <f t="shared" ref="AE331:AE394" si="73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331" s="18" t="str">
        <f t="shared" ref="AF331:AF394" si="74">IF(VLOOKUP(ROW()-9,A:S,13,0) &lt;&gt;"R","",IF(VLOOKUP(ROW()-9,A:S,17,0) ="","R type must have a Revenue/Object code. ",""))</f>
        <v/>
      </c>
      <c r="AG331" s="18" t="str">
        <f t="shared" ref="AG331:AG394" si="75">IF(VLOOKUP(ROW()-9,A:S,18,0)="","",IF(VLOOKUP(ROW()-9,A:S,13,0)="","Account type is required. ",""))</f>
        <v/>
      </c>
    </row>
    <row r="332" spans="1:33" ht="22.5" customHeight="1" x14ac:dyDescent="0.2">
      <c r="A332" s="96">
        <v>323</v>
      </c>
      <c r="B332" s="66"/>
      <c r="C332" s="202"/>
      <c r="D332" s="203"/>
      <c r="E332" s="22"/>
      <c r="F332" s="22"/>
      <c r="G332" s="23"/>
      <c r="H332" s="23"/>
      <c r="I332" s="23"/>
      <c r="J332" s="15"/>
      <c r="K332" s="15"/>
      <c r="L332" s="15"/>
      <c r="M332" s="14"/>
      <c r="N332" s="14"/>
      <c r="O332" s="14"/>
      <c r="P332" s="14"/>
      <c r="Q332" s="14"/>
      <c r="R332" s="16"/>
      <c r="S332" s="13"/>
      <c r="T332" s="12"/>
      <c r="U332" s="10" t="str">
        <f t="shared" si="66"/>
        <v/>
      </c>
      <c r="V332" s="10" t="str">
        <f t="shared" si="67"/>
        <v/>
      </c>
      <c r="W332" s="10" t="str">
        <f t="shared" si="64"/>
        <v/>
      </c>
      <c r="X332" s="10" t="str">
        <f t="shared" si="65"/>
        <v/>
      </c>
      <c r="Y332" s="10" t="str">
        <f t="shared" si="68"/>
        <v/>
      </c>
      <c r="Z332" s="10" t="str">
        <f t="shared" si="69"/>
        <v/>
      </c>
      <c r="AA332" s="10" t="str">
        <f t="shared" si="70"/>
        <v/>
      </c>
      <c r="AB332" s="10" t="str">
        <f t="shared" si="71"/>
        <v/>
      </c>
      <c r="AC332" s="18" t="str">
        <f t="shared" si="72"/>
        <v/>
      </c>
      <c r="AD332" s="18" t="str">
        <f t="shared" si="63"/>
        <v/>
      </c>
      <c r="AE332" s="18" t="str">
        <f t="shared" si="73"/>
        <v/>
      </c>
      <c r="AF332" s="18" t="str">
        <f t="shared" si="74"/>
        <v/>
      </c>
      <c r="AG332" s="18" t="str">
        <f t="shared" si="75"/>
        <v/>
      </c>
    </row>
    <row r="333" spans="1:33" ht="22.5" customHeight="1" x14ac:dyDescent="0.2">
      <c r="A333" s="96">
        <v>324</v>
      </c>
      <c r="B333" s="66"/>
      <c r="C333" s="202"/>
      <c r="D333" s="203"/>
      <c r="E333" s="22"/>
      <c r="F333" s="22"/>
      <c r="G333" s="23"/>
      <c r="H333" s="23"/>
      <c r="I333" s="23"/>
      <c r="J333" s="15"/>
      <c r="K333" s="15"/>
      <c r="L333" s="15"/>
      <c r="M333" s="14"/>
      <c r="N333" s="14"/>
      <c r="O333" s="14"/>
      <c r="P333" s="14"/>
      <c r="Q333" s="14"/>
      <c r="R333" s="16"/>
      <c r="S333" s="13"/>
      <c r="T333" s="12"/>
      <c r="U333" s="10" t="str">
        <f t="shared" si="66"/>
        <v/>
      </c>
      <c r="V333" s="10" t="str">
        <f t="shared" si="67"/>
        <v/>
      </c>
      <c r="W333" s="10" t="str">
        <f t="shared" si="64"/>
        <v/>
      </c>
      <c r="X333" s="10" t="str">
        <f t="shared" si="65"/>
        <v/>
      </c>
      <c r="Y333" s="10" t="str">
        <f t="shared" si="68"/>
        <v/>
      </c>
      <c r="Z333" s="10" t="str">
        <f t="shared" si="69"/>
        <v/>
      </c>
      <c r="AA333" s="10" t="str">
        <f t="shared" si="70"/>
        <v/>
      </c>
      <c r="AB333" s="10" t="str">
        <f t="shared" si="71"/>
        <v/>
      </c>
      <c r="AC333" s="18" t="str">
        <f t="shared" si="72"/>
        <v/>
      </c>
      <c r="AD333" s="18" t="str">
        <f t="shared" ref="AD333:AD396" si="76">IF(VLOOKUP(ROW()-9,A:S,13,0)&lt;&gt;"F","",IF(LEN(VLOOKUP(ROW()-9,A:S,14,0))&lt;&gt;7,"Reimbursement accruals require a 4 digit fund number and a 3 digit sub-fund number in the Source Fund field. ",""))</f>
        <v/>
      </c>
      <c r="AE333" s="18" t="str">
        <f t="shared" si="73"/>
        <v/>
      </c>
      <c r="AF333" s="18" t="str">
        <f t="shared" si="74"/>
        <v/>
      </c>
      <c r="AG333" s="18" t="str">
        <f t="shared" si="75"/>
        <v/>
      </c>
    </row>
    <row r="334" spans="1:33" ht="22.5" customHeight="1" x14ac:dyDescent="0.2">
      <c r="A334" s="96">
        <v>325</v>
      </c>
      <c r="B334" s="66"/>
      <c r="C334" s="202"/>
      <c r="D334" s="203"/>
      <c r="E334" s="22"/>
      <c r="F334" s="22"/>
      <c r="G334" s="23"/>
      <c r="H334" s="23"/>
      <c r="I334" s="23"/>
      <c r="J334" s="15"/>
      <c r="K334" s="15"/>
      <c r="L334" s="15"/>
      <c r="M334" s="14"/>
      <c r="N334" s="14"/>
      <c r="O334" s="14"/>
      <c r="P334" s="14"/>
      <c r="Q334" s="14"/>
      <c r="R334" s="16"/>
      <c r="S334" s="13"/>
      <c r="T334" s="12"/>
      <c r="U334" s="10" t="str">
        <f t="shared" si="66"/>
        <v/>
      </c>
      <c r="V334" s="10" t="str">
        <f t="shared" si="67"/>
        <v/>
      </c>
      <c r="W334" s="10" t="str">
        <f t="shared" ref="W334:W397" si="77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334" s="10" t="str">
        <f t="shared" si="65"/>
        <v/>
      </c>
      <c r="Y334" s="10" t="str">
        <f t="shared" si="68"/>
        <v/>
      </c>
      <c r="Z334" s="10" t="str">
        <f t="shared" si="69"/>
        <v/>
      </c>
      <c r="AA334" s="10" t="str">
        <f t="shared" si="70"/>
        <v/>
      </c>
      <c r="AB334" s="10" t="str">
        <f t="shared" si="71"/>
        <v/>
      </c>
      <c r="AC334" s="18" t="str">
        <f t="shared" si="72"/>
        <v/>
      </c>
      <c r="AD334" s="18" t="str">
        <f t="shared" si="76"/>
        <v/>
      </c>
      <c r="AE334" s="18" t="str">
        <f t="shared" si="73"/>
        <v/>
      </c>
      <c r="AF334" s="18" t="str">
        <f t="shared" si="74"/>
        <v/>
      </c>
      <c r="AG334" s="18" t="str">
        <f t="shared" si="75"/>
        <v/>
      </c>
    </row>
    <row r="335" spans="1:33" ht="22.5" customHeight="1" x14ac:dyDescent="0.2">
      <c r="A335" s="96">
        <v>326</v>
      </c>
      <c r="B335" s="66"/>
      <c r="C335" s="202"/>
      <c r="D335" s="203"/>
      <c r="E335" s="22"/>
      <c r="F335" s="22"/>
      <c r="G335" s="23"/>
      <c r="H335" s="23"/>
      <c r="I335" s="23"/>
      <c r="J335" s="15"/>
      <c r="K335" s="15"/>
      <c r="L335" s="15"/>
      <c r="M335" s="14"/>
      <c r="N335" s="14"/>
      <c r="O335" s="14"/>
      <c r="P335" s="14"/>
      <c r="Q335" s="14"/>
      <c r="R335" s="16"/>
      <c r="S335" s="13"/>
      <c r="T335" s="12"/>
      <c r="U335" s="10" t="str">
        <f t="shared" si="66"/>
        <v/>
      </c>
      <c r="V335" s="10" t="str">
        <f t="shared" si="67"/>
        <v/>
      </c>
      <c r="W335" s="10" t="str">
        <f t="shared" si="77"/>
        <v/>
      </c>
      <c r="X335" s="10" t="str">
        <f t="shared" si="65"/>
        <v/>
      </c>
      <c r="Y335" s="10" t="str">
        <f t="shared" si="68"/>
        <v/>
      </c>
      <c r="Z335" s="10" t="str">
        <f t="shared" si="69"/>
        <v/>
      </c>
      <c r="AA335" s="10" t="str">
        <f t="shared" si="70"/>
        <v/>
      </c>
      <c r="AB335" s="10" t="str">
        <f t="shared" si="71"/>
        <v/>
      </c>
      <c r="AC335" s="18" t="str">
        <f t="shared" si="72"/>
        <v/>
      </c>
      <c r="AD335" s="18" t="str">
        <f t="shared" si="76"/>
        <v/>
      </c>
      <c r="AE335" s="18" t="str">
        <f t="shared" si="73"/>
        <v/>
      </c>
      <c r="AF335" s="18" t="str">
        <f t="shared" si="74"/>
        <v/>
      </c>
      <c r="AG335" s="18" t="str">
        <f t="shared" si="75"/>
        <v/>
      </c>
    </row>
    <row r="336" spans="1:33" ht="22.5" customHeight="1" x14ac:dyDescent="0.2">
      <c r="A336" s="96">
        <v>327</v>
      </c>
      <c r="B336" s="66"/>
      <c r="C336" s="202"/>
      <c r="D336" s="203"/>
      <c r="E336" s="22"/>
      <c r="F336" s="22"/>
      <c r="G336" s="23"/>
      <c r="H336" s="23"/>
      <c r="I336" s="23"/>
      <c r="J336" s="15"/>
      <c r="K336" s="15"/>
      <c r="L336" s="15"/>
      <c r="M336" s="14"/>
      <c r="N336" s="14"/>
      <c r="O336" s="14"/>
      <c r="P336" s="14"/>
      <c r="Q336" s="14"/>
      <c r="R336" s="16"/>
      <c r="S336" s="13"/>
      <c r="T336" s="12"/>
      <c r="U336" s="10" t="str">
        <f t="shared" si="66"/>
        <v/>
      </c>
      <c r="V336" s="10" t="str">
        <f t="shared" si="67"/>
        <v/>
      </c>
      <c r="W336" s="10" t="str">
        <f t="shared" si="77"/>
        <v/>
      </c>
      <c r="X336" s="10" t="str">
        <f t="shared" si="65"/>
        <v/>
      </c>
      <c r="Y336" s="10" t="str">
        <f t="shared" si="68"/>
        <v/>
      </c>
      <c r="Z336" s="10" t="str">
        <f t="shared" si="69"/>
        <v/>
      </c>
      <c r="AA336" s="10" t="str">
        <f t="shared" si="70"/>
        <v/>
      </c>
      <c r="AB336" s="10" t="str">
        <f t="shared" si="71"/>
        <v/>
      </c>
      <c r="AC336" s="18" t="str">
        <f t="shared" si="72"/>
        <v/>
      </c>
      <c r="AD336" s="18" t="str">
        <f t="shared" si="76"/>
        <v/>
      </c>
      <c r="AE336" s="18" t="str">
        <f t="shared" si="73"/>
        <v/>
      </c>
      <c r="AF336" s="18" t="str">
        <f t="shared" si="74"/>
        <v/>
      </c>
      <c r="AG336" s="18" t="str">
        <f t="shared" si="75"/>
        <v/>
      </c>
    </row>
    <row r="337" spans="1:33" ht="22.5" customHeight="1" x14ac:dyDescent="0.2">
      <c r="A337" s="96">
        <v>328</v>
      </c>
      <c r="B337" s="66"/>
      <c r="C337" s="202"/>
      <c r="D337" s="203"/>
      <c r="E337" s="22"/>
      <c r="F337" s="22"/>
      <c r="G337" s="23"/>
      <c r="H337" s="23"/>
      <c r="I337" s="23"/>
      <c r="J337" s="15"/>
      <c r="K337" s="15"/>
      <c r="L337" s="15"/>
      <c r="M337" s="14"/>
      <c r="N337" s="14"/>
      <c r="O337" s="14"/>
      <c r="P337" s="14"/>
      <c r="Q337" s="14"/>
      <c r="R337" s="16"/>
      <c r="S337" s="13"/>
      <c r="T337" s="12"/>
      <c r="U337" s="10" t="str">
        <f t="shared" si="66"/>
        <v/>
      </c>
      <c r="V337" s="10" t="str">
        <f t="shared" si="67"/>
        <v/>
      </c>
      <c r="W337" s="10" t="str">
        <f t="shared" si="77"/>
        <v/>
      </c>
      <c r="X337" s="10" t="str">
        <f t="shared" si="65"/>
        <v/>
      </c>
      <c r="Y337" s="10" t="str">
        <f t="shared" si="68"/>
        <v/>
      </c>
      <c r="Z337" s="10" t="str">
        <f t="shared" si="69"/>
        <v/>
      </c>
      <c r="AA337" s="10" t="str">
        <f t="shared" si="70"/>
        <v/>
      </c>
      <c r="AB337" s="10" t="str">
        <f t="shared" si="71"/>
        <v/>
      </c>
      <c r="AC337" s="18" t="str">
        <f t="shared" si="72"/>
        <v/>
      </c>
      <c r="AD337" s="18" t="str">
        <f t="shared" si="76"/>
        <v/>
      </c>
      <c r="AE337" s="18" t="str">
        <f t="shared" si="73"/>
        <v/>
      </c>
      <c r="AF337" s="18" t="str">
        <f t="shared" si="74"/>
        <v/>
      </c>
      <c r="AG337" s="18" t="str">
        <f t="shared" si="75"/>
        <v/>
      </c>
    </row>
    <row r="338" spans="1:33" ht="22.5" customHeight="1" x14ac:dyDescent="0.2">
      <c r="A338" s="96">
        <v>329</v>
      </c>
      <c r="B338" s="66"/>
      <c r="C338" s="202"/>
      <c r="D338" s="203"/>
      <c r="E338" s="22"/>
      <c r="F338" s="22"/>
      <c r="G338" s="23"/>
      <c r="H338" s="23"/>
      <c r="I338" s="23"/>
      <c r="J338" s="15"/>
      <c r="K338" s="15"/>
      <c r="L338" s="15"/>
      <c r="M338" s="14"/>
      <c r="N338" s="14"/>
      <c r="O338" s="14"/>
      <c r="P338" s="14"/>
      <c r="Q338" s="14"/>
      <c r="R338" s="16"/>
      <c r="S338" s="13"/>
      <c r="T338" s="12"/>
      <c r="U338" s="10" t="str">
        <f t="shared" si="66"/>
        <v/>
      </c>
      <c r="V338" s="10" t="str">
        <f t="shared" si="67"/>
        <v/>
      </c>
      <c r="W338" s="10" t="str">
        <f t="shared" si="77"/>
        <v/>
      </c>
      <c r="X338" s="10" t="str">
        <f t="shared" si="65"/>
        <v/>
      </c>
      <c r="Y338" s="10" t="str">
        <f t="shared" si="68"/>
        <v/>
      </c>
      <c r="Z338" s="10" t="str">
        <f t="shared" si="69"/>
        <v/>
      </c>
      <c r="AA338" s="10" t="str">
        <f t="shared" si="70"/>
        <v/>
      </c>
      <c r="AB338" s="10" t="str">
        <f t="shared" si="71"/>
        <v/>
      </c>
      <c r="AC338" s="18" t="str">
        <f t="shared" si="72"/>
        <v/>
      </c>
      <c r="AD338" s="18" t="str">
        <f t="shared" si="76"/>
        <v/>
      </c>
      <c r="AE338" s="18" t="str">
        <f t="shared" si="73"/>
        <v/>
      </c>
      <c r="AF338" s="18" t="str">
        <f t="shared" si="74"/>
        <v/>
      </c>
      <c r="AG338" s="18" t="str">
        <f t="shared" si="75"/>
        <v/>
      </c>
    </row>
    <row r="339" spans="1:33" ht="22.5" customHeight="1" x14ac:dyDescent="0.2">
      <c r="A339" s="96">
        <v>330</v>
      </c>
      <c r="B339" s="66"/>
      <c r="C339" s="202"/>
      <c r="D339" s="203"/>
      <c r="E339" s="22"/>
      <c r="F339" s="22"/>
      <c r="G339" s="23"/>
      <c r="H339" s="23"/>
      <c r="I339" s="23"/>
      <c r="J339" s="15"/>
      <c r="K339" s="15"/>
      <c r="L339" s="15"/>
      <c r="M339" s="14"/>
      <c r="N339" s="14"/>
      <c r="O339" s="14"/>
      <c r="P339" s="14"/>
      <c r="Q339" s="14"/>
      <c r="R339" s="16"/>
      <c r="S339" s="13"/>
      <c r="T339" s="12"/>
      <c r="U339" s="10" t="str">
        <f t="shared" si="66"/>
        <v/>
      </c>
      <c r="V339" s="10" t="str">
        <f t="shared" si="67"/>
        <v/>
      </c>
      <c r="W339" s="10" t="str">
        <f t="shared" si="77"/>
        <v/>
      </c>
      <c r="X339" s="10" t="str">
        <f t="shared" si="65"/>
        <v/>
      </c>
      <c r="Y339" s="10" t="str">
        <f t="shared" si="68"/>
        <v/>
      </c>
      <c r="Z339" s="10" t="str">
        <f t="shared" si="69"/>
        <v/>
      </c>
      <c r="AA339" s="10" t="str">
        <f t="shared" si="70"/>
        <v/>
      </c>
      <c r="AB339" s="10" t="str">
        <f t="shared" si="71"/>
        <v/>
      </c>
      <c r="AC339" s="18" t="str">
        <f t="shared" si="72"/>
        <v/>
      </c>
      <c r="AD339" s="18" t="str">
        <f t="shared" si="76"/>
        <v/>
      </c>
      <c r="AE339" s="18" t="str">
        <f t="shared" si="73"/>
        <v/>
      </c>
      <c r="AF339" s="18" t="str">
        <f t="shared" si="74"/>
        <v/>
      </c>
      <c r="AG339" s="18" t="str">
        <f t="shared" si="75"/>
        <v/>
      </c>
    </row>
    <row r="340" spans="1:33" ht="22.5" customHeight="1" x14ac:dyDescent="0.2">
      <c r="A340" s="96">
        <v>331</v>
      </c>
      <c r="B340" s="66"/>
      <c r="C340" s="202"/>
      <c r="D340" s="203"/>
      <c r="E340" s="22"/>
      <c r="F340" s="22"/>
      <c r="G340" s="23"/>
      <c r="H340" s="23"/>
      <c r="I340" s="23"/>
      <c r="J340" s="15"/>
      <c r="K340" s="15"/>
      <c r="L340" s="15"/>
      <c r="M340" s="14"/>
      <c r="N340" s="14"/>
      <c r="O340" s="14"/>
      <c r="P340" s="14"/>
      <c r="Q340" s="14"/>
      <c r="R340" s="16"/>
      <c r="S340" s="13"/>
      <c r="T340" s="12"/>
      <c r="U340" s="10" t="str">
        <f t="shared" si="66"/>
        <v/>
      </c>
      <c r="V340" s="10" t="str">
        <f t="shared" si="67"/>
        <v/>
      </c>
      <c r="W340" s="10" t="str">
        <f t="shared" si="77"/>
        <v/>
      </c>
      <c r="X340" s="10" t="str">
        <f t="shared" si="65"/>
        <v/>
      </c>
      <c r="Y340" s="10" t="str">
        <f t="shared" si="68"/>
        <v/>
      </c>
      <c r="Z340" s="10" t="str">
        <f t="shared" si="69"/>
        <v/>
      </c>
      <c r="AA340" s="10" t="str">
        <f t="shared" si="70"/>
        <v/>
      </c>
      <c r="AB340" s="10" t="str">
        <f t="shared" si="71"/>
        <v/>
      </c>
      <c r="AC340" s="18" t="str">
        <f t="shared" si="72"/>
        <v/>
      </c>
      <c r="AD340" s="18" t="str">
        <f t="shared" si="76"/>
        <v/>
      </c>
      <c r="AE340" s="18" t="str">
        <f t="shared" si="73"/>
        <v/>
      </c>
      <c r="AF340" s="18" t="str">
        <f t="shared" si="74"/>
        <v/>
      </c>
      <c r="AG340" s="18" t="str">
        <f t="shared" si="75"/>
        <v/>
      </c>
    </row>
    <row r="341" spans="1:33" ht="22.5" customHeight="1" x14ac:dyDescent="0.2">
      <c r="A341" s="96">
        <v>332</v>
      </c>
      <c r="B341" s="66"/>
      <c r="C341" s="202"/>
      <c r="D341" s="203"/>
      <c r="E341" s="22"/>
      <c r="F341" s="22"/>
      <c r="G341" s="23"/>
      <c r="H341" s="23"/>
      <c r="I341" s="23"/>
      <c r="J341" s="15"/>
      <c r="K341" s="15"/>
      <c r="L341" s="15"/>
      <c r="M341" s="14"/>
      <c r="N341" s="14"/>
      <c r="O341" s="14"/>
      <c r="P341" s="14"/>
      <c r="Q341" s="14"/>
      <c r="R341" s="16"/>
      <c r="S341" s="13"/>
      <c r="T341" s="12"/>
      <c r="U341" s="10" t="str">
        <f t="shared" si="66"/>
        <v/>
      </c>
      <c r="V341" s="10" t="str">
        <f t="shared" si="67"/>
        <v/>
      </c>
      <c r="W341" s="10" t="str">
        <f t="shared" si="77"/>
        <v/>
      </c>
      <c r="X341" s="10" t="str">
        <f t="shared" si="65"/>
        <v/>
      </c>
      <c r="Y341" s="10" t="str">
        <f t="shared" si="68"/>
        <v/>
      </c>
      <c r="Z341" s="10" t="str">
        <f t="shared" si="69"/>
        <v/>
      </c>
      <c r="AA341" s="10" t="str">
        <f t="shared" si="70"/>
        <v/>
      </c>
      <c r="AB341" s="10" t="str">
        <f t="shared" si="71"/>
        <v/>
      </c>
      <c r="AC341" s="18" t="str">
        <f t="shared" si="72"/>
        <v/>
      </c>
      <c r="AD341" s="18" t="str">
        <f t="shared" si="76"/>
        <v/>
      </c>
      <c r="AE341" s="18" t="str">
        <f t="shared" si="73"/>
        <v/>
      </c>
      <c r="AF341" s="18" t="str">
        <f t="shared" si="74"/>
        <v/>
      </c>
      <c r="AG341" s="18" t="str">
        <f t="shared" si="75"/>
        <v/>
      </c>
    </row>
    <row r="342" spans="1:33" ht="22.5" customHeight="1" x14ac:dyDescent="0.2">
      <c r="A342" s="96">
        <v>333</v>
      </c>
      <c r="B342" s="66"/>
      <c r="C342" s="202"/>
      <c r="D342" s="203"/>
      <c r="E342" s="22"/>
      <c r="F342" s="22"/>
      <c r="G342" s="23"/>
      <c r="H342" s="23"/>
      <c r="I342" s="23"/>
      <c r="J342" s="15"/>
      <c r="K342" s="15"/>
      <c r="L342" s="15"/>
      <c r="M342" s="14"/>
      <c r="N342" s="14"/>
      <c r="O342" s="14"/>
      <c r="P342" s="14"/>
      <c r="Q342" s="14"/>
      <c r="R342" s="16"/>
      <c r="S342" s="13"/>
      <c r="T342" s="12"/>
      <c r="U342" s="10" t="str">
        <f t="shared" si="66"/>
        <v/>
      </c>
      <c r="V342" s="10" t="str">
        <f t="shared" si="67"/>
        <v/>
      </c>
      <c r="W342" s="10" t="str">
        <f t="shared" si="77"/>
        <v/>
      </c>
      <c r="X342" s="10" t="str">
        <f t="shared" si="65"/>
        <v/>
      </c>
      <c r="Y342" s="10" t="str">
        <f t="shared" si="68"/>
        <v/>
      </c>
      <c r="Z342" s="10" t="str">
        <f t="shared" si="69"/>
        <v/>
      </c>
      <c r="AA342" s="10" t="str">
        <f t="shared" si="70"/>
        <v/>
      </c>
      <c r="AB342" s="10" t="str">
        <f t="shared" si="71"/>
        <v/>
      </c>
      <c r="AC342" s="18" t="str">
        <f t="shared" si="72"/>
        <v/>
      </c>
      <c r="AD342" s="18" t="str">
        <f t="shared" si="76"/>
        <v/>
      </c>
      <c r="AE342" s="18" t="str">
        <f t="shared" si="73"/>
        <v/>
      </c>
      <c r="AF342" s="18" t="str">
        <f t="shared" si="74"/>
        <v/>
      </c>
      <c r="AG342" s="18" t="str">
        <f t="shared" si="75"/>
        <v/>
      </c>
    </row>
    <row r="343" spans="1:33" ht="22.5" customHeight="1" x14ac:dyDescent="0.2">
      <c r="A343" s="96">
        <v>334</v>
      </c>
      <c r="B343" s="66"/>
      <c r="C343" s="202"/>
      <c r="D343" s="203"/>
      <c r="E343" s="22"/>
      <c r="F343" s="22"/>
      <c r="G343" s="23"/>
      <c r="H343" s="23"/>
      <c r="I343" s="23"/>
      <c r="J343" s="15"/>
      <c r="K343" s="15"/>
      <c r="L343" s="15"/>
      <c r="M343" s="14"/>
      <c r="N343" s="14"/>
      <c r="O343" s="14"/>
      <c r="P343" s="14"/>
      <c r="Q343" s="14"/>
      <c r="R343" s="16"/>
      <c r="S343" s="13"/>
      <c r="T343" s="12"/>
      <c r="U343" s="10" t="str">
        <f t="shared" si="66"/>
        <v/>
      </c>
      <c r="V343" s="10" t="str">
        <f t="shared" si="67"/>
        <v/>
      </c>
      <c r="W343" s="10" t="str">
        <f t="shared" si="77"/>
        <v/>
      </c>
      <c r="X343" s="10" t="str">
        <f t="shared" si="65"/>
        <v/>
      </c>
      <c r="Y343" s="10" t="str">
        <f t="shared" si="68"/>
        <v/>
      </c>
      <c r="Z343" s="10" t="str">
        <f t="shared" si="69"/>
        <v/>
      </c>
      <c r="AA343" s="10" t="str">
        <f t="shared" si="70"/>
        <v/>
      </c>
      <c r="AB343" s="10" t="str">
        <f t="shared" si="71"/>
        <v/>
      </c>
      <c r="AC343" s="18" t="str">
        <f t="shared" si="72"/>
        <v/>
      </c>
      <c r="AD343" s="18" t="str">
        <f t="shared" si="76"/>
        <v/>
      </c>
      <c r="AE343" s="18" t="str">
        <f t="shared" si="73"/>
        <v/>
      </c>
      <c r="AF343" s="18" t="str">
        <f t="shared" si="74"/>
        <v/>
      </c>
      <c r="AG343" s="18" t="str">
        <f t="shared" si="75"/>
        <v/>
      </c>
    </row>
    <row r="344" spans="1:33" ht="22.5" customHeight="1" x14ac:dyDescent="0.2">
      <c r="A344" s="96">
        <v>335</v>
      </c>
      <c r="B344" s="66"/>
      <c r="C344" s="202"/>
      <c r="D344" s="203"/>
      <c r="E344" s="22"/>
      <c r="F344" s="22"/>
      <c r="G344" s="23"/>
      <c r="H344" s="23"/>
      <c r="I344" s="23"/>
      <c r="J344" s="15"/>
      <c r="K344" s="15"/>
      <c r="L344" s="15"/>
      <c r="M344" s="14"/>
      <c r="N344" s="14"/>
      <c r="O344" s="14"/>
      <c r="P344" s="14"/>
      <c r="Q344" s="14"/>
      <c r="R344" s="16"/>
      <c r="S344" s="13"/>
      <c r="T344" s="12"/>
      <c r="U344" s="10" t="str">
        <f t="shared" si="66"/>
        <v/>
      </c>
      <c r="V344" s="10" t="str">
        <f t="shared" si="67"/>
        <v/>
      </c>
      <c r="W344" s="10" t="str">
        <f t="shared" si="77"/>
        <v/>
      </c>
      <c r="X344" s="10" t="str">
        <f t="shared" si="65"/>
        <v/>
      </c>
      <c r="Y344" s="10" t="str">
        <f t="shared" si="68"/>
        <v/>
      </c>
      <c r="Z344" s="10" t="str">
        <f t="shared" si="69"/>
        <v/>
      </c>
      <c r="AA344" s="10" t="str">
        <f t="shared" si="70"/>
        <v/>
      </c>
      <c r="AB344" s="10" t="str">
        <f t="shared" si="71"/>
        <v/>
      </c>
      <c r="AC344" s="18" t="str">
        <f t="shared" si="72"/>
        <v/>
      </c>
      <c r="AD344" s="18" t="str">
        <f t="shared" si="76"/>
        <v/>
      </c>
      <c r="AE344" s="18" t="str">
        <f t="shared" si="73"/>
        <v/>
      </c>
      <c r="AF344" s="18" t="str">
        <f t="shared" si="74"/>
        <v/>
      </c>
      <c r="AG344" s="18" t="str">
        <f t="shared" si="75"/>
        <v/>
      </c>
    </row>
    <row r="345" spans="1:33" ht="22.5" customHeight="1" x14ac:dyDescent="0.2">
      <c r="A345" s="96">
        <v>336</v>
      </c>
      <c r="B345" s="66"/>
      <c r="C345" s="202"/>
      <c r="D345" s="203"/>
      <c r="E345" s="22"/>
      <c r="F345" s="22"/>
      <c r="G345" s="23"/>
      <c r="H345" s="23"/>
      <c r="I345" s="23"/>
      <c r="J345" s="15"/>
      <c r="K345" s="15"/>
      <c r="L345" s="15"/>
      <c r="M345" s="14"/>
      <c r="N345" s="14"/>
      <c r="O345" s="14"/>
      <c r="P345" s="14"/>
      <c r="Q345" s="14"/>
      <c r="R345" s="16"/>
      <c r="S345" s="13"/>
      <c r="T345" s="12"/>
      <c r="U345" s="10" t="str">
        <f t="shared" si="66"/>
        <v/>
      </c>
      <c r="V345" s="10" t="str">
        <f t="shared" si="67"/>
        <v/>
      </c>
      <c r="W345" s="10" t="str">
        <f t="shared" si="77"/>
        <v/>
      </c>
      <c r="X345" s="10" t="str">
        <f t="shared" si="65"/>
        <v/>
      </c>
      <c r="Y345" s="10" t="str">
        <f t="shared" si="68"/>
        <v/>
      </c>
      <c r="Z345" s="10" t="str">
        <f t="shared" si="69"/>
        <v/>
      </c>
      <c r="AA345" s="10" t="str">
        <f t="shared" si="70"/>
        <v/>
      </c>
      <c r="AB345" s="10" t="str">
        <f t="shared" si="71"/>
        <v/>
      </c>
      <c r="AC345" s="18" t="str">
        <f t="shared" si="72"/>
        <v/>
      </c>
      <c r="AD345" s="18" t="str">
        <f t="shared" si="76"/>
        <v/>
      </c>
      <c r="AE345" s="18" t="str">
        <f t="shared" si="73"/>
        <v/>
      </c>
      <c r="AF345" s="18" t="str">
        <f t="shared" si="74"/>
        <v/>
      </c>
      <c r="AG345" s="18" t="str">
        <f t="shared" si="75"/>
        <v/>
      </c>
    </row>
    <row r="346" spans="1:33" ht="22.5" customHeight="1" x14ac:dyDescent="0.2">
      <c r="A346" s="96">
        <v>337</v>
      </c>
      <c r="B346" s="66"/>
      <c r="C346" s="202"/>
      <c r="D346" s="203"/>
      <c r="E346" s="22"/>
      <c r="F346" s="22"/>
      <c r="G346" s="23"/>
      <c r="H346" s="23"/>
      <c r="I346" s="23"/>
      <c r="J346" s="15"/>
      <c r="K346" s="15"/>
      <c r="L346" s="15"/>
      <c r="M346" s="14"/>
      <c r="N346" s="14"/>
      <c r="O346" s="14"/>
      <c r="P346" s="14"/>
      <c r="Q346" s="14"/>
      <c r="R346" s="16"/>
      <c r="S346" s="13"/>
      <c r="T346" s="12"/>
      <c r="U346" s="10" t="str">
        <f t="shared" si="66"/>
        <v/>
      </c>
      <c r="V346" s="10" t="str">
        <f t="shared" si="67"/>
        <v/>
      </c>
      <c r="W346" s="10" t="str">
        <f t="shared" si="77"/>
        <v/>
      </c>
      <c r="X346" s="10" t="str">
        <f t="shared" si="65"/>
        <v/>
      </c>
      <c r="Y346" s="10" t="str">
        <f t="shared" si="68"/>
        <v/>
      </c>
      <c r="Z346" s="10" t="str">
        <f t="shared" si="69"/>
        <v/>
      </c>
      <c r="AA346" s="10" t="str">
        <f t="shared" si="70"/>
        <v/>
      </c>
      <c r="AB346" s="10" t="str">
        <f t="shared" si="71"/>
        <v/>
      </c>
      <c r="AC346" s="18" t="str">
        <f t="shared" si="72"/>
        <v/>
      </c>
      <c r="AD346" s="18" t="str">
        <f t="shared" si="76"/>
        <v/>
      </c>
      <c r="AE346" s="18" t="str">
        <f t="shared" si="73"/>
        <v/>
      </c>
      <c r="AF346" s="18" t="str">
        <f t="shared" si="74"/>
        <v/>
      </c>
      <c r="AG346" s="18" t="str">
        <f t="shared" si="75"/>
        <v/>
      </c>
    </row>
    <row r="347" spans="1:33" ht="22.5" customHeight="1" x14ac:dyDescent="0.2">
      <c r="A347" s="96">
        <v>338</v>
      </c>
      <c r="B347" s="66"/>
      <c r="C347" s="202"/>
      <c r="D347" s="203"/>
      <c r="E347" s="22"/>
      <c r="F347" s="22"/>
      <c r="G347" s="23"/>
      <c r="H347" s="23"/>
      <c r="I347" s="23"/>
      <c r="J347" s="15"/>
      <c r="K347" s="15"/>
      <c r="L347" s="15"/>
      <c r="M347" s="14"/>
      <c r="N347" s="14"/>
      <c r="O347" s="14"/>
      <c r="P347" s="14"/>
      <c r="Q347" s="14"/>
      <c r="R347" s="16"/>
      <c r="S347" s="13"/>
      <c r="T347" s="12"/>
      <c r="U347" s="10" t="str">
        <f t="shared" si="66"/>
        <v/>
      </c>
      <c r="V347" s="10" t="str">
        <f t="shared" si="67"/>
        <v/>
      </c>
      <c r="W347" s="10" t="str">
        <f t="shared" si="77"/>
        <v/>
      </c>
      <c r="X347" s="10" t="str">
        <f t="shared" si="65"/>
        <v/>
      </c>
      <c r="Y347" s="10" t="str">
        <f t="shared" si="68"/>
        <v/>
      </c>
      <c r="Z347" s="10" t="str">
        <f t="shared" si="69"/>
        <v/>
      </c>
      <c r="AA347" s="10" t="str">
        <f t="shared" si="70"/>
        <v/>
      </c>
      <c r="AB347" s="10" t="str">
        <f t="shared" si="71"/>
        <v/>
      </c>
      <c r="AC347" s="18" t="str">
        <f t="shared" si="72"/>
        <v/>
      </c>
      <c r="AD347" s="18" t="str">
        <f t="shared" si="76"/>
        <v/>
      </c>
      <c r="AE347" s="18" t="str">
        <f t="shared" si="73"/>
        <v/>
      </c>
      <c r="AF347" s="18" t="str">
        <f t="shared" si="74"/>
        <v/>
      </c>
      <c r="AG347" s="18" t="str">
        <f t="shared" si="75"/>
        <v/>
      </c>
    </row>
    <row r="348" spans="1:33" ht="22.5" customHeight="1" x14ac:dyDescent="0.2">
      <c r="A348" s="96">
        <v>339</v>
      </c>
      <c r="B348" s="66"/>
      <c r="C348" s="202"/>
      <c r="D348" s="203"/>
      <c r="E348" s="22"/>
      <c r="F348" s="22"/>
      <c r="G348" s="23"/>
      <c r="H348" s="23"/>
      <c r="I348" s="23"/>
      <c r="J348" s="15"/>
      <c r="K348" s="15"/>
      <c r="L348" s="15"/>
      <c r="M348" s="14"/>
      <c r="N348" s="14"/>
      <c r="O348" s="14"/>
      <c r="P348" s="14"/>
      <c r="Q348" s="14"/>
      <c r="R348" s="16"/>
      <c r="S348" s="13"/>
      <c r="T348" s="12"/>
      <c r="U348" s="10" t="str">
        <f t="shared" si="66"/>
        <v/>
      </c>
      <c r="V348" s="10" t="str">
        <f t="shared" si="67"/>
        <v/>
      </c>
      <c r="W348" s="10" t="str">
        <f t="shared" si="77"/>
        <v/>
      </c>
      <c r="X348" s="10" t="str">
        <f t="shared" si="65"/>
        <v/>
      </c>
      <c r="Y348" s="10" t="str">
        <f t="shared" si="68"/>
        <v/>
      </c>
      <c r="Z348" s="10" t="str">
        <f t="shared" si="69"/>
        <v/>
      </c>
      <c r="AA348" s="10" t="str">
        <f t="shared" si="70"/>
        <v/>
      </c>
      <c r="AB348" s="10" t="str">
        <f t="shared" si="71"/>
        <v/>
      </c>
      <c r="AC348" s="18" t="str">
        <f t="shared" si="72"/>
        <v/>
      </c>
      <c r="AD348" s="18" t="str">
        <f t="shared" si="76"/>
        <v/>
      </c>
      <c r="AE348" s="18" t="str">
        <f t="shared" si="73"/>
        <v/>
      </c>
      <c r="AF348" s="18" t="str">
        <f t="shared" si="74"/>
        <v/>
      </c>
      <c r="AG348" s="18" t="str">
        <f t="shared" si="75"/>
        <v/>
      </c>
    </row>
    <row r="349" spans="1:33" ht="22.5" customHeight="1" x14ac:dyDescent="0.2">
      <c r="A349" s="96">
        <v>340</v>
      </c>
      <c r="B349" s="66"/>
      <c r="C349" s="202"/>
      <c r="D349" s="203"/>
      <c r="E349" s="22"/>
      <c r="F349" s="22"/>
      <c r="G349" s="23"/>
      <c r="H349" s="23"/>
      <c r="I349" s="23"/>
      <c r="J349" s="15"/>
      <c r="K349" s="15"/>
      <c r="L349" s="15"/>
      <c r="M349" s="14"/>
      <c r="N349" s="14"/>
      <c r="O349" s="14"/>
      <c r="P349" s="14"/>
      <c r="Q349" s="14"/>
      <c r="R349" s="16"/>
      <c r="S349" s="13"/>
      <c r="T349" s="12"/>
      <c r="U349" s="10" t="str">
        <f t="shared" si="66"/>
        <v/>
      </c>
      <c r="V349" s="10" t="str">
        <f t="shared" si="67"/>
        <v/>
      </c>
      <c r="W349" s="10" t="str">
        <f t="shared" si="77"/>
        <v/>
      </c>
      <c r="X349" s="10" t="str">
        <f t="shared" si="65"/>
        <v/>
      </c>
      <c r="Y349" s="10" t="str">
        <f t="shared" si="68"/>
        <v/>
      </c>
      <c r="Z349" s="10" t="str">
        <f t="shared" si="69"/>
        <v/>
      </c>
      <c r="AA349" s="10" t="str">
        <f t="shared" si="70"/>
        <v/>
      </c>
      <c r="AB349" s="10" t="str">
        <f t="shared" si="71"/>
        <v/>
      </c>
      <c r="AC349" s="18" t="str">
        <f t="shared" si="72"/>
        <v/>
      </c>
      <c r="AD349" s="18" t="str">
        <f t="shared" si="76"/>
        <v/>
      </c>
      <c r="AE349" s="18" t="str">
        <f t="shared" si="73"/>
        <v/>
      </c>
      <c r="AF349" s="18" t="str">
        <f t="shared" si="74"/>
        <v/>
      </c>
      <c r="AG349" s="18" t="str">
        <f t="shared" si="75"/>
        <v/>
      </c>
    </row>
    <row r="350" spans="1:33" ht="22.5" customHeight="1" x14ac:dyDescent="0.2">
      <c r="A350" s="96">
        <v>341</v>
      </c>
      <c r="B350" s="66"/>
      <c r="C350" s="202"/>
      <c r="D350" s="203"/>
      <c r="E350" s="22"/>
      <c r="F350" s="22"/>
      <c r="G350" s="23"/>
      <c r="H350" s="23"/>
      <c r="I350" s="23"/>
      <c r="J350" s="15"/>
      <c r="K350" s="15"/>
      <c r="L350" s="15"/>
      <c r="M350" s="14"/>
      <c r="N350" s="14"/>
      <c r="O350" s="14"/>
      <c r="P350" s="14"/>
      <c r="Q350" s="14"/>
      <c r="R350" s="16"/>
      <c r="S350" s="13"/>
      <c r="T350" s="12"/>
      <c r="U350" s="10" t="str">
        <f t="shared" si="66"/>
        <v/>
      </c>
      <c r="V350" s="10" t="str">
        <f t="shared" si="67"/>
        <v/>
      </c>
      <c r="W350" s="10" t="str">
        <f t="shared" si="77"/>
        <v/>
      </c>
      <c r="X350" s="10" t="str">
        <f t="shared" si="65"/>
        <v/>
      </c>
      <c r="Y350" s="10" t="str">
        <f t="shared" si="68"/>
        <v/>
      </c>
      <c r="Z350" s="10" t="str">
        <f t="shared" si="69"/>
        <v/>
      </c>
      <c r="AA350" s="10" t="str">
        <f t="shared" si="70"/>
        <v/>
      </c>
      <c r="AB350" s="10" t="str">
        <f t="shared" si="71"/>
        <v/>
      </c>
      <c r="AC350" s="18" t="str">
        <f t="shared" si="72"/>
        <v/>
      </c>
      <c r="AD350" s="18" t="str">
        <f t="shared" si="76"/>
        <v/>
      </c>
      <c r="AE350" s="18" t="str">
        <f t="shared" si="73"/>
        <v/>
      </c>
      <c r="AF350" s="18" t="str">
        <f t="shared" si="74"/>
        <v/>
      </c>
      <c r="AG350" s="18" t="str">
        <f t="shared" si="75"/>
        <v/>
      </c>
    </row>
    <row r="351" spans="1:33" ht="22.5" customHeight="1" x14ac:dyDescent="0.2">
      <c r="A351" s="96">
        <v>342</v>
      </c>
      <c r="B351" s="66"/>
      <c r="C351" s="202"/>
      <c r="D351" s="203"/>
      <c r="E351" s="22"/>
      <c r="F351" s="22"/>
      <c r="G351" s="23"/>
      <c r="H351" s="23"/>
      <c r="I351" s="23"/>
      <c r="J351" s="15"/>
      <c r="K351" s="15"/>
      <c r="L351" s="15"/>
      <c r="M351" s="14"/>
      <c r="N351" s="14"/>
      <c r="O351" s="14"/>
      <c r="P351" s="14"/>
      <c r="Q351" s="14"/>
      <c r="R351" s="16"/>
      <c r="S351" s="13"/>
      <c r="T351" s="12"/>
      <c r="U351" s="10" t="str">
        <f t="shared" si="66"/>
        <v/>
      </c>
      <c r="V351" s="10" t="str">
        <f t="shared" si="67"/>
        <v/>
      </c>
      <c r="W351" s="10" t="str">
        <f t="shared" si="77"/>
        <v/>
      </c>
      <c r="X351" s="10" t="str">
        <f t="shared" si="65"/>
        <v/>
      </c>
      <c r="Y351" s="10" t="str">
        <f t="shared" si="68"/>
        <v/>
      </c>
      <c r="Z351" s="10" t="str">
        <f t="shared" si="69"/>
        <v/>
      </c>
      <c r="AA351" s="10" t="str">
        <f t="shared" si="70"/>
        <v/>
      </c>
      <c r="AB351" s="10" t="str">
        <f t="shared" si="71"/>
        <v/>
      </c>
      <c r="AC351" s="18" t="str">
        <f t="shared" si="72"/>
        <v/>
      </c>
      <c r="AD351" s="18" t="str">
        <f t="shared" si="76"/>
        <v/>
      </c>
      <c r="AE351" s="18" t="str">
        <f t="shared" si="73"/>
        <v/>
      </c>
      <c r="AF351" s="18" t="str">
        <f t="shared" si="74"/>
        <v/>
      </c>
      <c r="AG351" s="18" t="str">
        <f t="shared" si="75"/>
        <v/>
      </c>
    </row>
    <row r="352" spans="1:33" ht="22.5" customHeight="1" x14ac:dyDescent="0.2">
      <c r="A352" s="96">
        <v>343</v>
      </c>
      <c r="B352" s="66"/>
      <c r="C352" s="202"/>
      <c r="D352" s="203"/>
      <c r="E352" s="22"/>
      <c r="F352" s="22"/>
      <c r="G352" s="23"/>
      <c r="H352" s="23"/>
      <c r="I352" s="23"/>
      <c r="J352" s="15"/>
      <c r="K352" s="15"/>
      <c r="L352" s="15"/>
      <c r="M352" s="14"/>
      <c r="N352" s="14"/>
      <c r="O352" s="14"/>
      <c r="P352" s="14"/>
      <c r="Q352" s="14"/>
      <c r="R352" s="16"/>
      <c r="S352" s="13"/>
      <c r="T352" s="12"/>
      <c r="U352" s="10" t="str">
        <f t="shared" si="66"/>
        <v/>
      </c>
      <c r="V352" s="10" t="str">
        <f t="shared" si="67"/>
        <v/>
      </c>
      <c r="W352" s="10" t="str">
        <f t="shared" si="77"/>
        <v/>
      </c>
      <c r="X352" s="10" t="str">
        <f t="shared" si="65"/>
        <v/>
      </c>
      <c r="Y352" s="10" t="str">
        <f t="shared" si="68"/>
        <v/>
      </c>
      <c r="Z352" s="10" t="str">
        <f t="shared" si="69"/>
        <v/>
      </c>
      <c r="AA352" s="10" t="str">
        <f t="shared" si="70"/>
        <v/>
      </c>
      <c r="AB352" s="10" t="str">
        <f t="shared" si="71"/>
        <v/>
      </c>
      <c r="AC352" s="18" t="str">
        <f t="shared" si="72"/>
        <v/>
      </c>
      <c r="AD352" s="18" t="str">
        <f t="shared" si="76"/>
        <v/>
      </c>
      <c r="AE352" s="18" t="str">
        <f t="shared" si="73"/>
        <v/>
      </c>
      <c r="AF352" s="18" t="str">
        <f t="shared" si="74"/>
        <v/>
      </c>
      <c r="AG352" s="18" t="str">
        <f t="shared" si="75"/>
        <v/>
      </c>
    </row>
    <row r="353" spans="1:33" ht="22.5" customHeight="1" x14ac:dyDescent="0.2">
      <c r="A353" s="96">
        <v>344</v>
      </c>
      <c r="B353" s="66"/>
      <c r="C353" s="202"/>
      <c r="D353" s="203"/>
      <c r="E353" s="22"/>
      <c r="F353" s="22"/>
      <c r="G353" s="23"/>
      <c r="H353" s="23"/>
      <c r="I353" s="23"/>
      <c r="J353" s="15"/>
      <c r="K353" s="15"/>
      <c r="L353" s="15"/>
      <c r="M353" s="14"/>
      <c r="N353" s="14"/>
      <c r="O353" s="14"/>
      <c r="P353" s="14"/>
      <c r="Q353" s="14"/>
      <c r="R353" s="16"/>
      <c r="S353" s="13"/>
      <c r="T353" s="12"/>
      <c r="U353" s="10" t="str">
        <f t="shared" si="66"/>
        <v/>
      </c>
      <c r="V353" s="10" t="str">
        <f t="shared" si="67"/>
        <v/>
      </c>
      <c r="W353" s="10" t="str">
        <f t="shared" si="77"/>
        <v/>
      </c>
      <c r="X353" s="10" t="str">
        <f t="shared" si="65"/>
        <v/>
      </c>
      <c r="Y353" s="10" t="str">
        <f t="shared" si="68"/>
        <v/>
      </c>
      <c r="Z353" s="10" t="str">
        <f t="shared" si="69"/>
        <v/>
      </c>
      <c r="AA353" s="10" t="str">
        <f t="shared" si="70"/>
        <v/>
      </c>
      <c r="AB353" s="10" t="str">
        <f t="shared" si="71"/>
        <v/>
      </c>
      <c r="AC353" s="18" t="str">
        <f t="shared" si="72"/>
        <v/>
      </c>
      <c r="AD353" s="18" t="str">
        <f t="shared" si="76"/>
        <v/>
      </c>
      <c r="AE353" s="18" t="str">
        <f t="shared" si="73"/>
        <v/>
      </c>
      <c r="AF353" s="18" t="str">
        <f t="shared" si="74"/>
        <v/>
      </c>
      <c r="AG353" s="18" t="str">
        <f t="shared" si="75"/>
        <v/>
      </c>
    </row>
    <row r="354" spans="1:33" ht="22.5" customHeight="1" x14ac:dyDescent="0.2">
      <c r="A354" s="96">
        <v>345</v>
      </c>
      <c r="B354" s="66"/>
      <c r="C354" s="202"/>
      <c r="D354" s="203"/>
      <c r="E354" s="22"/>
      <c r="F354" s="22"/>
      <c r="G354" s="23"/>
      <c r="H354" s="23"/>
      <c r="I354" s="23"/>
      <c r="J354" s="15"/>
      <c r="K354" s="15"/>
      <c r="L354" s="15"/>
      <c r="M354" s="14"/>
      <c r="N354" s="14"/>
      <c r="O354" s="14"/>
      <c r="P354" s="14"/>
      <c r="Q354" s="14"/>
      <c r="R354" s="16"/>
      <c r="S354" s="13"/>
      <c r="T354" s="12"/>
      <c r="U354" s="10" t="str">
        <f t="shared" si="66"/>
        <v/>
      </c>
      <c r="V354" s="10" t="str">
        <f t="shared" si="67"/>
        <v/>
      </c>
      <c r="W354" s="10" t="str">
        <f t="shared" si="77"/>
        <v/>
      </c>
      <c r="X354" s="10" t="str">
        <f t="shared" si="65"/>
        <v/>
      </c>
      <c r="Y354" s="10" t="str">
        <f t="shared" si="68"/>
        <v/>
      </c>
      <c r="Z354" s="10" t="str">
        <f t="shared" si="69"/>
        <v/>
      </c>
      <c r="AA354" s="10" t="str">
        <f t="shared" si="70"/>
        <v/>
      </c>
      <c r="AB354" s="10" t="str">
        <f t="shared" si="71"/>
        <v/>
      </c>
      <c r="AC354" s="18" t="str">
        <f t="shared" si="72"/>
        <v/>
      </c>
      <c r="AD354" s="18" t="str">
        <f t="shared" si="76"/>
        <v/>
      </c>
      <c r="AE354" s="18" t="str">
        <f t="shared" si="73"/>
        <v/>
      </c>
      <c r="AF354" s="18" t="str">
        <f t="shared" si="74"/>
        <v/>
      </c>
      <c r="AG354" s="18" t="str">
        <f t="shared" si="75"/>
        <v/>
      </c>
    </row>
    <row r="355" spans="1:33" ht="22.5" customHeight="1" x14ac:dyDescent="0.2">
      <c r="A355" s="96">
        <v>346</v>
      </c>
      <c r="B355" s="66"/>
      <c r="C355" s="202"/>
      <c r="D355" s="203"/>
      <c r="E355" s="22"/>
      <c r="F355" s="22"/>
      <c r="G355" s="23"/>
      <c r="H355" s="23"/>
      <c r="I355" s="23"/>
      <c r="J355" s="15"/>
      <c r="K355" s="15"/>
      <c r="L355" s="15"/>
      <c r="M355" s="14"/>
      <c r="N355" s="14"/>
      <c r="O355" s="14"/>
      <c r="P355" s="14"/>
      <c r="Q355" s="14"/>
      <c r="R355" s="16"/>
      <c r="S355" s="13"/>
      <c r="T355" s="12"/>
      <c r="U355" s="10" t="str">
        <f t="shared" si="66"/>
        <v/>
      </c>
      <c r="V355" s="10" t="str">
        <f t="shared" si="67"/>
        <v/>
      </c>
      <c r="W355" s="10" t="str">
        <f t="shared" si="77"/>
        <v/>
      </c>
      <c r="X355" s="10" t="str">
        <f t="shared" si="65"/>
        <v/>
      </c>
      <c r="Y355" s="10" t="str">
        <f t="shared" si="68"/>
        <v/>
      </c>
      <c r="Z355" s="10" t="str">
        <f t="shared" si="69"/>
        <v/>
      </c>
      <c r="AA355" s="10" t="str">
        <f t="shared" si="70"/>
        <v/>
      </c>
      <c r="AB355" s="10" t="str">
        <f t="shared" si="71"/>
        <v/>
      </c>
      <c r="AC355" s="18" t="str">
        <f t="shared" si="72"/>
        <v/>
      </c>
      <c r="AD355" s="18" t="str">
        <f t="shared" si="76"/>
        <v/>
      </c>
      <c r="AE355" s="18" t="str">
        <f t="shared" si="73"/>
        <v/>
      </c>
      <c r="AF355" s="18" t="str">
        <f t="shared" si="74"/>
        <v/>
      </c>
      <c r="AG355" s="18" t="str">
        <f t="shared" si="75"/>
        <v/>
      </c>
    </row>
    <row r="356" spans="1:33" ht="22.5" customHeight="1" x14ac:dyDescent="0.2">
      <c r="A356" s="96">
        <v>347</v>
      </c>
      <c r="B356" s="66"/>
      <c r="C356" s="202"/>
      <c r="D356" s="203"/>
      <c r="E356" s="22"/>
      <c r="F356" s="22"/>
      <c r="G356" s="23"/>
      <c r="H356" s="23"/>
      <c r="I356" s="23"/>
      <c r="J356" s="15"/>
      <c r="K356" s="15"/>
      <c r="L356" s="15"/>
      <c r="M356" s="14"/>
      <c r="N356" s="14"/>
      <c r="O356" s="14"/>
      <c r="P356" s="14"/>
      <c r="Q356" s="14"/>
      <c r="R356" s="16"/>
      <c r="S356" s="13"/>
      <c r="T356" s="12"/>
      <c r="U356" s="10" t="str">
        <f t="shared" si="66"/>
        <v/>
      </c>
      <c r="V356" s="10" t="str">
        <f t="shared" si="67"/>
        <v/>
      </c>
      <c r="W356" s="10" t="str">
        <f t="shared" si="77"/>
        <v/>
      </c>
      <c r="X356" s="10" t="str">
        <f t="shared" si="65"/>
        <v/>
      </c>
      <c r="Y356" s="10" t="str">
        <f t="shared" si="68"/>
        <v/>
      </c>
      <c r="Z356" s="10" t="str">
        <f t="shared" si="69"/>
        <v/>
      </c>
      <c r="AA356" s="10" t="str">
        <f t="shared" si="70"/>
        <v/>
      </c>
      <c r="AB356" s="10" t="str">
        <f t="shared" si="71"/>
        <v/>
      </c>
      <c r="AC356" s="18" t="str">
        <f t="shared" si="72"/>
        <v/>
      </c>
      <c r="AD356" s="18" t="str">
        <f t="shared" si="76"/>
        <v/>
      </c>
      <c r="AE356" s="18" t="str">
        <f t="shared" si="73"/>
        <v/>
      </c>
      <c r="AF356" s="18" t="str">
        <f t="shared" si="74"/>
        <v/>
      </c>
      <c r="AG356" s="18" t="str">
        <f t="shared" si="75"/>
        <v/>
      </c>
    </row>
    <row r="357" spans="1:33" ht="22.5" customHeight="1" x14ac:dyDescent="0.2">
      <c r="A357" s="96">
        <v>348</v>
      </c>
      <c r="B357" s="66"/>
      <c r="C357" s="202"/>
      <c r="D357" s="203"/>
      <c r="E357" s="22"/>
      <c r="F357" s="22"/>
      <c r="G357" s="23"/>
      <c r="H357" s="23"/>
      <c r="I357" s="23"/>
      <c r="J357" s="15"/>
      <c r="K357" s="15"/>
      <c r="L357" s="15"/>
      <c r="M357" s="14"/>
      <c r="N357" s="14"/>
      <c r="O357" s="14"/>
      <c r="P357" s="14"/>
      <c r="Q357" s="14"/>
      <c r="R357" s="16"/>
      <c r="S357" s="13"/>
      <c r="T357" s="12"/>
      <c r="U357" s="10" t="str">
        <f t="shared" si="66"/>
        <v/>
      </c>
      <c r="V357" s="10" t="str">
        <f t="shared" si="67"/>
        <v/>
      </c>
      <c r="W357" s="10" t="str">
        <f t="shared" si="77"/>
        <v/>
      </c>
      <c r="X357" s="10" t="str">
        <f t="shared" si="65"/>
        <v/>
      </c>
      <c r="Y357" s="10" t="str">
        <f t="shared" si="68"/>
        <v/>
      </c>
      <c r="Z357" s="10" t="str">
        <f t="shared" si="69"/>
        <v/>
      </c>
      <c r="AA357" s="10" t="str">
        <f t="shared" si="70"/>
        <v/>
      </c>
      <c r="AB357" s="10" t="str">
        <f t="shared" si="71"/>
        <v/>
      </c>
      <c r="AC357" s="18" t="str">
        <f t="shared" si="72"/>
        <v/>
      </c>
      <c r="AD357" s="18" t="str">
        <f t="shared" si="76"/>
        <v/>
      </c>
      <c r="AE357" s="18" t="str">
        <f t="shared" si="73"/>
        <v/>
      </c>
      <c r="AF357" s="18" t="str">
        <f t="shared" si="74"/>
        <v/>
      </c>
      <c r="AG357" s="18" t="str">
        <f t="shared" si="75"/>
        <v/>
      </c>
    </row>
    <row r="358" spans="1:33" ht="22.5" customHeight="1" x14ac:dyDescent="0.2">
      <c r="A358" s="96">
        <v>349</v>
      </c>
      <c r="B358" s="66"/>
      <c r="C358" s="202"/>
      <c r="D358" s="203"/>
      <c r="E358" s="22"/>
      <c r="F358" s="22"/>
      <c r="G358" s="23"/>
      <c r="H358" s="23"/>
      <c r="I358" s="23"/>
      <c r="J358" s="15"/>
      <c r="K358" s="15"/>
      <c r="L358" s="15"/>
      <c r="M358" s="14"/>
      <c r="N358" s="14"/>
      <c r="O358" s="14"/>
      <c r="P358" s="14"/>
      <c r="Q358" s="14"/>
      <c r="R358" s="16"/>
      <c r="S358" s="13"/>
      <c r="T358" s="12"/>
      <c r="U358" s="10" t="str">
        <f t="shared" si="66"/>
        <v/>
      </c>
      <c r="V358" s="10" t="str">
        <f t="shared" si="67"/>
        <v/>
      </c>
      <c r="W358" s="10" t="str">
        <f t="shared" si="77"/>
        <v/>
      </c>
      <c r="X358" s="10" t="str">
        <f t="shared" si="65"/>
        <v/>
      </c>
      <c r="Y358" s="10" t="str">
        <f t="shared" si="68"/>
        <v/>
      </c>
      <c r="Z358" s="10" t="str">
        <f t="shared" si="69"/>
        <v/>
      </c>
      <c r="AA358" s="10" t="str">
        <f t="shared" si="70"/>
        <v/>
      </c>
      <c r="AB358" s="10" t="str">
        <f t="shared" si="71"/>
        <v/>
      </c>
      <c r="AC358" s="18" t="str">
        <f t="shared" si="72"/>
        <v/>
      </c>
      <c r="AD358" s="18" t="str">
        <f t="shared" si="76"/>
        <v/>
      </c>
      <c r="AE358" s="18" t="str">
        <f t="shared" si="73"/>
        <v/>
      </c>
      <c r="AF358" s="18" t="str">
        <f t="shared" si="74"/>
        <v/>
      </c>
      <c r="AG358" s="18" t="str">
        <f t="shared" si="75"/>
        <v/>
      </c>
    </row>
    <row r="359" spans="1:33" ht="22.5" customHeight="1" x14ac:dyDescent="0.2">
      <c r="A359" s="96">
        <v>350</v>
      </c>
      <c r="B359" s="66"/>
      <c r="C359" s="202"/>
      <c r="D359" s="203"/>
      <c r="E359" s="22"/>
      <c r="F359" s="22"/>
      <c r="G359" s="23"/>
      <c r="H359" s="23"/>
      <c r="I359" s="23"/>
      <c r="J359" s="15"/>
      <c r="K359" s="15"/>
      <c r="L359" s="15"/>
      <c r="M359" s="14"/>
      <c r="N359" s="14"/>
      <c r="O359" s="14"/>
      <c r="P359" s="14"/>
      <c r="Q359" s="14"/>
      <c r="R359" s="16"/>
      <c r="S359" s="13"/>
      <c r="T359" s="12"/>
      <c r="U359" s="10" t="str">
        <f t="shared" si="66"/>
        <v/>
      </c>
      <c r="V359" s="10" t="str">
        <f t="shared" si="67"/>
        <v/>
      </c>
      <c r="W359" s="10" t="str">
        <f t="shared" si="77"/>
        <v/>
      </c>
      <c r="X359" s="10" t="str">
        <f t="shared" si="65"/>
        <v/>
      </c>
      <c r="Y359" s="10" t="str">
        <f t="shared" si="68"/>
        <v/>
      </c>
      <c r="Z359" s="10" t="str">
        <f t="shared" si="69"/>
        <v/>
      </c>
      <c r="AA359" s="10" t="str">
        <f t="shared" si="70"/>
        <v/>
      </c>
      <c r="AB359" s="10" t="str">
        <f t="shared" si="71"/>
        <v/>
      </c>
      <c r="AC359" s="18" t="str">
        <f t="shared" si="72"/>
        <v/>
      </c>
      <c r="AD359" s="18" t="str">
        <f t="shared" si="76"/>
        <v/>
      </c>
      <c r="AE359" s="18" t="str">
        <f t="shared" si="73"/>
        <v/>
      </c>
      <c r="AF359" s="18" t="str">
        <f t="shared" si="74"/>
        <v/>
      </c>
      <c r="AG359" s="18" t="str">
        <f t="shared" si="75"/>
        <v/>
      </c>
    </row>
    <row r="360" spans="1:33" ht="22.5" customHeight="1" x14ac:dyDescent="0.2">
      <c r="A360" s="96">
        <v>351</v>
      </c>
      <c r="B360" s="66"/>
      <c r="C360" s="202"/>
      <c r="D360" s="203"/>
      <c r="E360" s="22"/>
      <c r="F360" s="22"/>
      <c r="G360" s="23"/>
      <c r="H360" s="23"/>
      <c r="I360" s="23"/>
      <c r="J360" s="15"/>
      <c r="K360" s="15"/>
      <c r="L360" s="15"/>
      <c r="M360" s="14"/>
      <c r="N360" s="14"/>
      <c r="O360" s="14"/>
      <c r="P360" s="14"/>
      <c r="Q360" s="14"/>
      <c r="R360" s="16"/>
      <c r="S360" s="13"/>
      <c r="T360" s="12"/>
      <c r="U360" s="10" t="str">
        <f t="shared" si="66"/>
        <v/>
      </c>
      <c r="V360" s="10" t="str">
        <f t="shared" si="67"/>
        <v/>
      </c>
      <c r="W360" s="10" t="str">
        <f t="shared" si="77"/>
        <v/>
      </c>
      <c r="X360" s="10" t="str">
        <f t="shared" si="65"/>
        <v/>
      </c>
      <c r="Y360" s="10" t="str">
        <f t="shared" si="68"/>
        <v/>
      </c>
      <c r="Z360" s="10" t="str">
        <f t="shared" si="69"/>
        <v/>
      </c>
      <c r="AA360" s="10" t="str">
        <f t="shared" si="70"/>
        <v/>
      </c>
      <c r="AB360" s="10" t="str">
        <f t="shared" si="71"/>
        <v/>
      </c>
      <c r="AC360" s="18" t="str">
        <f t="shared" si="72"/>
        <v/>
      </c>
      <c r="AD360" s="18" t="str">
        <f t="shared" si="76"/>
        <v/>
      </c>
      <c r="AE360" s="18" t="str">
        <f t="shared" si="73"/>
        <v/>
      </c>
      <c r="AF360" s="18" t="str">
        <f t="shared" si="74"/>
        <v/>
      </c>
      <c r="AG360" s="18" t="str">
        <f t="shared" si="75"/>
        <v/>
      </c>
    </row>
    <row r="361" spans="1:33" ht="22.5" customHeight="1" x14ac:dyDescent="0.2">
      <c r="A361" s="96">
        <v>352</v>
      </c>
      <c r="B361" s="66"/>
      <c r="C361" s="202"/>
      <c r="D361" s="203"/>
      <c r="E361" s="22"/>
      <c r="F361" s="22"/>
      <c r="G361" s="23"/>
      <c r="H361" s="23"/>
      <c r="I361" s="23"/>
      <c r="J361" s="15"/>
      <c r="K361" s="15"/>
      <c r="L361" s="15"/>
      <c r="M361" s="14"/>
      <c r="N361" s="14"/>
      <c r="O361" s="14"/>
      <c r="P361" s="14"/>
      <c r="Q361" s="14"/>
      <c r="R361" s="16"/>
      <c r="S361" s="13"/>
      <c r="T361" s="12"/>
      <c r="U361" s="10" t="str">
        <f t="shared" si="66"/>
        <v/>
      </c>
      <c r="V361" s="10" t="str">
        <f t="shared" si="67"/>
        <v/>
      </c>
      <c r="W361" s="10" t="str">
        <f t="shared" si="77"/>
        <v/>
      </c>
      <c r="X361" s="10" t="str">
        <f t="shared" si="65"/>
        <v/>
      </c>
      <c r="Y361" s="10" t="str">
        <f t="shared" si="68"/>
        <v/>
      </c>
      <c r="Z361" s="10" t="str">
        <f t="shared" si="69"/>
        <v/>
      </c>
      <c r="AA361" s="10" t="str">
        <f t="shared" si="70"/>
        <v/>
      </c>
      <c r="AB361" s="10" t="str">
        <f t="shared" si="71"/>
        <v/>
      </c>
      <c r="AC361" s="18" t="str">
        <f t="shared" si="72"/>
        <v/>
      </c>
      <c r="AD361" s="18" t="str">
        <f t="shared" si="76"/>
        <v/>
      </c>
      <c r="AE361" s="18" t="str">
        <f t="shared" si="73"/>
        <v/>
      </c>
      <c r="AF361" s="18" t="str">
        <f t="shared" si="74"/>
        <v/>
      </c>
      <c r="AG361" s="18" t="str">
        <f t="shared" si="75"/>
        <v/>
      </c>
    </row>
    <row r="362" spans="1:33" ht="22.5" customHeight="1" x14ac:dyDescent="0.2">
      <c r="A362" s="96">
        <v>353</v>
      </c>
      <c r="B362" s="66"/>
      <c r="C362" s="202"/>
      <c r="D362" s="203"/>
      <c r="E362" s="22"/>
      <c r="F362" s="22"/>
      <c r="G362" s="23"/>
      <c r="H362" s="23"/>
      <c r="I362" s="23"/>
      <c r="J362" s="15"/>
      <c r="K362" s="15"/>
      <c r="L362" s="15"/>
      <c r="M362" s="14"/>
      <c r="N362" s="14"/>
      <c r="O362" s="14"/>
      <c r="P362" s="14"/>
      <c r="Q362" s="14"/>
      <c r="R362" s="16"/>
      <c r="S362" s="13"/>
      <c r="T362" s="12"/>
      <c r="U362" s="10" t="str">
        <f t="shared" si="66"/>
        <v/>
      </c>
      <c r="V362" s="10" t="str">
        <f t="shared" si="67"/>
        <v/>
      </c>
      <c r="W362" s="10" t="str">
        <f t="shared" si="77"/>
        <v/>
      </c>
      <c r="X362" s="10" t="str">
        <f t="shared" si="65"/>
        <v/>
      </c>
      <c r="Y362" s="10" t="str">
        <f t="shared" si="68"/>
        <v/>
      </c>
      <c r="Z362" s="10" t="str">
        <f t="shared" si="69"/>
        <v/>
      </c>
      <c r="AA362" s="10" t="str">
        <f t="shared" si="70"/>
        <v/>
      </c>
      <c r="AB362" s="10" t="str">
        <f t="shared" si="71"/>
        <v/>
      </c>
      <c r="AC362" s="18" t="str">
        <f t="shared" si="72"/>
        <v/>
      </c>
      <c r="AD362" s="18" t="str">
        <f t="shared" si="76"/>
        <v/>
      </c>
      <c r="AE362" s="18" t="str">
        <f t="shared" si="73"/>
        <v/>
      </c>
      <c r="AF362" s="18" t="str">
        <f t="shared" si="74"/>
        <v/>
      </c>
      <c r="AG362" s="18" t="str">
        <f t="shared" si="75"/>
        <v/>
      </c>
    </row>
    <row r="363" spans="1:33" ht="22.5" customHeight="1" x14ac:dyDescent="0.2">
      <c r="A363" s="96">
        <v>354</v>
      </c>
      <c r="B363" s="66"/>
      <c r="C363" s="202"/>
      <c r="D363" s="203"/>
      <c r="E363" s="22"/>
      <c r="F363" s="22"/>
      <c r="G363" s="23"/>
      <c r="H363" s="23"/>
      <c r="I363" s="23"/>
      <c r="J363" s="15"/>
      <c r="K363" s="15"/>
      <c r="L363" s="15"/>
      <c r="M363" s="14"/>
      <c r="N363" s="14"/>
      <c r="O363" s="14"/>
      <c r="P363" s="14"/>
      <c r="Q363" s="14"/>
      <c r="R363" s="16"/>
      <c r="S363" s="13"/>
      <c r="T363" s="12"/>
      <c r="U363" s="10" t="str">
        <f t="shared" si="66"/>
        <v/>
      </c>
      <c r="V363" s="10" t="str">
        <f t="shared" si="67"/>
        <v/>
      </c>
      <c r="W363" s="10" t="str">
        <f t="shared" si="77"/>
        <v/>
      </c>
      <c r="X363" s="10" t="str">
        <f t="shared" si="65"/>
        <v/>
      </c>
      <c r="Y363" s="10" t="str">
        <f t="shared" si="68"/>
        <v/>
      </c>
      <c r="Z363" s="10" t="str">
        <f t="shared" si="69"/>
        <v/>
      </c>
      <c r="AA363" s="10" t="str">
        <f t="shared" si="70"/>
        <v/>
      </c>
      <c r="AB363" s="10" t="str">
        <f t="shared" si="71"/>
        <v/>
      </c>
      <c r="AC363" s="18" t="str">
        <f t="shared" si="72"/>
        <v/>
      </c>
      <c r="AD363" s="18" t="str">
        <f t="shared" si="76"/>
        <v/>
      </c>
      <c r="AE363" s="18" t="str">
        <f t="shared" si="73"/>
        <v/>
      </c>
      <c r="AF363" s="18" t="str">
        <f t="shared" si="74"/>
        <v/>
      </c>
      <c r="AG363" s="18" t="str">
        <f t="shared" si="75"/>
        <v/>
      </c>
    </row>
    <row r="364" spans="1:33" ht="22.5" customHeight="1" x14ac:dyDescent="0.2">
      <c r="A364" s="96">
        <v>355</v>
      </c>
      <c r="B364" s="66"/>
      <c r="C364" s="202"/>
      <c r="D364" s="203"/>
      <c r="E364" s="22"/>
      <c r="F364" s="22"/>
      <c r="G364" s="23"/>
      <c r="H364" s="23"/>
      <c r="I364" s="23"/>
      <c r="J364" s="15"/>
      <c r="K364" s="15"/>
      <c r="L364" s="15"/>
      <c r="M364" s="14"/>
      <c r="N364" s="14"/>
      <c r="O364" s="14"/>
      <c r="P364" s="14"/>
      <c r="Q364" s="14"/>
      <c r="R364" s="16"/>
      <c r="S364" s="13"/>
      <c r="T364" s="12"/>
      <c r="U364" s="10" t="str">
        <f t="shared" si="66"/>
        <v/>
      </c>
      <c r="V364" s="10" t="str">
        <f t="shared" si="67"/>
        <v/>
      </c>
      <c r="W364" s="10" t="str">
        <f t="shared" si="77"/>
        <v/>
      </c>
      <c r="X364" s="10" t="str">
        <f t="shared" si="65"/>
        <v/>
      </c>
      <c r="Y364" s="10" t="str">
        <f t="shared" si="68"/>
        <v/>
      </c>
      <c r="Z364" s="10" t="str">
        <f t="shared" si="69"/>
        <v/>
      </c>
      <c r="AA364" s="10" t="str">
        <f t="shared" si="70"/>
        <v/>
      </c>
      <c r="AB364" s="10" t="str">
        <f t="shared" si="71"/>
        <v/>
      </c>
      <c r="AC364" s="18" t="str">
        <f t="shared" si="72"/>
        <v/>
      </c>
      <c r="AD364" s="18" t="str">
        <f t="shared" si="76"/>
        <v/>
      </c>
      <c r="AE364" s="18" t="str">
        <f t="shared" si="73"/>
        <v/>
      </c>
      <c r="AF364" s="18" t="str">
        <f t="shared" si="74"/>
        <v/>
      </c>
      <c r="AG364" s="18" t="str">
        <f t="shared" si="75"/>
        <v/>
      </c>
    </row>
    <row r="365" spans="1:33" ht="22.5" customHeight="1" x14ac:dyDescent="0.2">
      <c r="A365" s="96">
        <v>356</v>
      </c>
      <c r="B365" s="66"/>
      <c r="C365" s="202"/>
      <c r="D365" s="203"/>
      <c r="E365" s="22"/>
      <c r="F365" s="22"/>
      <c r="G365" s="23"/>
      <c r="H365" s="23"/>
      <c r="I365" s="23"/>
      <c r="J365" s="15"/>
      <c r="K365" s="15"/>
      <c r="L365" s="15"/>
      <c r="M365" s="14"/>
      <c r="N365" s="14"/>
      <c r="O365" s="14"/>
      <c r="P365" s="14"/>
      <c r="Q365" s="14"/>
      <c r="R365" s="16"/>
      <c r="S365" s="13"/>
      <c r="T365" s="12"/>
      <c r="U365" s="10" t="str">
        <f t="shared" si="66"/>
        <v/>
      </c>
      <c r="V365" s="10" t="str">
        <f t="shared" si="67"/>
        <v/>
      </c>
      <c r="W365" s="10" t="str">
        <f t="shared" si="77"/>
        <v/>
      </c>
      <c r="X365" s="10" t="str">
        <f t="shared" si="65"/>
        <v/>
      </c>
      <c r="Y365" s="10" t="str">
        <f t="shared" si="68"/>
        <v/>
      </c>
      <c r="Z365" s="10" t="str">
        <f t="shared" si="69"/>
        <v/>
      </c>
      <c r="AA365" s="10" t="str">
        <f t="shared" si="70"/>
        <v/>
      </c>
      <c r="AB365" s="10" t="str">
        <f t="shared" si="71"/>
        <v/>
      </c>
      <c r="AC365" s="18" t="str">
        <f t="shared" si="72"/>
        <v/>
      </c>
      <c r="AD365" s="18" t="str">
        <f t="shared" si="76"/>
        <v/>
      </c>
      <c r="AE365" s="18" t="str">
        <f t="shared" si="73"/>
        <v/>
      </c>
      <c r="AF365" s="18" t="str">
        <f t="shared" si="74"/>
        <v/>
      </c>
      <c r="AG365" s="18" t="str">
        <f t="shared" si="75"/>
        <v/>
      </c>
    </row>
    <row r="366" spans="1:33" ht="22.5" customHeight="1" x14ac:dyDescent="0.2">
      <c r="A366" s="96">
        <v>357</v>
      </c>
      <c r="B366" s="66"/>
      <c r="C366" s="202"/>
      <c r="D366" s="203"/>
      <c r="E366" s="22"/>
      <c r="F366" s="22"/>
      <c r="G366" s="23"/>
      <c r="H366" s="23"/>
      <c r="I366" s="23"/>
      <c r="J366" s="15"/>
      <c r="K366" s="15"/>
      <c r="L366" s="15"/>
      <c r="M366" s="14"/>
      <c r="N366" s="14"/>
      <c r="O366" s="14"/>
      <c r="P366" s="14"/>
      <c r="Q366" s="14"/>
      <c r="R366" s="16"/>
      <c r="S366" s="13"/>
      <c r="T366" s="12"/>
      <c r="U366" s="10" t="str">
        <f t="shared" si="66"/>
        <v/>
      </c>
      <c r="V366" s="10" t="str">
        <f t="shared" si="67"/>
        <v/>
      </c>
      <c r="W366" s="10" t="str">
        <f t="shared" si="77"/>
        <v/>
      </c>
      <c r="X366" s="10" t="str">
        <f t="shared" si="65"/>
        <v/>
      </c>
      <c r="Y366" s="10" t="str">
        <f t="shared" si="68"/>
        <v/>
      </c>
      <c r="Z366" s="10" t="str">
        <f t="shared" si="69"/>
        <v/>
      </c>
      <c r="AA366" s="10" t="str">
        <f t="shared" si="70"/>
        <v/>
      </c>
      <c r="AB366" s="10" t="str">
        <f t="shared" si="71"/>
        <v/>
      </c>
      <c r="AC366" s="18" t="str">
        <f t="shared" si="72"/>
        <v/>
      </c>
      <c r="AD366" s="18" t="str">
        <f t="shared" si="76"/>
        <v/>
      </c>
      <c r="AE366" s="18" t="str">
        <f t="shared" si="73"/>
        <v/>
      </c>
      <c r="AF366" s="18" t="str">
        <f t="shared" si="74"/>
        <v/>
      </c>
      <c r="AG366" s="18" t="str">
        <f t="shared" si="75"/>
        <v/>
      </c>
    </row>
    <row r="367" spans="1:33" ht="22.5" customHeight="1" x14ac:dyDescent="0.2">
      <c r="A367" s="96">
        <v>358</v>
      </c>
      <c r="B367" s="66"/>
      <c r="C367" s="202"/>
      <c r="D367" s="203"/>
      <c r="E367" s="22"/>
      <c r="F367" s="22"/>
      <c r="G367" s="23"/>
      <c r="H367" s="23"/>
      <c r="I367" s="23"/>
      <c r="J367" s="15"/>
      <c r="K367" s="15"/>
      <c r="L367" s="15"/>
      <c r="M367" s="14"/>
      <c r="N367" s="14"/>
      <c r="O367" s="14"/>
      <c r="P367" s="14"/>
      <c r="Q367" s="14"/>
      <c r="R367" s="16"/>
      <c r="S367" s="13"/>
      <c r="T367" s="12"/>
      <c r="U367" s="10" t="str">
        <f t="shared" si="66"/>
        <v/>
      </c>
      <c r="V367" s="10" t="str">
        <f t="shared" si="67"/>
        <v/>
      </c>
      <c r="W367" s="10" t="str">
        <f t="shared" si="77"/>
        <v/>
      </c>
      <c r="X367" s="10" t="str">
        <f t="shared" si="65"/>
        <v/>
      </c>
      <c r="Y367" s="10" t="str">
        <f t="shared" si="68"/>
        <v/>
      </c>
      <c r="Z367" s="10" t="str">
        <f t="shared" si="69"/>
        <v/>
      </c>
      <c r="AA367" s="10" t="str">
        <f t="shared" si="70"/>
        <v/>
      </c>
      <c r="AB367" s="10" t="str">
        <f t="shared" si="71"/>
        <v/>
      </c>
      <c r="AC367" s="18" t="str">
        <f t="shared" si="72"/>
        <v/>
      </c>
      <c r="AD367" s="18" t="str">
        <f t="shared" si="76"/>
        <v/>
      </c>
      <c r="AE367" s="18" t="str">
        <f t="shared" si="73"/>
        <v/>
      </c>
      <c r="AF367" s="18" t="str">
        <f t="shared" si="74"/>
        <v/>
      </c>
      <c r="AG367" s="18" t="str">
        <f t="shared" si="75"/>
        <v/>
      </c>
    </row>
    <row r="368" spans="1:33" ht="22.5" customHeight="1" x14ac:dyDescent="0.2">
      <c r="A368" s="96">
        <v>359</v>
      </c>
      <c r="B368" s="66"/>
      <c r="C368" s="202"/>
      <c r="D368" s="203"/>
      <c r="E368" s="22"/>
      <c r="F368" s="22"/>
      <c r="G368" s="23"/>
      <c r="H368" s="23"/>
      <c r="I368" s="23"/>
      <c r="J368" s="15"/>
      <c r="K368" s="15"/>
      <c r="L368" s="15"/>
      <c r="M368" s="14"/>
      <c r="N368" s="14"/>
      <c r="O368" s="14"/>
      <c r="P368" s="14"/>
      <c r="Q368" s="14"/>
      <c r="R368" s="16"/>
      <c r="S368" s="13"/>
      <c r="T368" s="12"/>
      <c r="U368" s="10" t="str">
        <f t="shared" si="66"/>
        <v/>
      </c>
      <c r="V368" s="10" t="str">
        <f t="shared" si="67"/>
        <v/>
      </c>
      <c r="W368" s="10" t="str">
        <f t="shared" si="77"/>
        <v/>
      </c>
      <c r="X368" s="10" t="str">
        <f t="shared" si="65"/>
        <v/>
      </c>
      <c r="Y368" s="10" t="str">
        <f t="shared" si="68"/>
        <v/>
      </c>
      <c r="Z368" s="10" t="str">
        <f t="shared" si="69"/>
        <v/>
      </c>
      <c r="AA368" s="10" t="str">
        <f t="shared" si="70"/>
        <v/>
      </c>
      <c r="AB368" s="10" t="str">
        <f t="shared" si="71"/>
        <v/>
      </c>
      <c r="AC368" s="18" t="str">
        <f t="shared" si="72"/>
        <v/>
      </c>
      <c r="AD368" s="18" t="str">
        <f t="shared" si="76"/>
        <v/>
      </c>
      <c r="AE368" s="18" t="str">
        <f t="shared" si="73"/>
        <v/>
      </c>
      <c r="AF368" s="18" t="str">
        <f t="shared" si="74"/>
        <v/>
      </c>
      <c r="AG368" s="18" t="str">
        <f t="shared" si="75"/>
        <v/>
      </c>
    </row>
    <row r="369" spans="1:33" ht="22.5" customHeight="1" x14ac:dyDescent="0.2">
      <c r="A369" s="96">
        <v>360</v>
      </c>
      <c r="B369" s="66"/>
      <c r="C369" s="202"/>
      <c r="D369" s="203"/>
      <c r="E369" s="22"/>
      <c r="F369" s="22"/>
      <c r="G369" s="23"/>
      <c r="H369" s="23"/>
      <c r="I369" s="23"/>
      <c r="J369" s="15"/>
      <c r="K369" s="15"/>
      <c r="L369" s="15"/>
      <c r="M369" s="14"/>
      <c r="N369" s="14"/>
      <c r="O369" s="14"/>
      <c r="P369" s="14"/>
      <c r="Q369" s="14"/>
      <c r="R369" s="16"/>
      <c r="S369" s="13"/>
      <c r="T369" s="12"/>
      <c r="U369" s="10" t="str">
        <f t="shared" si="66"/>
        <v/>
      </c>
      <c r="V369" s="10" t="str">
        <f t="shared" si="67"/>
        <v/>
      </c>
      <c r="W369" s="10" t="str">
        <f t="shared" si="77"/>
        <v/>
      </c>
      <c r="X369" s="10" t="str">
        <f t="shared" si="65"/>
        <v/>
      </c>
      <c r="Y369" s="10" t="str">
        <f t="shared" si="68"/>
        <v/>
      </c>
      <c r="Z369" s="10" t="str">
        <f t="shared" si="69"/>
        <v/>
      </c>
      <c r="AA369" s="10" t="str">
        <f t="shared" si="70"/>
        <v/>
      </c>
      <c r="AB369" s="10" t="str">
        <f t="shared" si="71"/>
        <v/>
      </c>
      <c r="AC369" s="18" t="str">
        <f t="shared" si="72"/>
        <v/>
      </c>
      <c r="AD369" s="18" t="str">
        <f t="shared" si="76"/>
        <v/>
      </c>
      <c r="AE369" s="18" t="str">
        <f t="shared" si="73"/>
        <v/>
      </c>
      <c r="AF369" s="18" t="str">
        <f t="shared" si="74"/>
        <v/>
      </c>
      <c r="AG369" s="18" t="str">
        <f t="shared" si="75"/>
        <v/>
      </c>
    </row>
    <row r="370" spans="1:33" ht="22.5" customHeight="1" x14ac:dyDescent="0.2">
      <c r="A370" s="96">
        <v>361</v>
      </c>
      <c r="B370" s="66"/>
      <c r="C370" s="202"/>
      <c r="D370" s="203"/>
      <c r="E370" s="22"/>
      <c r="F370" s="22"/>
      <c r="G370" s="23"/>
      <c r="H370" s="23"/>
      <c r="I370" s="23"/>
      <c r="J370" s="15"/>
      <c r="K370" s="15"/>
      <c r="L370" s="15"/>
      <c r="M370" s="14"/>
      <c r="N370" s="14"/>
      <c r="O370" s="14"/>
      <c r="P370" s="14"/>
      <c r="Q370" s="14"/>
      <c r="R370" s="16"/>
      <c r="S370" s="13"/>
      <c r="T370" s="12"/>
      <c r="U370" s="10" t="str">
        <f t="shared" si="66"/>
        <v/>
      </c>
      <c r="V370" s="10" t="str">
        <f t="shared" si="67"/>
        <v/>
      </c>
      <c r="W370" s="10" t="str">
        <f t="shared" si="77"/>
        <v/>
      </c>
      <c r="X370" s="10" t="str">
        <f t="shared" si="65"/>
        <v/>
      </c>
      <c r="Y370" s="10" t="str">
        <f t="shared" si="68"/>
        <v/>
      </c>
      <c r="Z370" s="10" t="str">
        <f t="shared" si="69"/>
        <v/>
      </c>
      <c r="AA370" s="10" t="str">
        <f t="shared" si="70"/>
        <v/>
      </c>
      <c r="AB370" s="10" t="str">
        <f t="shared" si="71"/>
        <v/>
      </c>
      <c r="AC370" s="18" t="str">
        <f t="shared" si="72"/>
        <v/>
      </c>
      <c r="AD370" s="18" t="str">
        <f t="shared" si="76"/>
        <v/>
      </c>
      <c r="AE370" s="18" t="str">
        <f t="shared" si="73"/>
        <v/>
      </c>
      <c r="AF370" s="18" t="str">
        <f t="shared" si="74"/>
        <v/>
      </c>
      <c r="AG370" s="18" t="str">
        <f t="shared" si="75"/>
        <v/>
      </c>
    </row>
    <row r="371" spans="1:33" ht="22.5" customHeight="1" x14ac:dyDescent="0.2">
      <c r="A371" s="96">
        <v>362</v>
      </c>
      <c r="B371" s="66"/>
      <c r="C371" s="202"/>
      <c r="D371" s="203"/>
      <c r="E371" s="22"/>
      <c r="F371" s="22"/>
      <c r="G371" s="23"/>
      <c r="H371" s="23"/>
      <c r="I371" s="23"/>
      <c r="J371" s="15"/>
      <c r="K371" s="15"/>
      <c r="L371" s="15"/>
      <c r="M371" s="14"/>
      <c r="N371" s="14"/>
      <c r="O371" s="14"/>
      <c r="P371" s="14"/>
      <c r="Q371" s="14"/>
      <c r="R371" s="16"/>
      <c r="S371" s="13"/>
      <c r="T371" s="12"/>
      <c r="U371" s="10" t="str">
        <f t="shared" si="66"/>
        <v/>
      </c>
      <c r="V371" s="10" t="str">
        <f t="shared" si="67"/>
        <v/>
      </c>
      <c r="W371" s="10" t="str">
        <f t="shared" si="77"/>
        <v/>
      </c>
      <c r="X371" s="10" t="str">
        <f t="shared" si="65"/>
        <v/>
      </c>
      <c r="Y371" s="10" t="str">
        <f t="shared" si="68"/>
        <v/>
      </c>
      <c r="Z371" s="10" t="str">
        <f t="shared" si="69"/>
        <v/>
      </c>
      <c r="AA371" s="10" t="str">
        <f t="shared" si="70"/>
        <v/>
      </c>
      <c r="AB371" s="10" t="str">
        <f t="shared" si="71"/>
        <v/>
      </c>
      <c r="AC371" s="18" t="str">
        <f t="shared" si="72"/>
        <v/>
      </c>
      <c r="AD371" s="18" t="str">
        <f t="shared" si="76"/>
        <v/>
      </c>
      <c r="AE371" s="18" t="str">
        <f t="shared" si="73"/>
        <v/>
      </c>
      <c r="AF371" s="18" t="str">
        <f t="shared" si="74"/>
        <v/>
      </c>
      <c r="AG371" s="18" t="str">
        <f t="shared" si="75"/>
        <v/>
      </c>
    </row>
    <row r="372" spans="1:33" ht="22.5" customHeight="1" x14ac:dyDescent="0.2">
      <c r="A372" s="96">
        <v>363</v>
      </c>
      <c r="B372" s="66"/>
      <c r="C372" s="202"/>
      <c r="D372" s="203"/>
      <c r="E372" s="22"/>
      <c r="F372" s="22"/>
      <c r="G372" s="23"/>
      <c r="H372" s="23"/>
      <c r="I372" s="23"/>
      <c r="J372" s="15"/>
      <c r="K372" s="15"/>
      <c r="L372" s="15"/>
      <c r="M372" s="14"/>
      <c r="N372" s="14"/>
      <c r="O372" s="14"/>
      <c r="P372" s="14"/>
      <c r="Q372" s="14"/>
      <c r="R372" s="16"/>
      <c r="S372" s="13"/>
      <c r="T372" s="12"/>
      <c r="U372" s="10" t="str">
        <f t="shared" si="66"/>
        <v/>
      </c>
      <c r="V372" s="10" t="str">
        <f t="shared" si="67"/>
        <v/>
      </c>
      <c r="W372" s="10" t="str">
        <f t="shared" si="77"/>
        <v/>
      </c>
      <c r="X372" s="10" t="str">
        <f t="shared" si="65"/>
        <v/>
      </c>
      <c r="Y372" s="10" t="str">
        <f t="shared" si="68"/>
        <v/>
      </c>
      <c r="Z372" s="10" t="str">
        <f t="shared" si="69"/>
        <v/>
      </c>
      <c r="AA372" s="10" t="str">
        <f t="shared" si="70"/>
        <v/>
      </c>
      <c r="AB372" s="10" t="str">
        <f t="shared" si="71"/>
        <v/>
      </c>
      <c r="AC372" s="18" t="str">
        <f t="shared" si="72"/>
        <v/>
      </c>
      <c r="AD372" s="18" t="str">
        <f t="shared" si="76"/>
        <v/>
      </c>
      <c r="AE372" s="18" t="str">
        <f t="shared" si="73"/>
        <v/>
      </c>
      <c r="AF372" s="18" t="str">
        <f t="shared" si="74"/>
        <v/>
      </c>
      <c r="AG372" s="18" t="str">
        <f t="shared" si="75"/>
        <v/>
      </c>
    </row>
    <row r="373" spans="1:33" ht="22.5" customHeight="1" x14ac:dyDescent="0.2">
      <c r="A373" s="96">
        <v>364</v>
      </c>
      <c r="B373" s="66"/>
      <c r="C373" s="202"/>
      <c r="D373" s="203"/>
      <c r="E373" s="22"/>
      <c r="F373" s="22"/>
      <c r="G373" s="23"/>
      <c r="H373" s="23"/>
      <c r="I373" s="23"/>
      <c r="J373" s="15"/>
      <c r="K373" s="15"/>
      <c r="L373" s="15"/>
      <c r="M373" s="14"/>
      <c r="N373" s="14"/>
      <c r="O373" s="14"/>
      <c r="P373" s="14"/>
      <c r="Q373" s="14"/>
      <c r="R373" s="16"/>
      <c r="S373" s="13"/>
      <c r="T373" s="12"/>
      <c r="U373" s="10" t="str">
        <f t="shared" si="66"/>
        <v/>
      </c>
      <c r="V373" s="10" t="str">
        <f t="shared" si="67"/>
        <v/>
      </c>
      <c r="W373" s="10" t="str">
        <f t="shared" si="77"/>
        <v/>
      </c>
      <c r="X373" s="10" t="str">
        <f t="shared" si="65"/>
        <v/>
      </c>
      <c r="Y373" s="10" t="str">
        <f t="shared" si="68"/>
        <v/>
      </c>
      <c r="Z373" s="10" t="str">
        <f t="shared" si="69"/>
        <v/>
      </c>
      <c r="AA373" s="10" t="str">
        <f t="shared" si="70"/>
        <v/>
      </c>
      <c r="AB373" s="10" t="str">
        <f t="shared" si="71"/>
        <v/>
      </c>
      <c r="AC373" s="18" t="str">
        <f t="shared" si="72"/>
        <v/>
      </c>
      <c r="AD373" s="18" t="str">
        <f t="shared" si="76"/>
        <v/>
      </c>
      <c r="AE373" s="18" t="str">
        <f t="shared" si="73"/>
        <v/>
      </c>
      <c r="AF373" s="18" t="str">
        <f t="shared" si="74"/>
        <v/>
      </c>
      <c r="AG373" s="18" t="str">
        <f t="shared" si="75"/>
        <v/>
      </c>
    </row>
    <row r="374" spans="1:33" ht="22.5" customHeight="1" x14ac:dyDescent="0.2">
      <c r="A374" s="96">
        <v>365</v>
      </c>
      <c r="B374" s="66"/>
      <c r="C374" s="202"/>
      <c r="D374" s="203"/>
      <c r="E374" s="22"/>
      <c r="F374" s="22"/>
      <c r="G374" s="23"/>
      <c r="H374" s="23"/>
      <c r="I374" s="23"/>
      <c r="J374" s="15"/>
      <c r="K374" s="15"/>
      <c r="L374" s="15"/>
      <c r="M374" s="14"/>
      <c r="N374" s="14"/>
      <c r="O374" s="14"/>
      <c r="P374" s="14"/>
      <c r="Q374" s="14"/>
      <c r="R374" s="16"/>
      <c r="S374" s="13"/>
      <c r="T374" s="12"/>
      <c r="U374" s="10" t="str">
        <f t="shared" si="66"/>
        <v/>
      </c>
      <c r="V374" s="10" t="str">
        <f t="shared" si="67"/>
        <v/>
      </c>
      <c r="W374" s="10" t="str">
        <f t="shared" si="77"/>
        <v/>
      </c>
      <c r="X374" s="10" t="str">
        <f t="shared" si="65"/>
        <v/>
      </c>
      <c r="Y374" s="10" t="str">
        <f t="shared" si="68"/>
        <v/>
      </c>
      <c r="Z374" s="10" t="str">
        <f t="shared" si="69"/>
        <v/>
      </c>
      <c r="AA374" s="10" t="str">
        <f t="shared" si="70"/>
        <v/>
      </c>
      <c r="AB374" s="10" t="str">
        <f t="shared" si="71"/>
        <v/>
      </c>
      <c r="AC374" s="18" t="str">
        <f t="shared" si="72"/>
        <v/>
      </c>
      <c r="AD374" s="18" t="str">
        <f t="shared" si="76"/>
        <v/>
      </c>
      <c r="AE374" s="18" t="str">
        <f t="shared" si="73"/>
        <v/>
      </c>
      <c r="AF374" s="18" t="str">
        <f t="shared" si="74"/>
        <v/>
      </c>
      <c r="AG374" s="18" t="str">
        <f t="shared" si="75"/>
        <v/>
      </c>
    </row>
    <row r="375" spans="1:33" ht="22.5" customHeight="1" x14ac:dyDescent="0.2">
      <c r="A375" s="96">
        <v>366</v>
      </c>
      <c r="B375" s="66"/>
      <c r="C375" s="202"/>
      <c r="D375" s="203"/>
      <c r="E375" s="22"/>
      <c r="F375" s="22"/>
      <c r="G375" s="23"/>
      <c r="H375" s="23"/>
      <c r="I375" s="23"/>
      <c r="J375" s="15"/>
      <c r="K375" s="15"/>
      <c r="L375" s="15"/>
      <c r="M375" s="14"/>
      <c r="N375" s="14"/>
      <c r="O375" s="14"/>
      <c r="P375" s="14"/>
      <c r="Q375" s="14"/>
      <c r="R375" s="16"/>
      <c r="S375" s="13"/>
      <c r="T375" s="12"/>
      <c r="U375" s="10" t="str">
        <f t="shared" si="66"/>
        <v/>
      </c>
      <c r="V375" s="10" t="str">
        <f t="shared" si="67"/>
        <v/>
      </c>
      <c r="W375" s="10" t="str">
        <f t="shared" si="77"/>
        <v/>
      </c>
      <c r="X375" s="10" t="str">
        <f t="shared" si="65"/>
        <v/>
      </c>
      <c r="Y375" s="10" t="str">
        <f t="shared" si="68"/>
        <v/>
      </c>
      <c r="Z375" s="10" t="str">
        <f t="shared" si="69"/>
        <v/>
      </c>
      <c r="AA375" s="10" t="str">
        <f t="shared" si="70"/>
        <v/>
      </c>
      <c r="AB375" s="10" t="str">
        <f t="shared" si="71"/>
        <v/>
      </c>
      <c r="AC375" s="18" t="str">
        <f t="shared" si="72"/>
        <v/>
      </c>
      <c r="AD375" s="18" t="str">
        <f t="shared" si="76"/>
        <v/>
      </c>
      <c r="AE375" s="18" t="str">
        <f t="shared" si="73"/>
        <v/>
      </c>
      <c r="AF375" s="18" t="str">
        <f t="shared" si="74"/>
        <v/>
      </c>
      <c r="AG375" s="18" t="str">
        <f t="shared" si="75"/>
        <v/>
      </c>
    </row>
    <row r="376" spans="1:33" ht="22.5" customHeight="1" x14ac:dyDescent="0.2">
      <c r="A376" s="96">
        <v>367</v>
      </c>
      <c r="B376" s="66"/>
      <c r="C376" s="202"/>
      <c r="D376" s="203"/>
      <c r="E376" s="22"/>
      <c r="F376" s="22"/>
      <c r="G376" s="23"/>
      <c r="H376" s="23"/>
      <c r="I376" s="23"/>
      <c r="J376" s="15"/>
      <c r="K376" s="15"/>
      <c r="L376" s="15"/>
      <c r="M376" s="14"/>
      <c r="N376" s="14"/>
      <c r="O376" s="14"/>
      <c r="P376" s="14"/>
      <c r="Q376" s="14"/>
      <c r="R376" s="16"/>
      <c r="S376" s="13"/>
      <c r="T376" s="12"/>
      <c r="U376" s="10" t="str">
        <f t="shared" si="66"/>
        <v/>
      </c>
      <c r="V376" s="10" t="str">
        <f t="shared" si="67"/>
        <v/>
      </c>
      <c r="W376" s="10" t="str">
        <f t="shared" si="77"/>
        <v/>
      </c>
      <c r="X376" s="10" t="str">
        <f t="shared" si="65"/>
        <v/>
      </c>
      <c r="Y376" s="10" t="str">
        <f t="shared" si="68"/>
        <v/>
      </c>
      <c r="Z376" s="10" t="str">
        <f t="shared" si="69"/>
        <v/>
      </c>
      <c r="AA376" s="10" t="str">
        <f t="shared" si="70"/>
        <v/>
      </c>
      <c r="AB376" s="10" t="str">
        <f t="shared" si="71"/>
        <v/>
      </c>
      <c r="AC376" s="18" t="str">
        <f t="shared" si="72"/>
        <v/>
      </c>
      <c r="AD376" s="18" t="str">
        <f t="shared" si="76"/>
        <v/>
      </c>
      <c r="AE376" s="18" t="str">
        <f t="shared" si="73"/>
        <v/>
      </c>
      <c r="AF376" s="18" t="str">
        <f t="shared" si="74"/>
        <v/>
      </c>
      <c r="AG376" s="18" t="str">
        <f t="shared" si="75"/>
        <v/>
      </c>
    </row>
    <row r="377" spans="1:33" ht="22.5" customHeight="1" x14ac:dyDescent="0.2">
      <c r="A377" s="96">
        <v>368</v>
      </c>
      <c r="B377" s="66"/>
      <c r="C377" s="202"/>
      <c r="D377" s="203"/>
      <c r="E377" s="22"/>
      <c r="F377" s="22"/>
      <c r="G377" s="23"/>
      <c r="H377" s="23"/>
      <c r="I377" s="23"/>
      <c r="J377" s="15"/>
      <c r="K377" s="15"/>
      <c r="L377" s="15"/>
      <c r="M377" s="14"/>
      <c r="N377" s="14"/>
      <c r="O377" s="14"/>
      <c r="P377" s="14"/>
      <c r="Q377" s="14"/>
      <c r="R377" s="16"/>
      <c r="S377" s="13"/>
      <c r="T377" s="12"/>
      <c r="U377" s="10" t="str">
        <f t="shared" si="66"/>
        <v/>
      </c>
      <c r="V377" s="10" t="str">
        <f t="shared" si="67"/>
        <v/>
      </c>
      <c r="W377" s="10" t="str">
        <f t="shared" si="77"/>
        <v/>
      </c>
      <c r="X377" s="10" t="str">
        <f t="shared" si="65"/>
        <v/>
      </c>
      <c r="Y377" s="10" t="str">
        <f t="shared" si="68"/>
        <v/>
      </c>
      <c r="Z377" s="10" t="str">
        <f t="shared" si="69"/>
        <v/>
      </c>
      <c r="AA377" s="10" t="str">
        <f t="shared" si="70"/>
        <v/>
      </c>
      <c r="AB377" s="10" t="str">
        <f t="shared" si="71"/>
        <v/>
      </c>
      <c r="AC377" s="18" t="str">
        <f t="shared" si="72"/>
        <v/>
      </c>
      <c r="AD377" s="18" t="str">
        <f t="shared" si="76"/>
        <v/>
      </c>
      <c r="AE377" s="18" t="str">
        <f t="shared" si="73"/>
        <v/>
      </c>
      <c r="AF377" s="18" t="str">
        <f t="shared" si="74"/>
        <v/>
      </c>
      <c r="AG377" s="18" t="str">
        <f t="shared" si="75"/>
        <v/>
      </c>
    </row>
    <row r="378" spans="1:33" ht="22.5" customHeight="1" x14ac:dyDescent="0.2">
      <c r="A378" s="96">
        <v>369</v>
      </c>
      <c r="B378" s="66"/>
      <c r="C378" s="202"/>
      <c r="D378" s="203"/>
      <c r="E378" s="22"/>
      <c r="F378" s="22"/>
      <c r="G378" s="23"/>
      <c r="H378" s="23"/>
      <c r="I378" s="23"/>
      <c r="J378" s="15"/>
      <c r="K378" s="15"/>
      <c r="L378" s="15"/>
      <c r="M378" s="14"/>
      <c r="N378" s="14"/>
      <c r="O378" s="14"/>
      <c r="P378" s="14"/>
      <c r="Q378" s="14"/>
      <c r="R378" s="16"/>
      <c r="S378" s="13"/>
      <c r="T378" s="12"/>
      <c r="U378" s="10" t="str">
        <f t="shared" si="66"/>
        <v/>
      </c>
      <c r="V378" s="10" t="str">
        <f t="shared" si="67"/>
        <v/>
      </c>
      <c r="W378" s="10" t="str">
        <f t="shared" si="77"/>
        <v/>
      </c>
      <c r="X378" s="10" t="str">
        <f t="shared" si="65"/>
        <v/>
      </c>
      <c r="Y378" s="10" t="str">
        <f t="shared" si="68"/>
        <v/>
      </c>
      <c r="Z378" s="10" t="str">
        <f t="shared" si="69"/>
        <v/>
      </c>
      <c r="AA378" s="10" t="str">
        <f t="shared" si="70"/>
        <v/>
      </c>
      <c r="AB378" s="10" t="str">
        <f t="shared" si="71"/>
        <v/>
      </c>
      <c r="AC378" s="18" t="str">
        <f t="shared" si="72"/>
        <v/>
      </c>
      <c r="AD378" s="18" t="str">
        <f t="shared" si="76"/>
        <v/>
      </c>
      <c r="AE378" s="18" t="str">
        <f t="shared" si="73"/>
        <v/>
      </c>
      <c r="AF378" s="18" t="str">
        <f t="shared" si="74"/>
        <v/>
      </c>
      <c r="AG378" s="18" t="str">
        <f t="shared" si="75"/>
        <v/>
      </c>
    </row>
    <row r="379" spans="1:33" ht="22.5" customHeight="1" x14ac:dyDescent="0.2">
      <c r="A379" s="96">
        <v>370</v>
      </c>
      <c r="B379" s="66"/>
      <c r="C379" s="202"/>
      <c r="D379" s="203"/>
      <c r="E379" s="22"/>
      <c r="F379" s="22"/>
      <c r="G379" s="23"/>
      <c r="H379" s="23"/>
      <c r="I379" s="23"/>
      <c r="J379" s="15"/>
      <c r="K379" s="15"/>
      <c r="L379" s="15"/>
      <c r="M379" s="14"/>
      <c r="N379" s="14"/>
      <c r="O379" s="14"/>
      <c r="P379" s="14"/>
      <c r="Q379" s="14"/>
      <c r="R379" s="16"/>
      <c r="S379" s="13"/>
      <c r="T379" s="12"/>
      <c r="U379" s="10" t="str">
        <f t="shared" si="66"/>
        <v/>
      </c>
      <c r="V379" s="10" t="str">
        <f t="shared" si="67"/>
        <v/>
      </c>
      <c r="W379" s="10" t="str">
        <f t="shared" si="77"/>
        <v/>
      </c>
      <c r="X379" s="10" t="str">
        <f t="shared" si="65"/>
        <v/>
      </c>
      <c r="Y379" s="10" t="str">
        <f t="shared" si="68"/>
        <v/>
      </c>
      <c r="Z379" s="10" t="str">
        <f t="shared" si="69"/>
        <v/>
      </c>
      <c r="AA379" s="10" t="str">
        <f t="shared" si="70"/>
        <v/>
      </c>
      <c r="AB379" s="10" t="str">
        <f t="shared" si="71"/>
        <v/>
      </c>
      <c r="AC379" s="18" t="str">
        <f t="shared" si="72"/>
        <v/>
      </c>
      <c r="AD379" s="18" t="str">
        <f t="shared" si="76"/>
        <v/>
      </c>
      <c r="AE379" s="18" t="str">
        <f t="shared" si="73"/>
        <v/>
      </c>
      <c r="AF379" s="18" t="str">
        <f t="shared" si="74"/>
        <v/>
      </c>
      <c r="AG379" s="18" t="str">
        <f t="shared" si="75"/>
        <v/>
      </c>
    </row>
    <row r="380" spans="1:33" ht="22.5" customHeight="1" x14ac:dyDescent="0.2">
      <c r="A380" s="96">
        <v>371</v>
      </c>
      <c r="B380" s="66"/>
      <c r="C380" s="202"/>
      <c r="D380" s="203"/>
      <c r="E380" s="22"/>
      <c r="F380" s="22"/>
      <c r="G380" s="23"/>
      <c r="H380" s="23"/>
      <c r="I380" s="23"/>
      <c r="J380" s="15"/>
      <c r="K380" s="15"/>
      <c r="L380" s="15"/>
      <c r="M380" s="14"/>
      <c r="N380" s="14"/>
      <c r="O380" s="14"/>
      <c r="P380" s="14"/>
      <c r="Q380" s="14"/>
      <c r="R380" s="16"/>
      <c r="S380" s="13"/>
      <c r="T380" s="12"/>
      <c r="U380" s="10" t="str">
        <f t="shared" si="66"/>
        <v/>
      </c>
      <c r="V380" s="10" t="str">
        <f t="shared" si="67"/>
        <v/>
      </c>
      <c r="W380" s="10" t="str">
        <f t="shared" si="77"/>
        <v/>
      </c>
      <c r="X380" s="10" t="str">
        <f t="shared" si="65"/>
        <v/>
      </c>
      <c r="Y380" s="10" t="str">
        <f t="shared" si="68"/>
        <v/>
      </c>
      <c r="Z380" s="10" t="str">
        <f t="shared" si="69"/>
        <v/>
      </c>
      <c r="AA380" s="10" t="str">
        <f t="shared" si="70"/>
        <v/>
      </c>
      <c r="AB380" s="10" t="str">
        <f t="shared" si="71"/>
        <v/>
      </c>
      <c r="AC380" s="18" t="str">
        <f t="shared" si="72"/>
        <v/>
      </c>
      <c r="AD380" s="18" t="str">
        <f t="shared" si="76"/>
        <v/>
      </c>
      <c r="AE380" s="18" t="str">
        <f t="shared" si="73"/>
        <v/>
      </c>
      <c r="AF380" s="18" t="str">
        <f t="shared" si="74"/>
        <v/>
      </c>
      <c r="AG380" s="18" t="str">
        <f t="shared" si="75"/>
        <v/>
      </c>
    </row>
    <row r="381" spans="1:33" ht="22.5" customHeight="1" x14ac:dyDescent="0.2">
      <c r="A381" s="96">
        <v>372</v>
      </c>
      <c r="B381" s="66"/>
      <c r="C381" s="202"/>
      <c r="D381" s="203"/>
      <c r="E381" s="22"/>
      <c r="F381" s="22"/>
      <c r="G381" s="23"/>
      <c r="H381" s="23"/>
      <c r="I381" s="23"/>
      <c r="J381" s="15"/>
      <c r="K381" s="15"/>
      <c r="L381" s="15"/>
      <c r="M381" s="14"/>
      <c r="N381" s="14"/>
      <c r="O381" s="14"/>
      <c r="P381" s="14"/>
      <c r="Q381" s="14"/>
      <c r="R381" s="16"/>
      <c r="S381" s="13"/>
      <c r="T381" s="12"/>
      <c r="U381" s="10" t="str">
        <f t="shared" si="66"/>
        <v/>
      </c>
      <c r="V381" s="10" t="str">
        <f t="shared" si="67"/>
        <v/>
      </c>
      <c r="W381" s="10" t="str">
        <f t="shared" si="77"/>
        <v/>
      </c>
      <c r="X381" s="10" t="str">
        <f t="shared" si="65"/>
        <v/>
      </c>
      <c r="Y381" s="10" t="str">
        <f t="shared" si="68"/>
        <v/>
      </c>
      <c r="Z381" s="10" t="str">
        <f t="shared" si="69"/>
        <v/>
      </c>
      <c r="AA381" s="10" t="str">
        <f t="shared" si="70"/>
        <v/>
      </c>
      <c r="AB381" s="10" t="str">
        <f t="shared" si="71"/>
        <v/>
      </c>
      <c r="AC381" s="18" t="str">
        <f t="shared" si="72"/>
        <v/>
      </c>
      <c r="AD381" s="18" t="str">
        <f t="shared" si="76"/>
        <v/>
      </c>
      <c r="AE381" s="18" t="str">
        <f t="shared" si="73"/>
        <v/>
      </c>
      <c r="AF381" s="18" t="str">
        <f t="shared" si="74"/>
        <v/>
      </c>
      <c r="AG381" s="18" t="str">
        <f t="shared" si="75"/>
        <v/>
      </c>
    </row>
    <row r="382" spans="1:33" ht="22.5" customHeight="1" x14ac:dyDescent="0.2">
      <c r="A382" s="96">
        <v>373</v>
      </c>
      <c r="B382" s="66"/>
      <c r="C382" s="202"/>
      <c r="D382" s="203"/>
      <c r="E382" s="22"/>
      <c r="F382" s="22"/>
      <c r="G382" s="23"/>
      <c r="H382" s="23"/>
      <c r="I382" s="23"/>
      <c r="J382" s="15"/>
      <c r="K382" s="15"/>
      <c r="L382" s="15"/>
      <c r="M382" s="14"/>
      <c r="N382" s="14"/>
      <c r="O382" s="14"/>
      <c r="P382" s="14"/>
      <c r="Q382" s="14"/>
      <c r="R382" s="16"/>
      <c r="S382" s="13"/>
      <c r="T382" s="12"/>
      <c r="U382" s="10" t="str">
        <f t="shared" si="66"/>
        <v/>
      </c>
      <c r="V382" s="10" t="str">
        <f t="shared" si="67"/>
        <v/>
      </c>
      <c r="W382" s="10" t="str">
        <f t="shared" si="77"/>
        <v/>
      </c>
      <c r="X382" s="10" t="str">
        <f t="shared" si="65"/>
        <v/>
      </c>
      <c r="Y382" s="10" t="str">
        <f t="shared" si="68"/>
        <v/>
      </c>
      <c r="Z382" s="10" t="str">
        <f t="shared" si="69"/>
        <v/>
      </c>
      <c r="AA382" s="10" t="str">
        <f t="shared" si="70"/>
        <v/>
      </c>
      <c r="AB382" s="10" t="str">
        <f t="shared" si="71"/>
        <v/>
      </c>
      <c r="AC382" s="18" t="str">
        <f t="shared" si="72"/>
        <v/>
      </c>
      <c r="AD382" s="18" t="str">
        <f t="shared" si="76"/>
        <v/>
      </c>
      <c r="AE382" s="18" t="str">
        <f t="shared" si="73"/>
        <v/>
      </c>
      <c r="AF382" s="18" t="str">
        <f t="shared" si="74"/>
        <v/>
      </c>
      <c r="AG382" s="18" t="str">
        <f t="shared" si="75"/>
        <v/>
      </c>
    </row>
    <row r="383" spans="1:33" ht="22.5" customHeight="1" x14ac:dyDescent="0.2">
      <c r="A383" s="96">
        <v>374</v>
      </c>
      <c r="B383" s="66"/>
      <c r="C383" s="202"/>
      <c r="D383" s="203"/>
      <c r="E383" s="22"/>
      <c r="F383" s="22"/>
      <c r="G383" s="23"/>
      <c r="H383" s="23"/>
      <c r="I383" s="23"/>
      <c r="J383" s="15"/>
      <c r="K383" s="15"/>
      <c r="L383" s="15"/>
      <c r="M383" s="14"/>
      <c r="N383" s="14"/>
      <c r="O383" s="14"/>
      <c r="P383" s="14"/>
      <c r="Q383" s="14"/>
      <c r="R383" s="16"/>
      <c r="S383" s="13"/>
      <c r="T383" s="12"/>
      <c r="U383" s="10" t="str">
        <f t="shared" si="66"/>
        <v/>
      </c>
      <c r="V383" s="10" t="str">
        <f t="shared" si="67"/>
        <v/>
      </c>
      <c r="W383" s="10" t="str">
        <f t="shared" si="77"/>
        <v/>
      </c>
      <c r="X383" s="10" t="str">
        <f t="shared" si="65"/>
        <v/>
      </c>
      <c r="Y383" s="10" t="str">
        <f t="shared" si="68"/>
        <v/>
      </c>
      <c r="Z383" s="10" t="str">
        <f t="shared" si="69"/>
        <v/>
      </c>
      <c r="AA383" s="10" t="str">
        <f t="shared" si="70"/>
        <v/>
      </c>
      <c r="AB383" s="10" t="str">
        <f t="shared" si="71"/>
        <v/>
      </c>
      <c r="AC383" s="18" t="str">
        <f t="shared" si="72"/>
        <v/>
      </c>
      <c r="AD383" s="18" t="str">
        <f t="shared" si="76"/>
        <v/>
      </c>
      <c r="AE383" s="18" t="str">
        <f t="shared" si="73"/>
        <v/>
      </c>
      <c r="AF383" s="18" t="str">
        <f t="shared" si="74"/>
        <v/>
      </c>
      <c r="AG383" s="18" t="str">
        <f t="shared" si="75"/>
        <v/>
      </c>
    </row>
    <row r="384" spans="1:33" ht="22.5" customHeight="1" x14ac:dyDescent="0.2">
      <c r="A384" s="96">
        <v>375</v>
      </c>
      <c r="B384" s="66"/>
      <c r="C384" s="202"/>
      <c r="D384" s="203"/>
      <c r="E384" s="22"/>
      <c r="F384" s="22"/>
      <c r="G384" s="23"/>
      <c r="H384" s="23"/>
      <c r="I384" s="23"/>
      <c r="J384" s="15"/>
      <c r="K384" s="15"/>
      <c r="L384" s="15"/>
      <c r="M384" s="14"/>
      <c r="N384" s="14"/>
      <c r="O384" s="14"/>
      <c r="P384" s="14"/>
      <c r="Q384" s="14"/>
      <c r="R384" s="16"/>
      <c r="S384" s="13"/>
      <c r="T384" s="12"/>
      <c r="U384" s="10" t="str">
        <f t="shared" si="66"/>
        <v/>
      </c>
      <c r="V384" s="10" t="str">
        <f t="shared" si="67"/>
        <v/>
      </c>
      <c r="W384" s="10" t="str">
        <f t="shared" si="77"/>
        <v/>
      </c>
      <c r="X384" s="10" t="str">
        <f t="shared" si="65"/>
        <v/>
      </c>
      <c r="Y384" s="10" t="str">
        <f t="shared" si="68"/>
        <v/>
      </c>
      <c r="Z384" s="10" t="str">
        <f t="shared" si="69"/>
        <v/>
      </c>
      <c r="AA384" s="10" t="str">
        <f t="shared" si="70"/>
        <v/>
      </c>
      <c r="AB384" s="10" t="str">
        <f t="shared" si="71"/>
        <v/>
      </c>
      <c r="AC384" s="18" t="str">
        <f t="shared" si="72"/>
        <v/>
      </c>
      <c r="AD384" s="18" t="str">
        <f t="shared" si="76"/>
        <v/>
      </c>
      <c r="AE384" s="18" t="str">
        <f t="shared" si="73"/>
        <v/>
      </c>
      <c r="AF384" s="18" t="str">
        <f t="shared" si="74"/>
        <v/>
      </c>
      <c r="AG384" s="18" t="str">
        <f t="shared" si="75"/>
        <v/>
      </c>
    </row>
    <row r="385" spans="1:33" ht="22.5" customHeight="1" x14ac:dyDescent="0.2">
      <c r="A385" s="96">
        <v>376</v>
      </c>
      <c r="B385" s="66"/>
      <c r="C385" s="202"/>
      <c r="D385" s="203"/>
      <c r="E385" s="22"/>
      <c r="F385" s="22"/>
      <c r="G385" s="23"/>
      <c r="H385" s="23"/>
      <c r="I385" s="23"/>
      <c r="J385" s="15"/>
      <c r="K385" s="15"/>
      <c r="L385" s="15"/>
      <c r="M385" s="14"/>
      <c r="N385" s="14"/>
      <c r="O385" s="14"/>
      <c r="P385" s="14"/>
      <c r="Q385" s="14"/>
      <c r="R385" s="16"/>
      <c r="S385" s="13"/>
      <c r="T385" s="12"/>
      <c r="U385" s="10" t="str">
        <f t="shared" si="66"/>
        <v/>
      </c>
      <c r="V385" s="10" t="str">
        <f t="shared" si="67"/>
        <v/>
      </c>
      <c r="W385" s="10" t="str">
        <f t="shared" si="77"/>
        <v/>
      </c>
      <c r="X385" s="10" t="str">
        <f t="shared" si="65"/>
        <v/>
      </c>
      <c r="Y385" s="10" t="str">
        <f t="shared" si="68"/>
        <v/>
      </c>
      <c r="Z385" s="10" t="str">
        <f t="shared" si="69"/>
        <v/>
      </c>
      <c r="AA385" s="10" t="str">
        <f t="shared" si="70"/>
        <v/>
      </c>
      <c r="AB385" s="10" t="str">
        <f t="shared" si="71"/>
        <v/>
      </c>
      <c r="AC385" s="18" t="str">
        <f t="shared" si="72"/>
        <v/>
      </c>
      <c r="AD385" s="18" t="str">
        <f t="shared" si="76"/>
        <v/>
      </c>
      <c r="AE385" s="18" t="str">
        <f t="shared" si="73"/>
        <v/>
      </c>
      <c r="AF385" s="18" t="str">
        <f t="shared" si="74"/>
        <v/>
      </c>
      <c r="AG385" s="18" t="str">
        <f t="shared" si="75"/>
        <v/>
      </c>
    </row>
    <row r="386" spans="1:33" ht="22.5" customHeight="1" x14ac:dyDescent="0.2">
      <c r="A386" s="96">
        <v>377</v>
      </c>
      <c r="B386" s="66"/>
      <c r="C386" s="202"/>
      <c r="D386" s="203"/>
      <c r="E386" s="22"/>
      <c r="F386" s="22"/>
      <c r="G386" s="23"/>
      <c r="H386" s="23"/>
      <c r="I386" s="23"/>
      <c r="J386" s="15"/>
      <c r="K386" s="15"/>
      <c r="L386" s="15"/>
      <c r="M386" s="14"/>
      <c r="N386" s="14"/>
      <c r="O386" s="14"/>
      <c r="P386" s="14"/>
      <c r="Q386" s="14"/>
      <c r="R386" s="16"/>
      <c r="S386" s="13"/>
      <c r="T386" s="12"/>
      <c r="U386" s="10" t="str">
        <f t="shared" si="66"/>
        <v/>
      </c>
      <c r="V386" s="10" t="str">
        <f t="shared" si="67"/>
        <v/>
      </c>
      <c r="W386" s="10" t="str">
        <f t="shared" si="77"/>
        <v/>
      </c>
      <c r="X386" s="10" t="str">
        <f t="shared" si="65"/>
        <v/>
      </c>
      <c r="Y386" s="10" t="str">
        <f t="shared" si="68"/>
        <v/>
      </c>
      <c r="Z386" s="10" t="str">
        <f t="shared" si="69"/>
        <v/>
      </c>
      <c r="AA386" s="10" t="str">
        <f t="shared" si="70"/>
        <v/>
      </c>
      <c r="AB386" s="10" t="str">
        <f t="shared" si="71"/>
        <v/>
      </c>
      <c r="AC386" s="18" t="str">
        <f t="shared" si="72"/>
        <v/>
      </c>
      <c r="AD386" s="18" t="str">
        <f t="shared" si="76"/>
        <v/>
      </c>
      <c r="AE386" s="18" t="str">
        <f t="shared" si="73"/>
        <v/>
      </c>
      <c r="AF386" s="18" t="str">
        <f t="shared" si="74"/>
        <v/>
      </c>
      <c r="AG386" s="18" t="str">
        <f t="shared" si="75"/>
        <v/>
      </c>
    </row>
    <row r="387" spans="1:33" ht="22.5" customHeight="1" x14ac:dyDescent="0.2">
      <c r="A387" s="96">
        <v>378</v>
      </c>
      <c r="B387" s="66"/>
      <c r="C387" s="202"/>
      <c r="D387" s="203"/>
      <c r="E387" s="22"/>
      <c r="F387" s="22"/>
      <c r="G387" s="23"/>
      <c r="H387" s="23"/>
      <c r="I387" s="23"/>
      <c r="J387" s="15"/>
      <c r="K387" s="15"/>
      <c r="L387" s="15"/>
      <c r="M387" s="14"/>
      <c r="N387" s="14"/>
      <c r="O387" s="14"/>
      <c r="P387" s="14"/>
      <c r="Q387" s="14"/>
      <c r="R387" s="16"/>
      <c r="S387" s="13"/>
      <c r="T387" s="12"/>
      <c r="U387" s="10" t="str">
        <f t="shared" si="66"/>
        <v/>
      </c>
      <c r="V387" s="10" t="str">
        <f t="shared" si="67"/>
        <v/>
      </c>
      <c r="W387" s="10" t="str">
        <f t="shared" si="77"/>
        <v/>
      </c>
      <c r="X387" s="10" t="str">
        <f t="shared" si="65"/>
        <v/>
      </c>
      <c r="Y387" s="10" t="str">
        <f t="shared" si="68"/>
        <v/>
      </c>
      <c r="Z387" s="10" t="str">
        <f t="shared" si="69"/>
        <v/>
      </c>
      <c r="AA387" s="10" t="str">
        <f t="shared" si="70"/>
        <v/>
      </c>
      <c r="AB387" s="10" t="str">
        <f t="shared" si="71"/>
        <v/>
      </c>
      <c r="AC387" s="18" t="str">
        <f t="shared" si="72"/>
        <v/>
      </c>
      <c r="AD387" s="18" t="str">
        <f t="shared" si="76"/>
        <v/>
      </c>
      <c r="AE387" s="18" t="str">
        <f t="shared" si="73"/>
        <v/>
      </c>
      <c r="AF387" s="18" t="str">
        <f t="shared" si="74"/>
        <v/>
      </c>
      <c r="AG387" s="18" t="str">
        <f t="shared" si="75"/>
        <v/>
      </c>
    </row>
    <row r="388" spans="1:33" ht="22.5" customHeight="1" x14ac:dyDescent="0.2">
      <c r="A388" s="96">
        <v>379</v>
      </c>
      <c r="B388" s="66"/>
      <c r="C388" s="202"/>
      <c r="D388" s="203"/>
      <c r="E388" s="22"/>
      <c r="F388" s="22"/>
      <c r="G388" s="23"/>
      <c r="H388" s="23"/>
      <c r="I388" s="23"/>
      <c r="J388" s="15"/>
      <c r="K388" s="15"/>
      <c r="L388" s="15"/>
      <c r="M388" s="14"/>
      <c r="N388" s="14"/>
      <c r="O388" s="14"/>
      <c r="P388" s="14"/>
      <c r="Q388" s="14"/>
      <c r="R388" s="16"/>
      <c r="S388" s="13"/>
      <c r="T388" s="12"/>
      <c r="U388" s="10" t="str">
        <f t="shared" si="66"/>
        <v/>
      </c>
      <c r="V388" s="10" t="str">
        <f t="shared" si="67"/>
        <v/>
      </c>
      <c r="W388" s="10" t="str">
        <f t="shared" si="77"/>
        <v/>
      </c>
      <c r="X388" s="10" t="str">
        <f t="shared" si="65"/>
        <v/>
      </c>
      <c r="Y388" s="10" t="str">
        <f t="shared" si="68"/>
        <v/>
      </c>
      <c r="Z388" s="10" t="str">
        <f t="shared" si="69"/>
        <v/>
      </c>
      <c r="AA388" s="10" t="str">
        <f t="shared" si="70"/>
        <v/>
      </c>
      <c r="AB388" s="10" t="str">
        <f t="shared" si="71"/>
        <v/>
      </c>
      <c r="AC388" s="18" t="str">
        <f t="shared" si="72"/>
        <v/>
      </c>
      <c r="AD388" s="18" t="str">
        <f t="shared" si="76"/>
        <v/>
      </c>
      <c r="AE388" s="18" t="str">
        <f t="shared" si="73"/>
        <v/>
      </c>
      <c r="AF388" s="18" t="str">
        <f t="shared" si="74"/>
        <v/>
      </c>
      <c r="AG388" s="18" t="str">
        <f t="shared" si="75"/>
        <v/>
      </c>
    </row>
    <row r="389" spans="1:33" ht="22.5" customHeight="1" x14ac:dyDescent="0.2">
      <c r="A389" s="96">
        <v>380</v>
      </c>
      <c r="B389" s="66"/>
      <c r="C389" s="202"/>
      <c r="D389" s="203"/>
      <c r="E389" s="22"/>
      <c r="F389" s="22"/>
      <c r="G389" s="23"/>
      <c r="H389" s="23"/>
      <c r="I389" s="23"/>
      <c r="J389" s="15"/>
      <c r="K389" s="15"/>
      <c r="L389" s="15"/>
      <c r="M389" s="14"/>
      <c r="N389" s="14"/>
      <c r="O389" s="14"/>
      <c r="P389" s="14"/>
      <c r="Q389" s="14"/>
      <c r="R389" s="16"/>
      <c r="S389" s="13"/>
      <c r="T389" s="12"/>
      <c r="U389" s="10" t="str">
        <f t="shared" si="66"/>
        <v/>
      </c>
      <c r="V389" s="10" t="str">
        <f t="shared" si="67"/>
        <v/>
      </c>
      <c r="W389" s="10" t="str">
        <f t="shared" si="77"/>
        <v/>
      </c>
      <c r="X389" s="10" t="str">
        <f t="shared" si="65"/>
        <v/>
      </c>
      <c r="Y389" s="10" t="str">
        <f t="shared" si="68"/>
        <v/>
      </c>
      <c r="Z389" s="10" t="str">
        <f t="shared" si="69"/>
        <v/>
      </c>
      <c r="AA389" s="10" t="str">
        <f t="shared" si="70"/>
        <v/>
      </c>
      <c r="AB389" s="10" t="str">
        <f t="shared" si="71"/>
        <v/>
      </c>
      <c r="AC389" s="18" t="str">
        <f t="shared" si="72"/>
        <v/>
      </c>
      <c r="AD389" s="18" t="str">
        <f t="shared" si="76"/>
        <v/>
      </c>
      <c r="AE389" s="18" t="str">
        <f t="shared" si="73"/>
        <v/>
      </c>
      <c r="AF389" s="18" t="str">
        <f t="shared" si="74"/>
        <v/>
      </c>
      <c r="AG389" s="18" t="str">
        <f t="shared" si="75"/>
        <v/>
      </c>
    </row>
    <row r="390" spans="1:33" ht="22.5" customHeight="1" x14ac:dyDescent="0.2">
      <c r="A390" s="96">
        <v>381</v>
      </c>
      <c r="B390" s="66"/>
      <c r="C390" s="202"/>
      <c r="D390" s="203"/>
      <c r="E390" s="22"/>
      <c r="F390" s="22"/>
      <c r="G390" s="23"/>
      <c r="H390" s="23"/>
      <c r="I390" s="23"/>
      <c r="J390" s="15"/>
      <c r="K390" s="15"/>
      <c r="L390" s="15"/>
      <c r="M390" s="14"/>
      <c r="N390" s="14"/>
      <c r="O390" s="14"/>
      <c r="P390" s="14"/>
      <c r="Q390" s="14"/>
      <c r="R390" s="16"/>
      <c r="S390" s="13"/>
      <c r="T390" s="12"/>
      <c r="U390" s="10" t="str">
        <f t="shared" si="66"/>
        <v/>
      </c>
      <c r="V390" s="10" t="str">
        <f t="shared" si="67"/>
        <v/>
      </c>
      <c r="W390" s="10" t="str">
        <f t="shared" si="77"/>
        <v/>
      </c>
      <c r="X390" s="10" t="str">
        <f t="shared" si="65"/>
        <v/>
      </c>
      <c r="Y390" s="10" t="str">
        <f t="shared" si="68"/>
        <v/>
      </c>
      <c r="Z390" s="10" t="str">
        <f t="shared" si="69"/>
        <v/>
      </c>
      <c r="AA390" s="10" t="str">
        <f t="shared" si="70"/>
        <v/>
      </c>
      <c r="AB390" s="10" t="str">
        <f t="shared" si="71"/>
        <v/>
      </c>
      <c r="AC390" s="18" t="str">
        <f t="shared" si="72"/>
        <v/>
      </c>
      <c r="AD390" s="18" t="str">
        <f t="shared" si="76"/>
        <v/>
      </c>
      <c r="AE390" s="18" t="str">
        <f t="shared" si="73"/>
        <v/>
      </c>
      <c r="AF390" s="18" t="str">
        <f t="shared" si="74"/>
        <v/>
      </c>
      <c r="AG390" s="18" t="str">
        <f t="shared" si="75"/>
        <v/>
      </c>
    </row>
    <row r="391" spans="1:33" ht="22.5" customHeight="1" x14ac:dyDescent="0.2">
      <c r="A391" s="96">
        <v>382</v>
      </c>
      <c r="B391" s="66"/>
      <c r="C391" s="202"/>
      <c r="D391" s="203"/>
      <c r="E391" s="22"/>
      <c r="F391" s="22"/>
      <c r="G391" s="23"/>
      <c r="H391" s="23"/>
      <c r="I391" s="23"/>
      <c r="J391" s="15"/>
      <c r="K391" s="15"/>
      <c r="L391" s="15"/>
      <c r="M391" s="14"/>
      <c r="N391" s="14"/>
      <c r="O391" s="14"/>
      <c r="P391" s="14"/>
      <c r="Q391" s="14"/>
      <c r="R391" s="16"/>
      <c r="S391" s="13"/>
      <c r="T391" s="12"/>
      <c r="U391" s="10" t="str">
        <f t="shared" si="66"/>
        <v/>
      </c>
      <c r="V391" s="10" t="str">
        <f t="shared" si="67"/>
        <v/>
      </c>
      <c r="W391" s="10" t="str">
        <f t="shared" si="77"/>
        <v/>
      </c>
      <c r="X391" s="10" t="str">
        <f t="shared" si="65"/>
        <v/>
      </c>
      <c r="Y391" s="10" t="str">
        <f t="shared" si="68"/>
        <v/>
      </c>
      <c r="Z391" s="10" t="str">
        <f t="shared" si="69"/>
        <v/>
      </c>
      <c r="AA391" s="10" t="str">
        <f t="shared" si="70"/>
        <v/>
      </c>
      <c r="AB391" s="10" t="str">
        <f t="shared" si="71"/>
        <v/>
      </c>
      <c r="AC391" s="18" t="str">
        <f t="shared" si="72"/>
        <v/>
      </c>
      <c r="AD391" s="18" t="str">
        <f t="shared" si="76"/>
        <v/>
      </c>
      <c r="AE391" s="18" t="str">
        <f t="shared" si="73"/>
        <v/>
      </c>
      <c r="AF391" s="18" t="str">
        <f t="shared" si="74"/>
        <v/>
      </c>
      <c r="AG391" s="18" t="str">
        <f t="shared" si="75"/>
        <v/>
      </c>
    </row>
    <row r="392" spans="1:33" ht="22.5" customHeight="1" x14ac:dyDescent="0.2">
      <c r="A392" s="96">
        <v>383</v>
      </c>
      <c r="B392" s="66"/>
      <c r="C392" s="202"/>
      <c r="D392" s="203"/>
      <c r="E392" s="22"/>
      <c r="F392" s="22"/>
      <c r="G392" s="23"/>
      <c r="H392" s="23"/>
      <c r="I392" s="23"/>
      <c r="J392" s="15"/>
      <c r="K392" s="15"/>
      <c r="L392" s="15"/>
      <c r="M392" s="14"/>
      <c r="N392" s="14"/>
      <c r="O392" s="14"/>
      <c r="P392" s="14"/>
      <c r="Q392" s="14"/>
      <c r="R392" s="16"/>
      <c r="S392" s="13"/>
      <c r="T392" s="12"/>
      <c r="U392" s="10" t="str">
        <f t="shared" si="66"/>
        <v/>
      </c>
      <c r="V392" s="10" t="str">
        <f t="shared" si="67"/>
        <v/>
      </c>
      <c r="W392" s="10" t="str">
        <f t="shared" si="77"/>
        <v/>
      </c>
      <c r="X392" s="10" t="str">
        <f t="shared" si="65"/>
        <v/>
      </c>
      <c r="Y392" s="10" t="str">
        <f t="shared" si="68"/>
        <v/>
      </c>
      <c r="Z392" s="10" t="str">
        <f t="shared" si="69"/>
        <v/>
      </c>
      <c r="AA392" s="10" t="str">
        <f t="shared" si="70"/>
        <v/>
      </c>
      <c r="AB392" s="10" t="str">
        <f t="shared" si="71"/>
        <v/>
      </c>
      <c r="AC392" s="18" t="str">
        <f t="shared" si="72"/>
        <v/>
      </c>
      <c r="AD392" s="18" t="str">
        <f t="shared" si="76"/>
        <v/>
      </c>
      <c r="AE392" s="18" t="str">
        <f t="shared" si="73"/>
        <v/>
      </c>
      <c r="AF392" s="18" t="str">
        <f t="shared" si="74"/>
        <v/>
      </c>
      <c r="AG392" s="18" t="str">
        <f t="shared" si="75"/>
        <v/>
      </c>
    </row>
    <row r="393" spans="1:33" ht="22.5" customHeight="1" x14ac:dyDescent="0.2">
      <c r="A393" s="96">
        <v>384</v>
      </c>
      <c r="B393" s="66"/>
      <c r="C393" s="202"/>
      <c r="D393" s="203"/>
      <c r="E393" s="22"/>
      <c r="F393" s="22"/>
      <c r="G393" s="23"/>
      <c r="H393" s="23"/>
      <c r="I393" s="23"/>
      <c r="J393" s="15"/>
      <c r="K393" s="15"/>
      <c r="L393" s="15"/>
      <c r="M393" s="14"/>
      <c r="N393" s="14"/>
      <c r="O393" s="14"/>
      <c r="P393" s="14"/>
      <c r="Q393" s="14"/>
      <c r="R393" s="16"/>
      <c r="S393" s="13"/>
      <c r="T393" s="12"/>
      <c r="U393" s="10" t="str">
        <f t="shared" si="66"/>
        <v/>
      </c>
      <c r="V393" s="10" t="str">
        <f t="shared" si="67"/>
        <v/>
      </c>
      <c r="W393" s="10" t="str">
        <f t="shared" si="77"/>
        <v/>
      </c>
      <c r="X393" s="10" t="str">
        <f t="shared" si="65"/>
        <v/>
      </c>
      <c r="Y393" s="10" t="str">
        <f t="shared" si="68"/>
        <v/>
      </c>
      <c r="Z393" s="10" t="str">
        <f t="shared" si="69"/>
        <v/>
      </c>
      <c r="AA393" s="10" t="str">
        <f t="shared" si="70"/>
        <v/>
      </c>
      <c r="AB393" s="10" t="str">
        <f t="shared" si="71"/>
        <v/>
      </c>
      <c r="AC393" s="18" t="str">
        <f t="shared" si="72"/>
        <v/>
      </c>
      <c r="AD393" s="18" t="str">
        <f t="shared" si="76"/>
        <v/>
      </c>
      <c r="AE393" s="18" t="str">
        <f t="shared" si="73"/>
        <v/>
      </c>
      <c r="AF393" s="18" t="str">
        <f t="shared" si="74"/>
        <v/>
      </c>
      <c r="AG393" s="18" t="str">
        <f t="shared" si="75"/>
        <v/>
      </c>
    </row>
    <row r="394" spans="1:33" ht="22.5" customHeight="1" x14ac:dyDescent="0.2">
      <c r="A394" s="96">
        <v>385</v>
      </c>
      <c r="B394" s="66"/>
      <c r="C394" s="202"/>
      <c r="D394" s="203"/>
      <c r="E394" s="22"/>
      <c r="F394" s="22"/>
      <c r="G394" s="23"/>
      <c r="H394" s="23"/>
      <c r="I394" s="23"/>
      <c r="J394" s="15"/>
      <c r="K394" s="15"/>
      <c r="L394" s="15"/>
      <c r="M394" s="14"/>
      <c r="N394" s="14"/>
      <c r="O394" s="14"/>
      <c r="P394" s="14"/>
      <c r="Q394" s="14"/>
      <c r="R394" s="16"/>
      <c r="S394" s="13"/>
      <c r="T394" s="12"/>
      <c r="U394" s="10" t="str">
        <f t="shared" si="66"/>
        <v/>
      </c>
      <c r="V394" s="10" t="str">
        <f t="shared" si="67"/>
        <v/>
      </c>
      <c r="W394" s="10" t="str">
        <f t="shared" si="77"/>
        <v/>
      </c>
      <c r="X394" s="10" t="str">
        <f t="shared" ref="X394:X457" si="78">IF(VLOOKUP(ROW()-9,A:S,18,0) = "","", IF(ISNUMBER(VLOOKUP(ROW()-9,A:S,18,0))=TRUE,"","Amount must be a numeric value. "))</f>
        <v/>
      </c>
      <c r="Y394" s="10" t="str">
        <f t="shared" si="68"/>
        <v/>
      </c>
      <c r="Z394" s="10" t="str">
        <f t="shared" si="69"/>
        <v/>
      </c>
      <c r="AA394" s="10" t="str">
        <f t="shared" si="70"/>
        <v/>
      </c>
      <c r="AB394" s="10" t="str">
        <f t="shared" si="71"/>
        <v/>
      </c>
      <c r="AC394" s="18" t="str">
        <f t="shared" si="72"/>
        <v/>
      </c>
      <c r="AD394" s="18" t="str">
        <f t="shared" si="76"/>
        <v/>
      </c>
      <c r="AE394" s="18" t="str">
        <f t="shared" si="73"/>
        <v/>
      </c>
      <c r="AF394" s="18" t="str">
        <f t="shared" si="74"/>
        <v/>
      </c>
      <c r="AG394" s="18" t="str">
        <f t="shared" si="75"/>
        <v/>
      </c>
    </row>
    <row r="395" spans="1:33" ht="22.5" customHeight="1" x14ac:dyDescent="0.2">
      <c r="A395" s="96">
        <v>386</v>
      </c>
      <c r="B395" s="66"/>
      <c r="C395" s="202"/>
      <c r="D395" s="203"/>
      <c r="E395" s="22"/>
      <c r="F395" s="22"/>
      <c r="G395" s="23"/>
      <c r="H395" s="23"/>
      <c r="I395" s="23"/>
      <c r="J395" s="15"/>
      <c r="K395" s="15"/>
      <c r="L395" s="15"/>
      <c r="M395" s="14"/>
      <c r="N395" s="14"/>
      <c r="O395" s="14"/>
      <c r="P395" s="14"/>
      <c r="Q395" s="14"/>
      <c r="R395" s="16"/>
      <c r="S395" s="13"/>
      <c r="T395" s="12"/>
      <c r="U395" s="10" t="str">
        <f t="shared" ref="U395:U458" si="79" xml:space="preserve"> IF(ISERROR(V395),"",V395)&amp; IF(ISERROR(W395),"",W395)&amp; IF(ISERROR(X395),"",X395)&amp; IF(ISERROR(Y395),"",Y395)&amp; IF(ISERROR(Z395),"",Z395)&amp; IF(ISERROR(AA395),"",AA395)&amp; IF(ISERROR(AB395),"",AB395)&amp; IF(ISERROR(AC395),"",AC395)&amp; IF(ISERROR(AD395),"",AD395)&amp; IF(ISERROR(AE395),"",AE395)&amp; IF(ISERROR(AF395),"",AF395)&amp; IF(ISERROR(AG395),"",AG395)</f>
        <v/>
      </c>
      <c r="V395" s="10" t="str">
        <f t="shared" ref="V395:V458" si="80">IF(OR(VLOOKUP(ROW()-9,A:S,18,0)&lt;0,VLOOKUP(ROW()-9,A:S,3,0)&lt;0),"Amount and encumbrances must be a positive value. ","")</f>
        <v/>
      </c>
      <c r="W395" s="10" t="str">
        <f t="shared" si="77"/>
        <v/>
      </c>
      <c r="X395" s="10" t="str">
        <f t="shared" si="78"/>
        <v/>
      </c>
      <c r="Y395" s="10" t="str">
        <f t="shared" ref="Y395:Y458" si="81">IF(VLOOKUP(ROW()-9,A:S,3,0) = "","", IF(ISNUMBER(VLOOKUP(ROW()-9,A:S,3,0))=TRUE,"","Encumbrances must be a numeric value. "))</f>
        <v/>
      </c>
      <c r="Z395" s="10" t="str">
        <f t="shared" ref="Z395:Z458" si="82">IF(VLOOKUP(ROW()-9,A:S,18,0)&gt;=VLOOKUP(ROW()-9,A:S,3,0),"","Encumbrance amount must be equal to or less than the accrual amount. ")</f>
        <v/>
      </c>
      <c r="AA395" s="10" t="str">
        <f t="shared" ref="AA395:AA458" si="83">IF(OR(AND(VLOOKUP(ROW()-9,A:S,18,0)&gt;0,VLOOKUP(ROW()-9,A:S,19,0)=""),AND(VLOOKUP(ROW()-9,A:S,3,0)&gt;0,VLOOKUP(ROW()-9,A:S,4,0)="")),"For every amount, the D/C column must have a D or C. ", "")</f>
        <v/>
      </c>
      <c r="AB395" s="10" t="str">
        <f t="shared" ref="AB395:AB458" si="84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395" s="18" t="str">
        <f t="shared" ref="AC395:AC458" si="85">IF(OR(VLOOKUP(ROW()-9,A:S,8,0)&lt;&gt;"97",VLOOKUP(ROW()-9,A:S,18,0)=""),"",IF(VLOOKUP(ROW()-9,A:S,15,0)&lt;&gt;"3","Cat 97 must have a block flag 3. ", IF(VLOOKUP(ROW()-9,A:S,19,0)&lt;&gt;"C","Cat 97 amount must be a credit. ","")))</f>
        <v/>
      </c>
      <c r="AD395" s="18" t="str">
        <f t="shared" si="76"/>
        <v/>
      </c>
      <c r="AE395" s="18" t="str">
        <f t="shared" ref="AE395:AE458" si="86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395" s="18" t="str">
        <f t="shared" ref="AF395:AF458" si="87">IF(VLOOKUP(ROW()-9,A:S,13,0) &lt;&gt;"R","",IF(VLOOKUP(ROW()-9,A:S,17,0) ="","R type must have a Revenue/Object code. ",""))</f>
        <v/>
      </c>
      <c r="AG395" s="18" t="str">
        <f t="shared" ref="AG395:AG458" si="88">IF(VLOOKUP(ROW()-9,A:S,18,0)="","",IF(VLOOKUP(ROW()-9,A:S,13,0)="","Account type is required. ",""))</f>
        <v/>
      </c>
    </row>
    <row r="396" spans="1:33" ht="22.5" customHeight="1" x14ac:dyDescent="0.2">
      <c r="A396" s="96">
        <v>387</v>
      </c>
      <c r="B396" s="66"/>
      <c r="C396" s="202"/>
      <c r="D396" s="203"/>
      <c r="E396" s="22"/>
      <c r="F396" s="22"/>
      <c r="G396" s="23"/>
      <c r="H396" s="23"/>
      <c r="I396" s="23"/>
      <c r="J396" s="15"/>
      <c r="K396" s="15"/>
      <c r="L396" s="15"/>
      <c r="M396" s="14"/>
      <c r="N396" s="14"/>
      <c r="O396" s="14"/>
      <c r="P396" s="14"/>
      <c r="Q396" s="14"/>
      <c r="R396" s="16"/>
      <c r="S396" s="13"/>
      <c r="T396" s="12"/>
      <c r="U396" s="10" t="str">
        <f t="shared" si="79"/>
        <v/>
      </c>
      <c r="V396" s="10" t="str">
        <f t="shared" si="80"/>
        <v/>
      </c>
      <c r="W396" s="10" t="str">
        <f t="shared" si="77"/>
        <v/>
      </c>
      <c r="X396" s="10" t="str">
        <f t="shared" si="78"/>
        <v/>
      </c>
      <c r="Y396" s="10" t="str">
        <f t="shared" si="81"/>
        <v/>
      </c>
      <c r="Z396" s="10" t="str">
        <f t="shared" si="82"/>
        <v/>
      </c>
      <c r="AA396" s="10" t="str">
        <f t="shared" si="83"/>
        <v/>
      </c>
      <c r="AB396" s="10" t="str">
        <f t="shared" si="84"/>
        <v/>
      </c>
      <c r="AC396" s="18" t="str">
        <f t="shared" si="85"/>
        <v/>
      </c>
      <c r="AD396" s="18" t="str">
        <f t="shared" si="76"/>
        <v/>
      </c>
      <c r="AE396" s="18" t="str">
        <f t="shared" si="86"/>
        <v/>
      </c>
      <c r="AF396" s="18" t="str">
        <f t="shared" si="87"/>
        <v/>
      </c>
      <c r="AG396" s="18" t="str">
        <f t="shared" si="88"/>
        <v/>
      </c>
    </row>
    <row r="397" spans="1:33" ht="22.5" customHeight="1" x14ac:dyDescent="0.2">
      <c r="A397" s="96">
        <v>388</v>
      </c>
      <c r="B397" s="66"/>
      <c r="C397" s="202"/>
      <c r="D397" s="203"/>
      <c r="E397" s="22"/>
      <c r="F397" s="22"/>
      <c r="G397" s="23"/>
      <c r="H397" s="23"/>
      <c r="I397" s="23"/>
      <c r="J397" s="15"/>
      <c r="K397" s="15"/>
      <c r="L397" s="15"/>
      <c r="M397" s="14"/>
      <c r="N397" s="14"/>
      <c r="O397" s="14"/>
      <c r="P397" s="14"/>
      <c r="Q397" s="14"/>
      <c r="R397" s="16"/>
      <c r="S397" s="13"/>
      <c r="T397" s="12"/>
      <c r="U397" s="10" t="str">
        <f t="shared" si="79"/>
        <v/>
      </c>
      <c r="V397" s="10" t="str">
        <f t="shared" si="80"/>
        <v/>
      </c>
      <c r="W397" s="10" t="str">
        <f t="shared" si="77"/>
        <v/>
      </c>
      <c r="X397" s="10" t="str">
        <f t="shared" si="78"/>
        <v/>
      </c>
      <c r="Y397" s="10" t="str">
        <f t="shared" si="81"/>
        <v/>
      </c>
      <c r="Z397" s="10" t="str">
        <f t="shared" si="82"/>
        <v/>
      </c>
      <c r="AA397" s="10" t="str">
        <f t="shared" si="83"/>
        <v/>
      </c>
      <c r="AB397" s="10" t="str">
        <f t="shared" si="84"/>
        <v/>
      </c>
      <c r="AC397" s="18" t="str">
        <f t="shared" si="85"/>
        <v/>
      </c>
      <c r="AD397" s="18" t="str">
        <f t="shared" ref="AD397:AD460" si="89">IF(VLOOKUP(ROW()-9,A:S,13,0)&lt;&gt;"F","",IF(LEN(VLOOKUP(ROW()-9,A:S,14,0))&lt;&gt;7,"Reimbursement accruals require a 4 digit fund number and a 3 digit sub-fund number in the Source Fund field. ",""))</f>
        <v/>
      </c>
      <c r="AE397" s="18" t="str">
        <f t="shared" si="86"/>
        <v/>
      </c>
      <c r="AF397" s="18" t="str">
        <f t="shared" si="87"/>
        <v/>
      </c>
      <c r="AG397" s="18" t="str">
        <f t="shared" si="88"/>
        <v/>
      </c>
    </row>
    <row r="398" spans="1:33" ht="22.5" customHeight="1" x14ac:dyDescent="0.2">
      <c r="A398" s="96">
        <v>389</v>
      </c>
      <c r="B398" s="66"/>
      <c r="C398" s="202"/>
      <c r="D398" s="203"/>
      <c r="E398" s="22"/>
      <c r="F398" s="22"/>
      <c r="G398" s="23"/>
      <c r="H398" s="23"/>
      <c r="I398" s="23"/>
      <c r="J398" s="15"/>
      <c r="K398" s="15"/>
      <c r="L398" s="15"/>
      <c r="M398" s="14"/>
      <c r="N398" s="14"/>
      <c r="O398" s="14"/>
      <c r="P398" s="14"/>
      <c r="Q398" s="14"/>
      <c r="R398" s="16"/>
      <c r="S398" s="13"/>
      <c r="T398" s="12"/>
      <c r="U398" s="10" t="str">
        <f t="shared" si="79"/>
        <v/>
      </c>
      <c r="V398" s="10" t="str">
        <f t="shared" si="80"/>
        <v/>
      </c>
      <c r="W398" s="10" t="str">
        <f t="shared" ref="W398:W461" si="90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398" s="10" t="str">
        <f t="shared" si="78"/>
        <v/>
      </c>
      <c r="Y398" s="10" t="str">
        <f t="shared" si="81"/>
        <v/>
      </c>
      <c r="Z398" s="10" t="str">
        <f t="shared" si="82"/>
        <v/>
      </c>
      <c r="AA398" s="10" t="str">
        <f t="shared" si="83"/>
        <v/>
      </c>
      <c r="AB398" s="10" t="str">
        <f t="shared" si="84"/>
        <v/>
      </c>
      <c r="AC398" s="18" t="str">
        <f t="shared" si="85"/>
        <v/>
      </c>
      <c r="AD398" s="18" t="str">
        <f t="shared" si="89"/>
        <v/>
      </c>
      <c r="AE398" s="18" t="str">
        <f t="shared" si="86"/>
        <v/>
      </c>
      <c r="AF398" s="18" t="str">
        <f t="shared" si="87"/>
        <v/>
      </c>
      <c r="AG398" s="18" t="str">
        <f t="shared" si="88"/>
        <v/>
      </c>
    </row>
    <row r="399" spans="1:33" ht="22.5" customHeight="1" x14ac:dyDescent="0.2">
      <c r="A399" s="96">
        <v>390</v>
      </c>
      <c r="B399" s="66"/>
      <c r="C399" s="202"/>
      <c r="D399" s="203"/>
      <c r="E399" s="22"/>
      <c r="F399" s="22"/>
      <c r="G399" s="23"/>
      <c r="H399" s="23"/>
      <c r="I399" s="23"/>
      <c r="J399" s="15"/>
      <c r="K399" s="15"/>
      <c r="L399" s="15"/>
      <c r="M399" s="14"/>
      <c r="N399" s="14"/>
      <c r="O399" s="14"/>
      <c r="P399" s="14"/>
      <c r="Q399" s="14"/>
      <c r="R399" s="16"/>
      <c r="S399" s="13"/>
      <c r="T399" s="12"/>
      <c r="U399" s="10" t="str">
        <f t="shared" si="79"/>
        <v/>
      </c>
      <c r="V399" s="10" t="str">
        <f t="shared" si="80"/>
        <v/>
      </c>
      <c r="W399" s="10" t="str">
        <f t="shared" si="90"/>
        <v/>
      </c>
      <c r="X399" s="10" t="str">
        <f t="shared" si="78"/>
        <v/>
      </c>
      <c r="Y399" s="10" t="str">
        <f t="shared" si="81"/>
        <v/>
      </c>
      <c r="Z399" s="10" t="str">
        <f t="shared" si="82"/>
        <v/>
      </c>
      <c r="AA399" s="10" t="str">
        <f t="shared" si="83"/>
        <v/>
      </c>
      <c r="AB399" s="10" t="str">
        <f t="shared" si="84"/>
        <v/>
      </c>
      <c r="AC399" s="18" t="str">
        <f t="shared" si="85"/>
        <v/>
      </c>
      <c r="AD399" s="18" t="str">
        <f t="shared" si="89"/>
        <v/>
      </c>
      <c r="AE399" s="18" t="str">
        <f t="shared" si="86"/>
        <v/>
      </c>
      <c r="AF399" s="18" t="str">
        <f t="shared" si="87"/>
        <v/>
      </c>
      <c r="AG399" s="18" t="str">
        <f t="shared" si="88"/>
        <v/>
      </c>
    </row>
    <row r="400" spans="1:33" ht="22.5" customHeight="1" x14ac:dyDescent="0.2">
      <c r="A400" s="96">
        <v>391</v>
      </c>
      <c r="B400" s="66"/>
      <c r="C400" s="202"/>
      <c r="D400" s="203"/>
      <c r="E400" s="22"/>
      <c r="F400" s="22"/>
      <c r="G400" s="23"/>
      <c r="H400" s="23"/>
      <c r="I400" s="23"/>
      <c r="J400" s="15"/>
      <c r="K400" s="15"/>
      <c r="L400" s="15"/>
      <c r="M400" s="14"/>
      <c r="N400" s="14"/>
      <c r="O400" s="14"/>
      <c r="P400" s="14"/>
      <c r="Q400" s="14"/>
      <c r="R400" s="16"/>
      <c r="S400" s="13"/>
      <c r="T400" s="12"/>
      <c r="U400" s="10" t="str">
        <f t="shared" si="79"/>
        <v/>
      </c>
      <c r="V400" s="10" t="str">
        <f t="shared" si="80"/>
        <v/>
      </c>
      <c r="W400" s="10" t="str">
        <f t="shared" si="90"/>
        <v/>
      </c>
      <c r="X400" s="10" t="str">
        <f t="shared" si="78"/>
        <v/>
      </c>
      <c r="Y400" s="10" t="str">
        <f t="shared" si="81"/>
        <v/>
      </c>
      <c r="Z400" s="10" t="str">
        <f t="shared" si="82"/>
        <v/>
      </c>
      <c r="AA400" s="10" t="str">
        <f t="shared" si="83"/>
        <v/>
      </c>
      <c r="AB400" s="10" t="str">
        <f t="shared" si="84"/>
        <v/>
      </c>
      <c r="AC400" s="18" t="str">
        <f t="shared" si="85"/>
        <v/>
      </c>
      <c r="AD400" s="18" t="str">
        <f t="shared" si="89"/>
        <v/>
      </c>
      <c r="AE400" s="18" t="str">
        <f t="shared" si="86"/>
        <v/>
      </c>
      <c r="AF400" s="18" t="str">
        <f t="shared" si="87"/>
        <v/>
      </c>
      <c r="AG400" s="18" t="str">
        <f t="shared" si="88"/>
        <v/>
      </c>
    </row>
    <row r="401" spans="1:33" ht="22.5" customHeight="1" x14ac:dyDescent="0.2">
      <c r="A401" s="96">
        <v>392</v>
      </c>
      <c r="B401" s="66"/>
      <c r="C401" s="202"/>
      <c r="D401" s="203"/>
      <c r="E401" s="22"/>
      <c r="F401" s="22"/>
      <c r="G401" s="23"/>
      <c r="H401" s="23"/>
      <c r="I401" s="23"/>
      <c r="J401" s="15"/>
      <c r="K401" s="15"/>
      <c r="L401" s="15"/>
      <c r="M401" s="14"/>
      <c r="N401" s="14"/>
      <c r="O401" s="14"/>
      <c r="P401" s="14"/>
      <c r="Q401" s="14"/>
      <c r="R401" s="16"/>
      <c r="S401" s="13"/>
      <c r="T401" s="12"/>
      <c r="U401" s="10" t="str">
        <f t="shared" si="79"/>
        <v/>
      </c>
      <c r="V401" s="10" t="str">
        <f t="shared" si="80"/>
        <v/>
      </c>
      <c r="W401" s="10" t="str">
        <f t="shared" si="90"/>
        <v/>
      </c>
      <c r="X401" s="10" t="str">
        <f t="shared" si="78"/>
        <v/>
      </c>
      <c r="Y401" s="10" t="str">
        <f t="shared" si="81"/>
        <v/>
      </c>
      <c r="Z401" s="10" t="str">
        <f t="shared" si="82"/>
        <v/>
      </c>
      <c r="AA401" s="10" t="str">
        <f t="shared" si="83"/>
        <v/>
      </c>
      <c r="AB401" s="10" t="str">
        <f t="shared" si="84"/>
        <v/>
      </c>
      <c r="AC401" s="18" t="str">
        <f t="shared" si="85"/>
        <v/>
      </c>
      <c r="AD401" s="18" t="str">
        <f t="shared" si="89"/>
        <v/>
      </c>
      <c r="AE401" s="18" t="str">
        <f t="shared" si="86"/>
        <v/>
      </c>
      <c r="AF401" s="18" t="str">
        <f t="shared" si="87"/>
        <v/>
      </c>
      <c r="AG401" s="18" t="str">
        <f t="shared" si="88"/>
        <v/>
      </c>
    </row>
    <row r="402" spans="1:33" ht="22.5" customHeight="1" x14ac:dyDescent="0.2">
      <c r="A402" s="96">
        <v>393</v>
      </c>
      <c r="B402" s="66"/>
      <c r="C402" s="202"/>
      <c r="D402" s="203"/>
      <c r="E402" s="22"/>
      <c r="F402" s="22"/>
      <c r="G402" s="23"/>
      <c r="H402" s="23"/>
      <c r="I402" s="23"/>
      <c r="J402" s="15"/>
      <c r="K402" s="15"/>
      <c r="L402" s="15"/>
      <c r="M402" s="14"/>
      <c r="N402" s="14"/>
      <c r="O402" s="14"/>
      <c r="P402" s="14"/>
      <c r="Q402" s="14"/>
      <c r="R402" s="16"/>
      <c r="S402" s="13"/>
      <c r="T402" s="12"/>
      <c r="U402" s="10" t="str">
        <f t="shared" si="79"/>
        <v/>
      </c>
      <c r="V402" s="10" t="str">
        <f t="shared" si="80"/>
        <v/>
      </c>
      <c r="W402" s="10" t="str">
        <f t="shared" si="90"/>
        <v/>
      </c>
      <c r="X402" s="10" t="str">
        <f t="shared" si="78"/>
        <v/>
      </c>
      <c r="Y402" s="10" t="str">
        <f t="shared" si="81"/>
        <v/>
      </c>
      <c r="Z402" s="10" t="str">
        <f t="shared" si="82"/>
        <v/>
      </c>
      <c r="AA402" s="10" t="str">
        <f t="shared" si="83"/>
        <v/>
      </c>
      <c r="AB402" s="10" t="str">
        <f t="shared" si="84"/>
        <v/>
      </c>
      <c r="AC402" s="18" t="str">
        <f t="shared" si="85"/>
        <v/>
      </c>
      <c r="AD402" s="18" t="str">
        <f t="shared" si="89"/>
        <v/>
      </c>
      <c r="AE402" s="18" t="str">
        <f t="shared" si="86"/>
        <v/>
      </c>
      <c r="AF402" s="18" t="str">
        <f t="shared" si="87"/>
        <v/>
      </c>
      <c r="AG402" s="18" t="str">
        <f t="shared" si="88"/>
        <v/>
      </c>
    </row>
    <row r="403" spans="1:33" ht="22.5" customHeight="1" x14ac:dyDescent="0.2">
      <c r="A403" s="96">
        <v>394</v>
      </c>
      <c r="B403" s="66"/>
      <c r="C403" s="202"/>
      <c r="D403" s="203"/>
      <c r="E403" s="22"/>
      <c r="F403" s="22"/>
      <c r="G403" s="23"/>
      <c r="H403" s="23"/>
      <c r="I403" s="23"/>
      <c r="J403" s="15"/>
      <c r="K403" s="15"/>
      <c r="L403" s="15"/>
      <c r="M403" s="14"/>
      <c r="N403" s="14"/>
      <c r="O403" s="14"/>
      <c r="P403" s="14"/>
      <c r="Q403" s="14"/>
      <c r="R403" s="16"/>
      <c r="S403" s="13"/>
      <c r="T403" s="12"/>
      <c r="U403" s="10" t="str">
        <f t="shared" si="79"/>
        <v/>
      </c>
      <c r="V403" s="10" t="str">
        <f t="shared" si="80"/>
        <v/>
      </c>
      <c r="W403" s="10" t="str">
        <f t="shared" si="90"/>
        <v/>
      </c>
      <c r="X403" s="10" t="str">
        <f t="shared" si="78"/>
        <v/>
      </c>
      <c r="Y403" s="10" t="str">
        <f t="shared" si="81"/>
        <v/>
      </c>
      <c r="Z403" s="10" t="str">
        <f t="shared" si="82"/>
        <v/>
      </c>
      <c r="AA403" s="10" t="str">
        <f t="shared" si="83"/>
        <v/>
      </c>
      <c r="AB403" s="10" t="str">
        <f t="shared" si="84"/>
        <v/>
      </c>
      <c r="AC403" s="18" t="str">
        <f t="shared" si="85"/>
        <v/>
      </c>
      <c r="AD403" s="18" t="str">
        <f t="shared" si="89"/>
        <v/>
      </c>
      <c r="AE403" s="18" t="str">
        <f t="shared" si="86"/>
        <v/>
      </c>
      <c r="AF403" s="18" t="str">
        <f t="shared" si="87"/>
        <v/>
      </c>
      <c r="AG403" s="18" t="str">
        <f t="shared" si="88"/>
        <v/>
      </c>
    </row>
    <row r="404" spans="1:33" ht="22.5" customHeight="1" x14ac:dyDescent="0.2">
      <c r="A404" s="96">
        <v>395</v>
      </c>
      <c r="B404" s="66"/>
      <c r="C404" s="202"/>
      <c r="D404" s="203"/>
      <c r="E404" s="22"/>
      <c r="F404" s="22"/>
      <c r="G404" s="23"/>
      <c r="H404" s="23"/>
      <c r="I404" s="23"/>
      <c r="J404" s="15"/>
      <c r="K404" s="15"/>
      <c r="L404" s="15"/>
      <c r="M404" s="14"/>
      <c r="N404" s="14"/>
      <c r="O404" s="14"/>
      <c r="P404" s="14"/>
      <c r="Q404" s="14"/>
      <c r="R404" s="16"/>
      <c r="S404" s="13"/>
      <c r="T404" s="12"/>
      <c r="U404" s="10" t="str">
        <f t="shared" si="79"/>
        <v/>
      </c>
      <c r="V404" s="10" t="str">
        <f t="shared" si="80"/>
        <v/>
      </c>
      <c r="W404" s="10" t="str">
        <f t="shared" si="90"/>
        <v/>
      </c>
      <c r="X404" s="10" t="str">
        <f t="shared" si="78"/>
        <v/>
      </c>
      <c r="Y404" s="10" t="str">
        <f t="shared" si="81"/>
        <v/>
      </c>
      <c r="Z404" s="10" t="str">
        <f t="shared" si="82"/>
        <v/>
      </c>
      <c r="AA404" s="10" t="str">
        <f t="shared" si="83"/>
        <v/>
      </c>
      <c r="AB404" s="10" t="str">
        <f t="shared" si="84"/>
        <v/>
      </c>
      <c r="AC404" s="18" t="str">
        <f t="shared" si="85"/>
        <v/>
      </c>
      <c r="AD404" s="18" t="str">
        <f t="shared" si="89"/>
        <v/>
      </c>
      <c r="AE404" s="18" t="str">
        <f t="shared" si="86"/>
        <v/>
      </c>
      <c r="AF404" s="18" t="str">
        <f t="shared" si="87"/>
        <v/>
      </c>
      <c r="AG404" s="18" t="str">
        <f t="shared" si="88"/>
        <v/>
      </c>
    </row>
    <row r="405" spans="1:33" ht="22.5" customHeight="1" x14ac:dyDescent="0.2">
      <c r="A405" s="96">
        <v>396</v>
      </c>
      <c r="B405" s="66"/>
      <c r="C405" s="202"/>
      <c r="D405" s="203"/>
      <c r="E405" s="22"/>
      <c r="F405" s="22"/>
      <c r="G405" s="23"/>
      <c r="H405" s="23"/>
      <c r="I405" s="23"/>
      <c r="J405" s="15"/>
      <c r="K405" s="15"/>
      <c r="L405" s="15"/>
      <c r="M405" s="14"/>
      <c r="N405" s="14"/>
      <c r="O405" s="14"/>
      <c r="P405" s="14"/>
      <c r="Q405" s="14"/>
      <c r="R405" s="16"/>
      <c r="S405" s="13"/>
      <c r="T405" s="12"/>
      <c r="U405" s="10" t="str">
        <f t="shared" si="79"/>
        <v/>
      </c>
      <c r="V405" s="10" t="str">
        <f t="shared" si="80"/>
        <v/>
      </c>
      <c r="W405" s="10" t="str">
        <f t="shared" si="90"/>
        <v/>
      </c>
      <c r="X405" s="10" t="str">
        <f t="shared" si="78"/>
        <v/>
      </c>
      <c r="Y405" s="10" t="str">
        <f t="shared" si="81"/>
        <v/>
      </c>
      <c r="Z405" s="10" t="str">
        <f t="shared" si="82"/>
        <v/>
      </c>
      <c r="AA405" s="10" t="str">
        <f t="shared" si="83"/>
        <v/>
      </c>
      <c r="AB405" s="10" t="str">
        <f t="shared" si="84"/>
        <v/>
      </c>
      <c r="AC405" s="18" t="str">
        <f t="shared" si="85"/>
        <v/>
      </c>
      <c r="AD405" s="18" t="str">
        <f t="shared" si="89"/>
        <v/>
      </c>
      <c r="AE405" s="18" t="str">
        <f t="shared" si="86"/>
        <v/>
      </c>
      <c r="AF405" s="18" t="str">
        <f t="shared" si="87"/>
        <v/>
      </c>
      <c r="AG405" s="18" t="str">
        <f t="shared" si="88"/>
        <v/>
      </c>
    </row>
    <row r="406" spans="1:33" ht="22.5" customHeight="1" x14ac:dyDescent="0.2">
      <c r="A406" s="96">
        <v>397</v>
      </c>
      <c r="B406" s="66"/>
      <c r="C406" s="202"/>
      <c r="D406" s="203"/>
      <c r="E406" s="22"/>
      <c r="F406" s="22"/>
      <c r="G406" s="23"/>
      <c r="H406" s="23"/>
      <c r="I406" s="23"/>
      <c r="J406" s="15"/>
      <c r="K406" s="15"/>
      <c r="L406" s="15"/>
      <c r="M406" s="14"/>
      <c r="N406" s="14"/>
      <c r="O406" s="14"/>
      <c r="P406" s="14"/>
      <c r="Q406" s="14"/>
      <c r="R406" s="16"/>
      <c r="S406" s="13"/>
      <c r="T406" s="12"/>
      <c r="U406" s="10" t="str">
        <f t="shared" si="79"/>
        <v/>
      </c>
      <c r="V406" s="10" t="str">
        <f t="shared" si="80"/>
        <v/>
      </c>
      <c r="W406" s="10" t="str">
        <f t="shared" si="90"/>
        <v/>
      </c>
      <c r="X406" s="10" t="str">
        <f t="shared" si="78"/>
        <v/>
      </c>
      <c r="Y406" s="10" t="str">
        <f t="shared" si="81"/>
        <v/>
      </c>
      <c r="Z406" s="10" t="str">
        <f t="shared" si="82"/>
        <v/>
      </c>
      <c r="AA406" s="10" t="str">
        <f t="shared" si="83"/>
        <v/>
      </c>
      <c r="AB406" s="10" t="str">
        <f t="shared" si="84"/>
        <v/>
      </c>
      <c r="AC406" s="18" t="str">
        <f t="shared" si="85"/>
        <v/>
      </c>
      <c r="AD406" s="18" t="str">
        <f t="shared" si="89"/>
        <v/>
      </c>
      <c r="AE406" s="18" t="str">
        <f t="shared" si="86"/>
        <v/>
      </c>
      <c r="AF406" s="18" t="str">
        <f t="shared" si="87"/>
        <v/>
      </c>
      <c r="AG406" s="18" t="str">
        <f t="shared" si="88"/>
        <v/>
      </c>
    </row>
    <row r="407" spans="1:33" ht="22.5" customHeight="1" x14ac:dyDescent="0.2">
      <c r="A407" s="96">
        <v>398</v>
      </c>
      <c r="B407" s="66"/>
      <c r="C407" s="202"/>
      <c r="D407" s="203"/>
      <c r="E407" s="22"/>
      <c r="F407" s="22"/>
      <c r="G407" s="23"/>
      <c r="H407" s="23"/>
      <c r="I407" s="23"/>
      <c r="J407" s="15"/>
      <c r="K407" s="15"/>
      <c r="L407" s="15"/>
      <c r="M407" s="14"/>
      <c r="N407" s="14"/>
      <c r="O407" s="14"/>
      <c r="P407" s="14"/>
      <c r="Q407" s="14"/>
      <c r="R407" s="16"/>
      <c r="S407" s="13"/>
      <c r="T407" s="12"/>
      <c r="U407" s="10" t="str">
        <f t="shared" si="79"/>
        <v/>
      </c>
      <c r="V407" s="10" t="str">
        <f t="shared" si="80"/>
        <v/>
      </c>
      <c r="W407" s="10" t="str">
        <f t="shared" si="90"/>
        <v/>
      </c>
      <c r="X407" s="10" t="str">
        <f t="shared" si="78"/>
        <v/>
      </c>
      <c r="Y407" s="10" t="str">
        <f t="shared" si="81"/>
        <v/>
      </c>
      <c r="Z407" s="10" t="str">
        <f t="shared" si="82"/>
        <v/>
      </c>
      <c r="AA407" s="10" t="str">
        <f t="shared" si="83"/>
        <v/>
      </c>
      <c r="AB407" s="10" t="str">
        <f t="shared" si="84"/>
        <v/>
      </c>
      <c r="AC407" s="18" t="str">
        <f t="shared" si="85"/>
        <v/>
      </c>
      <c r="AD407" s="18" t="str">
        <f t="shared" si="89"/>
        <v/>
      </c>
      <c r="AE407" s="18" t="str">
        <f t="shared" si="86"/>
        <v/>
      </c>
      <c r="AF407" s="18" t="str">
        <f t="shared" si="87"/>
        <v/>
      </c>
      <c r="AG407" s="18" t="str">
        <f t="shared" si="88"/>
        <v/>
      </c>
    </row>
    <row r="408" spans="1:33" ht="22.5" customHeight="1" x14ac:dyDescent="0.2">
      <c r="A408" s="96">
        <v>399</v>
      </c>
      <c r="B408" s="66"/>
      <c r="C408" s="202"/>
      <c r="D408" s="203"/>
      <c r="E408" s="22"/>
      <c r="F408" s="22"/>
      <c r="G408" s="23"/>
      <c r="H408" s="23"/>
      <c r="I408" s="23"/>
      <c r="J408" s="15"/>
      <c r="K408" s="15"/>
      <c r="L408" s="15"/>
      <c r="M408" s="14"/>
      <c r="N408" s="14"/>
      <c r="O408" s="14"/>
      <c r="P408" s="14"/>
      <c r="Q408" s="14"/>
      <c r="R408" s="16"/>
      <c r="S408" s="13"/>
      <c r="T408" s="12"/>
      <c r="U408" s="10" t="str">
        <f t="shared" si="79"/>
        <v/>
      </c>
      <c r="V408" s="10" t="str">
        <f t="shared" si="80"/>
        <v/>
      </c>
      <c r="W408" s="10" t="str">
        <f t="shared" si="90"/>
        <v/>
      </c>
      <c r="X408" s="10" t="str">
        <f t="shared" si="78"/>
        <v/>
      </c>
      <c r="Y408" s="10" t="str">
        <f t="shared" si="81"/>
        <v/>
      </c>
      <c r="Z408" s="10" t="str">
        <f t="shared" si="82"/>
        <v/>
      </c>
      <c r="AA408" s="10" t="str">
        <f t="shared" si="83"/>
        <v/>
      </c>
      <c r="AB408" s="10" t="str">
        <f t="shared" si="84"/>
        <v/>
      </c>
      <c r="AC408" s="18" t="str">
        <f t="shared" si="85"/>
        <v/>
      </c>
      <c r="AD408" s="18" t="str">
        <f t="shared" si="89"/>
        <v/>
      </c>
      <c r="AE408" s="18" t="str">
        <f t="shared" si="86"/>
        <v/>
      </c>
      <c r="AF408" s="18" t="str">
        <f t="shared" si="87"/>
        <v/>
      </c>
      <c r="AG408" s="18" t="str">
        <f t="shared" si="88"/>
        <v/>
      </c>
    </row>
    <row r="409" spans="1:33" ht="22.5" customHeight="1" x14ac:dyDescent="0.2">
      <c r="A409" s="96">
        <v>400</v>
      </c>
      <c r="B409" s="66"/>
      <c r="C409" s="202"/>
      <c r="D409" s="203"/>
      <c r="E409" s="22"/>
      <c r="F409" s="22"/>
      <c r="G409" s="23"/>
      <c r="H409" s="23"/>
      <c r="I409" s="23"/>
      <c r="J409" s="15"/>
      <c r="K409" s="15"/>
      <c r="L409" s="15"/>
      <c r="M409" s="14"/>
      <c r="N409" s="14"/>
      <c r="O409" s="14"/>
      <c r="P409" s="14"/>
      <c r="Q409" s="14"/>
      <c r="R409" s="16"/>
      <c r="S409" s="13"/>
      <c r="T409" s="12"/>
      <c r="U409" s="10" t="str">
        <f t="shared" si="79"/>
        <v/>
      </c>
      <c r="V409" s="10" t="str">
        <f t="shared" si="80"/>
        <v/>
      </c>
      <c r="W409" s="10" t="str">
        <f t="shared" si="90"/>
        <v/>
      </c>
      <c r="X409" s="10" t="str">
        <f t="shared" si="78"/>
        <v/>
      </c>
      <c r="Y409" s="10" t="str">
        <f t="shared" si="81"/>
        <v/>
      </c>
      <c r="Z409" s="10" t="str">
        <f t="shared" si="82"/>
        <v/>
      </c>
      <c r="AA409" s="10" t="str">
        <f t="shared" si="83"/>
        <v/>
      </c>
      <c r="AB409" s="10" t="str">
        <f t="shared" si="84"/>
        <v/>
      </c>
      <c r="AC409" s="18" t="str">
        <f t="shared" si="85"/>
        <v/>
      </c>
      <c r="AD409" s="18" t="str">
        <f t="shared" si="89"/>
        <v/>
      </c>
      <c r="AE409" s="18" t="str">
        <f t="shared" si="86"/>
        <v/>
      </c>
      <c r="AF409" s="18" t="str">
        <f t="shared" si="87"/>
        <v/>
      </c>
      <c r="AG409" s="18" t="str">
        <f t="shared" si="88"/>
        <v/>
      </c>
    </row>
    <row r="410" spans="1:33" ht="22.5" customHeight="1" x14ac:dyDescent="0.2">
      <c r="A410" s="96">
        <v>401</v>
      </c>
      <c r="B410" s="66"/>
      <c r="C410" s="202"/>
      <c r="D410" s="203"/>
      <c r="E410" s="22"/>
      <c r="F410" s="22"/>
      <c r="G410" s="23"/>
      <c r="H410" s="23"/>
      <c r="I410" s="23"/>
      <c r="J410" s="15"/>
      <c r="K410" s="15"/>
      <c r="L410" s="15"/>
      <c r="M410" s="14"/>
      <c r="N410" s="14"/>
      <c r="O410" s="14"/>
      <c r="P410" s="14"/>
      <c r="Q410" s="14"/>
      <c r="R410" s="16"/>
      <c r="S410" s="13"/>
      <c r="T410" s="12"/>
      <c r="U410" s="10" t="str">
        <f t="shared" si="79"/>
        <v/>
      </c>
      <c r="V410" s="10" t="str">
        <f t="shared" si="80"/>
        <v/>
      </c>
      <c r="W410" s="10" t="str">
        <f t="shared" si="90"/>
        <v/>
      </c>
      <c r="X410" s="10" t="str">
        <f t="shared" si="78"/>
        <v/>
      </c>
      <c r="Y410" s="10" t="str">
        <f t="shared" si="81"/>
        <v/>
      </c>
      <c r="Z410" s="10" t="str">
        <f t="shared" si="82"/>
        <v/>
      </c>
      <c r="AA410" s="10" t="str">
        <f t="shared" si="83"/>
        <v/>
      </c>
      <c r="AB410" s="10" t="str">
        <f t="shared" si="84"/>
        <v/>
      </c>
      <c r="AC410" s="18" t="str">
        <f t="shared" si="85"/>
        <v/>
      </c>
      <c r="AD410" s="18" t="str">
        <f t="shared" si="89"/>
        <v/>
      </c>
      <c r="AE410" s="18" t="str">
        <f t="shared" si="86"/>
        <v/>
      </c>
      <c r="AF410" s="18" t="str">
        <f t="shared" si="87"/>
        <v/>
      </c>
      <c r="AG410" s="18" t="str">
        <f t="shared" si="88"/>
        <v/>
      </c>
    </row>
    <row r="411" spans="1:33" ht="22.5" customHeight="1" x14ac:dyDescent="0.2">
      <c r="A411" s="96">
        <v>402</v>
      </c>
      <c r="B411" s="66"/>
      <c r="C411" s="202"/>
      <c r="D411" s="203"/>
      <c r="E411" s="22"/>
      <c r="F411" s="22"/>
      <c r="G411" s="23"/>
      <c r="H411" s="23"/>
      <c r="I411" s="23"/>
      <c r="J411" s="15"/>
      <c r="K411" s="15"/>
      <c r="L411" s="15"/>
      <c r="M411" s="14"/>
      <c r="N411" s="14"/>
      <c r="O411" s="14"/>
      <c r="P411" s="14"/>
      <c r="Q411" s="14"/>
      <c r="R411" s="16"/>
      <c r="S411" s="13"/>
      <c r="T411" s="12"/>
      <c r="U411" s="10" t="str">
        <f t="shared" si="79"/>
        <v/>
      </c>
      <c r="V411" s="10" t="str">
        <f t="shared" si="80"/>
        <v/>
      </c>
      <c r="W411" s="10" t="str">
        <f t="shared" si="90"/>
        <v/>
      </c>
      <c r="X411" s="10" t="str">
        <f t="shared" si="78"/>
        <v/>
      </c>
      <c r="Y411" s="10" t="str">
        <f t="shared" si="81"/>
        <v/>
      </c>
      <c r="Z411" s="10" t="str">
        <f t="shared" si="82"/>
        <v/>
      </c>
      <c r="AA411" s="10" t="str">
        <f t="shared" si="83"/>
        <v/>
      </c>
      <c r="AB411" s="10" t="str">
        <f t="shared" si="84"/>
        <v/>
      </c>
      <c r="AC411" s="18" t="str">
        <f t="shared" si="85"/>
        <v/>
      </c>
      <c r="AD411" s="18" t="str">
        <f t="shared" si="89"/>
        <v/>
      </c>
      <c r="AE411" s="18" t="str">
        <f t="shared" si="86"/>
        <v/>
      </c>
      <c r="AF411" s="18" t="str">
        <f t="shared" si="87"/>
        <v/>
      </c>
      <c r="AG411" s="18" t="str">
        <f t="shared" si="88"/>
        <v/>
      </c>
    </row>
    <row r="412" spans="1:33" ht="22.5" customHeight="1" x14ac:dyDescent="0.2">
      <c r="A412" s="96">
        <v>403</v>
      </c>
      <c r="B412" s="66"/>
      <c r="C412" s="202"/>
      <c r="D412" s="203"/>
      <c r="E412" s="22"/>
      <c r="F412" s="22"/>
      <c r="G412" s="23"/>
      <c r="H412" s="23"/>
      <c r="I412" s="23"/>
      <c r="J412" s="15"/>
      <c r="K412" s="15"/>
      <c r="L412" s="15"/>
      <c r="M412" s="14"/>
      <c r="N412" s="14"/>
      <c r="O412" s="14"/>
      <c r="P412" s="14"/>
      <c r="Q412" s="14"/>
      <c r="R412" s="16"/>
      <c r="S412" s="13"/>
      <c r="T412" s="12"/>
      <c r="U412" s="10" t="str">
        <f t="shared" si="79"/>
        <v/>
      </c>
      <c r="V412" s="10" t="str">
        <f t="shared" si="80"/>
        <v/>
      </c>
      <c r="W412" s="10" t="str">
        <f t="shared" si="90"/>
        <v/>
      </c>
      <c r="X412" s="10" t="str">
        <f t="shared" si="78"/>
        <v/>
      </c>
      <c r="Y412" s="10" t="str">
        <f t="shared" si="81"/>
        <v/>
      </c>
      <c r="Z412" s="10" t="str">
        <f t="shared" si="82"/>
        <v/>
      </c>
      <c r="AA412" s="10" t="str">
        <f t="shared" si="83"/>
        <v/>
      </c>
      <c r="AB412" s="10" t="str">
        <f t="shared" si="84"/>
        <v/>
      </c>
      <c r="AC412" s="18" t="str">
        <f t="shared" si="85"/>
        <v/>
      </c>
      <c r="AD412" s="18" t="str">
        <f t="shared" si="89"/>
        <v/>
      </c>
      <c r="AE412" s="18" t="str">
        <f t="shared" si="86"/>
        <v/>
      </c>
      <c r="AF412" s="18" t="str">
        <f t="shared" si="87"/>
        <v/>
      </c>
      <c r="AG412" s="18" t="str">
        <f t="shared" si="88"/>
        <v/>
      </c>
    </row>
    <row r="413" spans="1:33" ht="22.5" customHeight="1" x14ac:dyDescent="0.2">
      <c r="A413" s="96">
        <v>404</v>
      </c>
      <c r="B413" s="66"/>
      <c r="C413" s="202"/>
      <c r="D413" s="203"/>
      <c r="E413" s="22"/>
      <c r="F413" s="22"/>
      <c r="G413" s="23"/>
      <c r="H413" s="23"/>
      <c r="I413" s="23"/>
      <c r="J413" s="15"/>
      <c r="K413" s="15"/>
      <c r="L413" s="15"/>
      <c r="M413" s="14"/>
      <c r="N413" s="14"/>
      <c r="O413" s="14"/>
      <c r="P413" s="14"/>
      <c r="Q413" s="14"/>
      <c r="R413" s="16"/>
      <c r="S413" s="13"/>
      <c r="T413" s="12"/>
      <c r="U413" s="10" t="str">
        <f t="shared" si="79"/>
        <v/>
      </c>
      <c r="V413" s="10" t="str">
        <f t="shared" si="80"/>
        <v/>
      </c>
      <c r="W413" s="10" t="str">
        <f t="shared" si="90"/>
        <v/>
      </c>
      <c r="X413" s="10" t="str">
        <f t="shared" si="78"/>
        <v/>
      </c>
      <c r="Y413" s="10" t="str">
        <f t="shared" si="81"/>
        <v/>
      </c>
      <c r="Z413" s="10" t="str">
        <f t="shared" si="82"/>
        <v/>
      </c>
      <c r="AA413" s="10" t="str">
        <f t="shared" si="83"/>
        <v/>
      </c>
      <c r="AB413" s="10" t="str">
        <f t="shared" si="84"/>
        <v/>
      </c>
      <c r="AC413" s="18" t="str">
        <f t="shared" si="85"/>
        <v/>
      </c>
      <c r="AD413" s="18" t="str">
        <f t="shared" si="89"/>
        <v/>
      </c>
      <c r="AE413" s="18" t="str">
        <f t="shared" si="86"/>
        <v/>
      </c>
      <c r="AF413" s="18" t="str">
        <f t="shared" si="87"/>
        <v/>
      </c>
      <c r="AG413" s="18" t="str">
        <f t="shared" si="88"/>
        <v/>
      </c>
    </row>
    <row r="414" spans="1:33" ht="22.5" customHeight="1" x14ac:dyDescent="0.2">
      <c r="A414" s="96">
        <v>405</v>
      </c>
      <c r="B414" s="66"/>
      <c r="C414" s="202"/>
      <c r="D414" s="203"/>
      <c r="E414" s="22"/>
      <c r="F414" s="22"/>
      <c r="G414" s="23"/>
      <c r="H414" s="23"/>
      <c r="I414" s="23"/>
      <c r="J414" s="15"/>
      <c r="K414" s="15"/>
      <c r="L414" s="15"/>
      <c r="M414" s="14"/>
      <c r="N414" s="14"/>
      <c r="O414" s="14"/>
      <c r="P414" s="14"/>
      <c r="Q414" s="14"/>
      <c r="R414" s="16"/>
      <c r="S414" s="13"/>
      <c r="T414" s="12"/>
      <c r="U414" s="10" t="str">
        <f t="shared" si="79"/>
        <v/>
      </c>
      <c r="V414" s="10" t="str">
        <f t="shared" si="80"/>
        <v/>
      </c>
      <c r="W414" s="10" t="str">
        <f t="shared" si="90"/>
        <v/>
      </c>
      <c r="X414" s="10" t="str">
        <f t="shared" si="78"/>
        <v/>
      </c>
      <c r="Y414" s="10" t="str">
        <f t="shared" si="81"/>
        <v/>
      </c>
      <c r="Z414" s="10" t="str">
        <f t="shared" si="82"/>
        <v/>
      </c>
      <c r="AA414" s="10" t="str">
        <f t="shared" si="83"/>
        <v/>
      </c>
      <c r="AB414" s="10" t="str">
        <f t="shared" si="84"/>
        <v/>
      </c>
      <c r="AC414" s="18" t="str">
        <f t="shared" si="85"/>
        <v/>
      </c>
      <c r="AD414" s="18" t="str">
        <f t="shared" si="89"/>
        <v/>
      </c>
      <c r="AE414" s="18" t="str">
        <f t="shared" si="86"/>
        <v/>
      </c>
      <c r="AF414" s="18" t="str">
        <f t="shared" si="87"/>
        <v/>
      </c>
      <c r="AG414" s="18" t="str">
        <f t="shared" si="88"/>
        <v/>
      </c>
    </row>
    <row r="415" spans="1:33" ht="22.5" customHeight="1" x14ac:dyDescent="0.2">
      <c r="A415" s="96">
        <v>406</v>
      </c>
      <c r="B415" s="66"/>
      <c r="C415" s="202"/>
      <c r="D415" s="203"/>
      <c r="E415" s="22"/>
      <c r="F415" s="22"/>
      <c r="G415" s="23"/>
      <c r="H415" s="23"/>
      <c r="I415" s="23"/>
      <c r="J415" s="15"/>
      <c r="K415" s="15"/>
      <c r="L415" s="15"/>
      <c r="M415" s="14"/>
      <c r="N415" s="14"/>
      <c r="O415" s="14"/>
      <c r="P415" s="14"/>
      <c r="Q415" s="14"/>
      <c r="R415" s="16"/>
      <c r="S415" s="13"/>
      <c r="T415" s="12"/>
      <c r="U415" s="10" t="str">
        <f t="shared" si="79"/>
        <v/>
      </c>
      <c r="V415" s="10" t="str">
        <f t="shared" si="80"/>
        <v/>
      </c>
      <c r="W415" s="10" t="str">
        <f t="shared" si="90"/>
        <v/>
      </c>
      <c r="X415" s="10" t="str">
        <f t="shared" si="78"/>
        <v/>
      </c>
      <c r="Y415" s="10" t="str">
        <f t="shared" si="81"/>
        <v/>
      </c>
      <c r="Z415" s="10" t="str">
        <f t="shared" si="82"/>
        <v/>
      </c>
      <c r="AA415" s="10" t="str">
        <f t="shared" si="83"/>
        <v/>
      </c>
      <c r="AB415" s="10" t="str">
        <f t="shared" si="84"/>
        <v/>
      </c>
      <c r="AC415" s="18" t="str">
        <f t="shared" si="85"/>
        <v/>
      </c>
      <c r="AD415" s="18" t="str">
        <f t="shared" si="89"/>
        <v/>
      </c>
      <c r="AE415" s="18" t="str">
        <f t="shared" si="86"/>
        <v/>
      </c>
      <c r="AF415" s="18" t="str">
        <f t="shared" si="87"/>
        <v/>
      </c>
      <c r="AG415" s="18" t="str">
        <f t="shared" si="88"/>
        <v/>
      </c>
    </row>
    <row r="416" spans="1:33" ht="22.5" customHeight="1" x14ac:dyDescent="0.2">
      <c r="A416" s="96">
        <v>407</v>
      </c>
      <c r="B416" s="66"/>
      <c r="C416" s="202"/>
      <c r="D416" s="203"/>
      <c r="E416" s="22"/>
      <c r="F416" s="22"/>
      <c r="G416" s="23"/>
      <c r="H416" s="23"/>
      <c r="I416" s="23"/>
      <c r="J416" s="15"/>
      <c r="K416" s="15"/>
      <c r="L416" s="15"/>
      <c r="M416" s="14"/>
      <c r="N416" s="14"/>
      <c r="O416" s="14"/>
      <c r="P416" s="14"/>
      <c r="Q416" s="14"/>
      <c r="R416" s="16"/>
      <c r="S416" s="13"/>
      <c r="T416" s="12"/>
      <c r="U416" s="10" t="str">
        <f t="shared" si="79"/>
        <v/>
      </c>
      <c r="V416" s="10" t="str">
        <f t="shared" si="80"/>
        <v/>
      </c>
      <c r="W416" s="10" t="str">
        <f t="shared" si="90"/>
        <v/>
      </c>
      <c r="X416" s="10" t="str">
        <f t="shared" si="78"/>
        <v/>
      </c>
      <c r="Y416" s="10" t="str">
        <f t="shared" si="81"/>
        <v/>
      </c>
      <c r="Z416" s="10" t="str">
        <f t="shared" si="82"/>
        <v/>
      </c>
      <c r="AA416" s="10" t="str">
        <f t="shared" si="83"/>
        <v/>
      </c>
      <c r="AB416" s="10" t="str">
        <f t="shared" si="84"/>
        <v/>
      </c>
      <c r="AC416" s="18" t="str">
        <f t="shared" si="85"/>
        <v/>
      </c>
      <c r="AD416" s="18" t="str">
        <f t="shared" si="89"/>
        <v/>
      </c>
      <c r="AE416" s="18" t="str">
        <f t="shared" si="86"/>
        <v/>
      </c>
      <c r="AF416" s="18" t="str">
        <f t="shared" si="87"/>
        <v/>
      </c>
      <c r="AG416" s="18" t="str">
        <f t="shared" si="88"/>
        <v/>
      </c>
    </row>
    <row r="417" spans="1:33" ht="22.5" customHeight="1" x14ac:dyDescent="0.2">
      <c r="A417" s="96">
        <v>408</v>
      </c>
      <c r="B417" s="66"/>
      <c r="C417" s="202"/>
      <c r="D417" s="203"/>
      <c r="E417" s="22"/>
      <c r="F417" s="22"/>
      <c r="G417" s="23"/>
      <c r="H417" s="23"/>
      <c r="I417" s="23"/>
      <c r="J417" s="15"/>
      <c r="K417" s="15"/>
      <c r="L417" s="15"/>
      <c r="M417" s="14"/>
      <c r="N417" s="14"/>
      <c r="O417" s="14"/>
      <c r="P417" s="14"/>
      <c r="Q417" s="14"/>
      <c r="R417" s="16"/>
      <c r="S417" s="13"/>
      <c r="T417" s="12"/>
      <c r="U417" s="10" t="str">
        <f t="shared" si="79"/>
        <v/>
      </c>
      <c r="V417" s="10" t="str">
        <f t="shared" si="80"/>
        <v/>
      </c>
      <c r="W417" s="10" t="str">
        <f t="shared" si="90"/>
        <v/>
      </c>
      <c r="X417" s="10" t="str">
        <f t="shared" si="78"/>
        <v/>
      </c>
      <c r="Y417" s="10" t="str">
        <f t="shared" si="81"/>
        <v/>
      </c>
      <c r="Z417" s="10" t="str">
        <f t="shared" si="82"/>
        <v/>
      </c>
      <c r="AA417" s="10" t="str">
        <f t="shared" si="83"/>
        <v/>
      </c>
      <c r="AB417" s="10" t="str">
        <f t="shared" si="84"/>
        <v/>
      </c>
      <c r="AC417" s="18" t="str">
        <f t="shared" si="85"/>
        <v/>
      </c>
      <c r="AD417" s="18" t="str">
        <f t="shared" si="89"/>
        <v/>
      </c>
      <c r="AE417" s="18" t="str">
        <f t="shared" si="86"/>
        <v/>
      </c>
      <c r="AF417" s="18" t="str">
        <f t="shared" si="87"/>
        <v/>
      </c>
      <c r="AG417" s="18" t="str">
        <f t="shared" si="88"/>
        <v/>
      </c>
    </row>
    <row r="418" spans="1:33" ht="22.5" customHeight="1" x14ac:dyDescent="0.2">
      <c r="A418" s="96">
        <v>409</v>
      </c>
      <c r="B418" s="66"/>
      <c r="C418" s="202"/>
      <c r="D418" s="203"/>
      <c r="E418" s="22"/>
      <c r="F418" s="22"/>
      <c r="G418" s="23"/>
      <c r="H418" s="23"/>
      <c r="I418" s="23"/>
      <c r="J418" s="15"/>
      <c r="K418" s="15"/>
      <c r="L418" s="15"/>
      <c r="M418" s="14"/>
      <c r="N418" s="14"/>
      <c r="O418" s="14"/>
      <c r="P418" s="14"/>
      <c r="Q418" s="14"/>
      <c r="R418" s="16"/>
      <c r="S418" s="13"/>
      <c r="T418" s="12"/>
      <c r="U418" s="10" t="str">
        <f t="shared" si="79"/>
        <v/>
      </c>
      <c r="V418" s="10" t="str">
        <f t="shared" si="80"/>
        <v/>
      </c>
      <c r="W418" s="10" t="str">
        <f t="shared" si="90"/>
        <v/>
      </c>
      <c r="X418" s="10" t="str">
        <f t="shared" si="78"/>
        <v/>
      </c>
      <c r="Y418" s="10" t="str">
        <f t="shared" si="81"/>
        <v/>
      </c>
      <c r="Z418" s="10" t="str">
        <f t="shared" si="82"/>
        <v/>
      </c>
      <c r="AA418" s="10" t="str">
        <f t="shared" si="83"/>
        <v/>
      </c>
      <c r="AB418" s="10" t="str">
        <f t="shared" si="84"/>
        <v/>
      </c>
      <c r="AC418" s="18" t="str">
        <f t="shared" si="85"/>
        <v/>
      </c>
      <c r="AD418" s="18" t="str">
        <f t="shared" si="89"/>
        <v/>
      </c>
      <c r="AE418" s="18" t="str">
        <f t="shared" si="86"/>
        <v/>
      </c>
      <c r="AF418" s="18" t="str">
        <f t="shared" si="87"/>
        <v/>
      </c>
      <c r="AG418" s="18" t="str">
        <f t="shared" si="88"/>
        <v/>
      </c>
    </row>
    <row r="419" spans="1:33" ht="22.5" customHeight="1" x14ac:dyDescent="0.2">
      <c r="A419" s="96">
        <v>410</v>
      </c>
      <c r="B419" s="66"/>
      <c r="C419" s="202"/>
      <c r="D419" s="203"/>
      <c r="E419" s="22"/>
      <c r="F419" s="22"/>
      <c r="G419" s="23"/>
      <c r="H419" s="23"/>
      <c r="I419" s="23"/>
      <c r="J419" s="15"/>
      <c r="K419" s="15"/>
      <c r="L419" s="15"/>
      <c r="M419" s="14"/>
      <c r="N419" s="14"/>
      <c r="O419" s="14"/>
      <c r="P419" s="14"/>
      <c r="Q419" s="14"/>
      <c r="R419" s="16"/>
      <c r="S419" s="13"/>
      <c r="T419" s="12"/>
      <c r="U419" s="10" t="str">
        <f t="shared" si="79"/>
        <v/>
      </c>
      <c r="V419" s="10" t="str">
        <f t="shared" si="80"/>
        <v/>
      </c>
      <c r="W419" s="10" t="str">
        <f t="shared" si="90"/>
        <v/>
      </c>
      <c r="X419" s="10" t="str">
        <f t="shared" si="78"/>
        <v/>
      </c>
      <c r="Y419" s="10" t="str">
        <f t="shared" si="81"/>
        <v/>
      </c>
      <c r="Z419" s="10" t="str">
        <f t="shared" si="82"/>
        <v/>
      </c>
      <c r="AA419" s="10" t="str">
        <f t="shared" si="83"/>
        <v/>
      </c>
      <c r="AB419" s="10" t="str">
        <f t="shared" si="84"/>
        <v/>
      </c>
      <c r="AC419" s="18" t="str">
        <f t="shared" si="85"/>
        <v/>
      </c>
      <c r="AD419" s="18" t="str">
        <f t="shared" si="89"/>
        <v/>
      </c>
      <c r="AE419" s="18" t="str">
        <f t="shared" si="86"/>
        <v/>
      </c>
      <c r="AF419" s="18" t="str">
        <f t="shared" si="87"/>
        <v/>
      </c>
      <c r="AG419" s="18" t="str">
        <f t="shared" si="88"/>
        <v/>
      </c>
    </row>
    <row r="420" spans="1:33" ht="22.5" customHeight="1" x14ac:dyDescent="0.2">
      <c r="A420" s="96">
        <v>411</v>
      </c>
      <c r="B420" s="66"/>
      <c r="C420" s="202"/>
      <c r="D420" s="203"/>
      <c r="E420" s="22"/>
      <c r="F420" s="22"/>
      <c r="G420" s="23"/>
      <c r="H420" s="23"/>
      <c r="I420" s="23"/>
      <c r="J420" s="15"/>
      <c r="K420" s="15"/>
      <c r="L420" s="15"/>
      <c r="M420" s="14"/>
      <c r="N420" s="14"/>
      <c r="O420" s="14"/>
      <c r="P420" s="14"/>
      <c r="Q420" s="14"/>
      <c r="R420" s="16"/>
      <c r="S420" s="13"/>
      <c r="T420" s="12"/>
      <c r="U420" s="10" t="str">
        <f t="shared" si="79"/>
        <v/>
      </c>
      <c r="V420" s="10" t="str">
        <f t="shared" si="80"/>
        <v/>
      </c>
      <c r="W420" s="10" t="str">
        <f t="shared" si="90"/>
        <v/>
      </c>
      <c r="X420" s="10" t="str">
        <f t="shared" si="78"/>
        <v/>
      </c>
      <c r="Y420" s="10" t="str">
        <f t="shared" si="81"/>
        <v/>
      </c>
      <c r="Z420" s="10" t="str">
        <f t="shared" si="82"/>
        <v/>
      </c>
      <c r="AA420" s="10" t="str">
        <f t="shared" si="83"/>
        <v/>
      </c>
      <c r="AB420" s="10" t="str">
        <f t="shared" si="84"/>
        <v/>
      </c>
      <c r="AC420" s="18" t="str">
        <f t="shared" si="85"/>
        <v/>
      </c>
      <c r="AD420" s="18" t="str">
        <f t="shared" si="89"/>
        <v/>
      </c>
      <c r="AE420" s="18" t="str">
        <f t="shared" si="86"/>
        <v/>
      </c>
      <c r="AF420" s="18" t="str">
        <f t="shared" si="87"/>
        <v/>
      </c>
      <c r="AG420" s="18" t="str">
        <f t="shared" si="88"/>
        <v/>
      </c>
    </row>
    <row r="421" spans="1:33" ht="22.5" customHeight="1" x14ac:dyDescent="0.2">
      <c r="A421" s="96">
        <v>412</v>
      </c>
      <c r="B421" s="66"/>
      <c r="C421" s="202"/>
      <c r="D421" s="203"/>
      <c r="E421" s="22"/>
      <c r="F421" s="22"/>
      <c r="G421" s="23"/>
      <c r="H421" s="23"/>
      <c r="I421" s="23"/>
      <c r="J421" s="15"/>
      <c r="K421" s="15"/>
      <c r="L421" s="15"/>
      <c r="M421" s="14"/>
      <c r="N421" s="14"/>
      <c r="O421" s="14"/>
      <c r="P421" s="14"/>
      <c r="Q421" s="14"/>
      <c r="R421" s="16"/>
      <c r="S421" s="13"/>
      <c r="T421" s="12"/>
      <c r="U421" s="10" t="str">
        <f t="shared" si="79"/>
        <v/>
      </c>
      <c r="V421" s="10" t="str">
        <f t="shared" si="80"/>
        <v/>
      </c>
      <c r="W421" s="10" t="str">
        <f t="shared" si="90"/>
        <v/>
      </c>
      <c r="X421" s="10" t="str">
        <f t="shared" si="78"/>
        <v/>
      </c>
      <c r="Y421" s="10" t="str">
        <f t="shared" si="81"/>
        <v/>
      </c>
      <c r="Z421" s="10" t="str">
        <f t="shared" si="82"/>
        <v/>
      </c>
      <c r="AA421" s="10" t="str">
        <f t="shared" si="83"/>
        <v/>
      </c>
      <c r="AB421" s="10" t="str">
        <f t="shared" si="84"/>
        <v/>
      </c>
      <c r="AC421" s="18" t="str">
        <f t="shared" si="85"/>
        <v/>
      </c>
      <c r="AD421" s="18" t="str">
        <f t="shared" si="89"/>
        <v/>
      </c>
      <c r="AE421" s="18" t="str">
        <f t="shared" si="86"/>
        <v/>
      </c>
      <c r="AF421" s="18" t="str">
        <f t="shared" si="87"/>
        <v/>
      </c>
      <c r="AG421" s="18" t="str">
        <f t="shared" si="88"/>
        <v/>
      </c>
    </row>
    <row r="422" spans="1:33" ht="22.5" customHeight="1" x14ac:dyDescent="0.2">
      <c r="A422" s="96">
        <v>413</v>
      </c>
      <c r="B422" s="66"/>
      <c r="C422" s="202"/>
      <c r="D422" s="203"/>
      <c r="E422" s="22"/>
      <c r="F422" s="22"/>
      <c r="G422" s="23"/>
      <c r="H422" s="23"/>
      <c r="I422" s="23"/>
      <c r="J422" s="15"/>
      <c r="K422" s="15"/>
      <c r="L422" s="15"/>
      <c r="M422" s="14"/>
      <c r="N422" s="14"/>
      <c r="O422" s="14"/>
      <c r="P422" s="14"/>
      <c r="Q422" s="14"/>
      <c r="R422" s="16"/>
      <c r="S422" s="13"/>
      <c r="T422" s="12"/>
      <c r="U422" s="10" t="str">
        <f t="shared" si="79"/>
        <v/>
      </c>
      <c r="V422" s="10" t="str">
        <f t="shared" si="80"/>
        <v/>
      </c>
      <c r="W422" s="10" t="str">
        <f t="shared" si="90"/>
        <v/>
      </c>
      <c r="X422" s="10" t="str">
        <f t="shared" si="78"/>
        <v/>
      </c>
      <c r="Y422" s="10" t="str">
        <f t="shared" si="81"/>
        <v/>
      </c>
      <c r="Z422" s="10" t="str">
        <f t="shared" si="82"/>
        <v/>
      </c>
      <c r="AA422" s="10" t="str">
        <f t="shared" si="83"/>
        <v/>
      </c>
      <c r="AB422" s="10" t="str">
        <f t="shared" si="84"/>
        <v/>
      </c>
      <c r="AC422" s="18" t="str">
        <f t="shared" si="85"/>
        <v/>
      </c>
      <c r="AD422" s="18" t="str">
        <f t="shared" si="89"/>
        <v/>
      </c>
      <c r="AE422" s="18" t="str">
        <f t="shared" si="86"/>
        <v/>
      </c>
      <c r="AF422" s="18" t="str">
        <f t="shared" si="87"/>
        <v/>
      </c>
      <c r="AG422" s="18" t="str">
        <f t="shared" si="88"/>
        <v/>
      </c>
    </row>
    <row r="423" spans="1:33" ht="22.5" customHeight="1" x14ac:dyDescent="0.2">
      <c r="A423" s="96">
        <v>414</v>
      </c>
      <c r="B423" s="66"/>
      <c r="C423" s="202"/>
      <c r="D423" s="203"/>
      <c r="E423" s="22"/>
      <c r="F423" s="22"/>
      <c r="G423" s="23"/>
      <c r="H423" s="23"/>
      <c r="I423" s="23"/>
      <c r="J423" s="15"/>
      <c r="K423" s="15"/>
      <c r="L423" s="15"/>
      <c r="M423" s="14"/>
      <c r="N423" s="14"/>
      <c r="O423" s="14"/>
      <c r="P423" s="14"/>
      <c r="Q423" s="14"/>
      <c r="R423" s="16"/>
      <c r="S423" s="13"/>
      <c r="T423" s="12"/>
      <c r="U423" s="10" t="str">
        <f t="shared" si="79"/>
        <v/>
      </c>
      <c r="V423" s="10" t="str">
        <f t="shared" si="80"/>
        <v/>
      </c>
      <c r="W423" s="10" t="str">
        <f t="shared" si="90"/>
        <v/>
      </c>
      <c r="X423" s="10" t="str">
        <f t="shared" si="78"/>
        <v/>
      </c>
      <c r="Y423" s="10" t="str">
        <f t="shared" si="81"/>
        <v/>
      </c>
      <c r="Z423" s="10" t="str">
        <f t="shared" si="82"/>
        <v/>
      </c>
      <c r="AA423" s="10" t="str">
        <f t="shared" si="83"/>
        <v/>
      </c>
      <c r="AB423" s="10" t="str">
        <f t="shared" si="84"/>
        <v/>
      </c>
      <c r="AC423" s="18" t="str">
        <f t="shared" si="85"/>
        <v/>
      </c>
      <c r="AD423" s="18" t="str">
        <f t="shared" si="89"/>
        <v/>
      </c>
      <c r="AE423" s="18" t="str">
        <f t="shared" si="86"/>
        <v/>
      </c>
      <c r="AF423" s="18" t="str">
        <f t="shared" si="87"/>
        <v/>
      </c>
      <c r="AG423" s="18" t="str">
        <f t="shared" si="88"/>
        <v/>
      </c>
    </row>
    <row r="424" spans="1:33" ht="22.5" customHeight="1" x14ac:dyDescent="0.2">
      <c r="A424" s="96">
        <v>415</v>
      </c>
      <c r="B424" s="66"/>
      <c r="C424" s="202"/>
      <c r="D424" s="203"/>
      <c r="E424" s="22"/>
      <c r="F424" s="22"/>
      <c r="G424" s="23"/>
      <c r="H424" s="23"/>
      <c r="I424" s="23"/>
      <c r="J424" s="15"/>
      <c r="K424" s="15"/>
      <c r="L424" s="15"/>
      <c r="M424" s="14"/>
      <c r="N424" s="14"/>
      <c r="O424" s="14"/>
      <c r="P424" s="14"/>
      <c r="Q424" s="14"/>
      <c r="R424" s="16"/>
      <c r="S424" s="13"/>
      <c r="T424" s="12"/>
      <c r="U424" s="10" t="str">
        <f t="shared" si="79"/>
        <v/>
      </c>
      <c r="V424" s="10" t="str">
        <f t="shared" si="80"/>
        <v/>
      </c>
      <c r="W424" s="10" t="str">
        <f t="shared" si="90"/>
        <v/>
      </c>
      <c r="X424" s="10" t="str">
        <f t="shared" si="78"/>
        <v/>
      </c>
      <c r="Y424" s="10" t="str">
        <f t="shared" si="81"/>
        <v/>
      </c>
      <c r="Z424" s="10" t="str">
        <f t="shared" si="82"/>
        <v/>
      </c>
      <c r="AA424" s="10" t="str">
        <f t="shared" si="83"/>
        <v/>
      </c>
      <c r="AB424" s="10" t="str">
        <f t="shared" si="84"/>
        <v/>
      </c>
      <c r="AC424" s="18" t="str">
        <f t="shared" si="85"/>
        <v/>
      </c>
      <c r="AD424" s="18" t="str">
        <f t="shared" si="89"/>
        <v/>
      </c>
      <c r="AE424" s="18" t="str">
        <f t="shared" si="86"/>
        <v/>
      </c>
      <c r="AF424" s="18" t="str">
        <f t="shared" si="87"/>
        <v/>
      </c>
      <c r="AG424" s="18" t="str">
        <f t="shared" si="88"/>
        <v/>
      </c>
    </row>
    <row r="425" spans="1:33" ht="22.5" customHeight="1" x14ac:dyDescent="0.2">
      <c r="A425" s="96">
        <v>416</v>
      </c>
      <c r="B425" s="66"/>
      <c r="C425" s="202"/>
      <c r="D425" s="203"/>
      <c r="E425" s="22"/>
      <c r="F425" s="22"/>
      <c r="G425" s="23"/>
      <c r="H425" s="23"/>
      <c r="I425" s="23"/>
      <c r="J425" s="15"/>
      <c r="K425" s="15"/>
      <c r="L425" s="15"/>
      <c r="M425" s="14"/>
      <c r="N425" s="14"/>
      <c r="O425" s="14"/>
      <c r="P425" s="14"/>
      <c r="Q425" s="14"/>
      <c r="R425" s="16"/>
      <c r="S425" s="13"/>
      <c r="T425" s="12"/>
      <c r="U425" s="10" t="str">
        <f t="shared" si="79"/>
        <v/>
      </c>
      <c r="V425" s="10" t="str">
        <f t="shared" si="80"/>
        <v/>
      </c>
      <c r="W425" s="10" t="str">
        <f t="shared" si="90"/>
        <v/>
      </c>
      <c r="X425" s="10" t="str">
        <f t="shared" si="78"/>
        <v/>
      </c>
      <c r="Y425" s="10" t="str">
        <f t="shared" si="81"/>
        <v/>
      </c>
      <c r="Z425" s="10" t="str">
        <f t="shared" si="82"/>
        <v/>
      </c>
      <c r="AA425" s="10" t="str">
        <f t="shared" si="83"/>
        <v/>
      </c>
      <c r="AB425" s="10" t="str">
        <f t="shared" si="84"/>
        <v/>
      </c>
      <c r="AC425" s="18" t="str">
        <f t="shared" si="85"/>
        <v/>
      </c>
      <c r="AD425" s="18" t="str">
        <f t="shared" si="89"/>
        <v/>
      </c>
      <c r="AE425" s="18" t="str">
        <f t="shared" si="86"/>
        <v/>
      </c>
      <c r="AF425" s="18" t="str">
        <f t="shared" si="87"/>
        <v/>
      </c>
      <c r="AG425" s="18" t="str">
        <f t="shared" si="88"/>
        <v/>
      </c>
    </row>
    <row r="426" spans="1:33" ht="22.5" customHeight="1" x14ac:dyDescent="0.2">
      <c r="A426" s="96">
        <v>417</v>
      </c>
      <c r="B426" s="66"/>
      <c r="C426" s="202"/>
      <c r="D426" s="203"/>
      <c r="E426" s="22"/>
      <c r="F426" s="22"/>
      <c r="G426" s="23"/>
      <c r="H426" s="23"/>
      <c r="I426" s="23"/>
      <c r="J426" s="15"/>
      <c r="K426" s="15"/>
      <c r="L426" s="15"/>
      <c r="M426" s="14"/>
      <c r="N426" s="14"/>
      <c r="O426" s="14"/>
      <c r="P426" s="14"/>
      <c r="Q426" s="14"/>
      <c r="R426" s="16"/>
      <c r="S426" s="13"/>
      <c r="T426" s="12"/>
      <c r="U426" s="10" t="str">
        <f t="shared" si="79"/>
        <v/>
      </c>
      <c r="V426" s="10" t="str">
        <f t="shared" si="80"/>
        <v/>
      </c>
      <c r="W426" s="10" t="str">
        <f t="shared" si="90"/>
        <v/>
      </c>
      <c r="X426" s="10" t="str">
        <f t="shared" si="78"/>
        <v/>
      </c>
      <c r="Y426" s="10" t="str">
        <f t="shared" si="81"/>
        <v/>
      </c>
      <c r="Z426" s="10" t="str">
        <f t="shared" si="82"/>
        <v/>
      </c>
      <c r="AA426" s="10" t="str">
        <f t="shared" si="83"/>
        <v/>
      </c>
      <c r="AB426" s="10" t="str">
        <f t="shared" si="84"/>
        <v/>
      </c>
      <c r="AC426" s="18" t="str">
        <f t="shared" si="85"/>
        <v/>
      </c>
      <c r="AD426" s="18" t="str">
        <f t="shared" si="89"/>
        <v/>
      </c>
      <c r="AE426" s="18" t="str">
        <f t="shared" si="86"/>
        <v/>
      </c>
      <c r="AF426" s="18" t="str">
        <f t="shared" si="87"/>
        <v/>
      </c>
      <c r="AG426" s="18" t="str">
        <f t="shared" si="88"/>
        <v/>
      </c>
    </row>
    <row r="427" spans="1:33" ht="22.5" customHeight="1" x14ac:dyDescent="0.2">
      <c r="A427" s="96">
        <v>418</v>
      </c>
      <c r="B427" s="66"/>
      <c r="C427" s="202"/>
      <c r="D427" s="203"/>
      <c r="E427" s="22"/>
      <c r="F427" s="22"/>
      <c r="G427" s="23"/>
      <c r="H427" s="23"/>
      <c r="I427" s="23"/>
      <c r="J427" s="15"/>
      <c r="K427" s="15"/>
      <c r="L427" s="15"/>
      <c r="M427" s="14"/>
      <c r="N427" s="14"/>
      <c r="O427" s="14"/>
      <c r="P427" s="14"/>
      <c r="Q427" s="14"/>
      <c r="R427" s="16"/>
      <c r="S427" s="13"/>
      <c r="T427" s="12"/>
      <c r="U427" s="10" t="str">
        <f t="shared" si="79"/>
        <v/>
      </c>
      <c r="V427" s="10" t="str">
        <f t="shared" si="80"/>
        <v/>
      </c>
      <c r="W427" s="10" t="str">
        <f t="shared" si="90"/>
        <v/>
      </c>
      <c r="X427" s="10" t="str">
        <f t="shared" si="78"/>
        <v/>
      </c>
      <c r="Y427" s="10" t="str">
        <f t="shared" si="81"/>
        <v/>
      </c>
      <c r="Z427" s="10" t="str">
        <f t="shared" si="82"/>
        <v/>
      </c>
      <c r="AA427" s="10" t="str">
        <f t="shared" si="83"/>
        <v/>
      </c>
      <c r="AB427" s="10" t="str">
        <f t="shared" si="84"/>
        <v/>
      </c>
      <c r="AC427" s="18" t="str">
        <f t="shared" si="85"/>
        <v/>
      </c>
      <c r="AD427" s="18" t="str">
        <f t="shared" si="89"/>
        <v/>
      </c>
      <c r="AE427" s="18" t="str">
        <f t="shared" si="86"/>
        <v/>
      </c>
      <c r="AF427" s="18" t="str">
        <f t="shared" si="87"/>
        <v/>
      </c>
      <c r="AG427" s="18" t="str">
        <f t="shared" si="88"/>
        <v/>
      </c>
    </row>
    <row r="428" spans="1:33" ht="22.5" customHeight="1" x14ac:dyDescent="0.2">
      <c r="A428" s="96">
        <v>419</v>
      </c>
      <c r="B428" s="66"/>
      <c r="C428" s="202"/>
      <c r="D428" s="203"/>
      <c r="E428" s="22"/>
      <c r="F428" s="22"/>
      <c r="G428" s="23"/>
      <c r="H428" s="23"/>
      <c r="I428" s="23"/>
      <c r="J428" s="15"/>
      <c r="K428" s="15"/>
      <c r="L428" s="15"/>
      <c r="M428" s="14"/>
      <c r="N428" s="14"/>
      <c r="O428" s="14"/>
      <c r="P428" s="14"/>
      <c r="Q428" s="14"/>
      <c r="R428" s="16"/>
      <c r="S428" s="13"/>
      <c r="T428" s="12"/>
      <c r="U428" s="10" t="str">
        <f t="shared" si="79"/>
        <v/>
      </c>
      <c r="V428" s="10" t="str">
        <f t="shared" si="80"/>
        <v/>
      </c>
      <c r="W428" s="10" t="str">
        <f t="shared" si="90"/>
        <v/>
      </c>
      <c r="X428" s="10" t="str">
        <f t="shared" si="78"/>
        <v/>
      </c>
      <c r="Y428" s="10" t="str">
        <f t="shared" si="81"/>
        <v/>
      </c>
      <c r="Z428" s="10" t="str">
        <f t="shared" si="82"/>
        <v/>
      </c>
      <c r="AA428" s="10" t="str">
        <f t="shared" si="83"/>
        <v/>
      </c>
      <c r="AB428" s="10" t="str">
        <f t="shared" si="84"/>
        <v/>
      </c>
      <c r="AC428" s="18" t="str">
        <f t="shared" si="85"/>
        <v/>
      </c>
      <c r="AD428" s="18" t="str">
        <f t="shared" si="89"/>
        <v/>
      </c>
      <c r="AE428" s="18" t="str">
        <f t="shared" si="86"/>
        <v/>
      </c>
      <c r="AF428" s="18" t="str">
        <f t="shared" si="87"/>
        <v/>
      </c>
      <c r="AG428" s="18" t="str">
        <f t="shared" si="88"/>
        <v/>
      </c>
    </row>
    <row r="429" spans="1:33" ht="22.5" customHeight="1" x14ac:dyDescent="0.2">
      <c r="A429" s="96">
        <v>420</v>
      </c>
      <c r="B429" s="66"/>
      <c r="C429" s="202"/>
      <c r="D429" s="203"/>
      <c r="E429" s="22"/>
      <c r="F429" s="22"/>
      <c r="G429" s="23"/>
      <c r="H429" s="23"/>
      <c r="I429" s="23"/>
      <c r="J429" s="15"/>
      <c r="K429" s="15"/>
      <c r="L429" s="15"/>
      <c r="M429" s="14"/>
      <c r="N429" s="14"/>
      <c r="O429" s="14"/>
      <c r="P429" s="14"/>
      <c r="Q429" s="14"/>
      <c r="R429" s="16"/>
      <c r="S429" s="13"/>
      <c r="T429" s="12"/>
      <c r="U429" s="10" t="str">
        <f t="shared" si="79"/>
        <v/>
      </c>
      <c r="V429" s="10" t="str">
        <f t="shared" si="80"/>
        <v/>
      </c>
      <c r="W429" s="10" t="str">
        <f t="shared" si="90"/>
        <v/>
      </c>
      <c r="X429" s="10" t="str">
        <f t="shared" si="78"/>
        <v/>
      </c>
      <c r="Y429" s="10" t="str">
        <f t="shared" si="81"/>
        <v/>
      </c>
      <c r="Z429" s="10" t="str">
        <f t="shared" si="82"/>
        <v/>
      </c>
      <c r="AA429" s="10" t="str">
        <f t="shared" si="83"/>
        <v/>
      </c>
      <c r="AB429" s="10" t="str">
        <f t="shared" si="84"/>
        <v/>
      </c>
      <c r="AC429" s="18" t="str">
        <f t="shared" si="85"/>
        <v/>
      </c>
      <c r="AD429" s="18" t="str">
        <f t="shared" si="89"/>
        <v/>
      </c>
      <c r="AE429" s="18" t="str">
        <f t="shared" si="86"/>
        <v/>
      </c>
      <c r="AF429" s="18" t="str">
        <f t="shared" si="87"/>
        <v/>
      </c>
      <c r="AG429" s="18" t="str">
        <f t="shared" si="88"/>
        <v/>
      </c>
    </row>
    <row r="430" spans="1:33" ht="22.5" customHeight="1" x14ac:dyDescent="0.2">
      <c r="A430" s="96">
        <v>421</v>
      </c>
      <c r="B430" s="66"/>
      <c r="C430" s="202"/>
      <c r="D430" s="203"/>
      <c r="E430" s="22"/>
      <c r="F430" s="22"/>
      <c r="G430" s="23"/>
      <c r="H430" s="23"/>
      <c r="I430" s="23"/>
      <c r="J430" s="15"/>
      <c r="K430" s="15"/>
      <c r="L430" s="15"/>
      <c r="M430" s="14"/>
      <c r="N430" s="14"/>
      <c r="O430" s="14"/>
      <c r="P430" s="14"/>
      <c r="Q430" s="14"/>
      <c r="R430" s="16"/>
      <c r="S430" s="13"/>
      <c r="T430" s="12"/>
      <c r="U430" s="10" t="str">
        <f t="shared" si="79"/>
        <v/>
      </c>
      <c r="V430" s="10" t="str">
        <f t="shared" si="80"/>
        <v/>
      </c>
      <c r="W430" s="10" t="str">
        <f t="shared" si="90"/>
        <v/>
      </c>
      <c r="X430" s="10" t="str">
        <f t="shared" si="78"/>
        <v/>
      </c>
      <c r="Y430" s="10" t="str">
        <f t="shared" si="81"/>
        <v/>
      </c>
      <c r="Z430" s="10" t="str">
        <f t="shared" si="82"/>
        <v/>
      </c>
      <c r="AA430" s="10" t="str">
        <f t="shared" si="83"/>
        <v/>
      </c>
      <c r="AB430" s="10" t="str">
        <f t="shared" si="84"/>
        <v/>
      </c>
      <c r="AC430" s="18" t="str">
        <f t="shared" si="85"/>
        <v/>
      </c>
      <c r="AD430" s="18" t="str">
        <f t="shared" si="89"/>
        <v/>
      </c>
      <c r="AE430" s="18" t="str">
        <f t="shared" si="86"/>
        <v/>
      </c>
      <c r="AF430" s="18" t="str">
        <f t="shared" si="87"/>
        <v/>
      </c>
      <c r="AG430" s="18" t="str">
        <f t="shared" si="88"/>
        <v/>
      </c>
    </row>
    <row r="431" spans="1:33" ht="22.5" customHeight="1" x14ac:dyDescent="0.2">
      <c r="A431" s="96">
        <v>422</v>
      </c>
      <c r="B431" s="66"/>
      <c r="C431" s="202"/>
      <c r="D431" s="203"/>
      <c r="E431" s="22"/>
      <c r="F431" s="22"/>
      <c r="G431" s="23"/>
      <c r="H431" s="23"/>
      <c r="I431" s="23"/>
      <c r="J431" s="15"/>
      <c r="K431" s="15"/>
      <c r="L431" s="15"/>
      <c r="M431" s="14"/>
      <c r="N431" s="14"/>
      <c r="O431" s="14"/>
      <c r="P431" s="14"/>
      <c r="Q431" s="14"/>
      <c r="R431" s="16"/>
      <c r="S431" s="13"/>
      <c r="T431" s="12"/>
      <c r="U431" s="10" t="str">
        <f t="shared" si="79"/>
        <v/>
      </c>
      <c r="V431" s="10" t="str">
        <f t="shared" si="80"/>
        <v/>
      </c>
      <c r="W431" s="10" t="str">
        <f t="shared" si="90"/>
        <v/>
      </c>
      <c r="X431" s="10" t="str">
        <f t="shared" si="78"/>
        <v/>
      </c>
      <c r="Y431" s="10" t="str">
        <f t="shared" si="81"/>
        <v/>
      </c>
      <c r="Z431" s="10" t="str">
        <f t="shared" si="82"/>
        <v/>
      </c>
      <c r="AA431" s="10" t="str">
        <f t="shared" si="83"/>
        <v/>
      </c>
      <c r="AB431" s="10" t="str">
        <f t="shared" si="84"/>
        <v/>
      </c>
      <c r="AC431" s="18" t="str">
        <f t="shared" si="85"/>
        <v/>
      </c>
      <c r="AD431" s="18" t="str">
        <f t="shared" si="89"/>
        <v/>
      </c>
      <c r="AE431" s="18" t="str">
        <f t="shared" si="86"/>
        <v/>
      </c>
      <c r="AF431" s="18" t="str">
        <f t="shared" si="87"/>
        <v/>
      </c>
      <c r="AG431" s="18" t="str">
        <f t="shared" si="88"/>
        <v/>
      </c>
    </row>
    <row r="432" spans="1:33" ht="22.5" customHeight="1" x14ac:dyDescent="0.2">
      <c r="A432" s="96">
        <v>423</v>
      </c>
      <c r="B432" s="66"/>
      <c r="C432" s="202"/>
      <c r="D432" s="203"/>
      <c r="E432" s="22"/>
      <c r="F432" s="22"/>
      <c r="G432" s="23"/>
      <c r="H432" s="23"/>
      <c r="I432" s="23"/>
      <c r="J432" s="15"/>
      <c r="K432" s="15"/>
      <c r="L432" s="15"/>
      <c r="M432" s="14"/>
      <c r="N432" s="14"/>
      <c r="O432" s="14"/>
      <c r="P432" s="14"/>
      <c r="Q432" s="14"/>
      <c r="R432" s="16"/>
      <c r="S432" s="13"/>
      <c r="T432" s="12"/>
      <c r="U432" s="10" t="str">
        <f t="shared" si="79"/>
        <v/>
      </c>
      <c r="V432" s="10" t="str">
        <f t="shared" si="80"/>
        <v/>
      </c>
      <c r="W432" s="10" t="str">
        <f t="shared" si="90"/>
        <v/>
      </c>
      <c r="X432" s="10" t="str">
        <f t="shared" si="78"/>
        <v/>
      </c>
      <c r="Y432" s="10" t="str">
        <f t="shared" si="81"/>
        <v/>
      </c>
      <c r="Z432" s="10" t="str">
        <f t="shared" si="82"/>
        <v/>
      </c>
      <c r="AA432" s="10" t="str">
        <f t="shared" si="83"/>
        <v/>
      </c>
      <c r="AB432" s="10" t="str">
        <f t="shared" si="84"/>
        <v/>
      </c>
      <c r="AC432" s="18" t="str">
        <f t="shared" si="85"/>
        <v/>
      </c>
      <c r="AD432" s="18" t="str">
        <f t="shared" si="89"/>
        <v/>
      </c>
      <c r="AE432" s="18" t="str">
        <f t="shared" si="86"/>
        <v/>
      </c>
      <c r="AF432" s="18" t="str">
        <f t="shared" si="87"/>
        <v/>
      </c>
      <c r="AG432" s="18" t="str">
        <f t="shared" si="88"/>
        <v/>
      </c>
    </row>
    <row r="433" spans="1:33" ht="22.5" customHeight="1" x14ac:dyDescent="0.2">
      <c r="A433" s="96">
        <v>424</v>
      </c>
      <c r="B433" s="66"/>
      <c r="C433" s="202"/>
      <c r="D433" s="203"/>
      <c r="E433" s="22"/>
      <c r="F433" s="22"/>
      <c r="G433" s="23"/>
      <c r="H433" s="23"/>
      <c r="I433" s="23"/>
      <c r="J433" s="15"/>
      <c r="K433" s="15"/>
      <c r="L433" s="15"/>
      <c r="M433" s="14"/>
      <c r="N433" s="14"/>
      <c r="O433" s="14"/>
      <c r="P433" s="14"/>
      <c r="Q433" s="14"/>
      <c r="R433" s="16"/>
      <c r="S433" s="13"/>
      <c r="T433" s="12"/>
      <c r="U433" s="10" t="str">
        <f t="shared" si="79"/>
        <v/>
      </c>
      <c r="V433" s="10" t="str">
        <f t="shared" si="80"/>
        <v/>
      </c>
      <c r="W433" s="10" t="str">
        <f t="shared" si="90"/>
        <v/>
      </c>
      <c r="X433" s="10" t="str">
        <f t="shared" si="78"/>
        <v/>
      </c>
      <c r="Y433" s="10" t="str">
        <f t="shared" si="81"/>
        <v/>
      </c>
      <c r="Z433" s="10" t="str">
        <f t="shared" si="82"/>
        <v/>
      </c>
      <c r="AA433" s="10" t="str">
        <f t="shared" si="83"/>
        <v/>
      </c>
      <c r="AB433" s="10" t="str">
        <f t="shared" si="84"/>
        <v/>
      </c>
      <c r="AC433" s="18" t="str">
        <f t="shared" si="85"/>
        <v/>
      </c>
      <c r="AD433" s="18" t="str">
        <f t="shared" si="89"/>
        <v/>
      </c>
      <c r="AE433" s="18" t="str">
        <f t="shared" si="86"/>
        <v/>
      </c>
      <c r="AF433" s="18" t="str">
        <f t="shared" si="87"/>
        <v/>
      </c>
      <c r="AG433" s="18" t="str">
        <f t="shared" si="88"/>
        <v/>
      </c>
    </row>
    <row r="434" spans="1:33" ht="22.5" customHeight="1" x14ac:dyDescent="0.2">
      <c r="A434" s="96">
        <v>425</v>
      </c>
      <c r="B434" s="66"/>
      <c r="C434" s="202"/>
      <c r="D434" s="203"/>
      <c r="E434" s="22"/>
      <c r="F434" s="22"/>
      <c r="G434" s="23"/>
      <c r="H434" s="23"/>
      <c r="I434" s="23"/>
      <c r="J434" s="15"/>
      <c r="K434" s="15"/>
      <c r="L434" s="15"/>
      <c r="M434" s="14"/>
      <c r="N434" s="14"/>
      <c r="O434" s="14"/>
      <c r="P434" s="14"/>
      <c r="Q434" s="14"/>
      <c r="R434" s="16"/>
      <c r="S434" s="13"/>
      <c r="T434" s="12"/>
      <c r="U434" s="10" t="str">
        <f t="shared" si="79"/>
        <v/>
      </c>
      <c r="V434" s="10" t="str">
        <f t="shared" si="80"/>
        <v/>
      </c>
      <c r="W434" s="10" t="str">
        <f t="shared" si="90"/>
        <v/>
      </c>
      <c r="X434" s="10" t="str">
        <f t="shared" si="78"/>
        <v/>
      </c>
      <c r="Y434" s="10" t="str">
        <f t="shared" si="81"/>
        <v/>
      </c>
      <c r="Z434" s="10" t="str">
        <f t="shared" si="82"/>
        <v/>
      </c>
      <c r="AA434" s="10" t="str">
        <f t="shared" si="83"/>
        <v/>
      </c>
      <c r="AB434" s="10" t="str">
        <f t="shared" si="84"/>
        <v/>
      </c>
      <c r="AC434" s="18" t="str">
        <f t="shared" si="85"/>
        <v/>
      </c>
      <c r="AD434" s="18" t="str">
        <f t="shared" si="89"/>
        <v/>
      </c>
      <c r="AE434" s="18" t="str">
        <f t="shared" si="86"/>
        <v/>
      </c>
      <c r="AF434" s="18" t="str">
        <f t="shared" si="87"/>
        <v/>
      </c>
      <c r="AG434" s="18" t="str">
        <f t="shared" si="88"/>
        <v/>
      </c>
    </row>
    <row r="435" spans="1:33" ht="22.5" customHeight="1" x14ac:dyDescent="0.2">
      <c r="A435" s="96">
        <v>426</v>
      </c>
      <c r="B435" s="66"/>
      <c r="C435" s="202"/>
      <c r="D435" s="203"/>
      <c r="E435" s="22"/>
      <c r="F435" s="22"/>
      <c r="G435" s="23"/>
      <c r="H435" s="23"/>
      <c r="I435" s="23"/>
      <c r="J435" s="15"/>
      <c r="K435" s="15"/>
      <c r="L435" s="15"/>
      <c r="M435" s="14"/>
      <c r="N435" s="14"/>
      <c r="O435" s="14"/>
      <c r="P435" s="14"/>
      <c r="Q435" s="14"/>
      <c r="R435" s="16"/>
      <c r="S435" s="13"/>
      <c r="T435" s="12"/>
      <c r="U435" s="10" t="str">
        <f t="shared" si="79"/>
        <v/>
      </c>
      <c r="V435" s="10" t="str">
        <f t="shared" si="80"/>
        <v/>
      </c>
      <c r="W435" s="10" t="str">
        <f t="shared" si="90"/>
        <v/>
      </c>
      <c r="X435" s="10" t="str">
        <f t="shared" si="78"/>
        <v/>
      </c>
      <c r="Y435" s="10" t="str">
        <f t="shared" si="81"/>
        <v/>
      </c>
      <c r="Z435" s="10" t="str">
        <f t="shared" si="82"/>
        <v/>
      </c>
      <c r="AA435" s="10" t="str">
        <f t="shared" si="83"/>
        <v/>
      </c>
      <c r="AB435" s="10" t="str">
        <f t="shared" si="84"/>
        <v/>
      </c>
      <c r="AC435" s="18" t="str">
        <f t="shared" si="85"/>
        <v/>
      </c>
      <c r="AD435" s="18" t="str">
        <f t="shared" si="89"/>
        <v/>
      </c>
      <c r="AE435" s="18" t="str">
        <f t="shared" si="86"/>
        <v/>
      </c>
      <c r="AF435" s="18" t="str">
        <f t="shared" si="87"/>
        <v/>
      </c>
      <c r="AG435" s="18" t="str">
        <f t="shared" si="88"/>
        <v/>
      </c>
    </row>
    <row r="436" spans="1:33" ht="22.5" customHeight="1" x14ac:dyDescent="0.2">
      <c r="A436" s="96">
        <v>427</v>
      </c>
      <c r="B436" s="66"/>
      <c r="C436" s="202"/>
      <c r="D436" s="203"/>
      <c r="E436" s="22"/>
      <c r="F436" s="22"/>
      <c r="G436" s="23"/>
      <c r="H436" s="23"/>
      <c r="I436" s="23"/>
      <c r="J436" s="15"/>
      <c r="K436" s="15"/>
      <c r="L436" s="15"/>
      <c r="M436" s="14"/>
      <c r="N436" s="14"/>
      <c r="O436" s="14"/>
      <c r="P436" s="14"/>
      <c r="Q436" s="14"/>
      <c r="R436" s="16"/>
      <c r="S436" s="13"/>
      <c r="T436" s="12"/>
      <c r="U436" s="10" t="str">
        <f t="shared" si="79"/>
        <v/>
      </c>
      <c r="V436" s="10" t="str">
        <f t="shared" si="80"/>
        <v/>
      </c>
      <c r="W436" s="10" t="str">
        <f t="shared" si="90"/>
        <v/>
      </c>
      <c r="X436" s="10" t="str">
        <f t="shared" si="78"/>
        <v/>
      </c>
      <c r="Y436" s="10" t="str">
        <f t="shared" si="81"/>
        <v/>
      </c>
      <c r="Z436" s="10" t="str">
        <f t="shared" si="82"/>
        <v/>
      </c>
      <c r="AA436" s="10" t="str">
        <f t="shared" si="83"/>
        <v/>
      </c>
      <c r="AB436" s="10" t="str">
        <f t="shared" si="84"/>
        <v/>
      </c>
      <c r="AC436" s="18" t="str">
        <f t="shared" si="85"/>
        <v/>
      </c>
      <c r="AD436" s="18" t="str">
        <f t="shared" si="89"/>
        <v/>
      </c>
      <c r="AE436" s="18" t="str">
        <f t="shared" si="86"/>
        <v/>
      </c>
      <c r="AF436" s="18" t="str">
        <f t="shared" si="87"/>
        <v/>
      </c>
      <c r="AG436" s="18" t="str">
        <f t="shared" si="88"/>
        <v/>
      </c>
    </row>
    <row r="437" spans="1:33" ht="22.5" customHeight="1" x14ac:dyDescent="0.2">
      <c r="A437" s="96">
        <v>428</v>
      </c>
      <c r="B437" s="66"/>
      <c r="C437" s="202"/>
      <c r="D437" s="203"/>
      <c r="E437" s="22"/>
      <c r="F437" s="22"/>
      <c r="G437" s="23"/>
      <c r="H437" s="23"/>
      <c r="I437" s="23"/>
      <c r="J437" s="15"/>
      <c r="K437" s="15"/>
      <c r="L437" s="15"/>
      <c r="M437" s="14"/>
      <c r="N437" s="14"/>
      <c r="O437" s="14"/>
      <c r="P437" s="14"/>
      <c r="Q437" s="14"/>
      <c r="R437" s="16"/>
      <c r="S437" s="13"/>
      <c r="T437" s="12"/>
      <c r="U437" s="10" t="str">
        <f t="shared" si="79"/>
        <v/>
      </c>
      <c r="V437" s="10" t="str">
        <f t="shared" si="80"/>
        <v/>
      </c>
      <c r="W437" s="10" t="str">
        <f t="shared" si="90"/>
        <v/>
      </c>
      <c r="X437" s="10" t="str">
        <f t="shared" si="78"/>
        <v/>
      </c>
      <c r="Y437" s="10" t="str">
        <f t="shared" si="81"/>
        <v/>
      </c>
      <c r="Z437" s="10" t="str">
        <f t="shared" si="82"/>
        <v/>
      </c>
      <c r="AA437" s="10" t="str">
        <f t="shared" si="83"/>
        <v/>
      </c>
      <c r="AB437" s="10" t="str">
        <f t="shared" si="84"/>
        <v/>
      </c>
      <c r="AC437" s="18" t="str">
        <f t="shared" si="85"/>
        <v/>
      </c>
      <c r="AD437" s="18" t="str">
        <f t="shared" si="89"/>
        <v/>
      </c>
      <c r="AE437" s="18" t="str">
        <f t="shared" si="86"/>
        <v/>
      </c>
      <c r="AF437" s="18" t="str">
        <f t="shared" si="87"/>
        <v/>
      </c>
      <c r="AG437" s="18" t="str">
        <f t="shared" si="88"/>
        <v/>
      </c>
    </row>
    <row r="438" spans="1:33" ht="22.5" customHeight="1" x14ac:dyDescent="0.2">
      <c r="A438" s="96">
        <v>429</v>
      </c>
      <c r="B438" s="66"/>
      <c r="C438" s="202"/>
      <c r="D438" s="203"/>
      <c r="E438" s="22"/>
      <c r="F438" s="22"/>
      <c r="G438" s="23"/>
      <c r="H438" s="23"/>
      <c r="I438" s="23"/>
      <c r="J438" s="15"/>
      <c r="K438" s="15"/>
      <c r="L438" s="15"/>
      <c r="M438" s="14"/>
      <c r="N438" s="14"/>
      <c r="O438" s="14"/>
      <c r="P438" s="14"/>
      <c r="Q438" s="14"/>
      <c r="R438" s="16"/>
      <c r="S438" s="13"/>
      <c r="T438" s="12"/>
      <c r="U438" s="10" t="str">
        <f t="shared" si="79"/>
        <v/>
      </c>
      <c r="V438" s="10" t="str">
        <f t="shared" si="80"/>
        <v/>
      </c>
      <c r="W438" s="10" t="str">
        <f t="shared" si="90"/>
        <v/>
      </c>
      <c r="X438" s="10" t="str">
        <f t="shared" si="78"/>
        <v/>
      </c>
      <c r="Y438" s="10" t="str">
        <f t="shared" si="81"/>
        <v/>
      </c>
      <c r="Z438" s="10" t="str">
        <f t="shared" si="82"/>
        <v/>
      </c>
      <c r="AA438" s="10" t="str">
        <f t="shared" si="83"/>
        <v/>
      </c>
      <c r="AB438" s="10" t="str">
        <f t="shared" si="84"/>
        <v/>
      </c>
      <c r="AC438" s="18" t="str">
        <f t="shared" si="85"/>
        <v/>
      </c>
      <c r="AD438" s="18" t="str">
        <f t="shared" si="89"/>
        <v/>
      </c>
      <c r="AE438" s="18" t="str">
        <f t="shared" si="86"/>
        <v/>
      </c>
      <c r="AF438" s="18" t="str">
        <f t="shared" si="87"/>
        <v/>
      </c>
      <c r="AG438" s="18" t="str">
        <f t="shared" si="88"/>
        <v/>
      </c>
    </row>
    <row r="439" spans="1:33" ht="22.5" customHeight="1" x14ac:dyDescent="0.2">
      <c r="A439" s="96">
        <v>430</v>
      </c>
      <c r="B439" s="66"/>
      <c r="C439" s="202"/>
      <c r="D439" s="203"/>
      <c r="E439" s="22"/>
      <c r="F439" s="22"/>
      <c r="G439" s="23"/>
      <c r="H439" s="23"/>
      <c r="I439" s="23"/>
      <c r="J439" s="15"/>
      <c r="K439" s="15"/>
      <c r="L439" s="15"/>
      <c r="M439" s="14"/>
      <c r="N439" s="14"/>
      <c r="O439" s="14"/>
      <c r="P439" s="14"/>
      <c r="Q439" s="14"/>
      <c r="R439" s="16"/>
      <c r="S439" s="13"/>
      <c r="T439" s="12"/>
      <c r="U439" s="10" t="str">
        <f t="shared" si="79"/>
        <v/>
      </c>
      <c r="V439" s="10" t="str">
        <f t="shared" si="80"/>
        <v/>
      </c>
      <c r="W439" s="10" t="str">
        <f t="shared" si="90"/>
        <v/>
      </c>
      <c r="X439" s="10" t="str">
        <f t="shared" si="78"/>
        <v/>
      </c>
      <c r="Y439" s="10" t="str">
        <f t="shared" si="81"/>
        <v/>
      </c>
      <c r="Z439" s="10" t="str">
        <f t="shared" si="82"/>
        <v/>
      </c>
      <c r="AA439" s="10" t="str">
        <f t="shared" si="83"/>
        <v/>
      </c>
      <c r="AB439" s="10" t="str">
        <f t="shared" si="84"/>
        <v/>
      </c>
      <c r="AC439" s="18" t="str">
        <f t="shared" si="85"/>
        <v/>
      </c>
      <c r="AD439" s="18" t="str">
        <f t="shared" si="89"/>
        <v/>
      </c>
      <c r="AE439" s="18" t="str">
        <f t="shared" si="86"/>
        <v/>
      </c>
      <c r="AF439" s="18" t="str">
        <f t="shared" si="87"/>
        <v/>
      </c>
      <c r="AG439" s="18" t="str">
        <f t="shared" si="88"/>
        <v/>
      </c>
    </row>
    <row r="440" spans="1:33" ht="22.5" customHeight="1" x14ac:dyDescent="0.2">
      <c r="A440" s="96">
        <v>431</v>
      </c>
      <c r="B440" s="66"/>
      <c r="C440" s="202"/>
      <c r="D440" s="203"/>
      <c r="E440" s="22"/>
      <c r="F440" s="22"/>
      <c r="G440" s="23"/>
      <c r="H440" s="23"/>
      <c r="I440" s="23"/>
      <c r="J440" s="15"/>
      <c r="K440" s="15"/>
      <c r="L440" s="15"/>
      <c r="M440" s="14"/>
      <c r="N440" s="14"/>
      <c r="O440" s="14"/>
      <c r="P440" s="14"/>
      <c r="Q440" s="14"/>
      <c r="R440" s="16"/>
      <c r="S440" s="13"/>
      <c r="T440" s="12"/>
      <c r="U440" s="10" t="str">
        <f t="shared" si="79"/>
        <v/>
      </c>
      <c r="V440" s="10" t="str">
        <f t="shared" si="80"/>
        <v/>
      </c>
      <c r="W440" s="10" t="str">
        <f t="shared" si="90"/>
        <v/>
      </c>
      <c r="X440" s="10" t="str">
        <f t="shared" si="78"/>
        <v/>
      </c>
      <c r="Y440" s="10" t="str">
        <f t="shared" si="81"/>
        <v/>
      </c>
      <c r="Z440" s="10" t="str">
        <f t="shared" si="82"/>
        <v/>
      </c>
      <c r="AA440" s="10" t="str">
        <f t="shared" si="83"/>
        <v/>
      </c>
      <c r="AB440" s="10" t="str">
        <f t="shared" si="84"/>
        <v/>
      </c>
      <c r="AC440" s="18" t="str">
        <f t="shared" si="85"/>
        <v/>
      </c>
      <c r="AD440" s="18" t="str">
        <f t="shared" si="89"/>
        <v/>
      </c>
      <c r="AE440" s="18" t="str">
        <f t="shared" si="86"/>
        <v/>
      </c>
      <c r="AF440" s="18" t="str">
        <f t="shared" si="87"/>
        <v/>
      </c>
      <c r="AG440" s="18" t="str">
        <f t="shared" si="88"/>
        <v/>
      </c>
    </row>
    <row r="441" spans="1:33" ht="22.5" customHeight="1" x14ac:dyDescent="0.2">
      <c r="A441" s="96">
        <v>432</v>
      </c>
      <c r="B441" s="66"/>
      <c r="C441" s="202"/>
      <c r="D441" s="203"/>
      <c r="E441" s="22"/>
      <c r="F441" s="22"/>
      <c r="G441" s="23"/>
      <c r="H441" s="23"/>
      <c r="I441" s="23"/>
      <c r="J441" s="15"/>
      <c r="K441" s="15"/>
      <c r="L441" s="15"/>
      <c r="M441" s="14"/>
      <c r="N441" s="14"/>
      <c r="O441" s="14"/>
      <c r="P441" s="14"/>
      <c r="Q441" s="14"/>
      <c r="R441" s="16"/>
      <c r="S441" s="13"/>
      <c r="T441" s="12"/>
      <c r="U441" s="10" t="str">
        <f t="shared" si="79"/>
        <v/>
      </c>
      <c r="V441" s="10" t="str">
        <f t="shared" si="80"/>
        <v/>
      </c>
      <c r="W441" s="10" t="str">
        <f t="shared" si="90"/>
        <v/>
      </c>
      <c r="X441" s="10" t="str">
        <f t="shared" si="78"/>
        <v/>
      </c>
      <c r="Y441" s="10" t="str">
        <f t="shared" si="81"/>
        <v/>
      </c>
      <c r="Z441" s="10" t="str">
        <f t="shared" si="82"/>
        <v/>
      </c>
      <c r="AA441" s="10" t="str">
        <f t="shared" si="83"/>
        <v/>
      </c>
      <c r="AB441" s="10" t="str">
        <f t="shared" si="84"/>
        <v/>
      </c>
      <c r="AC441" s="18" t="str">
        <f t="shared" si="85"/>
        <v/>
      </c>
      <c r="AD441" s="18" t="str">
        <f t="shared" si="89"/>
        <v/>
      </c>
      <c r="AE441" s="18" t="str">
        <f t="shared" si="86"/>
        <v/>
      </c>
      <c r="AF441" s="18" t="str">
        <f t="shared" si="87"/>
        <v/>
      </c>
      <c r="AG441" s="18" t="str">
        <f t="shared" si="88"/>
        <v/>
      </c>
    </row>
    <row r="442" spans="1:33" ht="22.5" customHeight="1" x14ac:dyDescent="0.2">
      <c r="A442" s="96">
        <v>433</v>
      </c>
      <c r="B442" s="66"/>
      <c r="C442" s="202"/>
      <c r="D442" s="203"/>
      <c r="E442" s="22"/>
      <c r="F442" s="22"/>
      <c r="G442" s="23"/>
      <c r="H442" s="23"/>
      <c r="I442" s="23"/>
      <c r="J442" s="15"/>
      <c r="K442" s="15"/>
      <c r="L442" s="15"/>
      <c r="M442" s="14"/>
      <c r="N442" s="14"/>
      <c r="O442" s="14"/>
      <c r="P442" s="14"/>
      <c r="Q442" s="14"/>
      <c r="R442" s="16"/>
      <c r="S442" s="13"/>
      <c r="T442" s="12"/>
      <c r="U442" s="10" t="str">
        <f t="shared" si="79"/>
        <v/>
      </c>
      <c r="V442" s="10" t="str">
        <f t="shared" si="80"/>
        <v/>
      </c>
      <c r="W442" s="10" t="str">
        <f t="shared" si="90"/>
        <v/>
      </c>
      <c r="X442" s="10" t="str">
        <f t="shared" si="78"/>
        <v/>
      </c>
      <c r="Y442" s="10" t="str">
        <f t="shared" si="81"/>
        <v/>
      </c>
      <c r="Z442" s="10" t="str">
        <f t="shared" si="82"/>
        <v/>
      </c>
      <c r="AA442" s="10" t="str">
        <f t="shared" si="83"/>
        <v/>
      </c>
      <c r="AB442" s="10" t="str">
        <f t="shared" si="84"/>
        <v/>
      </c>
      <c r="AC442" s="18" t="str">
        <f t="shared" si="85"/>
        <v/>
      </c>
      <c r="AD442" s="18" t="str">
        <f t="shared" si="89"/>
        <v/>
      </c>
      <c r="AE442" s="18" t="str">
        <f t="shared" si="86"/>
        <v/>
      </c>
      <c r="AF442" s="18" t="str">
        <f t="shared" si="87"/>
        <v/>
      </c>
      <c r="AG442" s="18" t="str">
        <f t="shared" si="88"/>
        <v/>
      </c>
    </row>
    <row r="443" spans="1:33" ht="22.5" customHeight="1" x14ac:dyDescent="0.2">
      <c r="A443" s="96">
        <v>434</v>
      </c>
      <c r="B443" s="66"/>
      <c r="C443" s="202"/>
      <c r="D443" s="203"/>
      <c r="E443" s="22"/>
      <c r="F443" s="22"/>
      <c r="G443" s="23"/>
      <c r="H443" s="23"/>
      <c r="I443" s="23"/>
      <c r="J443" s="15"/>
      <c r="K443" s="15"/>
      <c r="L443" s="15"/>
      <c r="M443" s="14"/>
      <c r="N443" s="14"/>
      <c r="O443" s="14"/>
      <c r="P443" s="14"/>
      <c r="Q443" s="14"/>
      <c r="R443" s="16"/>
      <c r="S443" s="13"/>
      <c r="T443" s="12"/>
      <c r="U443" s="10" t="str">
        <f t="shared" si="79"/>
        <v/>
      </c>
      <c r="V443" s="10" t="str">
        <f t="shared" si="80"/>
        <v/>
      </c>
      <c r="W443" s="10" t="str">
        <f t="shared" si="90"/>
        <v/>
      </c>
      <c r="X443" s="10" t="str">
        <f t="shared" si="78"/>
        <v/>
      </c>
      <c r="Y443" s="10" t="str">
        <f t="shared" si="81"/>
        <v/>
      </c>
      <c r="Z443" s="10" t="str">
        <f t="shared" si="82"/>
        <v/>
      </c>
      <c r="AA443" s="10" t="str">
        <f t="shared" si="83"/>
        <v/>
      </c>
      <c r="AB443" s="10" t="str">
        <f t="shared" si="84"/>
        <v/>
      </c>
      <c r="AC443" s="18" t="str">
        <f t="shared" si="85"/>
        <v/>
      </c>
      <c r="AD443" s="18" t="str">
        <f t="shared" si="89"/>
        <v/>
      </c>
      <c r="AE443" s="18" t="str">
        <f t="shared" si="86"/>
        <v/>
      </c>
      <c r="AF443" s="18" t="str">
        <f t="shared" si="87"/>
        <v/>
      </c>
      <c r="AG443" s="18" t="str">
        <f t="shared" si="88"/>
        <v/>
      </c>
    </row>
    <row r="444" spans="1:33" ht="22.5" customHeight="1" x14ac:dyDescent="0.2">
      <c r="A444" s="96">
        <v>435</v>
      </c>
      <c r="B444" s="66"/>
      <c r="C444" s="202"/>
      <c r="D444" s="203"/>
      <c r="E444" s="22"/>
      <c r="F444" s="22"/>
      <c r="G444" s="23"/>
      <c r="H444" s="23"/>
      <c r="I444" s="23"/>
      <c r="J444" s="15"/>
      <c r="K444" s="15"/>
      <c r="L444" s="15"/>
      <c r="M444" s="14"/>
      <c r="N444" s="14"/>
      <c r="O444" s="14"/>
      <c r="P444" s="14"/>
      <c r="Q444" s="14"/>
      <c r="R444" s="16"/>
      <c r="S444" s="13"/>
      <c r="T444" s="12"/>
      <c r="U444" s="10" t="str">
        <f t="shared" si="79"/>
        <v/>
      </c>
      <c r="V444" s="10" t="str">
        <f t="shared" si="80"/>
        <v/>
      </c>
      <c r="W444" s="10" t="str">
        <f t="shared" si="90"/>
        <v/>
      </c>
      <c r="X444" s="10" t="str">
        <f t="shared" si="78"/>
        <v/>
      </c>
      <c r="Y444" s="10" t="str">
        <f t="shared" si="81"/>
        <v/>
      </c>
      <c r="Z444" s="10" t="str">
        <f t="shared" si="82"/>
        <v/>
      </c>
      <c r="AA444" s="10" t="str">
        <f t="shared" si="83"/>
        <v/>
      </c>
      <c r="AB444" s="10" t="str">
        <f t="shared" si="84"/>
        <v/>
      </c>
      <c r="AC444" s="18" t="str">
        <f t="shared" si="85"/>
        <v/>
      </c>
      <c r="AD444" s="18" t="str">
        <f t="shared" si="89"/>
        <v/>
      </c>
      <c r="AE444" s="18" t="str">
        <f t="shared" si="86"/>
        <v/>
      </c>
      <c r="AF444" s="18" t="str">
        <f t="shared" si="87"/>
        <v/>
      </c>
      <c r="AG444" s="18" t="str">
        <f t="shared" si="88"/>
        <v/>
      </c>
    </row>
    <row r="445" spans="1:33" ht="22.5" customHeight="1" x14ac:dyDescent="0.2">
      <c r="A445" s="96">
        <v>436</v>
      </c>
      <c r="B445" s="66"/>
      <c r="C445" s="202"/>
      <c r="D445" s="203"/>
      <c r="E445" s="22"/>
      <c r="F445" s="22"/>
      <c r="G445" s="23"/>
      <c r="H445" s="23"/>
      <c r="I445" s="23"/>
      <c r="J445" s="15"/>
      <c r="K445" s="15"/>
      <c r="L445" s="15"/>
      <c r="M445" s="14"/>
      <c r="N445" s="14"/>
      <c r="O445" s="14"/>
      <c r="P445" s="14"/>
      <c r="Q445" s="14"/>
      <c r="R445" s="16"/>
      <c r="S445" s="13"/>
      <c r="T445" s="12"/>
      <c r="U445" s="10" t="str">
        <f t="shared" si="79"/>
        <v/>
      </c>
      <c r="V445" s="10" t="str">
        <f t="shared" si="80"/>
        <v/>
      </c>
      <c r="W445" s="10" t="str">
        <f t="shared" si="90"/>
        <v/>
      </c>
      <c r="X445" s="10" t="str">
        <f t="shared" si="78"/>
        <v/>
      </c>
      <c r="Y445" s="10" t="str">
        <f t="shared" si="81"/>
        <v/>
      </c>
      <c r="Z445" s="10" t="str">
        <f t="shared" si="82"/>
        <v/>
      </c>
      <c r="AA445" s="10" t="str">
        <f t="shared" si="83"/>
        <v/>
      </c>
      <c r="AB445" s="10" t="str">
        <f t="shared" si="84"/>
        <v/>
      </c>
      <c r="AC445" s="18" t="str">
        <f t="shared" si="85"/>
        <v/>
      </c>
      <c r="AD445" s="18" t="str">
        <f t="shared" si="89"/>
        <v/>
      </c>
      <c r="AE445" s="18" t="str">
        <f t="shared" si="86"/>
        <v/>
      </c>
      <c r="AF445" s="18" t="str">
        <f t="shared" si="87"/>
        <v/>
      </c>
      <c r="AG445" s="18" t="str">
        <f t="shared" si="88"/>
        <v/>
      </c>
    </row>
    <row r="446" spans="1:33" ht="22.5" customHeight="1" x14ac:dyDescent="0.2">
      <c r="A446" s="96">
        <v>437</v>
      </c>
      <c r="B446" s="66"/>
      <c r="C446" s="202"/>
      <c r="D446" s="203"/>
      <c r="E446" s="22"/>
      <c r="F446" s="22"/>
      <c r="G446" s="23"/>
      <c r="H446" s="23"/>
      <c r="I446" s="23"/>
      <c r="J446" s="15"/>
      <c r="K446" s="15"/>
      <c r="L446" s="15"/>
      <c r="M446" s="14"/>
      <c r="N446" s="14"/>
      <c r="O446" s="14"/>
      <c r="P446" s="14"/>
      <c r="Q446" s="14"/>
      <c r="R446" s="16"/>
      <c r="S446" s="13"/>
      <c r="T446" s="12"/>
      <c r="U446" s="10" t="str">
        <f t="shared" si="79"/>
        <v/>
      </c>
      <c r="V446" s="10" t="str">
        <f t="shared" si="80"/>
        <v/>
      </c>
      <c r="W446" s="10" t="str">
        <f t="shared" si="90"/>
        <v/>
      </c>
      <c r="X446" s="10" t="str">
        <f t="shared" si="78"/>
        <v/>
      </c>
      <c r="Y446" s="10" t="str">
        <f t="shared" si="81"/>
        <v/>
      </c>
      <c r="Z446" s="10" t="str">
        <f t="shared" si="82"/>
        <v/>
      </c>
      <c r="AA446" s="10" t="str">
        <f t="shared" si="83"/>
        <v/>
      </c>
      <c r="AB446" s="10" t="str">
        <f t="shared" si="84"/>
        <v/>
      </c>
      <c r="AC446" s="18" t="str">
        <f t="shared" si="85"/>
        <v/>
      </c>
      <c r="AD446" s="18" t="str">
        <f t="shared" si="89"/>
        <v/>
      </c>
      <c r="AE446" s="18" t="str">
        <f t="shared" si="86"/>
        <v/>
      </c>
      <c r="AF446" s="18" t="str">
        <f t="shared" si="87"/>
        <v/>
      </c>
      <c r="AG446" s="18" t="str">
        <f t="shared" si="88"/>
        <v/>
      </c>
    </row>
    <row r="447" spans="1:33" ht="22.5" customHeight="1" x14ac:dyDescent="0.2">
      <c r="A447" s="96">
        <v>438</v>
      </c>
      <c r="B447" s="66"/>
      <c r="C447" s="202"/>
      <c r="D447" s="203"/>
      <c r="E447" s="22"/>
      <c r="F447" s="22"/>
      <c r="G447" s="23"/>
      <c r="H447" s="23"/>
      <c r="I447" s="23"/>
      <c r="J447" s="15"/>
      <c r="K447" s="15"/>
      <c r="L447" s="15"/>
      <c r="M447" s="14"/>
      <c r="N447" s="14"/>
      <c r="O447" s="14"/>
      <c r="P447" s="14"/>
      <c r="Q447" s="14"/>
      <c r="R447" s="16"/>
      <c r="S447" s="13"/>
      <c r="T447" s="12"/>
      <c r="U447" s="10" t="str">
        <f t="shared" si="79"/>
        <v/>
      </c>
      <c r="V447" s="10" t="str">
        <f t="shared" si="80"/>
        <v/>
      </c>
      <c r="W447" s="10" t="str">
        <f t="shared" si="90"/>
        <v/>
      </c>
      <c r="X447" s="10" t="str">
        <f t="shared" si="78"/>
        <v/>
      </c>
      <c r="Y447" s="10" t="str">
        <f t="shared" si="81"/>
        <v/>
      </c>
      <c r="Z447" s="10" t="str">
        <f t="shared" si="82"/>
        <v/>
      </c>
      <c r="AA447" s="10" t="str">
        <f t="shared" si="83"/>
        <v/>
      </c>
      <c r="AB447" s="10" t="str">
        <f t="shared" si="84"/>
        <v/>
      </c>
      <c r="AC447" s="18" t="str">
        <f t="shared" si="85"/>
        <v/>
      </c>
      <c r="AD447" s="18" t="str">
        <f t="shared" si="89"/>
        <v/>
      </c>
      <c r="AE447" s="18" t="str">
        <f t="shared" si="86"/>
        <v/>
      </c>
      <c r="AF447" s="18" t="str">
        <f t="shared" si="87"/>
        <v/>
      </c>
      <c r="AG447" s="18" t="str">
        <f t="shared" si="88"/>
        <v/>
      </c>
    </row>
    <row r="448" spans="1:33" ht="22.5" customHeight="1" x14ac:dyDescent="0.2">
      <c r="A448" s="96">
        <v>439</v>
      </c>
      <c r="B448" s="66"/>
      <c r="C448" s="202"/>
      <c r="D448" s="203"/>
      <c r="E448" s="22"/>
      <c r="F448" s="22"/>
      <c r="G448" s="23"/>
      <c r="H448" s="23"/>
      <c r="I448" s="23"/>
      <c r="J448" s="15"/>
      <c r="K448" s="15"/>
      <c r="L448" s="15"/>
      <c r="M448" s="14"/>
      <c r="N448" s="14"/>
      <c r="O448" s="14"/>
      <c r="P448" s="14"/>
      <c r="Q448" s="14"/>
      <c r="R448" s="16"/>
      <c r="S448" s="13"/>
      <c r="T448" s="12"/>
      <c r="U448" s="10" t="str">
        <f t="shared" si="79"/>
        <v/>
      </c>
      <c r="V448" s="10" t="str">
        <f t="shared" si="80"/>
        <v/>
      </c>
      <c r="W448" s="10" t="str">
        <f t="shared" si="90"/>
        <v/>
      </c>
      <c r="X448" s="10" t="str">
        <f t="shared" si="78"/>
        <v/>
      </c>
      <c r="Y448" s="10" t="str">
        <f t="shared" si="81"/>
        <v/>
      </c>
      <c r="Z448" s="10" t="str">
        <f t="shared" si="82"/>
        <v/>
      </c>
      <c r="AA448" s="10" t="str">
        <f t="shared" si="83"/>
        <v/>
      </c>
      <c r="AB448" s="10" t="str">
        <f t="shared" si="84"/>
        <v/>
      </c>
      <c r="AC448" s="18" t="str">
        <f t="shared" si="85"/>
        <v/>
      </c>
      <c r="AD448" s="18" t="str">
        <f t="shared" si="89"/>
        <v/>
      </c>
      <c r="AE448" s="18" t="str">
        <f t="shared" si="86"/>
        <v/>
      </c>
      <c r="AF448" s="18" t="str">
        <f t="shared" si="87"/>
        <v/>
      </c>
      <c r="AG448" s="18" t="str">
        <f t="shared" si="88"/>
        <v/>
      </c>
    </row>
    <row r="449" spans="1:33" ht="22.5" customHeight="1" x14ac:dyDescent="0.2">
      <c r="A449" s="96">
        <v>440</v>
      </c>
      <c r="B449" s="66"/>
      <c r="C449" s="202"/>
      <c r="D449" s="203"/>
      <c r="E449" s="22"/>
      <c r="F449" s="22"/>
      <c r="G449" s="23"/>
      <c r="H449" s="23"/>
      <c r="I449" s="23"/>
      <c r="J449" s="15"/>
      <c r="K449" s="15"/>
      <c r="L449" s="15"/>
      <c r="M449" s="14"/>
      <c r="N449" s="14"/>
      <c r="O449" s="14"/>
      <c r="P449" s="14"/>
      <c r="Q449" s="14"/>
      <c r="R449" s="16"/>
      <c r="S449" s="13"/>
      <c r="T449" s="12"/>
      <c r="U449" s="10" t="str">
        <f t="shared" si="79"/>
        <v/>
      </c>
      <c r="V449" s="10" t="str">
        <f t="shared" si="80"/>
        <v/>
      </c>
      <c r="W449" s="10" t="str">
        <f t="shared" si="90"/>
        <v/>
      </c>
      <c r="X449" s="10" t="str">
        <f t="shared" si="78"/>
        <v/>
      </c>
      <c r="Y449" s="10" t="str">
        <f t="shared" si="81"/>
        <v/>
      </c>
      <c r="Z449" s="10" t="str">
        <f t="shared" si="82"/>
        <v/>
      </c>
      <c r="AA449" s="10" t="str">
        <f t="shared" si="83"/>
        <v/>
      </c>
      <c r="AB449" s="10" t="str">
        <f t="shared" si="84"/>
        <v/>
      </c>
      <c r="AC449" s="18" t="str">
        <f t="shared" si="85"/>
        <v/>
      </c>
      <c r="AD449" s="18" t="str">
        <f t="shared" si="89"/>
        <v/>
      </c>
      <c r="AE449" s="18" t="str">
        <f t="shared" si="86"/>
        <v/>
      </c>
      <c r="AF449" s="18" t="str">
        <f t="shared" si="87"/>
        <v/>
      </c>
      <c r="AG449" s="18" t="str">
        <f t="shared" si="88"/>
        <v/>
      </c>
    </row>
    <row r="450" spans="1:33" ht="22.5" customHeight="1" x14ac:dyDescent="0.2">
      <c r="A450" s="96">
        <v>441</v>
      </c>
      <c r="B450" s="66"/>
      <c r="C450" s="202"/>
      <c r="D450" s="203"/>
      <c r="E450" s="22"/>
      <c r="F450" s="22"/>
      <c r="G450" s="23"/>
      <c r="H450" s="23"/>
      <c r="I450" s="23"/>
      <c r="J450" s="15"/>
      <c r="K450" s="15"/>
      <c r="L450" s="15"/>
      <c r="M450" s="14"/>
      <c r="N450" s="14"/>
      <c r="O450" s="14"/>
      <c r="P450" s="14"/>
      <c r="Q450" s="14"/>
      <c r="R450" s="16"/>
      <c r="S450" s="13"/>
      <c r="T450" s="12"/>
      <c r="U450" s="10" t="str">
        <f t="shared" si="79"/>
        <v/>
      </c>
      <c r="V450" s="10" t="str">
        <f t="shared" si="80"/>
        <v/>
      </c>
      <c r="W450" s="10" t="str">
        <f t="shared" si="90"/>
        <v/>
      </c>
      <c r="X450" s="10" t="str">
        <f t="shared" si="78"/>
        <v/>
      </c>
      <c r="Y450" s="10" t="str">
        <f t="shared" si="81"/>
        <v/>
      </c>
      <c r="Z450" s="10" t="str">
        <f t="shared" si="82"/>
        <v/>
      </c>
      <c r="AA450" s="10" t="str">
        <f t="shared" si="83"/>
        <v/>
      </c>
      <c r="AB450" s="10" t="str">
        <f t="shared" si="84"/>
        <v/>
      </c>
      <c r="AC450" s="18" t="str">
        <f t="shared" si="85"/>
        <v/>
      </c>
      <c r="AD450" s="18" t="str">
        <f t="shared" si="89"/>
        <v/>
      </c>
      <c r="AE450" s="18" t="str">
        <f t="shared" si="86"/>
        <v/>
      </c>
      <c r="AF450" s="18" t="str">
        <f t="shared" si="87"/>
        <v/>
      </c>
      <c r="AG450" s="18" t="str">
        <f t="shared" si="88"/>
        <v/>
      </c>
    </row>
    <row r="451" spans="1:33" ht="22.5" customHeight="1" x14ac:dyDescent="0.2">
      <c r="A451" s="96">
        <v>442</v>
      </c>
      <c r="B451" s="66"/>
      <c r="C451" s="202"/>
      <c r="D451" s="203"/>
      <c r="E451" s="22"/>
      <c r="F451" s="22"/>
      <c r="G451" s="23"/>
      <c r="H451" s="23"/>
      <c r="I451" s="23"/>
      <c r="J451" s="15"/>
      <c r="K451" s="15"/>
      <c r="L451" s="15"/>
      <c r="M451" s="14"/>
      <c r="N451" s="14"/>
      <c r="O451" s="14"/>
      <c r="P451" s="14"/>
      <c r="Q451" s="14"/>
      <c r="R451" s="16"/>
      <c r="S451" s="13"/>
      <c r="T451" s="12"/>
      <c r="U451" s="10" t="str">
        <f t="shared" si="79"/>
        <v/>
      </c>
      <c r="V451" s="10" t="str">
        <f t="shared" si="80"/>
        <v/>
      </c>
      <c r="W451" s="10" t="str">
        <f t="shared" si="90"/>
        <v/>
      </c>
      <c r="X451" s="10" t="str">
        <f t="shared" si="78"/>
        <v/>
      </c>
      <c r="Y451" s="10" t="str">
        <f t="shared" si="81"/>
        <v/>
      </c>
      <c r="Z451" s="10" t="str">
        <f t="shared" si="82"/>
        <v/>
      </c>
      <c r="AA451" s="10" t="str">
        <f t="shared" si="83"/>
        <v/>
      </c>
      <c r="AB451" s="10" t="str">
        <f t="shared" si="84"/>
        <v/>
      </c>
      <c r="AC451" s="18" t="str">
        <f t="shared" si="85"/>
        <v/>
      </c>
      <c r="AD451" s="18" t="str">
        <f t="shared" si="89"/>
        <v/>
      </c>
      <c r="AE451" s="18" t="str">
        <f t="shared" si="86"/>
        <v/>
      </c>
      <c r="AF451" s="18" t="str">
        <f t="shared" si="87"/>
        <v/>
      </c>
      <c r="AG451" s="18" t="str">
        <f t="shared" si="88"/>
        <v/>
      </c>
    </row>
    <row r="452" spans="1:33" ht="22.5" customHeight="1" x14ac:dyDescent="0.2">
      <c r="A452" s="96">
        <v>443</v>
      </c>
      <c r="B452" s="66"/>
      <c r="C452" s="202"/>
      <c r="D452" s="203"/>
      <c r="E452" s="22"/>
      <c r="F452" s="22"/>
      <c r="G452" s="23"/>
      <c r="H452" s="23"/>
      <c r="I452" s="23"/>
      <c r="J452" s="15"/>
      <c r="K452" s="15"/>
      <c r="L452" s="15"/>
      <c r="M452" s="14"/>
      <c r="N452" s="14"/>
      <c r="O452" s="14"/>
      <c r="P452" s="14"/>
      <c r="Q452" s="14"/>
      <c r="R452" s="16"/>
      <c r="S452" s="13"/>
      <c r="T452" s="12"/>
      <c r="U452" s="10" t="str">
        <f t="shared" si="79"/>
        <v/>
      </c>
      <c r="V452" s="10" t="str">
        <f t="shared" si="80"/>
        <v/>
      </c>
      <c r="W452" s="10" t="str">
        <f t="shared" si="90"/>
        <v/>
      </c>
      <c r="X452" s="10" t="str">
        <f t="shared" si="78"/>
        <v/>
      </c>
      <c r="Y452" s="10" t="str">
        <f t="shared" si="81"/>
        <v/>
      </c>
      <c r="Z452" s="10" t="str">
        <f t="shared" si="82"/>
        <v/>
      </c>
      <c r="AA452" s="10" t="str">
        <f t="shared" si="83"/>
        <v/>
      </c>
      <c r="AB452" s="10" t="str">
        <f t="shared" si="84"/>
        <v/>
      </c>
      <c r="AC452" s="18" t="str">
        <f t="shared" si="85"/>
        <v/>
      </c>
      <c r="AD452" s="18" t="str">
        <f t="shared" si="89"/>
        <v/>
      </c>
      <c r="AE452" s="18" t="str">
        <f t="shared" si="86"/>
        <v/>
      </c>
      <c r="AF452" s="18" t="str">
        <f t="shared" si="87"/>
        <v/>
      </c>
      <c r="AG452" s="18" t="str">
        <f t="shared" si="88"/>
        <v/>
      </c>
    </row>
    <row r="453" spans="1:33" ht="22.5" customHeight="1" x14ac:dyDescent="0.2">
      <c r="A453" s="96">
        <v>444</v>
      </c>
      <c r="B453" s="66"/>
      <c r="C453" s="202"/>
      <c r="D453" s="203"/>
      <c r="E453" s="22"/>
      <c r="F453" s="22"/>
      <c r="G453" s="23"/>
      <c r="H453" s="23"/>
      <c r="I453" s="23"/>
      <c r="J453" s="15"/>
      <c r="K453" s="15"/>
      <c r="L453" s="15"/>
      <c r="M453" s="14"/>
      <c r="N453" s="14"/>
      <c r="O453" s="14"/>
      <c r="P453" s="14"/>
      <c r="Q453" s="14"/>
      <c r="R453" s="16"/>
      <c r="S453" s="13"/>
      <c r="T453" s="12"/>
      <c r="U453" s="10" t="str">
        <f t="shared" si="79"/>
        <v/>
      </c>
      <c r="V453" s="10" t="str">
        <f t="shared" si="80"/>
        <v/>
      </c>
      <c r="W453" s="10" t="str">
        <f t="shared" si="90"/>
        <v/>
      </c>
      <c r="X453" s="10" t="str">
        <f t="shared" si="78"/>
        <v/>
      </c>
      <c r="Y453" s="10" t="str">
        <f t="shared" si="81"/>
        <v/>
      </c>
      <c r="Z453" s="10" t="str">
        <f t="shared" si="82"/>
        <v/>
      </c>
      <c r="AA453" s="10" t="str">
        <f t="shared" si="83"/>
        <v/>
      </c>
      <c r="AB453" s="10" t="str">
        <f t="shared" si="84"/>
        <v/>
      </c>
      <c r="AC453" s="18" t="str">
        <f t="shared" si="85"/>
        <v/>
      </c>
      <c r="AD453" s="18" t="str">
        <f t="shared" si="89"/>
        <v/>
      </c>
      <c r="AE453" s="18" t="str">
        <f t="shared" si="86"/>
        <v/>
      </c>
      <c r="AF453" s="18" t="str">
        <f t="shared" si="87"/>
        <v/>
      </c>
      <c r="AG453" s="18" t="str">
        <f t="shared" si="88"/>
        <v/>
      </c>
    </row>
    <row r="454" spans="1:33" ht="22.5" customHeight="1" x14ac:dyDescent="0.2">
      <c r="A454" s="96">
        <v>445</v>
      </c>
      <c r="B454" s="66"/>
      <c r="C454" s="202"/>
      <c r="D454" s="203"/>
      <c r="E454" s="22"/>
      <c r="F454" s="22"/>
      <c r="G454" s="23"/>
      <c r="H454" s="23"/>
      <c r="I454" s="23"/>
      <c r="J454" s="15"/>
      <c r="K454" s="15"/>
      <c r="L454" s="15"/>
      <c r="M454" s="14"/>
      <c r="N454" s="14"/>
      <c r="O454" s="14"/>
      <c r="P454" s="14"/>
      <c r="Q454" s="14"/>
      <c r="R454" s="16"/>
      <c r="S454" s="13"/>
      <c r="T454" s="12"/>
      <c r="U454" s="10" t="str">
        <f t="shared" si="79"/>
        <v/>
      </c>
      <c r="V454" s="10" t="str">
        <f t="shared" si="80"/>
        <v/>
      </c>
      <c r="W454" s="10" t="str">
        <f t="shared" si="90"/>
        <v/>
      </c>
      <c r="X454" s="10" t="str">
        <f t="shared" si="78"/>
        <v/>
      </c>
      <c r="Y454" s="10" t="str">
        <f t="shared" si="81"/>
        <v/>
      </c>
      <c r="Z454" s="10" t="str">
        <f t="shared" si="82"/>
        <v/>
      </c>
      <c r="AA454" s="10" t="str">
        <f t="shared" si="83"/>
        <v/>
      </c>
      <c r="AB454" s="10" t="str">
        <f t="shared" si="84"/>
        <v/>
      </c>
      <c r="AC454" s="18" t="str">
        <f t="shared" si="85"/>
        <v/>
      </c>
      <c r="AD454" s="18" t="str">
        <f t="shared" si="89"/>
        <v/>
      </c>
      <c r="AE454" s="18" t="str">
        <f t="shared" si="86"/>
        <v/>
      </c>
      <c r="AF454" s="18" t="str">
        <f t="shared" si="87"/>
        <v/>
      </c>
      <c r="AG454" s="18" t="str">
        <f t="shared" si="88"/>
        <v/>
      </c>
    </row>
    <row r="455" spans="1:33" ht="22.5" customHeight="1" x14ac:dyDescent="0.2">
      <c r="A455" s="96">
        <v>446</v>
      </c>
      <c r="B455" s="66"/>
      <c r="C455" s="202"/>
      <c r="D455" s="203"/>
      <c r="E455" s="22"/>
      <c r="F455" s="22"/>
      <c r="G455" s="23"/>
      <c r="H455" s="23"/>
      <c r="I455" s="23"/>
      <c r="J455" s="15"/>
      <c r="K455" s="15"/>
      <c r="L455" s="15"/>
      <c r="M455" s="14"/>
      <c r="N455" s="14"/>
      <c r="O455" s="14"/>
      <c r="P455" s="14"/>
      <c r="Q455" s="14"/>
      <c r="R455" s="16"/>
      <c r="S455" s="13"/>
      <c r="T455" s="12"/>
      <c r="U455" s="10" t="str">
        <f t="shared" si="79"/>
        <v/>
      </c>
      <c r="V455" s="10" t="str">
        <f t="shared" si="80"/>
        <v/>
      </c>
      <c r="W455" s="10" t="str">
        <f t="shared" si="90"/>
        <v/>
      </c>
      <c r="X455" s="10" t="str">
        <f t="shared" si="78"/>
        <v/>
      </c>
      <c r="Y455" s="10" t="str">
        <f t="shared" si="81"/>
        <v/>
      </c>
      <c r="Z455" s="10" t="str">
        <f t="shared" si="82"/>
        <v/>
      </c>
      <c r="AA455" s="10" t="str">
        <f t="shared" si="83"/>
        <v/>
      </c>
      <c r="AB455" s="10" t="str">
        <f t="shared" si="84"/>
        <v/>
      </c>
      <c r="AC455" s="18" t="str">
        <f t="shared" si="85"/>
        <v/>
      </c>
      <c r="AD455" s="18" t="str">
        <f t="shared" si="89"/>
        <v/>
      </c>
      <c r="AE455" s="18" t="str">
        <f t="shared" si="86"/>
        <v/>
      </c>
      <c r="AF455" s="18" t="str">
        <f t="shared" si="87"/>
        <v/>
      </c>
      <c r="AG455" s="18" t="str">
        <f t="shared" si="88"/>
        <v/>
      </c>
    </row>
    <row r="456" spans="1:33" ht="22.5" customHeight="1" x14ac:dyDescent="0.2">
      <c r="A456" s="96">
        <v>447</v>
      </c>
      <c r="B456" s="66"/>
      <c r="C456" s="202"/>
      <c r="D456" s="203"/>
      <c r="E456" s="22"/>
      <c r="F456" s="22"/>
      <c r="G456" s="23"/>
      <c r="H456" s="23"/>
      <c r="I456" s="23"/>
      <c r="J456" s="15"/>
      <c r="K456" s="15"/>
      <c r="L456" s="15"/>
      <c r="M456" s="14"/>
      <c r="N456" s="14"/>
      <c r="O456" s="14"/>
      <c r="P456" s="14"/>
      <c r="Q456" s="14"/>
      <c r="R456" s="16"/>
      <c r="S456" s="13"/>
      <c r="T456" s="12"/>
      <c r="U456" s="10" t="str">
        <f t="shared" si="79"/>
        <v/>
      </c>
      <c r="V456" s="10" t="str">
        <f t="shared" si="80"/>
        <v/>
      </c>
      <c r="W456" s="10" t="str">
        <f t="shared" si="90"/>
        <v/>
      </c>
      <c r="X456" s="10" t="str">
        <f t="shared" si="78"/>
        <v/>
      </c>
      <c r="Y456" s="10" t="str">
        <f t="shared" si="81"/>
        <v/>
      </c>
      <c r="Z456" s="10" t="str">
        <f t="shared" si="82"/>
        <v/>
      </c>
      <c r="AA456" s="10" t="str">
        <f t="shared" si="83"/>
        <v/>
      </c>
      <c r="AB456" s="10" t="str">
        <f t="shared" si="84"/>
        <v/>
      </c>
      <c r="AC456" s="18" t="str">
        <f t="shared" si="85"/>
        <v/>
      </c>
      <c r="AD456" s="18" t="str">
        <f t="shared" si="89"/>
        <v/>
      </c>
      <c r="AE456" s="18" t="str">
        <f t="shared" si="86"/>
        <v/>
      </c>
      <c r="AF456" s="18" t="str">
        <f t="shared" si="87"/>
        <v/>
      </c>
      <c r="AG456" s="18" t="str">
        <f t="shared" si="88"/>
        <v/>
      </c>
    </row>
    <row r="457" spans="1:33" ht="22.5" customHeight="1" x14ac:dyDescent="0.2">
      <c r="A457" s="96">
        <v>448</v>
      </c>
      <c r="B457" s="66"/>
      <c r="C457" s="202"/>
      <c r="D457" s="203"/>
      <c r="E457" s="22"/>
      <c r="F457" s="22"/>
      <c r="G457" s="23"/>
      <c r="H457" s="23"/>
      <c r="I457" s="23"/>
      <c r="J457" s="15"/>
      <c r="K457" s="15"/>
      <c r="L457" s="15"/>
      <c r="M457" s="14"/>
      <c r="N457" s="14"/>
      <c r="O457" s="14"/>
      <c r="P457" s="14"/>
      <c r="Q457" s="14"/>
      <c r="R457" s="16"/>
      <c r="S457" s="13"/>
      <c r="T457" s="12"/>
      <c r="U457" s="10" t="str">
        <f t="shared" si="79"/>
        <v/>
      </c>
      <c r="V457" s="10" t="str">
        <f t="shared" si="80"/>
        <v/>
      </c>
      <c r="W457" s="10" t="str">
        <f t="shared" si="90"/>
        <v/>
      </c>
      <c r="X457" s="10" t="str">
        <f t="shared" si="78"/>
        <v/>
      </c>
      <c r="Y457" s="10" t="str">
        <f t="shared" si="81"/>
        <v/>
      </c>
      <c r="Z457" s="10" t="str">
        <f t="shared" si="82"/>
        <v/>
      </c>
      <c r="AA457" s="10" t="str">
        <f t="shared" si="83"/>
        <v/>
      </c>
      <c r="AB457" s="10" t="str">
        <f t="shared" si="84"/>
        <v/>
      </c>
      <c r="AC457" s="18" t="str">
        <f t="shared" si="85"/>
        <v/>
      </c>
      <c r="AD457" s="18" t="str">
        <f t="shared" si="89"/>
        <v/>
      </c>
      <c r="AE457" s="18" t="str">
        <f t="shared" si="86"/>
        <v/>
      </c>
      <c r="AF457" s="18" t="str">
        <f t="shared" si="87"/>
        <v/>
      </c>
      <c r="AG457" s="18" t="str">
        <f t="shared" si="88"/>
        <v/>
      </c>
    </row>
    <row r="458" spans="1:33" ht="22.5" customHeight="1" x14ac:dyDescent="0.2">
      <c r="A458" s="96">
        <v>449</v>
      </c>
      <c r="B458" s="66"/>
      <c r="C458" s="202"/>
      <c r="D458" s="203"/>
      <c r="E458" s="22"/>
      <c r="F458" s="22"/>
      <c r="G458" s="23"/>
      <c r="H458" s="23"/>
      <c r="I458" s="23"/>
      <c r="J458" s="15"/>
      <c r="K458" s="15"/>
      <c r="L458" s="15"/>
      <c r="M458" s="14"/>
      <c r="N458" s="14"/>
      <c r="O458" s="14"/>
      <c r="P458" s="14"/>
      <c r="Q458" s="14"/>
      <c r="R458" s="16"/>
      <c r="S458" s="13"/>
      <c r="T458" s="12"/>
      <c r="U458" s="10" t="str">
        <f t="shared" si="79"/>
        <v/>
      </c>
      <c r="V458" s="10" t="str">
        <f t="shared" si="80"/>
        <v/>
      </c>
      <c r="W458" s="10" t="str">
        <f t="shared" si="90"/>
        <v/>
      </c>
      <c r="X458" s="10" t="str">
        <f t="shared" ref="X458:X500" si="91">IF(VLOOKUP(ROW()-9,A:S,18,0) = "","", IF(ISNUMBER(VLOOKUP(ROW()-9,A:S,18,0))=TRUE,"","Amount must be a numeric value. "))</f>
        <v/>
      </c>
      <c r="Y458" s="10" t="str">
        <f t="shared" si="81"/>
        <v/>
      </c>
      <c r="Z458" s="10" t="str">
        <f t="shared" si="82"/>
        <v/>
      </c>
      <c r="AA458" s="10" t="str">
        <f t="shared" si="83"/>
        <v/>
      </c>
      <c r="AB458" s="10" t="str">
        <f t="shared" si="84"/>
        <v/>
      </c>
      <c r="AC458" s="18" t="str">
        <f t="shared" si="85"/>
        <v/>
      </c>
      <c r="AD458" s="18" t="str">
        <f t="shared" si="89"/>
        <v/>
      </c>
      <c r="AE458" s="18" t="str">
        <f t="shared" si="86"/>
        <v/>
      </c>
      <c r="AF458" s="18" t="str">
        <f t="shared" si="87"/>
        <v/>
      </c>
      <c r="AG458" s="18" t="str">
        <f t="shared" si="88"/>
        <v/>
      </c>
    </row>
    <row r="459" spans="1:33" ht="22.5" customHeight="1" x14ac:dyDescent="0.2">
      <c r="A459" s="96">
        <v>450</v>
      </c>
      <c r="B459" s="66"/>
      <c r="C459" s="202"/>
      <c r="D459" s="203"/>
      <c r="E459" s="22"/>
      <c r="F459" s="22"/>
      <c r="G459" s="23"/>
      <c r="H459" s="23"/>
      <c r="I459" s="23"/>
      <c r="J459" s="15"/>
      <c r="K459" s="15"/>
      <c r="L459" s="15"/>
      <c r="M459" s="14"/>
      <c r="N459" s="14"/>
      <c r="O459" s="14"/>
      <c r="P459" s="14"/>
      <c r="Q459" s="14"/>
      <c r="R459" s="16"/>
      <c r="S459" s="13"/>
      <c r="T459" s="12"/>
      <c r="U459" s="10" t="str">
        <f t="shared" ref="U459:U500" si="92" xml:space="preserve"> IF(ISERROR(V459),"",V459)&amp; IF(ISERROR(W459),"",W459)&amp; IF(ISERROR(X459),"",X459)&amp; IF(ISERROR(Y459),"",Y459)&amp; IF(ISERROR(Z459),"",Z459)&amp; IF(ISERROR(AA459),"",AA459)&amp; IF(ISERROR(AB459),"",AB459)&amp; IF(ISERROR(AC459),"",AC459)&amp; IF(ISERROR(AD459),"",AD459)&amp; IF(ISERROR(AE459),"",AE459)&amp; IF(ISERROR(AF459),"",AF459)&amp; IF(ISERROR(AG459),"",AG459)</f>
        <v/>
      </c>
      <c r="V459" s="10" t="str">
        <f t="shared" ref="V459:V500" si="93">IF(OR(VLOOKUP(ROW()-9,A:S,18,0)&lt;0,VLOOKUP(ROW()-9,A:S,3,0)&lt;0),"Amount and encumbrances must be a positive value. ","")</f>
        <v/>
      </c>
      <c r="W459" s="10" t="str">
        <f t="shared" si="90"/>
        <v/>
      </c>
      <c r="X459" s="10" t="str">
        <f t="shared" si="91"/>
        <v/>
      </c>
      <c r="Y459" s="10" t="str">
        <f t="shared" ref="Y459:Y500" si="94">IF(VLOOKUP(ROW()-9,A:S,3,0) = "","", IF(ISNUMBER(VLOOKUP(ROW()-9,A:S,3,0))=TRUE,"","Encumbrances must be a numeric value. "))</f>
        <v/>
      </c>
      <c r="Z459" s="10" t="str">
        <f t="shared" ref="Z459:Z500" si="95">IF(VLOOKUP(ROW()-9,A:S,18,0)&gt;=VLOOKUP(ROW()-9,A:S,3,0),"","Encumbrance amount must be equal to or less than the accrual amount. ")</f>
        <v/>
      </c>
      <c r="AA459" s="10" t="str">
        <f t="shared" ref="AA459:AA500" si="96">IF(OR(AND(VLOOKUP(ROW()-9,A:S,18,0)&gt;0,VLOOKUP(ROW()-9,A:S,19,0)=""),AND(VLOOKUP(ROW()-9,A:S,3,0)&gt;0,VLOOKUP(ROW()-9,A:S,4,0)="")),"For every amount, the D/C column must have a D or C. ", "")</f>
        <v/>
      </c>
      <c r="AB459" s="10" t="str">
        <f t="shared" ref="AB459:AB500" si="97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459" s="18" t="str">
        <f t="shared" ref="AC459:AC500" si="98">IF(OR(VLOOKUP(ROW()-9,A:S,8,0)&lt;&gt;"97",VLOOKUP(ROW()-9,A:S,18,0)=""),"",IF(VLOOKUP(ROW()-9,A:S,15,0)&lt;&gt;"3","Cat 97 must have a block flag 3. ", IF(VLOOKUP(ROW()-9,A:S,19,0)&lt;&gt;"C","Cat 97 amount must be a credit. ","")))</f>
        <v/>
      </c>
      <c r="AD459" s="18" t="str">
        <f t="shared" si="89"/>
        <v/>
      </c>
      <c r="AE459" s="18" t="str">
        <f t="shared" ref="AE459:AE500" si="99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459" s="18" t="str">
        <f t="shared" ref="AF459:AF500" si="100">IF(VLOOKUP(ROW()-9,A:S,13,0) &lt;&gt;"R","",IF(VLOOKUP(ROW()-9,A:S,17,0) ="","R type must have a Revenue/Object code. ",""))</f>
        <v/>
      </c>
      <c r="AG459" s="18" t="str">
        <f t="shared" ref="AG459:AG500" si="101">IF(VLOOKUP(ROW()-9,A:S,18,0)="","",IF(VLOOKUP(ROW()-9,A:S,13,0)="","Account type is required. ",""))</f>
        <v/>
      </c>
    </row>
    <row r="460" spans="1:33" ht="22.5" customHeight="1" x14ac:dyDescent="0.2">
      <c r="A460" s="96">
        <v>451</v>
      </c>
      <c r="B460" s="66"/>
      <c r="C460" s="202"/>
      <c r="D460" s="203"/>
      <c r="E460" s="22"/>
      <c r="F460" s="22"/>
      <c r="G460" s="23"/>
      <c r="H460" s="23"/>
      <c r="I460" s="23"/>
      <c r="J460" s="15"/>
      <c r="K460" s="15"/>
      <c r="L460" s="15"/>
      <c r="M460" s="14"/>
      <c r="N460" s="14"/>
      <c r="O460" s="14"/>
      <c r="P460" s="14"/>
      <c r="Q460" s="14"/>
      <c r="R460" s="16"/>
      <c r="S460" s="13"/>
      <c r="T460" s="12"/>
      <c r="U460" s="10" t="str">
        <f t="shared" si="92"/>
        <v/>
      </c>
      <c r="V460" s="10" t="str">
        <f t="shared" si="93"/>
        <v/>
      </c>
      <c r="W460" s="10" t="str">
        <f t="shared" si="90"/>
        <v/>
      </c>
      <c r="X460" s="10" t="str">
        <f t="shared" si="91"/>
        <v/>
      </c>
      <c r="Y460" s="10" t="str">
        <f t="shared" si="94"/>
        <v/>
      </c>
      <c r="Z460" s="10" t="str">
        <f t="shared" si="95"/>
        <v/>
      </c>
      <c r="AA460" s="10" t="str">
        <f t="shared" si="96"/>
        <v/>
      </c>
      <c r="AB460" s="10" t="str">
        <f t="shared" si="97"/>
        <v/>
      </c>
      <c r="AC460" s="18" t="str">
        <f t="shared" si="98"/>
        <v/>
      </c>
      <c r="AD460" s="18" t="str">
        <f t="shared" si="89"/>
        <v/>
      </c>
      <c r="AE460" s="18" t="str">
        <f t="shared" si="99"/>
        <v/>
      </c>
      <c r="AF460" s="18" t="str">
        <f t="shared" si="100"/>
        <v/>
      </c>
      <c r="AG460" s="18" t="str">
        <f t="shared" si="101"/>
        <v/>
      </c>
    </row>
    <row r="461" spans="1:33" ht="22.5" customHeight="1" x14ac:dyDescent="0.2">
      <c r="A461" s="96">
        <v>452</v>
      </c>
      <c r="B461" s="66"/>
      <c r="C461" s="202"/>
      <c r="D461" s="203"/>
      <c r="E461" s="22"/>
      <c r="F461" s="22"/>
      <c r="G461" s="23"/>
      <c r="H461" s="23"/>
      <c r="I461" s="23"/>
      <c r="J461" s="15"/>
      <c r="K461" s="15"/>
      <c r="L461" s="15"/>
      <c r="M461" s="14"/>
      <c r="N461" s="14"/>
      <c r="O461" s="14"/>
      <c r="P461" s="14"/>
      <c r="Q461" s="14"/>
      <c r="R461" s="16"/>
      <c r="S461" s="13"/>
      <c r="T461" s="12"/>
      <c r="U461" s="10" t="str">
        <f t="shared" si="92"/>
        <v/>
      </c>
      <c r="V461" s="10" t="str">
        <f t="shared" si="93"/>
        <v/>
      </c>
      <c r="W461" s="10" t="str">
        <f t="shared" si="90"/>
        <v/>
      </c>
      <c r="X461" s="10" t="str">
        <f t="shared" si="91"/>
        <v/>
      </c>
      <c r="Y461" s="10" t="str">
        <f t="shared" si="94"/>
        <v/>
      </c>
      <c r="Z461" s="10" t="str">
        <f t="shared" si="95"/>
        <v/>
      </c>
      <c r="AA461" s="10" t="str">
        <f t="shared" si="96"/>
        <v/>
      </c>
      <c r="AB461" s="10" t="str">
        <f t="shared" si="97"/>
        <v/>
      </c>
      <c r="AC461" s="18" t="str">
        <f t="shared" si="98"/>
        <v/>
      </c>
      <c r="AD461" s="18" t="str">
        <f t="shared" ref="AD461:AD500" si="102">IF(VLOOKUP(ROW()-9,A:S,13,0)&lt;&gt;"F","",IF(LEN(VLOOKUP(ROW()-9,A:S,14,0))&lt;&gt;7,"Reimbursement accruals require a 4 digit fund number and a 3 digit sub-fund number in the Source Fund field. ",""))</f>
        <v/>
      </c>
      <c r="AE461" s="18" t="str">
        <f t="shared" si="99"/>
        <v/>
      </c>
      <c r="AF461" s="18" t="str">
        <f t="shared" si="100"/>
        <v/>
      </c>
      <c r="AG461" s="18" t="str">
        <f t="shared" si="101"/>
        <v/>
      </c>
    </row>
    <row r="462" spans="1:33" ht="22.5" customHeight="1" x14ac:dyDescent="0.2">
      <c r="A462" s="96">
        <v>453</v>
      </c>
      <c r="B462" s="66"/>
      <c r="C462" s="202"/>
      <c r="D462" s="203"/>
      <c r="E462" s="22"/>
      <c r="F462" s="22"/>
      <c r="G462" s="23"/>
      <c r="H462" s="23"/>
      <c r="I462" s="23"/>
      <c r="J462" s="15"/>
      <c r="K462" s="15"/>
      <c r="L462" s="15"/>
      <c r="M462" s="14"/>
      <c r="N462" s="14"/>
      <c r="O462" s="14"/>
      <c r="P462" s="14"/>
      <c r="Q462" s="14"/>
      <c r="R462" s="16"/>
      <c r="S462" s="13"/>
      <c r="T462" s="12"/>
      <c r="U462" s="10" t="str">
        <f t="shared" si="92"/>
        <v/>
      </c>
      <c r="V462" s="10" t="str">
        <f t="shared" si="93"/>
        <v/>
      </c>
      <c r="W462" s="10" t="str">
        <f t="shared" ref="W462:W500" si="103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462" s="10" t="str">
        <f t="shared" si="91"/>
        <v/>
      </c>
      <c r="Y462" s="10" t="str">
        <f t="shared" si="94"/>
        <v/>
      </c>
      <c r="Z462" s="10" t="str">
        <f t="shared" si="95"/>
        <v/>
      </c>
      <c r="AA462" s="10" t="str">
        <f t="shared" si="96"/>
        <v/>
      </c>
      <c r="AB462" s="10" t="str">
        <f t="shared" si="97"/>
        <v/>
      </c>
      <c r="AC462" s="18" t="str">
        <f t="shared" si="98"/>
        <v/>
      </c>
      <c r="AD462" s="18" t="str">
        <f t="shared" si="102"/>
        <v/>
      </c>
      <c r="AE462" s="18" t="str">
        <f t="shared" si="99"/>
        <v/>
      </c>
      <c r="AF462" s="18" t="str">
        <f t="shared" si="100"/>
        <v/>
      </c>
      <c r="AG462" s="18" t="str">
        <f t="shared" si="101"/>
        <v/>
      </c>
    </row>
    <row r="463" spans="1:33" ht="22.5" customHeight="1" x14ac:dyDescent="0.2">
      <c r="A463" s="96">
        <v>454</v>
      </c>
      <c r="B463" s="66"/>
      <c r="C463" s="202"/>
      <c r="D463" s="203"/>
      <c r="E463" s="22"/>
      <c r="F463" s="22"/>
      <c r="G463" s="23"/>
      <c r="H463" s="23"/>
      <c r="I463" s="23"/>
      <c r="J463" s="15"/>
      <c r="K463" s="15"/>
      <c r="L463" s="15"/>
      <c r="M463" s="14"/>
      <c r="N463" s="14"/>
      <c r="O463" s="14"/>
      <c r="P463" s="14"/>
      <c r="Q463" s="14"/>
      <c r="R463" s="16"/>
      <c r="S463" s="13"/>
      <c r="T463" s="12"/>
      <c r="U463" s="10" t="str">
        <f t="shared" si="92"/>
        <v/>
      </c>
      <c r="V463" s="10" t="str">
        <f t="shared" si="93"/>
        <v/>
      </c>
      <c r="W463" s="10" t="str">
        <f t="shared" si="103"/>
        <v/>
      </c>
      <c r="X463" s="10" t="str">
        <f t="shared" si="91"/>
        <v/>
      </c>
      <c r="Y463" s="10" t="str">
        <f t="shared" si="94"/>
        <v/>
      </c>
      <c r="Z463" s="10" t="str">
        <f t="shared" si="95"/>
        <v/>
      </c>
      <c r="AA463" s="10" t="str">
        <f t="shared" si="96"/>
        <v/>
      </c>
      <c r="AB463" s="10" t="str">
        <f t="shared" si="97"/>
        <v/>
      </c>
      <c r="AC463" s="18" t="str">
        <f t="shared" si="98"/>
        <v/>
      </c>
      <c r="AD463" s="18" t="str">
        <f t="shared" si="102"/>
        <v/>
      </c>
      <c r="AE463" s="18" t="str">
        <f t="shared" si="99"/>
        <v/>
      </c>
      <c r="AF463" s="18" t="str">
        <f t="shared" si="100"/>
        <v/>
      </c>
      <c r="AG463" s="18" t="str">
        <f t="shared" si="101"/>
        <v/>
      </c>
    </row>
    <row r="464" spans="1:33" ht="22.5" customHeight="1" x14ac:dyDescent="0.2">
      <c r="A464" s="96">
        <v>455</v>
      </c>
      <c r="B464" s="66"/>
      <c r="C464" s="202"/>
      <c r="D464" s="203"/>
      <c r="E464" s="22"/>
      <c r="F464" s="22"/>
      <c r="G464" s="23"/>
      <c r="H464" s="23"/>
      <c r="I464" s="23"/>
      <c r="J464" s="15"/>
      <c r="K464" s="15"/>
      <c r="L464" s="15"/>
      <c r="M464" s="14"/>
      <c r="N464" s="14"/>
      <c r="O464" s="14"/>
      <c r="P464" s="14"/>
      <c r="Q464" s="14"/>
      <c r="R464" s="16"/>
      <c r="S464" s="13"/>
      <c r="T464" s="12"/>
      <c r="U464" s="10" t="str">
        <f t="shared" si="92"/>
        <v/>
      </c>
      <c r="V464" s="10" t="str">
        <f t="shared" si="93"/>
        <v/>
      </c>
      <c r="W464" s="10" t="str">
        <f t="shared" si="103"/>
        <v/>
      </c>
      <c r="X464" s="10" t="str">
        <f t="shared" si="91"/>
        <v/>
      </c>
      <c r="Y464" s="10" t="str">
        <f t="shared" si="94"/>
        <v/>
      </c>
      <c r="Z464" s="10" t="str">
        <f t="shared" si="95"/>
        <v/>
      </c>
      <c r="AA464" s="10" t="str">
        <f t="shared" si="96"/>
        <v/>
      </c>
      <c r="AB464" s="10" t="str">
        <f t="shared" si="97"/>
        <v/>
      </c>
      <c r="AC464" s="18" t="str">
        <f t="shared" si="98"/>
        <v/>
      </c>
      <c r="AD464" s="18" t="str">
        <f t="shared" si="102"/>
        <v/>
      </c>
      <c r="AE464" s="18" t="str">
        <f t="shared" si="99"/>
        <v/>
      </c>
      <c r="AF464" s="18" t="str">
        <f t="shared" si="100"/>
        <v/>
      </c>
      <c r="AG464" s="18" t="str">
        <f t="shared" si="101"/>
        <v/>
      </c>
    </row>
    <row r="465" spans="1:33" ht="22.5" customHeight="1" x14ac:dyDescent="0.2">
      <c r="A465" s="96">
        <v>456</v>
      </c>
      <c r="B465" s="66"/>
      <c r="C465" s="202"/>
      <c r="D465" s="203"/>
      <c r="E465" s="22"/>
      <c r="F465" s="22"/>
      <c r="G465" s="23"/>
      <c r="H465" s="23"/>
      <c r="I465" s="23"/>
      <c r="J465" s="15"/>
      <c r="K465" s="15"/>
      <c r="L465" s="15"/>
      <c r="M465" s="14"/>
      <c r="N465" s="14"/>
      <c r="O465" s="14"/>
      <c r="P465" s="14"/>
      <c r="Q465" s="14"/>
      <c r="R465" s="16"/>
      <c r="S465" s="13"/>
      <c r="T465" s="12"/>
      <c r="U465" s="10" t="str">
        <f t="shared" si="92"/>
        <v/>
      </c>
      <c r="V465" s="10" t="str">
        <f t="shared" si="93"/>
        <v/>
      </c>
      <c r="W465" s="10" t="str">
        <f t="shared" si="103"/>
        <v/>
      </c>
      <c r="X465" s="10" t="str">
        <f t="shared" si="91"/>
        <v/>
      </c>
      <c r="Y465" s="10" t="str">
        <f t="shared" si="94"/>
        <v/>
      </c>
      <c r="Z465" s="10" t="str">
        <f t="shared" si="95"/>
        <v/>
      </c>
      <c r="AA465" s="10" t="str">
        <f t="shared" si="96"/>
        <v/>
      </c>
      <c r="AB465" s="10" t="str">
        <f t="shared" si="97"/>
        <v/>
      </c>
      <c r="AC465" s="18" t="str">
        <f t="shared" si="98"/>
        <v/>
      </c>
      <c r="AD465" s="18" t="str">
        <f t="shared" si="102"/>
        <v/>
      </c>
      <c r="AE465" s="18" t="str">
        <f t="shared" si="99"/>
        <v/>
      </c>
      <c r="AF465" s="18" t="str">
        <f t="shared" si="100"/>
        <v/>
      </c>
      <c r="AG465" s="18" t="str">
        <f t="shared" si="101"/>
        <v/>
      </c>
    </row>
    <row r="466" spans="1:33" ht="22.5" customHeight="1" x14ac:dyDescent="0.2">
      <c r="A466" s="96">
        <v>457</v>
      </c>
      <c r="B466" s="66"/>
      <c r="C466" s="202"/>
      <c r="D466" s="203"/>
      <c r="E466" s="22"/>
      <c r="F466" s="22"/>
      <c r="G466" s="23"/>
      <c r="H466" s="23"/>
      <c r="I466" s="23"/>
      <c r="J466" s="15"/>
      <c r="K466" s="15"/>
      <c r="L466" s="15"/>
      <c r="M466" s="14"/>
      <c r="N466" s="14"/>
      <c r="O466" s="14"/>
      <c r="P466" s="14"/>
      <c r="Q466" s="14"/>
      <c r="R466" s="16"/>
      <c r="S466" s="13"/>
      <c r="T466" s="12"/>
      <c r="U466" s="10" t="str">
        <f t="shared" si="92"/>
        <v/>
      </c>
      <c r="V466" s="10" t="str">
        <f t="shared" si="93"/>
        <v/>
      </c>
      <c r="W466" s="10" t="str">
        <f t="shared" si="103"/>
        <v/>
      </c>
      <c r="X466" s="10" t="str">
        <f t="shared" si="91"/>
        <v/>
      </c>
      <c r="Y466" s="10" t="str">
        <f t="shared" si="94"/>
        <v/>
      </c>
      <c r="Z466" s="10" t="str">
        <f t="shared" si="95"/>
        <v/>
      </c>
      <c r="AA466" s="10" t="str">
        <f t="shared" si="96"/>
        <v/>
      </c>
      <c r="AB466" s="10" t="str">
        <f t="shared" si="97"/>
        <v/>
      </c>
      <c r="AC466" s="18" t="str">
        <f t="shared" si="98"/>
        <v/>
      </c>
      <c r="AD466" s="18" t="str">
        <f t="shared" si="102"/>
        <v/>
      </c>
      <c r="AE466" s="18" t="str">
        <f t="shared" si="99"/>
        <v/>
      </c>
      <c r="AF466" s="18" t="str">
        <f t="shared" si="100"/>
        <v/>
      </c>
      <c r="AG466" s="18" t="str">
        <f t="shared" si="101"/>
        <v/>
      </c>
    </row>
    <row r="467" spans="1:33" ht="22.5" customHeight="1" x14ac:dyDescent="0.2">
      <c r="A467" s="96">
        <v>458</v>
      </c>
      <c r="B467" s="66"/>
      <c r="C467" s="202"/>
      <c r="D467" s="203"/>
      <c r="E467" s="22"/>
      <c r="F467" s="22"/>
      <c r="G467" s="23"/>
      <c r="H467" s="23"/>
      <c r="I467" s="23"/>
      <c r="J467" s="15"/>
      <c r="K467" s="15"/>
      <c r="L467" s="15"/>
      <c r="M467" s="14"/>
      <c r="N467" s="14"/>
      <c r="O467" s="14"/>
      <c r="P467" s="14"/>
      <c r="Q467" s="14"/>
      <c r="R467" s="16"/>
      <c r="S467" s="13"/>
      <c r="T467" s="12"/>
      <c r="U467" s="10" t="str">
        <f t="shared" si="92"/>
        <v/>
      </c>
      <c r="V467" s="10" t="str">
        <f t="shared" si="93"/>
        <v/>
      </c>
      <c r="W467" s="10" t="str">
        <f t="shared" si="103"/>
        <v/>
      </c>
      <c r="X467" s="10" t="str">
        <f t="shared" si="91"/>
        <v/>
      </c>
      <c r="Y467" s="10" t="str">
        <f t="shared" si="94"/>
        <v/>
      </c>
      <c r="Z467" s="10" t="str">
        <f t="shared" si="95"/>
        <v/>
      </c>
      <c r="AA467" s="10" t="str">
        <f t="shared" si="96"/>
        <v/>
      </c>
      <c r="AB467" s="10" t="str">
        <f t="shared" si="97"/>
        <v/>
      </c>
      <c r="AC467" s="18" t="str">
        <f t="shared" si="98"/>
        <v/>
      </c>
      <c r="AD467" s="18" t="str">
        <f t="shared" si="102"/>
        <v/>
      </c>
      <c r="AE467" s="18" t="str">
        <f t="shared" si="99"/>
        <v/>
      </c>
      <c r="AF467" s="18" t="str">
        <f t="shared" si="100"/>
        <v/>
      </c>
      <c r="AG467" s="18" t="str">
        <f t="shared" si="101"/>
        <v/>
      </c>
    </row>
    <row r="468" spans="1:33" ht="22.5" customHeight="1" x14ac:dyDescent="0.2">
      <c r="A468" s="96">
        <v>459</v>
      </c>
      <c r="B468" s="66"/>
      <c r="C468" s="202"/>
      <c r="D468" s="203"/>
      <c r="E468" s="22"/>
      <c r="F468" s="22"/>
      <c r="G468" s="23"/>
      <c r="H468" s="23"/>
      <c r="I468" s="23"/>
      <c r="J468" s="15"/>
      <c r="K468" s="15"/>
      <c r="L468" s="15"/>
      <c r="M468" s="14"/>
      <c r="N468" s="14"/>
      <c r="O468" s="14"/>
      <c r="P468" s="14"/>
      <c r="Q468" s="14"/>
      <c r="R468" s="16"/>
      <c r="S468" s="13"/>
      <c r="T468" s="12"/>
      <c r="U468" s="10" t="str">
        <f t="shared" si="92"/>
        <v/>
      </c>
      <c r="V468" s="10" t="str">
        <f t="shared" si="93"/>
        <v/>
      </c>
      <c r="W468" s="10" t="str">
        <f t="shared" si="103"/>
        <v/>
      </c>
      <c r="X468" s="10" t="str">
        <f t="shared" si="91"/>
        <v/>
      </c>
      <c r="Y468" s="10" t="str">
        <f t="shared" si="94"/>
        <v/>
      </c>
      <c r="Z468" s="10" t="str">
        <f t="shared" si="95"/>
        <v/>
      </c>
      <c r="AA468" s="10" t="str">
        <f t="shared" si="96"/>
        <v/>
      </c>
      <c r="AB468" s="10" t="str">
        <f t="shared" si="97"/>
        <v/>
      </c>
      <c r="AC468" s="18" t="str">
        <f t="shared" si="98"/>
        <v/>
      </c>
      <c r="AD468" s="18" t="str">
        <f t="shared" si="102"/>
        <v/>
      </c>
      <c r="AE468" s="18" t="str">
        <f t="shared" si="99"/>
        <v/>
      </c>
      <c r="AF468" s="18" t="str">
        <f t="shared" si="100"/>
        <v/>
      </c>
      <c r="AG468" s="18" t="str">
        <f t="shared" si="101"/>
        <v/>
      </c>
    </row>
    <row r="469" spans="1:33" ht="22.5" customHeight="1" x14ac:dyDescent="0.2">
      <c r="A469" s="96">
        <v>460</v>
      </c>
      <c r="B469" s="66"/>
      <c r="C469" s="202"/>
      <c r="D469" s="203"/>
      <c r="E469" s="22"/>
      <c r="F469" s="22"/>
      <c r="G469" s="23"/>
      <c r="H469" s="23"/>
      <c r="I469" s="23"/>
      <c r="J469" s="15"/>
      <c r="K469" s="15"/>
      <c r="L469" s="15"/>
      <c r="M469" s="14"/>
      <c r="N469" s="14"/>
      <c r="O469" s="14"/>
      <c r="P469" s="14"/>
      <c r="Q469" s="14"/>
      <c r="R469" s="16"/>
      <c r="S469" s="13"/>
      <c r="T469" s="12"/>
      <c r="U469" s="10" t="str">
        <f t="shared" si="92"/>
        <v/>
      </c>
      <c r="V469" s="10" t="str">
        <f t="shared" si="93"/>
        <v/>
      </c>
      <c r="W469" s="10" t="str">
        <f t="shared" si="103"/>
        <v/>
      </c>
      <c r="X469" s="10" t="str">
        <f t="shared" si="91"/>
        <v/>
      </c>
      <c r="Y469" s="10" t="str">
        <f t="shared" si="94"/>
        <v/>
      </c>
      <c r="Z469" s="10" t="str">
        <f t="shared" si="95"/>
        <v/>
      </c>
      <c r="AA469" s="10" t="str">
        <f t="shared" si="96"/>
        <v/>
      </c>
      <c r="AB469" s="10" t="str">
        <f t="shared" si="97"/>
        <v/>
      </c>
      <c r="AC469" s="18" t="str">
        <f t="shared" si="98"/>
        <v/>
      </c>
      <c r="AD469" s="18" t="str">
        <f t="shared" si="102"/>
        <v/>
      </c>
      <c r="AE469" s="18" t="str">
        <f t="shared" si="99"/>
        <v/>
      </c>
      <c r="AF469" s="18" t="str">
        <f t="shared" si="100"/>
        <v/>
      </c>
      <c r="AG469" s="18" t="str">
        <f t="shared" si="101"/>
        <v/>
      </c>
    </row>
    <row r="470" spans="1:33" ht="22.5" customHeight="1" x14ac:dyDescent="0.2">
      <c r="A470" s="96">
        <v>461</v>
      </c>
      <c r="B470" s="66"/>
      <c r="C470" s="202"/>
      <c r="D470" s="203"/>
      <c r="E470" s="22"/>
      <c r="F470" s="22"/>
      <c r="G470" s="23"/>
      <c r="H470" s="23"/>
      <c r="I470" s="23"/>
      <c r="J470" s="15"/>
      <c r="K470" s="15"/>
      <c r="L470" s="15"/>
      <c r="M470" s="14"/>
      <c r="N470" s="14"/>
      <c r="O470" s="14"/>
      <c r="P470" s="14"/>
      <c r="Q470" s="14"/>
      <c r="R470" s="16"/>
      <c r="S470" s="13"/>
      <c r="T470" s="12"/>
      <c r="U470" s="10" t="str">
        <f t="shared" si="92"/>
        <v/>
      </c>
      <c r="V470" s="10" t="str">
        <f t="shared" si="93"/>
        <v/>
      </c>
      <c r="W470" s="10" t="str">
        <f t="shared" si="103"/>
        <v/>
      </c>
      <c r="X470" s="10" t="str">
        <f t="shared" si="91"/>
        <v/>
      </c>
      <c r="Y470" s="10" t="str">
        <f t="shared" si="94"/>
        <v/>
      </c>
      <c r="Z470" s="10" t="str">
        <f t="shared" si="95"/>
        <v/>
      </c>
      <c r="AA470" s="10" t="str">
        <f t="shared" si="96"/>
        <v/>
      </c>
      <c r="AB470" s="10" t="str">
        <f t="shared" si="97"/>
        <v/>
      </c>
      <c r="AC470" s="18" t="str">
        <f t="shared" si="98"/>
        <v/>
      </c>
      <c r="AD470" s="18" t="str">
        <f t="shared" si="102"/>
        <v/>
      </c>
      <c r="AE470" s="18" t="str">
        <f t="shared" si="99"/>
        <v/>
      </c>
      <c r="AF470" s="18" t="str">
        <f t="shared" si="100"/>
        <v/>
      </c>
      <c r="AG470" s="18" t="str">
        <f t="shared" si="101"/>
        <v/>
      </c>
    </row>
    <row r="471" spans="1:33" ht="22.5" customHeight="1" x14ac:dyDescent="0.2">
      <c r="A471" s="96">
        <v>462</v>
      </c>
      <c r="B471" s="66"/>
      <c r="C471" s="202"/>
      <c r="D471" s="203"/>
      <c r="E471" s="22"/>
      <c r="F471" s="22"/>
      <c r="G471" s="23"/>
      <c r="H471" s="23"/>
      <c r="I471" s="23"/>
      <c r="J471" s="15"/>
      <c r="K471" s="15"/>
      <c r="L471" s="15"/>
      <c r="M471" s="14"/>
      <c r="N471" s="14"/>
      <c r="O471" s="14"/>
      <c r="P471" s="14"/>
      <c r="Q471" s="14"/>
      <c r="R471" s="16"/>
      <c r="S471" s="13"/>
      <c r="T471" s="12"/>
      <c r="U471" s="10" t="str">
        <f t="shared" si="92"/>
        <v/>
      </c>
      <c r="V471" s="10" t="str">
        <f t="shared" si="93"/>
        <v/>
      </c>
      <c r="W471" s="10" t="str">
        <f t="shared" si="103"/>
        <v/>
      </c>
      <c r="X471" s="10" t="str">
        <f t="shared" si="91"/>
        <v/>
      </c>
      <c r="Y471" s="10" t="str">
        <f t="shared" si="94"/>
        <v/>
      </c>
      <c r="Z471" s="10" t="str">
        <f t="shared" si="95"/>
        <v/>
      </c>
      <c r="AA471" s="10" t="str">
        <f t="shared" si="96"/>
        <v/>
      </c>
      <c r="AB471" s="10" t="str">
        <f t="shared" si="97"/>
        <v/>
      </c>
      <c r="AC471" s="18" t="str">
        <f t="shared" si="98"/>
        <v/>
      </c>
      <c r="AD471" s="18" t="str">
        <f t="shared" si="102"/>
        <v/>
      </c>
      <c r="AE471" s="18" t="str">
        <f t="shared" si="99"/>
        <v/>
      </c>
      <c r="AF471" s="18" t="str">
        <f t="shared" si="100"/>
        <v/>
      </c>
      <c r="AG471" s="18" t="str">
        <f t="shared" si="101"/>
        <v/>
      </c>
    </row>
    <row r="472" spans="1:33" ht="22.5" customHeight="1" x14ac:dyDescent="0.2">
      <c r="A472" s="96">
        <v>463</v>
      </c>
      <c r="B472" s="66"/>
      <c r="C472" s="202"/>
      <c r="D472" s="203"/>
      <c r="E472" s="22"/>
      <c r="F472" s="22"/>
      <c r="G472" s="23"/>
      <c r="H472" s="23"/>
      <c r="I472" s="23"/>
      <c r="J472" s="15"/>
      <c r="K472" s="15"/>
      <c r="L472" s="15"/>
      <c r="M472" s="14"/>
      <c r="N472" s="14"/>
      <c r="O472" s="14"/>
      <c r="P472" s="14"/>
      <c r="Q472" s="14"/>
      <c r="R472" s="16"/>
      <c r="S472" s="13"/>
      <c r="T472" s="12"/>
      <c r="U472" s="10" t="str">
        <f t="shared" si="92"/>
        <v/>
      </c>
      <c r="V472" s="10" t="str">
        <f t="shared" si="93"/>
        <v/>
      </c>
      <c r="W472" s="10" t="str">
        <f t="shared" si="103"/>
        <v/>
      </c>
      <c r="X472" s="10" t="str">
        <f t="shared" si="91"/>
        <v/>
      </c>
      <c r="Y472" s="10" t="str">
        <f t="shared" si="94"/>
        <v/>
      </c>
      <c r="Z472" s="10" t="str">
        <f t="shared" si="95"/>
        <v/>
      </c>
      <c r="AA472" s="10" t="str">
        <f t="shared" si="96"/>
        <v/>
      </c>
      <c r="AB472" s="10" t="str">
        <f t="shared" si="97"/>
        <v/>
      </c>
      <c r="AC472" s="18" t="str">
        <f t="shared" si="98"/>
        <v/>
      </c>
      <c r="AD472" s="18" t="str">
        <f t="shared" si="102"/>
        <v/>
      </c>
      <c r="AE472" s="18" t="str">
        <f t="shared" si="99"/>
        <v/>
      </c>
      <c r="AF472" s="18" t="str">
        <f t="shared" si="100"/>
        <v/>
      </c>
      <c r="AG472" s="18" t="str">
        <f t="shared" si="101"/>
        <v/>
      </c>
    </row>
    <row r="473" spans="1:33" ht="22.5" customHeight="1" x14ac:dyDescent="0.2">
      <c r="A473" s="96">
        <v>464</v>
      </c>
      <c r="B473" s="66"/>
      <c r="C473" s="202"/>
      <c r="D473" s="203"/>
      <c r="E473" s="22"/>
      <c r="F473" s="22"/>
      <c r="G473" s="23"/>
      <c r="H473" s="23"/>
      <c r="I473" s="23"/>
      <c r="J473" s="15"/>
      <c r="K473" s="15"/>
      <c r="L473" s="15"/>
      <c r="M473" s="14"/>
      <c r="N473" s="14"/>
      <c r="O473" s="14"/>
      <c r="P473" s="14"/>
      <c r="Q473" s="14"/>
      <c r="R473" s="16"/>
      <c r="S473" s="13"/>
      <c r="T473" s="12"/>
      <c r="U473" s="10" t="str">
        <f t="shared" si="92"/>
        <v/>
      </c>
      <c r="V473" s="10" t="str">
        <f t="shared" si="93"/>
        <v/>
      </c>
      <c r="W473" s="10" t="str">
        <f t="shared" si="103"/>
        <v/>
      </c>
      <c r="X473" s="10" t="str">
        <f t="shared" si="91"/>
        <v/>
      </c>
      <c r="Y473" s="10" t="str">
        <f t="shared" si="94"/>
        <v/>
      </c>
      <c r="Z473" s="10" t="str">
        <f t="shared" si="95"/>
        <v/>
      </c>
      <c r="AA473" s="10" t="str">
        <f t="shared" si="96"/>
        <v/>
      </c>
      <c r="AB473" s="10" t="str">
        <f t="shared" si="97"/>
        <v/>
      </c>
      <c r="AC473" s="18" t="str">
        <f t="shared" si="98"/>
        <v/>
      </c>
      <c r="AD473" s="18" t="str">
        <f t="shared" si="102"/>
        <v/>
      </c>
      <c r="AE473" s="18" t="str">
        <f t="shared" si="99"/>
        <v/>
      </c>
      <c r="AF473" s="18" t="str">
        <f t="shared" si="100"/>
        <v/>
      </c>
      <c r="AG473" s="18" t="str">
        <f t="shared" si="101"/>
        <v/>
      </c>
    </row>
    <row r="474" spans="1:33" ht="22.5" customHeight="1" x14ac:dyDescent="0.2">
      <c r="A474" s="96">
        <v>465</v>
      </c>
      <c r="B474" s="66"/>
      <c r="C474" s="202"/>
      <c r="D474" s="203"/>
      <c r="E474" s="22"/>
      <c r="F474" s="22"/>
      <c r="G474" s="23"/>
      <c r="H474" s="23"/>
      <c r="I474" s="23"/>
      <c r="J474" s="15"/>
      <c r="K474" s="15"/>
      <c r="L474" s="15"/>
      <c r="M474" s="14"/>
      <c r="N474" s="14"/>
      <c r="O474" s="14"/>
      <c r="P474" s="14"/>
      <c r="Q474" s="14"/>
      <c r="R474" s="16"/>
      <c r="S474" s="13"/>
      <c r="T474" s="12"/>
      <c r="U474" s="10" t="str">
        <f t="shared" si="92"/>
        <v/>
      </c>
      <c r="V474" s="10" t="str">
        <f t="shared" si="93"/>
        <v/>
      </c>
      <c r="W474" s="10" t="str">
        <f t="shared" si="103"/>
        <v/>
      </c>
      <c r="X474" s="10" t="str">
        <f t="shared" si="91"/>
        <v/>
      </c>
      <c r="Y474" s="10" t="str">
        <f t="shared" si="94"/>
        <v/>
      </c>
      <c r="Z474" s="10" t="str">
        <f t="shared" si="95"/>
        <v/>
      </c>
      <c r="AA474" s="10" t="str">
        <f t="shared" si="96"/>
        <v/>
      </c>
      <c r="AB474" s="10" t="str">
        <f t="shared" si="97"/>
        <v/>
      </c>
      <c r="AC474" s="18" t="str">
        <f t="shared" si="98"/>
        <v/>
      </c>
      <c r="AD474" s="18" t="str">
        <f t="shared" si="102"/>
        <v/>
      </c>
      <c r="AE474" s="18" t="str">
        <f t="shared" si="99"/>
        <v/>
      </c>
      <c r="AF474" s="18" t="str">
        <f t="shared" si="100"/>
        <v/>
      </c>
      <c r="AG474" s="18" t="str">
        <f t="shared" si="101"/>
        <v/>
      </c>
    </row>
    <row r="475" spans="1:33" ht="22.5" customHeight="1" x14ac:dyDescent="0.2">
      <c r="A475" s="96">
        <v>466</v>
      </c>
      <c r="B475" s="66"/>
      <c r="C475" s="202"/>
      <c r="D475" s="203"/>
      <c r="E475" s="22"/>
      <c r="F475" s="22"/>
      <c r="G475" s="23"/>
      <c r="H475" s="23"/>
      <c r="I475" s="23"/>
      <c r="J475" s="15"/>
      <c r="K475" s="15"/>
      <c r="L475" s="15"/>
      <c r="M475" s="14"/>
      <c r="N475" s="14"/>
      <c r="O475" s="14"/>
      <c r="P475" s="14"/>
      <c r="Q475" s="14"/>
      <c r="R475" s="16"/>
      <c r="S475" s="13"/>
      <c r="T475" s="12"/>
      <c r="U475" s="10" t="str">
        <f t="shared" si="92"/>
        <v/>
      </c>
      <c r="V475" s="10" t="str">
        <f t="shared" si="93"/>
        <v/>
      </c>
      <c r="W475" s="10" t="str">
        <f t="shared" si="103"/>
        <v/>
      </c>
      <c r="X475" s="10" t="str">
        <f t="shared" si="91"/>
        <v/>
      </c>
      <c r="Y475" s="10" t="str">
        <f t="shared" si="94"/>
        <v/>
      </c>
      <c r="Z475" s="10" t="str">
        <f t="shared" si="95"/>
        <v/>
      </c>
      <c r="AA475" s="10" t="str">
        <f t="shared" si="96"/>
        <v/>
      </c>
      <c r="AB475" s="10" t="str">
        <f t="shared" si="97"/>
        <v/>
      </c>
      <c r="AC475" s="18" t="str">
        <f t="shared" si="98"/>
        <v/>
      </c>
      <c r="AD475" s="18" t="str">
        <f t="shared" si="102"/>
        <v/>
      </c>
      <c r="AE475" s="18" t="str">
        <f t="shared" si="99"/>
        <v/>
      </c>
      <c r="AF475" s="18" t="str">
        <f t="shared" si="100"/>
        <v/>
      </c>
      <c r="AG475" s="18" t="str">
        <f t="shared" si="101"/>
        <v/>
      </c>
    </row>
    <row r="476" spans="1:33" ht="22.5" customHeight="1" x14ac:dyDescent="0.2">
      <c r="A476" s="96">
        <v>467</v>
      </c>
      <c r="B476" s="66"/>
      <c r="C476" s="202"/>
      <c r="D476" s="203"/>
      <c r="E476" s="22"/>
      <c r="F476" s="22"/>
      <c r="G476" s="23"/>
      <c r="H476" s="23"/>
      <c r="I476" s="23"/>
      <c r="J476" s="15"/>
      <c r="K476" s="15"/>
      <c r="L476" s="15"/>
      <c r="M476" s="14"/>
      <c r="N476" s="14"/>
      <c r="O476" s="14"/>
      <c r="P476" s="14"/>
      <c r="Q476" s="14"/>
      <c r="R476" s="16"/>
      <c r="S476" s="13"/>
      <c r="T476" s="12"/>
      <c r="U476" s="10" t="str">
        <f t="shared" si="92"/>
        <v/>
      </c>
      <c r="V476" s="10" t="str">
        <f t="shared" si="93"/>
        <v/>
      </c>
      <c r="W476" s="10" t="str">
        <f t="shared" si="103"/>
        <v/>
      </c>
      <c r="X476" s="10" t="str">
        <f t="shared" si="91"/>
        <v/>
      </c>
      <c r="Y476" s="10" t="str">
        <f t="shared" si="94"/>
        <v/>
      </c>
      <c r="Z476" s="10" t="str">
        <f t="shared" si="95"/>
        <v/>
      </c>
      <c r="AA476" s="10" t="str">
        <f t="shared" si="96"/>
        <v/>
      </c>
      <c r="AB476" s="10" t="str">
        <f t="shared" si="97"/>
        <v/>
      </c>
      <c r="AC476" s="18" t="str">
        <f t="shared" si="98"/>
        <v/>
      </c>
      <c r="AD476" s="18" t="str">
        <f t="shared" si="102"/>
        <v/>
      </c>
      <c r="AE476" s="18" t="str">
        <f t="shared" si="99"/>
        <v/>
      </c>
      <c r="AF476" s="18" t="str">
        <f t="shared" si="100"/>
        <v/>
      </c>
      <c r="AG476" s="18" t="str">
        <f t="shared" si="101"/>
        <v/>
      </c>
    </row>
    <row r="477" spans="1:33" ht="22.5" customHeight="1" x14ac:dyDescent="0.2">
      <c r="A477" s="96">
        <v>468</v>
      </c>
      <c r="B477" s="66"/>
      <c r="C477" s="202"/>
      <c r="D477" s="203"/>
      <c r="E477" s="22"/>
      <c r="F477" s="22"/>
      <c r="G477" s="23"/>
      <c r="H477" s="23"/>
      <c r="I477" s="23"/>
      <c r="J477" s="15"/>
      <c r="K477" s="15"/>
      <c r="L477" s="15"/>
      <c r="M477" s="14"/>
      <c r="N477" s="14"/>
      <c r="O477" s="14"/>
      <c r="P477" s="14"/>
      <c r="Q477" s="14"/>
      <c r="R477" s="16"/>
      <c r="S477" s="13"/>
      <c r="T477" s="12"/>
      <c r="U477" s="10" t="str">
        <f t="shared" si="92"/>
        <v/>
      </c>
      <c r="V477" s="10" t="str">
        <f t="shared" si="93"/>
        <v/>
      </c>
      <c r="W477" s="10" t="str">
        <f t="shared" si="103"/>
        <v/>
      </c>
      <c r="X477" s="10" t="str">
        <f t="shared" si="91"/>
        <v/>
      </c>
      <c r="Y477" s="10" t="str">
        <f t="shared" si="94"/>
        <v/>
      </c>
      <c r="Z477" s="10" t="str">
        <f t="shared" si="95"/>
        <v/>
      </c>
      <c r="AA477" s="10" t="str">
        <f t="shared" si="96"/>
        <v/>
      </c>
      <c r="AB477" s="10" t="str">
        <f t="shared" si="97"/>
        <v/>
      </c>
      <c r="AC477" s="18" t="str">
        <f t="shared" si="98"/>
        <v/>
      </c>
      <c r="AD477" s="18" t="str">
        <f t="shared" si="102"/>
        <v/>
      </c>
      <c r="AE477" s="18" t="str">
        <f t="shared" si="99"/>
        <v/>
      </c>
      <c r="AF477" s="18" t="str">
        <f t="shared" si="100"/>
        <v/>
      </c>
      <c r="AG477" s="18" t="str">
        <f t="shared" si="101"/>
        <v/>
      </c>
    </row>
    <row r="478" spans="1:33" ht="22.5" customHeight="1" x14ac:dyDescent="0.2">
      <c r="A478" s="96">
        <v>469</v>
      </c>
      <c r="B478" s="66"/>
      <c r="C478" s="202"/>
      <c r="D478" s="203"/>
      <c r="E478" s="22"/>
      <c r="F478" s="22"/>
      <c r="G478" s="23"/>
      <c r="H478" s="23"/>
      <c r="I478" s="23"/>
      <c r="J478" s="15"/>
      <c r="K478" s="15"/>
      <c r="L478" s="15"/>
      <c r="M478" s="14"/>
      <c r="N478" s="14"/>
      <c r="O478" s="14"/>
      <c r="P478" s="14"/>
      <c r="Q478" s="14"/>
      <c r="R478" s="16"/>
      <c r="S478" s="13"/>
      <c r="T478" s="12"/>
      <c r="U478" s="10" t="str">
        <f t="shared" si="92"/>
        <v/>
      </c>
      <c r="V478" s="10" t="str">
        <f t="shared" si="93"/>
        <v/>
      </c>
      <c r="W478" s="10" t="str">
        <f t="shared" si="103"/>
        <v/>
      </c>
      <c r="X478" s="10" t="str">
        <f t="shared" si="91"/>
        <v/>
      </c>
      <c r="Y478" s="10" t="str">
        <f t="shared" si="94"/>
        <v/>
      </c>
      <c r="Z478" s="10" t="str">
        <f t="shared" si="95"/>
        <v/>
      </c>
      <c r="AA478" s="10" t="str">
        <f t="shared" si="96"/>
        <v/>
      </c>
      <c r="AB478" s="10" t="str">
        <f t="shared" si="97"/>
        <v/>
      </c>
      <c r="AC478" s="18" t="str">
        <f t="shared" si="98"/>
        <v/>
      </c>
      <c r="AD478" s="18" t="str">
        <f t="shared" si="102"/>
        <v/>
      </c>
      <c r="AE478" s="18" t="str">
        <f t="shared" si="99"/>
        <v/>
      </c>
      <c r="AF478" s="18" t="str">
        <f t="shared" si="100"/>
        <v/>
      </c>
      <c r="AG478" s="18" t="str">
        <f t="shared" si="101"/>
        <v/>
      </c>
    </row>
    <row r="479" spans="1:33" ht="22.5" customHeight="1" x14ac:dyDescent="0.2">
      <c r="A479" s="96">
        <v>470</v>
      </c>
      <c r="B479" s="66"/>
      <c r="C479" s="202"/>
      <c r="D479" s="203"/>
      <c r="E479" s="22"/>
      <c r="F479" s="22"/>
      <c r="G479" s="23"/>
      <c r="H479" s="23"/>
      <c r="I479" s="23"/>
      <c r="J479" s="15"/>
      <c r="K479" s="15"/>
      <c r="L479" s="15"/>
      <c r="M479" s="14"/>
      <c r="N479" s="14"/>
      <c r="O479" s="14"/>
      <c r="P479" s="14"/>
      <c r="Q479" s="14"/>
      <c r="R479" s="16"/>
      <c r="S479" s="13"/>
      <c r="T479" s="12"/>
      <c r="U479" s="10" t="str">
        <f t="shared" si="92"/>
        <v/>
      </c>
      <c r="V479" s="10" t="str">
        <f t="shared" si="93"/>
        <v/>
      </c>
      <c r="W479" s="10" t="str">
        <f t="shared" si="103"/>
        <v/>
      </c>
      <c r="X479" s="10" t="str">
        <f t="shared" si="91"/>
        <v/>
      </c>
      <c r="Y479" s="10" t="str">
        <f t="shared" si="94"/>
        <v/>
      </c>
      <c r="Z479" s="10" t="str">
        <f t="shared" si="95"/>
        <v/>
      </c>
      <c r="AA479" s="10" t="str">
        <f t="shared" si="96"/>
        <v/>
      </c>
      <c r="AB479" s="10" t="str">
        <f t="shared" si="97"/>
        <v/>
      </c>
      <c r="AC479" s="18" t="str">
        <f t="shared" si="98"/>
        <v/>
      </c>
      <c r="AD479" s="18" t="str">
        <f t="shared" si="102"/>
        <v/>
      </c>
      <c r="AE479" s="18" t="str">
        <f t="shared" si="99"/>
        <v/>
      </c>
      <c r="AF479" s="18" t="str">
        <f t="shared" si="100"/>
        <v/>
      </c>
      <c r="AG479" s="18" t="str">
        <f t="shared" si="101"/>
        <v/>
      </c>
    </row>
    <row r="480" spans="1:33" ht="22.5" customHeight="1" x14ac:dyDescent="0.2">
      <c r="A480" s="96">
        <v>471</v>
      </c>
      <c r="B480" s="66"/>
      <c r="C480" s="202"/>
      <c r="D480" s="203"/>
      <c r="E480" s="22"/>
      <c r="F480" s="22"/>
      <c r="G480" s="23"/>
      <c r="H480" s="23"/>
      <c r="I480" s="23"/>
      <c r="J480" s="15"/>
      <c r="K480" s="15"/>
      <c r="L480" s="15"/>
      <c r="M480" s="14"/>
      <c r="N480" s="14"/>
      <c r="O480" s="14"/>
      <c r="P480" s="14"/>
      <c r="Q480" s="14"/>
      <c r="R480" s="16"/>
      <c r="S480" s="13"/>
      <c r="T480" s="12"/>
      <c r="U480" s="10" t="str">
        <f t="shared" si="92"/>
        <v/>
      </c>
      <c r="V480" s="10" t="str">
        <f t="shared" si="93"/>
        <v/>
      </c>
      <c r="W480" s="10" t="str">
        <f t="shared" si="103"/>
        <v/>
      </c>
      <c r="X480" s="10" t="str">
        <f t="shared" si="91"/>
        <v/>
      </c>
      <c r="Y480" s="10" t="str">
        <f t="shared" si="94"/>
        <v/>
      </c>
      <c r="Z480" s="10" t="str">
        <f t="shared" si="95"/>
        <v/>
      </c>
      <c r="AA480" s="10" t="str">
        <f t="shared" si="96"/>
        <v/>
      </c>
      <c r="AB480" s="10" t="str">
        <f t="shared" si="97"/>
        <v/>
      </c>
      <c r="AC480" s="18" t="str">
        <f t="shared" si="98"/>
        <v/>
      </c>
      <c r="AD480" s="18" t="str">
        <f t="shared" si="102"/>
        <v/>
      </c>
      <c r="AE480" s="18" t="str">
        <f t="shared" si="99"/>
        <v/>
      </c>
      <c r="AF480" s="18" t="str">
        <f t="shared" si="100"/>
        <v/>
      </c>
      <c r="AG480" s="18" t="str">
        <f t="shared" si="101"/>
        <v/>
      </c>
    </row>
    <row r="481" spans="1:33" ht="22.5" customHeight="1" x14ac:dyDescent="0.2">
      <c r="A481" s="96">
        <v>472</v>
      </c>
      <c r="B481" s="66"/>
      <c r="C481" s="202"/>
      <c r="D481" s="203"/>
      <c r="E481" s="22"/>
      <c r="F481" s="22"/>
      <c r="G481" s="23"/>
      <c r="H481" s="23"/>
      <c r="I481" s="23"/>
      <c r="J481" s="15"/>
      <c r="K481" s="15"/>
      <c r="L481" s="15"/>
      <c r="M481" s="14"/>
      <c r="N481" s="14"/>
      <c r="O481" s="14"/>
      <c r="P481" s="14"/>
      <c r="Q481" s="14"/>
      <c r="R481" s="16"/>
      <c r="S481" s="13"/>
      <c r="T481" s="12"/>
      <c r="U481" s="10" t="str">
        <f t="shared" si="92"/>
        <v/>
      </c>
      <c r="V481" s="10" t="str">
        <f t="shared" si="93"/>
        <v/>
      </c>
      <c r="W481" s="10" t="str">
        <f t="shared" si="103"/>
        <v/>
      </c>
      <c r="X481" s="10" t="str">
        <f t="shared" si="91"/>
        <v/>
      </c>
      <c r="Y481" s="10" t="str">
        <f t="shared" si="94"/>
        <v/>
      </c>
      <c r="Z481" s="10" t="str">
        <f t="shared" si="95"/>
        <v/>
      </c>
      <c r="AA481" s="10" t="str">
        <f t="shared" si="96"/>
        <v/>
      </c>
      <c r="AB481" s="10" t="str">
        <f t="shared" si="97"/>
        <v/>
      </c>
      <c r="AC481" s="18" t="str">
        <f t="shared" si="98"/>
        <v/>
      </c>
      <c r="AD481" s="18" t="str">
        <f t="shared" si="102"/>
        <v/>
      </c>
      <c r="AE481" s="18" t="str">
        <f t="shared" si="99"/>
        <v/>
      </c>
      <c r="AF481" s="18" t="str">
        <f t="shared" si="100"/>
        <v/>
      </c>
      <c r="AG481" s="18" t="str">
        <f t="shared" si="101"/>
        <v/>
      </c>
    </row>
    <row r="482" spans="1:33" ht="22.5" customHeight="1" x14ac:dyDescent="0.2">
      <c r="A482" s="96">
        <v>473</v>
      </c>
      <c r="B482" s="66"/>
      <c r="C482" s="202"/>
      <c r="D482" s="203"/>
      <c r="E482" s="22"/>
      <c r="F482" s="22"/>
      <c r="G482" s="23"/>
      <c r="H482" s="23"/>
      <c r="I482" s="23"/>
      <c r="J482" s="15"/>
      <c r="K482" s="15"/>
      <c r="L482" s="15"/>
      <c r="M482" s="14"/>
      <c r="N482" s="14"/>
      <c r="O482" s="14"/>
      <c r="P482" s="14"/>
      <c r="Q482" s="14"/>
      <c r="R482" s="16"/>
      <c r="S482" s="13"/>
      <c r="T482" s="12"/>
      <c r="U482" s="10" t="str">
        <f t="shared" si="92"/>
        <v/>
      </c>
      <c r="V482" s="10" t="str">
        <f t="shared" si="93"/>
        <v/>
      </c>
      <c r="W482" s="10" t="str">
        <f t="shared" si="103"/>
        <v/>
      </c>
      <c r="X482" s="10" t="str">
        <f t="shared" si="91"/>
        <v/>
      </c>
      <c r="Y482" s="10" t="str">
        <f t="shared" si="94"/>
        <v/>
      </c>
      <c r="Z482" s="10" t="str">
        <f t="shared" si="95"/>
        <v/>
      </c>
      <c r="AA482" s="10" t="str">
        <f t="shared" si="96"/>
        <v/>
      </c>
      <c r="AB482" s="10" t="str">
        <f t="shared" si="97"/>
        <v/>
      </c>
      <c r="AC482" s="18" t="str">
        <f t="shared" si="98"/>
        <v/>
      </c>
      <c r="AD482" s="18" t="str">
        <f t="shared" si="102"/>
        <v/>
      </c>
      <c r="AE482" s="18" t="str">
        <f t="shared" si="99"/>
        <v/>
      </c>
      <c r="AF482" s="18" t="str">
        <f t="shared" si="100"/>
        <v/>
      </c>
      <c r="AG482" s="18" t="str">
        <f t="shared" si="101"/>
        <v/>
      </c>
    </row>
    <row r="483" spans="1:33" ht="22.5" customHeight="1" x14ac:dyDescent="0.2">
      <c r="A483" s="96">
        <v>474</v>
      </c>
      <c r="B483" s="66"/>
      <c r="C483" s="202"/>
      <c r="D483" s="203"/>
      <c r="E483" s="22"/>
      <c r="F483" s="22"/>
      <c r="G483" s="23"/>
      <c r="H483" s="23"/>
      <c r="I483" s="23"/>
      <c r="J483" s="15"/>
      <c r="K483" s="15"/>
      <c r="L483" s="15"/>
      <c r="M483" s="14"/>
      <c r="N483" s="14"/>
      <c r="O483" s="14"/>
      <c r="P483" s="14"/>
      <c r="Q483" s="14"/>
      <c r="R483" s="16"/>
      <c r="S483" s="13"/>
      <c r="T483" s="12"/>
      <c r="U483" s="10" t="str">
        <f t="shared" si="92"/>
        <v/>
      </c>
      <c r="V483" s="10" t="str">
        <f t="shared" si="93"/>
        <v/>
      </c>
      <c r="W483" s="10" t="str">
        <f t="shared" si="103"/>
        <v/>
      </c>
      <c r="X483" s="10" t="str">
        <f t="shared" si="91"/>
        <v/>
      </c>
      <c r="Y483" s="10" t="str">
        <f t="shared" si="94"/>
        <v/>
      </c>
      <c r="Z483" s="10" t="str">
        <f t="shared" si="95"/>
        <v/>
      </c>
      <c r="AA483" s="10" t="str">
        <f t="shared" si="96"/>
        <v/>
      </c>
      <c r="AB483" s="10" t="str">
        <f t="shared" si="97"/>
        <v/>
      </c>
      <c r="AC483" s="18" t="str">
        <f t="shared" si="98"/>
        <v/>
      </c>
      <c r="AD483" s="18" t="str">
        <f t="shared" si="102"/>
        <v/>
      </c>
      <c r="AE483" s="18" t="str">
        <f t="shared" si="99"/>
        <v/>
      </c>
      <c r="AF483" s="18" t="str">
        <f t="shared" si="100"/>
        <v/>
      </c>
      <c r="AG483" s="18" t="str">
        <f t="shared" si="101"/>
        <v/>
      </c>
    </row>
    <row r="484" spans="1:33" ht="22.5" customHeight="1" x14ac:dyDescent="0.2">
      <c r="A484" s="96">
        <v>475</v>
      </c>
      <c r="B484" s="66"/>
      <c r="C484" s="202"/>
      <c r="D484" s="203"/>
      <c r="E484" s="22"/>
      <c r="F484" s="22"/>
      <c r="G484" s="23"/>
      <c r="H484" s="23"/>
      <c r="I484" s="23"/>
      <c r="J484" s="15"/>
      <c r="K484" s="15"/>
      <c r="L484" s="15"/>
      <c r="M484" s="14"/>
      <c r="N484" s="14"/>
      <c r="O484" s="14"/>
      <c r="P484" s="14"/>
      <c r="Q484" s="14"/>
      <c r="R484" s="16"/>
      <c r="S484" s="13"/>
      <c r="T484" s="12"/>
      <c r="U484" s="10" t="str">
        <f t="shared" si="92"/>
        <v/>
      </c>
      <c r="V484" s="10" t="str">
        <f t="shared" si="93"/>
        <v/>
      </c>
      <c r="W484" s="10" t="str">
        <f t="shared" si="103"/>
        <v/>
      </c>
      <c r="X484" s="10" t="str">
        <f t="shared" si="91"/>
        <v/>
      </c>
      <c r="Y484" s="10" t="str">
        <f t="shared" si="94"/>
        <v/>
      </c>
      <c r="Z484" s="10" t="str">
        <f t="shared" si="95"/>
        <v/>
      </c>
      <c r="AA484" s="10" t="str">
        <f t="shared" si="96"/>
        <v/>
      </c>
      <c r="AB484" s="10" t="str">
        <f t="shared" si="97"/>
        <v/>
      </c>
      <c r="AC484" s="18" t="str">
        <f t="shared" si="98"/>
        <v/>
      </c>
      <c r="AD484" s="18" t="str">
        <f t="shared" si="102"/>
        <v/>
      </c>
      <c r="AE484" s="18" t="str">
        <f t="shared" si="99"/>
        <v/>
      </c>
      <c r="AF484" s="18" t="str">
        <f t="shared" si="100"/>
        <v/>
      </c>
      <c r="AG484" s="18" t="str">
        <f t="shared" si="101"/>
        <v/>
      </c>
    </row>
    <row r="485" spans="1:33" ht="22.5" customHeight="1" x14ac:dyDescent="0.2">
      <c r="A485" s="96">
        <v>476</v>
      </c>
      <c r="B485" s="66"/>
      <c r="C485" s="202"/>
      <c r="D485" s="203"/>
      <c r="E485" s="22"/>
      <c r="F485" s="22"/>
      <c r="G485" s="23"/>
      <c r="H485" s="23"/>
      <c r="I485" s="23"/>
      <c r="J485" s="15"/>
      <c r="K485" s="15"/>
      <c r="L485" s="15"/>
      <c r="M485" s="14"/>
      <c r="N485" s="14"/>
      <c r="O485" s="14"/>
      <c r="P485" s="14"/>
      <c r="Q485" s="14"/>
      <c r="R485" s="16"/>
      <c r="S485" s="13"/>
      <c r="T485" s="12"/>
      <c r="U485" s="10" t="str">
        <f t="shared" si="92"/>
        <v/>
      </c>
      <c r="V485" s="10" t="str">
        <f t="shared" si="93"/>
        <v/>
      </c>
      <c r="W485" s="10" t="str">
        <f t="shared" si="103"/>
        <v/>
      </c>
      <c r="X485" s="10" t="str">
        <f t="shared" si="91"/>
        <v/>
      </c>
      <c r="Y485" s="10" t="str">
        <f t="shared" si="94"/>
        <v/>
      </c>
      <c r="Z485" s="10" t="str">
        <f t="shared" si="95"/>
        <v/>
      </c>
      <c r="AA485" s="10" t="str">
        <f t="shared" si="96"/>
        <v/>
      </c>
      <c r="AB485" s="10" t="str">
        <f t="shared" si="97"/>
        <v/>
      </c>
      <c r="AC485" s="18" t="str">
        <f t="shared" si="98"/>
        <v/>
      </c>
      <c r="AD485" s="18" t="str">
        <f t="shared" si="102"/>
        <v/>
      </c>
      <c r="AE485" s="18" t="str">
        <f t="shared" si="99"/>
        <v/>
      </c>
      <c r="AF485" s="18" t="str">
        <f t="shared" si="100"/>
        <v/>
      </c>
      <c r="AG485" s="18" t="str">
        <f t="shared" si="101"/>
        <v/>
      </c>
    </row>
    <row r="486" spans="1:33" ht="22.5" customHeight="1" x14ac:dyDescent="0.2">
      <c r="A486" s="96">
        <v>477</v>
      </c>
      <c r="B486" s="66"/>
      <c r="C486" s="202"/>
      <c r="D486" s="203"/>
      <c r="E486" s="22"/>
      <c r="F486" s="22"/>
      <c r="G486" s="23"/>
      <c r="H486" s="23"/>
      <c r="I486" s="23"/>
      <c r="J486" s="15"/>
      <c r="K486" s="15"/>
      <c r="L486" s="15"/>
      <c r="M486" s="14"/>
      <c r="N486" s="14"/>
      <c r="O486" s="14"/>
      <c r="P486" s="14"/>
      <c r="Q486" s="14"/>
      <c r="R486" s="16"/>
      <c r="S486" s="13"/>
      <c r="T486" s="12"/>
      <c r="U486" s="10" t="str">
        <f t="shared" si="92"/>
        <v/>
      </c>
      <c r="V486" s="10" t="str">
        <f t="shared" si="93"/>
        <v/>
      </c>
      <c r="W486" s="10" t="str">
        <f t="shared" si="103"/>
        <v/>
      </c>
      <c r="X486" s="10" t="str">
        <f t="shared" si="91"/>
        <v/>
      </c>
      <c r="Y486" s="10" t="str">
        <f t="shared" si="94"/>
        <v/>
      </c>
      <c r="Z486" s="10" t="str">
        <f t="shared" si="95"/>
        <v/>
      </c>
      <c r="AA486" s="10" t="str">
        <f t="shared" si="96"/>
        <v/>
      </c>
      <c r="AB486" s="10" t="str">
        <f t="shared" si="97"/>
        <v/>
      </c>
      <c r="AC486" s="18" t="str">
        <f t="shared" si="98"/>
        <v/>
      </c>
      <c r="AD486" s="18" t="str">
        <f t="shared" si="102"/>
        <v/>
      </c>
      <c r="AE486" s="18" t="str">
        <f t="shared" si="99"/>
        <v/>
      </c>
      <c r="AF486" s="18" t="str">
        <f t="shared" si="100"/>
        <v/>
      </c>
      <c r="AG486" s="18" t="str">
        <f t="shared" si="101"/>
        <v/>
      </c>
    </row>
    <row r="487" spans="1:33" ht="22.5" customHeight="1" x14ac:dyDescent="0.2">
      <c r="A487" s="96">
        <v>478</v>
      </c>
      <c r="B487" s="66"/>
      <c r="C487" s="202"/>
      <c r="D487" s="203"/>
      <c r="E487" s="22"/>
      <c r="F487" s="22"/>
      <c r="G487" s="23"/>
      <c r="H487" s="23"/>
      <c r="I487" s="23"/>
      <c r="J487" s="15"/>
      <c r="K487" s="15"/>
      <c r="L487" s="15"/>
      <c r="M487" s="14"/>
      <c r="N487" s="14"/>
      <c r="O487" s="14"/>
      <c r="P487" s="14"/>
      <c r="Q487" s="14"/>
      <c r="R487" s="16"/>
      <c r="S487" s="13"/>
      <c r="T487" s="12"/>
      <c r="U487" s="10" t="str">
        <f t="shared" si="92"/>
        <v/>
      </c>
      <c r="V487" s="10" t="str">
        <f t="shared" si="93"/>
        <v/>
      </c>
      <c r="W487" s="10" t="str">
        <f t="shared" si="103"/>
        <v/>
      </c>
      <c r="X487" s="10" t="str">
        <f t="shared" si="91"/>
        <v/>
      </c>
      <c r="Y487" s="10" t="str">
        <f t="shared" si="94"/>
        <v/>
      </c>
      <c r="Z487" s="10" t="str">
        <f t="shared" si="95"/>
        <v/>
      </c>
      <c r="AA487" s="10" t="str">
        <f t="shared" si="96"/>
        <v/>
      </c>
      <c r="AB487" s="10" t="str">
        <f t="shared" si="97"/>
        <v/>
      </c>
      <c r="AC487" s="18" t="str">
        <f t="shared" si="98"/>
        <v/>
      </c>
      <c r="AD487" s="18" t="str">
        <f t="shared" si="102"/>
        <v/>
      </c>
      <c r="AE487" s="18" t="str">
        <f t="shared" si="99"/>
        <v/>
      </c>
      <c r="AF487" s="18" t="str">
        <f t="shared" si="100"/>
        <v/>
      </c>
      <c r="AG487" s="18" t="str">
        <f t="shared" si="101"/>
        <v/>
      </c>
    </row>
    <row r="488" spans="1:33" ht="22.5" customHeight="1" x14ac:dyDescent="0.2">
      <c r="A488" s="96">
        <v>479</v>
      </c>
      <c r="B488" s="66"/>
      <c r="C488" s="202"/>
      <c r="D488" s="203"/>
      <c r="E488" s="22"/>
      <c r="F488" s="22"/>
      <c r="G488" s="23"/>
      <c r="H488" s="23"/>
      <c r="I488" s="23"/>
      <c r="J488" s="15"/>
      <c r="K488" s="15"/>
      <c r="L488" s="15"/>
      <c r="M488" s="14"/>
      <c r="N488" s="14"/>
      <c r="O488" s="14"/>
      <c r="P488" s="14"/>
      <c r="Q488" s="14"/>
      <c r="R488" s="16"/>
      <c r="S488" s="13"/>
      <c r="T488" s="12"/>
      <c r="U488" s="10" t="str">
        <f t="shared" si="92"/>
        <v/>
      </c>
      <c r="V488" s="10" t="str">
        <f t="shared" si="93"/>
        <v/>
      </c>
      <c r="W488" s="10" t="str">
        <f t="shared" si="103"/>
        <v/>
      </c>
      <c r="X488" s="10" t="str">
        <f t="shared" si="91"/>
        <v/>
      </c>
      <c r="Y488" s="10" t="str">
        <f t="shared" si="94"/>
        <v/>
      </c>
      <c r="Z488" s="10" t="str">
        <f t="shared" si="95"/>
        <v/>
      </c>
      <c r="AA488" s="10" t="str">
        <f t="shared" si="96"/>
        <v/>
      </c>
      <c r="AB488" s="10" t="str">
        <f t="shared" si="97"/>
        <v/>
      </c>
      <c r="AC488" s="18" t="str">
        <f t="shared" si="98"/>
        <v/>
      </c>
      <c r="AD488" s="18" t="str">
        <f t="shared" si="102"/>
        <v/>
      </c>
      <c r="AE488" s="18" t="str">
        <f t="shared" si="99"/>
        <v/>
      </c>
      <c r="AF488" s="18" t="str">
        <f t="shared" si="100"/>
        <v/>
      </c>
      <c r="AG488" s="18" t="str">
        <f t="shared" si="101"/>
        <v/>
      </c>
    </row>
    <row r="489" spans="1:33" ht="22.5" customHeight="1" x14ac:dyDescent="0.2">
      <c r="A489" s="96">
        <v>480</v>
      </c>
      <c r="B489" s="66"/>
      <c r="C489" s="202"/>
      <c r="D489" s="203"/>
      <c r="E489" s="22"/>
      <c r="F489" s="22"/>
      <c r="G489" s="23"/>
      <c r="H489" s="23"/>
      <c r="I489" s="23"/>
      <c r="J489" s="15"/>
      <c r="K489" s="15"/>
      <c r="L489" s="15"/>
      <c r="M489" s="14"/>
      <c r="N489" s="14"/>
      <c r="O489" s="14"/>
      <c r="P489" s="14"/>
      <c r="Q489" s="14"/>
      <c r="R489" s="16"/>
      <c r="S489" s="13"/>
      <c r="T489" s="12"/>
      <c r="U489" s="10" t="str">
        <f t="shared" si="92"/>
        <v/>
      </c>
      <c r="V489" s="10" t="str">
        <f t="shared" si="93"/>
        <v/>
      </c>
      <c r="W489" s="10" t="str">
        <f t="shared" si="103"/>
        <v/>
      </c>
      <c r="X489" s="10" t="str">
        <f t="shared" si="91"/>
        <v/>
      </c>
      <c r="Y489" s="10" t="str">
        <f t="shared" si="94"/>
        <v/>
      </c>
      <c r="Z489" s="10" t="str">
        <f t="shared" si="95"/>
        <v/>
      </c>
      <c r="AA489" s="10" t="str">
        <f t="shared" si="96"/>
        <v/>
      </c>
      <c r="AB489" s="10" t="str">
        <f t="shared" si="97"/>
        <v/>
      </c>
      <c r="AC489" s="18" t="str">
        <f t="shared" si="98"/>
        <v/>
      </c>
      <c r="AD489" s="18" t="str">
        <f t="shared" si="102"/>
        <v/>
      </c>
      <c r="AE489" s="18" t="str">
        <f t="shared" si="99"/>
        <v/>
      </c>
      <c r="AF489" s="18" t="str">
        <f t="shared" si="100"/>
        <v/>
      </c>
      <c r="AG489" s="18" t="str">
        <f t="shared" si="101"/>
        <v/>
      </c>
    </row>
    <row r="490" spans="1:33" ht="22.5" customHeight="1" x14ac:dyDescent="0.2">
      <c r="A490" s="96">
        <v>481</v>
      </c>
      <c r="B490" s="66"/>
      <c r="C490" s="202"/>
      <c r="D490" s="203"/>
      <c r="E490" s="22"/>
      <c r="F490" s="22"/>
      <c r="G490" s="23"/>
      <c r="H490" s="23"/>
      <c r="I490" s="23"/>
      <c r="J490" s="15"/>
      <c r="K490" s="15"/>
      <c r="L490" s="15"/>
      <c r="M490" s="14"/>
      <c r="N490" s="14"/>
      <c r="O490" s="14"/>
      <c r="P490" s="14"/>
      <c r="Q490" s="14"/>
      <c r="R490" s="16"/>
      <c r="S490" s="13"/>
      <c r="T490" s="12"/>
      <c r="U490" s="10" t="str">
        <f t="shared" si="92"/>
        <v/>
      </c>
      <c r="V490" s="10" t="str">
        <f t="shared" si="93"/>
        <v/>
      </c>
      <c r="W490" s="10" t="str">
        <f t="shared" si="103"/>
        <v/>
      </c>
      <c r="X490" s="10" t="str">
        <f t="shared" si="91"/>
        <v/>
      </c>
      <c r="Y490" s="10" t="str">
        <f t="shared" si="94"/>
        <v/>
      </c>
      <c r="Z490" s="10" t="str">
        <f t="shared" si="95"/>
        <v/>
      </c>
      <c r="AA490" s="10" t="str">
        <f t="shared" si="96"/>
        <v/>
      </c>
      <c r="AB490" s="10" t="str">
        <f t="shared" si="97"/>
        <v/>
      </c>
      <c r="AC490" s="18" t="str">
        <f t="shared" si="98"/>
        <v/>
      </c>
      <c r="AD490" s="18" t="str">
        <f t="shared" si="102"/>
        <v/>
      </c>
      <c r="AE490" s="18" t="str">
        <f t="shared" si="99"/>
        <v/>
      </c>
      <c r="AF490" s="18" t="str">
        <f t="shared" si="100"/>
        <v/>
      </c>
      <c r="AG490" s="18" t="str">
        <f t="shared" si="101"/>
        <v/>
      </c>
    </row>
    <row r="491" spans="1:33" ht="22.5" customHeight="1" x14ac:dyDescent="0.2">
      <c r="A491" s="96">
        <v>482</v>
      </c>
      <c r="B491" s="66"/>
      <c r="C491" s="202"/>
      <c r="D491" s="203"/>
      <c r="E491" s="22"/>
      <c r="F491" s="22"/>
      <c r="G491" s="23"/>
      <c r="H491" s="23"/>
      <c r="I491" s="23"/>
      <c r="J491" s="15"/>
      <c r="K491" s="15"/>
      <c r="L491" s="15"/>
      <c r="M491" s="14"/>
      <c r="N491" s="14"/>
      <c r="O491" s="14"/>
      <c r="P491" s="14"/>
      <c r="Q491" s="14"/>
      <c r="R491" s="16"/>
      <c r="S491" s="13"/>
      <c r="T491" s="12"/>
      <c r="U491" s="10" t="str">
        <f t="shared" si="92"/>
        <v/>
      </c>
      <c r="V491" s="10" t="str">
        <f t="shared" si="93"/>
        <v/>
      </c>
      <c r="W491" s="10" t="str">
        <f t="shared" si="103"/>
        <v/>
      </c>
      <c r="X491" s="10" t="str">
        <f t="shared" si="91"/>
        <v/>
      </c>
      <c r="Y491" s="10" t="str">
        <f t="shared" si="94"/>
        <v/>
      </c>
      <c r="Z491" s="10" t="str">
        <f t="shared" si="95"/>
        <v/>
      </c>
      <c r="AA491" s="10" t="str">
        <f t="shared" si="96"/>
        <v/>
      </c>
      <c r="AB491" s="10" t="str">
        <f t="shared" si="97"/>
        <v/>
      </c>
      <c r="AC491" s="18" t="str">
        <f t="shared" si="98"/>
        <v/>
      </c>
      <c r="AD491" s="18" t="str">
        <f t="shared" si="102"/>
        <v/>
      </c>
      <c r="AE491" s="18" t="str">
        <f t="shared" si="99"/>
        <v/>
      </c>
      <c r="AF491" s="18" t="str">
        <f t="shared" si="100"/>
        <v/>
      </c>
      <c r="AG491" s="18" t="str">
        <f t="shared" si="101"/>
        <v/>
      </c>
    </row>
    <row r="492" spans="1:33" ht="22.5" customHeight="1" x14ac:dyDescent="0.2">
      <c r="A492" s="96">
        <v>483</v>
      </c>
      <c r="B492" s="66"/>
      <c r="C492" s="202"/>
      <c r="D492" s="203"/>
      <c r="E492" s="22"/>
      <c r="F492" s="22"/>
      <c r="G492" s="23"/>
      <c r="H492" s="23"/>
      <c r="I492" s="23"/>
      <c r="J492" s="15"/>
      <c r="K492" s="15"/>
      <c r="L492" s="15"/>
      <c r="M492" s="14"/>
      <c r="N492" s="14"/>
      <c r="O492" s="14"/>
      <c r="P492" s="14"/>
      <c r="Q492" s="14"/>
      <c r="R492" s="16"/>
      <c r="S492" s="13"/>
      <c r="T492" s="12"/>
      <c r="U492" s="10" t="str">
        <f t="shared" si="92"/>
        <v/>
      </c>
      <c r="V492" s="10" t="str">
        <f t="shared" si="93"/>
        <v/>
      </c>
      <c r="W492" s="10" t="str">
        <f t="shared" si="103"/>
        <v/>
      </c>
      <c r="X492" s="10" t="str">
        <f t="shared" si="91"/>
        <v/>
      </c>
      <c r="Y492" s="10" t="str">
        <f t="shared" si="94"/>
        <v/>
      </c>
      <c r="Z492" s="10" t="str">
        <f t="shared" si="95"/>
        <v/>
      </c>
      <c r="AA492" s="10" t="str">
        <f t="shared" si="96"/>
        <v/>
      </c>
      <c r="AB492" s="10" t="str">
        <f t="shared" si="97"/>
        <v/>
      </c>
      <c r="AC492" s="18" t="str">
        <f t="shared" si="98"/>
        <v/>
      </c>
      <c r="AD492" s="18" t="str">
        <f t="shared" si="102"/>
        <v/>
      </c>
      <c r="AE492" s="18" t="str">
        <f t="shared" si="99"/>
        <v/>
      </c>
      <c r="AF492" s="18" t="str">
        <f t="shared" si="100"/>
        <v/>
      </c>
      <c r="AG492" s="18" t="str">
        <f t="shared" si="101"/>
        <v/>
      </c>
    </row>
    <row r="493" spans="1:33" ht="22.5" customHeight="1" x14ac:dyDescent="0.2">
      <c r="A493" s="96">
        <v>484</v>
      </c>
      <c r="B493" s="66"/>
      <c r="C493" s="202"/>
      <c r="D493" s="203"/>
      <c r="E493" s="22"/>
      <c r="F493" s="22"/>
      <c r="G493" s="23"/>
      <c r="H493" s="23"/>
      <c r="I493" s="23"/>
      <c r="J493" s="15"/>
      <c r="K493" s="15"/>
      <c r="L493" s="15"/>
      <c r="M493" s="14"/>
      <c r="N493" s="14"/>
      <c r="O493" s="14"/>
      <c r="P493" s="14"/>
      <c r="Q493" s="14"/>
      <c r="R493" s="16"/>
      <c r="S493" s="13"/>
      <c r="T493" s="12"/>
      <c r="U493" s="10" t="str">
        <f t="shared" si="92"/>
        <v/>
      </c>
      <c r="V493" s="10" t="str">
        <f t="shared" si="93"/>
        <v/>
      </c>
      <c r="W493" s="10" t="str">
        <f t="shared" si="103"/>
        <v/>
      </c>
      <c r="X493" s="10" t="str">
        <f t="shared" si="91"/>
        <v/>
      </c>
      <c r="Y493" s="10" t="str">
        <f t="shared" si="94"/>
        <v/>
      </c>
      <c r="Z493" s="10" t="str">
        <f t="shared" si="95"/>
        <v/>
      </c>
      <c r="AA493" s="10" t="str">
        <f t="shared" si="96"/>
        <v/>
      </c>
      <c r="AB493" s="10" t="str">
        <f t="shared" si="97"/>
        <v/>
      </c>
      <c r="AC493" s="18" t="str">
        <f t="shared" si="98"/>
        <v/>
      </c>
      <c r="AD493" s="18" t="str">
        <f t="shared" si="102"/>
        <v/>
      </c>
      <c r="AE493" s="18" t="str">
        <f t="shared" si="99"/>
        <v/>
      </c>
      <c r="AF493" s="18" t="str">
        <f t="shared" si="100"/>
        <v/>
      </c>
      <c r="AG493" s="18" t="str">
        <f t="shared" si="101"/>
        <v/>
      </c>
    </row>
    <row r="494" spans="1:33" ht="22.5" customHeight="1" x14ac:dyDescent="0.2">
      <c r="A494" s="96">
        <v>485</v>
      </c>
      <c r="B494" s="66"/>
      <c r="C494" s="202"/>
      <c r="D494" s="203"/>
      <c r="E494" s="22"/>
      <c r="F494" s="22"/>
      <c r="G494" s="23"/>
      <c r="H494" s="23"/>
      <c r="I494" s="23"/>
      <c r="J494" s="15"/>
      <c r="K494" s="15"/>
      <c r="L494" s="15"/>
      <c r="M494" s="14"/>
      <c r="N494" s="14"/>
      <c r="O494" s="14"/>
      <c r="P494" s="14"/>
      <c r="Q494" s="14"/>
      <c r="R494" s="16"/>
      <c r="S494" s="13"/>
      <c r="T494" s="12"/>
      <c r="U494" s="10" t="str">
        <f t="shared" si="92"/>
        <v/>
      </c>
      <c r="V494" s="10" t="str">
        <f t="shared" si="93"/>
        <v/>
      </c>
      <c r="W494" s="10" t="str">
        <f t="shared" si="103"/>
        <v/>
      </c>
      <c r="X494" s="10" t="str">
        <f t="shared" si="91"/>
        <v/>
      </c>
      <c r="Y494" s="10" t="str">
        <f t="shared" si="94"/>
        <v/>
      </c>
      <c r="Z494" s="10" t="str">
        <f t="shared" si="95"/>
        <v/>
      </c>
      <c r="AA494" s="10" t="str">
        <f t="shared" si="96"/>
        <v/>
      </c>
      <c r="AB494" s="10" t="str">
        <f t="shared" si="97"/>
        <v/>
      </c>
      <c r="AC494" s="18" t="str">
        <f t="shared" si="98"/>
        <v/>
      </c>
      <c r="AD494" s="18" t="str">
        <f t="shared" si="102"/>
        <v/>
      </c>
      <c r="AE494" s="18" t="str">
        <f t="shared" si="99"/>
        <v/>
      </c>
      <c r="AF494" s="18" t="str">
        <f t="shared" si="100"/>
        <v/>
      </c>
      <c r="AG494" s="18" t="str">
        <f t="shared" si="101"/>
        <v/>
      </c>
    </row>
    <row r="495" spans="1:33" ht="22.5" customHeight="1" x14ac:dyDescent="0.2">
      <c r="A495" s="96">
        <v>486</v>
      </c>
      <c r="B495" s="66"/>
      <c r="C495" s="202"/>
      <c r="D495" s="203"/>
      <c r="E495" s="22"/>
      <c r="F495" s="22"/>
      <c r="G495" s="23"/>
      <c r="H495" s="23"/>
      <c r="I495" s="23"/>
      <c r="J495" s="15"/>
      <c r="K495" s="15"/>
      <c r="L495" s="15"/>
      <c r="M495" s="14"/>
      <c r="N495" s="14"/>
      <c r="O495" s="14"/>
      <c r="P495" s="14"/>
      <c r="Q495" s="14"/>
      <c r="R495" s="16"/>
      <c r="S495" s="13"/>
      <c r="T495" s="12"/>
      <c r="U495" s="10" t="str">
        <f t="shared" si="92"/>
        <v/>
      </c>
      <c r="V495" s="10" t="str">
        <f t="shared" si="93"/>
        <v/>
      </c>
      <c r="W495" s="10" t="str">
        <f t="shared" si="103"/>
        <v/>
      </c>
      <c r="X495" s="10" t="str">
        <f t="shared" si="91"/>
        <v/>
      </c>
      <c r="Y495" s="10" t="str">
        <f t="shared" si="94"/>
        <v/>
      </c>
      <c r="Z495" s="10" t="str">
        <f t="shared" si="95"/>
        <v/>
      </c>
      <c r="AA495" s="10" t="str">
        <f t="shared" si="96"/>
        <v/>
      </c>
      <c r="AB495" s="10" t="str">
        <f t="shared" si="97"/>
        <v/>
      </c>
      <c r="AC495" s="18" t="str">
        <f t="shared" si="98"/>
        <v/>
      </c>
      <c r="AD495" s="18" t="str">
        <f t="shared" si="102"/>
        <v/>
      </c>
      <c r="AE495" s="18" t="str">
        <f t="shared" si="99"/>
        <v/>
      </c>
      <c r="AF495" s="18" t="str">
        <f t="shared" si="100"/>
        <v/>
      </c>
      <c r="AG495" s="18" t="str">
        <f t="shared" si="101"/>
        <v/>
      </c>
    </row>
    <row r="496" spans="1:33" ht="22.5" customHeight="1" x14ac:dyDescent="0.2">
      <c r="A496" s="96">
        <v>487</v>
      </c>
      <c r="B496" s="66"/>
      <c r="C496" s="202"/>
      <c r="D496" s="203"/>
      <c r="E496" s="22"/>
      <c r="F496" s="22"/>
      <c r="G496" s="23"/>
      <c r="H496" s="23"/>
      <c r="I496" s="23"/>
      <c r="J496" s="15"/>
      <c r="K496" s="15"/>
      <c r="L496" s="15"/>
      <c r="M496" s="14"/>
      <c r="N496" s="14"/>
      <c r="O496" s="14"/>
      <c r="P496" s="14"/>
      <c r="Q496" s="14"/>
      <c r="R496" s="16"/>
      <c r="S496" s="13"/>
      <c r="T496" s="12"/>
      <c r="U496" s="10" t="str">
        <f t="shared" si="92"/>
        <v/>
      </c>
      <c r="V496" s="10" t="str">
        <f t="shared" si="93"/>
        <v/>
      </c>
      <c r="W496" s="10" t="str">
        <f t="shared" si="103"/>
        <v/>
      </c>
      <c r="X496" s="10" t="str">
        <f t="shared" si="91"/>
        <v/>
      </c>
      <c r="Y496" s="10" t="str">
        <f t="shared" si="94"/>
        <v/>
      </c>
      <c r="Z496" s="10" t="str">
        <f t="shared" si="95"/>
        <v/>
      </c>
      <c r="AA496" s="10" t="str">
        <f t="shared" si="96"/>
        <v/>
      </c>
      <c r="AB496" s="10" t="str">
        <f t="shared" si="97"/>
        <v/>
      </c>
      <c r="AC496" s="18" t="str">
        <f t="shared" si="98"/>
        <v/>
      </c>
      <c r="AD496" s="18" t="str">
        <f t="shared" si="102"/>
        <v/>
      </c>
      <c r="AE496" s="18" t="str">
        <f t="shared" si="99"/>
        <v/>
      </c>
      <c r="AF496" s="18" t="str">
        <f t="shared" si="100"/>
        <v/>
      </c>
      <c r="AG496" s="18" t="str">
        <f t="shared" si="101"/>
        <v/>
      </c>
    </row>
    <row r="497" spans="1:33" ht="22.5" customHeight="1" x14ac:dyDescent="0.2">
      <c r="A497" s="96">
        <v>488</v>
      </c>
      <c r="B497" s="66"/>
      <c r="C497" s="202"/>
      <c r="D497" s="203"/>
      <c r="E497" s="22"/>
      <c r="F497" s="22"/>
      <c r="G497" s="23"/>
      <c r="H497" s="23"/>
      <c r="I497" s="23"/>
      <c r="J497" s="15"/>
      <c r="K497" s="15"/>
      <c r="L497" s="15"/>
      <c r="M497" s="14"/>
      <c r="N497" s="14"/>
      <c r="O497" s="14"/>
      <c r="P497" s="14"/>
      <c r="Q497" s="14"/>
      <c r="R497" s="16"/>
      <c r="S497" s="13"/>
      <c r="T497" s="12"/>
      <c r="U497" s="10" t="str">
        <f t="shared" si="92"/>
        <v/>
      </c>
      <c r="V497" s="10" t="str">
        <f t="shared" si="93"/>
        <v/>
      </c>
      <c r="W497" s="10" t="str">
        <f t="shared" si="103"/>
        <v/>
      </c>
      <c r="X497" s="10" t="str">
        <f t="shared" si="91"/>
        <v/>
      </c>
      <c r="Y497" s="10" t="str">
        <f t="shared" si="94"/>
        <v/>
      </c>
      <c r="Z497" s="10" t="str">
        <f t="shared" si="95"/>
        <v/>
      </c>
      <c r="AA497" s="10" t="str">
        <f t="shared" si="96"/>
        <v/>
      </c>
      <c r="AB497" s="10" t="str">
        <f t="shared" si="97"/>
        <v/>
      </c>
      <c r="AC497" s="18" t="str">
        <f t="shared" si="98"/>
        <v/>
      </c>
      <c r="AD497" s="18" t="str">
        <f t="shared" si="102"/>
        <v/>
      </c>
      <c r="AE497" s="18" t="str">
        <f t="shared" si="99"/>
        <v/>
      </c>
      <c r="AF497" s="18" t="str">
        <f t="shared" si="100"/>
        <v/>
      </c>
      <c r="AG497" s="18" t="str">
        <f t="shared" si="101"/>
        <v/>
      </c>
    </row>
    <row r="498" spans="1:33" ht="22.5" customHeight="1" x14ac:dyDescent="0.2">
      <c r="A498" s="96">
        <v>489</v>
      </c>
      <c r="B498" s="66"/>
      <c r="C498" s="202"/>
      <c r="D498" s="203"/>
      <c r="E498" s="22"/>
      <c r="F498" s="22"/>
      <c r="G498" s="23"/>
      <c r="H498" s="23"/>
      <c r="I498" s="23"/>
      <c r="J498" s="15"/>
      <c r="K498" s="15"/>
      <c r="L498" s="15"/>
      <c r="M498" s="14"/>
      <c r="N498" s="14"/>
      <c r="O498" s="14"/>
      <c r="P498" s="14"/>
      <c r="Q498" s="14"/>
      <c r="R498" s="16"/>
      <c r="S498" s="13"/>
      <c r="T498" s="12"/>
      <c r="U498" s="10" t="str">
        <f t="shared" si="92"/>
        <v/>
      </c>
      <c r="V498" s="10" t="str">
        <f t="shared" si="93"/>
        <v/>
      </c>
      <c r="W498" s="10" t="str">
        <f t="shared" si="103"/>
        <v/>
      </c>
      <c r="X498" s="10" t="str">
        <f t="shared" si="91"/>
        <v/>
      </c>
      <c r="Y498" s="10" t="str">
        <f t="shared" si="94"/>
        <v/>
      </c>
      <c r="Z498" s="10" t="str">
        <f t="shared" si="95"/>
        <v/>
      </c>
      <c r="AA498" s="10" t="str">
        <f t="shared" si="96"/>
        <v/>
      </c>
      <c r="AB498" s="10" t="str">
        <f t="shared" si="97"/>
        <v/>
      </c>
      <c r="AC498" s="18" t="str">
        <f t="shared" si="98"/>
        <v/>
      </c>
      <c r="AD498" s="18" t="str">
        <f t="shared" si="102"/>
        <v/>
      </c>
      <c r="AE498" s="18" t="str">
        <f t="shared" si="99"/>
        <v/>
      </c>
      <c r="AF498" s="18" t="str">
        <f t="shared" si="100"/>
        <v/>
      </c>
      <c r="AG498" s="18" t="str">
        <f t="shared" si="101"/>
        <v/>
      </c>
    </row>
    <row r="499" spans="1:33" ht="22.5" customHeight="1" x14ac:dyDescent="0.2">
      <c r="A499" s="96">
        <v>490</v>
      </c>
      <c r="B499" s="66"/>
      <c r="C499" s="202"/>
      <c r="D499" s="203"/>
      <c r="E499" s="22"/>
      <c r="F499" s="22"/>
      <c r="G499" s="23"/>
      <c r="H499" s="23"/>
      <c r="I499" s="23"/>
      <c r="J499" s="15"/>
      <c r="K499" s="15"/>
      <c r="L499" s="15"/>
      <c r="M499" s="14"/>
      <c r="N499" s="14"/>
      <c r="O499" s="14"/>
      <c r="P499" s="14"/>
      <c r="Q499" s="14"/>
      <c r="R499" s="16"/>
      <c r="S499" s="13"/>
      <c r="T499" s="12"/>
      <c r="U499" s="10" t="str">
        <f t="shared" si="92"/>
        <v/>
      </c>
      <c r="V499" s="10" t="str">
        <f t="shared" si="93"/>
        <v/>
      </c>
      <c r="W499" s="10" t="str">
        <f t="shared" si="103"/>
        <v/>
      </c>
      <c r="X499" s="10" t="str">
        <f t="shared" si="91"/>
        <v/>
      </c>
      <c r="Y499" s="10" t="str">
        <f t="shared" si="94"/>
        <v/>
      </c>
      <c r="Z499" s="10" t="str">
        <f t="shared" si="95"/>
        <v/>
      </c>
      <c r="AA499" s="10" t="str">
        <f t="shared" si="96"/>
        <v/>
      </c>
      <c r="AB499" s="10" t="str">
        <f t="shared" si="97"/>
        <v/>
      </c>
      <c r="AC499" s="18" t="str">
        <f t="shared" si="98"/>
        <v/>
      </c>
      <c r="AD499" s="18" t="str">
        <f t="shared" si="102"/>
        <v/>
      </c>
      <c r="AE499" s="18" t="str">
        <f t="shared" si="99"/>
        <v/>
      </c>
      <c r="AF499" s="18" t="str">
        <f t="shared" si="100"/>
        <v/>
      </c>
      <c r="AG499" s="18" t="str">
        <f t="shared" si="101"/>
        <v/>
      </c>
    </row>
    <row r="500" spans="1:33" ht="22.5" customHeight="1" x14ac:dyDescent="0.2">
      <c r="A500" s="96">
        <v>491</v>
      </c>
      <c r="B500" s="66"/>
      <c r="C500" s="202"/>
      <c r="D500" s="203"/>
      <c r="E500" s="22"/>
      <c r="F500" s="22"/>
      <c r="G500" s="23"/>
      <c r="H500" s="23"/>
      <c r="I500" s="23"/>
      <c r="J500" s="15"/>
      <c r="K500" s="15"/>
      <c r="L500" s="15"/>
      <c r="M500" s="14"/>
      <c r="N500" s="14"/>
      <c r="O500" s="14"/>
      <c r="P500" s="14"/>
      <c r="Q500" s="14"/>
      <c r="R500" s="16"/>
      <c r="S500" s="13"/>
      <c r="T500" s="46"/>
      <c r="U500" s="10" t="str">
        <f t="shared" si="92"/>
        <v/>
      </c>
      <c r="V500" s="10" t="str">
        <f t="shared" si="93"/>
        <v/>
      </c>
      <c r="W500" s="10" t="str">
        <f t="shared" si="103"/>
        <v/>
      </c>
      <c r="X500" s="10" t="str">
        <f t="shared" si="91"/>
        <v/>
      </c>
      <c r="Y500" s="10" t="str">
        <f t="shared" si="94"/>
        <v/>
      </c>
      <c r="Z500" s="10" t="str">
        <f t="shared" si="95"/>
        <v/>
      </c>
      <c r="AA500" s="10" t="str">
        <f t="shared" si="96"/>
        <v/>
      </c>
      <c r="AB500" s="10" t="str">
        <f t="shared" si="97"/>
        <v/>
      </c>
      <c r="AC500" s="18" t="str">
        <f t="shared" si="98"/>
        <v/>
      </c>
      <c r="AD500" s="18" t="str">
        <f t="shared" si="102"/>
        <v/>
      </c>
      <c r="AE500" s="18" t="str">
        <f t="shared" si="99"/>
        <v/>
      </c>
      <c r="AF500" s="18" t="str">
        <f t="shared" si="100"/>
        <v/>
      </c>
      <c r="AG500" s="18" t="str">
        <f t="shared" si="101"/>
        <v/>
      </c>
    </row>
  </sheetData>
  <sheetProtection algorithmName="SHA-512" hashValue="dtoHlG55Rhcse7950YYhyp86yfm8lBTQ6I16pUk0Jmajdl0+cMkSs6UvTAjDe75KguJbVZJ4boDVVY0kX2gcWA==" saltValue="ev7Neg9xR1dQfylmkH1dpQ==" spinCount="100000" sheet="1" objects="1" scenarios="1" selectLockedCells="1"/>
  <mergeCells count="1">
    <mergeCell ref="M7:S7"/>
  </mergeCells>
  <conditionalFormatting sqref="R8">
    <cfRule type="cellIs" dxfId="2" priority="2" operator="equal">
      <formula>FALSE</formula>
    </cfRule>
    <cfRule type="cellIs" dxfId="1" priority="3" operator="equal">
      <formula>TRUE</formula>
    </cfRule>
  </conditionalFormatting>
  <conditionalFormatting sqref="U10:U500">
    <cfRule type="cellIs" dxfId="0" priority="1" operator="notEqual">
      <formula>""</formula>
    </cfRule>
  </conditionalFormatting>
  <printOptions horizontalCentered="1" verticalCentered="1"/>
  <pageMargins left="0.25" right="0.25" top="0.25" bottom="0.25" header="0.5" footer="0.5"/>
  <pageSetup fitToWidth="0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 altText="Check this box if this Report 1 is a revision.">
                <anchor moveWithCells="1">
                  <from>
                    <xdr:col>13</xdr:col>
                    <xdr:colOff>381000</xdr:colOff>
                    <xdr:row>1</xdr:row>
                    <xdr:rowOff>133350</xdr:rowOff>
                  </from>
                  <to>
                    <xdr:col>14</xdr:col>
                    <xdr:colOff>9525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2" sqref="A2"/>
    </sheetView>
  </sheetViews>
  <sheetFormatPr defaultRowHeight="12.75" x14ac:dyDescent="0.2"/>
  <cols>
    <col min="1" max="1" width="139" customWidth="1"/>
  </cols>
  <sheetData>
    <row r="1" spans="1:1" ht="26.25" x14ac:dyDescent="0.4">
      <c r="A1" s="120" t="s">
        <v>145</v>
      </c>
    </row>
    <row r="2" spans="1:1" x14ac:dyDescent="0.2">
      <c r="A2" s="130"/>
    </row>
    <row r="3" spans="1:1" x14ac:dyDescent="0.2">
      <c r="A3" s="130"/>
    </row>
    <row r="4" spans="1:1" x14ac:dyDescent="0.2">
      <c r="A4" s="130"/>
    </row>
    <row r="5" spans="1:1" x14ac:dyDescent="0.2">
      <c r="A5" s="130"/>
    </row>
    <row r="6" spans="1:1" x14ac:dyDescent="0.2">
      <c r="A6" s="130"/>
    </row>
    <row r="7" spans="1:1" x14ac:dyDescent="0.2">
      <c r="A7" s="130"/>
    </row>
    <row r="8" spans="1:1" x14ac:dyDescent="0.2">
      <c r="A8" s="130"/>
    </row>
    <row r="9" spans="1:1" x14ac:dyDescent="0.2">
      <c r="A9" s="130"/>
    </row>
    <row r="10" spans="1:1" x14ac:dyDescent="0.2">
      <c r="A10" s="130"/>
    </row>
    <row r="11" spans="1:1" x14ac:dyDescent="0.2">
      <c r="A11" s="130"/>
    </row>
    <row r="12" spans="1:1" x14ac:dyDescent="0.2">
      <c r="A12" s="130"/>
    </row>
    <row r="13" spans="1:1" x14ac:dyDescent="0.2">
      <c r="A13" s="130"/>
    </row>
    <row r="14" spans="1:1" x14ac:dyDescent="0.2">
      <c r="A14" s="130"/>
    </row>
    <row r="15" spans="1:1" x14ac:dyDescent="0.2">
      <c r="A15" s="130"/>
    </row>
    <row r="16" spans="1:1" x14ac:dyDescent="0.2">
      <c r="A16" s="130"/>
    </row>
    <row r="17" spans="1:1" x14ac:dyDescent="0.2">
      <c r="A17" s="130"/>
    </row>
    <row r="18" spans="1:1" x14ac:dyDescent="0.2">
      <c r="A18" s="130"/>
    </row>
    <row r="19" spans="1:1" x14ac:dyDescent="0.2">
      <c r="A19" s="130"/>
    </row>
    <row r="20" spans="1:1" x14ac:dyDescent="0.2">
      <c r="A20" s="130"/>
    </row>
    <row r="21" spans="1:1" x14ac:dyDescent="0.2">
      <c r="A21" s="130"/>
    </row>
    <row r="22" spans="1:1" x14ac:dyDescent="0.2">
      <c r="A22" s="130"/>
    </row>
    <row r="23" spans="1:1" x14ac:dyDescent="0.2">
      <c r="A23" s="130"/>
    </row>
    <row r="24" spans="1:1" x14ac:dyDescent="0.2">
      <c r="A24" s="130"/>
    </row>
    <row r="25" spans="1:1" x14ac:dyDescent="0.2">
      <c r="A25" s="130"/>
    </row>
    <row r="26" spans="1:1" x14ac:dyDescent="0.2">
      <c r="A26" s="130"/>
    </row>
    <row r="27" spans="1:1" x14ac:dyDescent="0.2">
      <c r="A27" s="130"/>
    </row>
    <row r="28" spans="1:1" x14ac:dyDescent="0.2">
      <c r="A28" s="130"/>
    </row>
    <row r="29" spans="1:1" x14ac:dyDescent="0.2">
      <c r="A29" s="130"/>
    </row>
    <row r="30" spans="1:1" x14ac:dyDescent="0.2">
      <c r="A30" s="130"/>
    </row>
  </sheetData>
  <sheetProtection algorithmName="SHA-512" hashValue="2T/5JfKDU2ZdL7IRfXgEKUdDkbyGT9qYngHrvTLZNOgGMhywhbhOaScBCJTNHkHGs7qVFyCQyPM8C5NFQbNlrw==" saltValue="rNDvxnpPtH0pbbniXadv2A==" spinCount="100000" sheet="1" objects="1" scenarios="1"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83"/>
  <sheetViews>
    <sheetView workbookViewId="0">
      <selection activeCell="R983" sqref="R983"/>
    </sheetView>
  </sheetViews>
  <sheetFormatPr defaultColWidth="9.140625" defaultRowHeight="12.75" x14ac:dyDescent="0.2"/>
  <cols>
    <col min="1" max="1" width="62.42578125" style="55" bestFit="1" customWidth="1"/>
    <col min="2" max="2" width="11" style="55" bestFit="1" customWidth="1"/>
    <col min="3" max="3" width="9.140625" style="55"/>
    <col min="4" max="4" width="9.42578125" style="55" bestFit="1" customWidth="1"/>
    <col min="5" max="5" width="13.42578125" style="55" bestFit="1" customWidth="1"/>
    <col min="6" max="6" width="16.85546875" style="55" customWidth="1"/>
    <col min="7" max="7" width="10.42578125" style="55" customWidth="1"/>
    <col min="8" max="8" width="14.85546875" style="55" bestFit="1" customWidth="1"/>
    <col min="9" max="9" width="11" style="102" bestFit="1" customWidth="1"/>
    <col min="10" max="10" width="8.85546875" style="55" bestFit="1" customWidth="1"/>
    <col min="11" max="11" width="5.28515625" style="55" bestFit="1" customWidth="1"/>
    <col min="12" max="12" width="2.7109375" style="55" bestFit="1" customWidth="1"/>
    <col min="13" max="13" width="4.42578125" style="55" bestFit="1" customWidth="1"/>
    <col min="14" max="14" width="4.5703125" style="55" bestFit="1" customWidth="1"/>
    <col min="15" max="15" width="5" style="55" bestFit="1" customWidth="1"/>
    <col min="16" max="16" width="4.140625" style="55" bestFit="1" customWidth="1"/>
    <col min="17" max="17" width="6.140625" style="55" bestFit="1" customWidth="1"/>
    <col min="18" max="18" width="5.42578125" style="55" bestFit="1" customWidth="1"/>
    <col min="19" max="19" width="2.28515625" style="55" bestFit="1" customWidth="1"/>
    <col min="20" max="20" width="7.7109375" style="55" bestFit="1" customWidth="1"/>
    <col min="21" max="21" width="2.42578125" style="55" bestFit="1" customWidth="1"/>
    <col min="22" max="22" width="2.5703125" style="55" bestFit="1" customWidth="1"/>
    <col min="23" max="23" width="9.140625" style="55"/>
    <col min="24" max="24" width="14.7109375" style="102" bestFit="1" customWidth="1"/>
    <col min="25" max="25" width="9.140625" style="55"/>
    <col min="26" max="26" width="5.7109375" style="55" customWidth="1"/>
    <col min="27" max="16384" width="9.140625" style="55"/>
  </cols>
  <sheetData>
    <row r="1" spans="1:26" ht="28.5" customHeight="1" x14ac:dyDescent="0.2">
      <c r="A1" s="84" t="s">
        <v>60</v>
      </c>
      <c r="B1" s="83" t="s">
        <v>59</v>
      </c>
      <c r="C1" s="33" t="s">
        <v>61</v>
      </c>
      <c r="D1" s="33" t="s">
        <v>62</v>
      </c>
      <c r="E1" s="33" t="s">
        <v>63</v>
      </c>
      <c r="F1" s="83" t="s">
        <v>64</v>
      </c>
      <c r="G1" s="83" t="s">
        <v>68</v>
      </c>
      <c r="H1" s="85" t="s">
        <v>65</v>
      </c>
      <c r="I1" s="104" t="s">
        <v>66</v>
      </c>
      <c r="J1" s="86" t="s">
        <v>67</v>
      </c>
      <c r="K1" s="86" t="s">
        <v>38</v>
      </c>
      <c r="L1" s="86" t="s">
        <v>39</v>
      </c>
      <c r="M1" s="85" t="s">
        <v>69</v>
      </c>
      <c r="N1" s="86" t="s">
        <v>40</v>
      </c>
      <c r="O1" s="86" t="s">
        <v>41</v>
      </c>
      <c r="P1" s="87" t="s">
        <v>42</v>
      </c>
      <c r="Q1" s="87" t="s">
        <v>43</v>
      </c>
      <c r="R1" s="87" t="s">
        <v>44</v>
      </c>
      <c r="S1" s="88" t="s">
        <v>45</v>
      </c>
      <c r="T1" s="89" t="s">
        <v>49</v>
      </c>
      <c r="U1" s="88" t="s">
        <v>46</v>
      </c>
      <c r="V1" s="90" t="s">
        <v>47</v>
      </c>
      <c r="W1" s="89" t="s">
        <v>48</v>
      </c>
      <c r="X1" s="103" t="s">
        <v>70</v>
      </c>
      <c r="Y1" s="88" t="s">
        <v>71</v>
      </c>
      <c r="Z1" s="91" t="s">
        <v>81</v>
      </c>
    </row>
    <row r="2" spans="1:26" x14ac:dyDescent="0.2">
      <c r="A2" s="55" t="str">
        <f>IF(VLOOKUP(ROW()-1,'Report 3 GLs (576 A)'!$A:$K,2,FALSE)="","",VLOOKUP(ROW()-1,'Report 3 GLs (576 A)'!$A:$K,2,FALSE))</f>
        <v>GENERAL CASH</v>
      </c>
      <c r="B2" s="102" t="str">
        <f>IF(VLOOKUP(ROW()-1,'Report 3 GLs (576 A)'!$A:$K,6,FALSE)="","",VLOOKUP(ROW()-1,'Report 3 GLs (576 A)'!$A:$K,6,FALSE))</f>
        <v/>
      </c>
      <c r="C2" s="55" t="str">
        <f>IF(VLOOKUP(ROW()-1,'Report 3 GLs (576 A)'!$A:$K,7,FALSE)="","",VLOOKUP(ROW()-1,'Report 3 GLs (576 A)'!$A:$K,7,FALSE))</f>
        <v/>
      </c>
      <c r="D2" s="55" t="str">
        <f>IF(VLOOKUP(ROW()-1,'Report 3 GLs (576 A)'!$A:$K,8,FALSE)="","",VLOOKUP(ROW()-1,'Report 3 GLs (576 A)'!$A:$K,8,FALSE))</f>
        <v>1110</v>
      </c>
      <c r="E2" s="55" t="str">
        <f>IF(VLOOKUP(ROW()-1,'Report 3 GLs (576 A)'!$A:$K,9,FALSE)="","",VLOOKUP(ROW()-1,'Report 3 GLs (576 A)'!$A:$K,9,FALSE))</f>
        <v/>
      </c>
      <c r="F2" s="102" t="str">
        <f>IF(VLOOKUP(ROW()-1,'Report 3 GLs (576 A)'!$A:$K,10,FALSE)="","",VLOOKUP(ROW()-1,'Report 3 GLs (576 A)'!$A:$K,10,FALSE))</f>
        <v/>
      </c>
      <c r="G2" s="55" t="str">
        <f>IF(VLOOKUP(ROW()-1,'Report 3 GLs (576 A)'!$A:$K,11,FALSE)="","",VLOOKUP(ROW()-1,'Report 3 GLs (576 A)'!$A:$K,11,FALSE))</f>
        <v/>
      </c>
      <c r="Z2" s="55" t="s">
        <v>80</v>
      </c>
    </row>
    <row r="3" spans="1:26" x14ac:dyDescent="0.2">
      <c r="A3" s="55" t="str">
        <f>IF(VLOOKUP(ROW()-1,'Report 3 GLs (576 A)'!$A:$K,2,FALSE)="","",VLOOKUP(ROW()-1,'Report 3 GLs (576 A)'!$A:$K,2,FALSE))</f>
        <v>REVOLVING FUND CASH</v>
      </c>
      <c r="B3" s="102" t="str">
        <f>IF(VLOOKUP(ROW()-1,'Report 3 GLs (576 A)'!$A:$K,6,FALSE)="","",VLOOKUP(ROW()-1,'Report 3 GLs (576 A)'!$A:$K,6,FALSE))</f>
        <v/>
      </c>
      <c r="C3" s="55" t="str">
        <f>IF(VLOOKUP(ROW()-1,'Report 3 GLs (576 A)'!$A:$K,7,FALSE)="","",VLOOKUP(ROW()-1,'Report 3 GLs (576 A)'!$A:$K,7,FALSE))</f>
        <v/>
      </c>
      <c r="D3" s="55" t="str">
        <f>IF(VLOOKUP(ROW()-1,'Report 3 GLs (576 A)'!$A:$K,8,FALSE)="","",VLOOKUP(ROW()-1,'Report 3 GLs (576 A)'!$A:$K,8,FALSE))</f>
        <v>1130</v>
      </c>
      <c r="E3" s="55" t="str">
        <f>IF(VLOOKUP(ROW()-1,'Report 3 GLs (576 A)'!$A:$K,9,FALSE)="","",VLOOKUP(ROW()-1,'Report 3 GLs (576 A)'!$A:$K,9,FALSE))</f>
        <v/>
      </c>
      <c r="F3" s="102" t="str">
        <f>IF(VLOOKUP(ROW()-1,'Report 3 GLs (576 A)'!$A:$K,10,FALSE)="","",VLOOKUP(ROW()-1,'Report 3 GLs (576 A)'!$A:$K,10,FALSE))</f>
        <v/>
      </c>
      <c r="G3" s="55" t="str">
        <f>IF(VLOOKUP(ROW()-1,'Report 3 GLs (576 A)'!$A:$K,11,FALSE)="","",VLOOKUP(ROW()-1,'Report 3 GLs (576 A)'!$A:$K,11,FALSE))</f>
        <v/>
      </c>
      <c r="Z3" s="55" t="s">
        <v>80</v>
      </c>
    </row>
    <row r="4" spans="1:26" x14ac:dyDescent="0.2">
      <c r="A4" s="55" t="str">
        <f>IF(VLOOKUP(ROW()-1,'Report 3 GLs (576 A)'!$A:$K,2,FALSE)="","",VLOOKUP(ROW()-1,'Report 3 GLs (576 A)'!$A:$K,2,FALSE))</f>
        <v>CASH ON HAND</v>
      </c>
      <c r="B4" s="102" t="str">
        <f>IF(VLOOKUP(ROW()-1,'Report 3 GLs (576 A)'!$A:$K,6,FALSE)="","",VLOOKUP(ROW()-1,'Report 3 GLs (576 A)'!$A:$K,6,FALSE))</f>
        <v/>
      </c>
      <c r="C4" s="55" t="str">
        <f>IF(VLOOKUP(ROW()-1,'Report 3 GLs (576 A)'!$A:$K,7,FALSE)="","",VLOOKUP(ROW()-1,'Report 3 GLs (576 A)'!$A:$K,7,FALSE))</f>
        <v/>
      </c>
      <c r="D4" s="55" t="str">
        <f>IF(VLOOKUP(ROW()-1,'Report 3 GLs (576 A)'!$A:$K,8,FALSE)="","",VLOOKUP(ROW()-1,'Report 3 GLs (576 A)'!$A:$K,8,FALSE))</f>
        <v>1190</v>
      </c>
      <c r="E4" s="55" t="str">
        <f>IF(VLOOKUP(ROW()-1,'Report 3 GLs (576 A)'!$A:$K,9,FALSE)="","",VLOOKUP(ROW()-1,'Report 3 GLs (576 A)'!$A:$K,9,FALSE))</f>
        <v/>
      </c>
      <c r="F4" s="102" t="str">
        <f>IF(VLOOKUP(ROW()-1,'Report 3 GLs (576 A)'!$A:$K,10,FALSE)="","",VLOOKUP(ROW()-1,'Report 3 GLs (576 A)'!$A:$K,10,FALSE))</f>
        <v/>
      </c>
      <c r="G4" s="55" t="str">
        <f>IF(VLOOKUP(ROW()-1,'Report 3 GLs (576 A)'!$A:$K,11,FALSE)="","",VLOOKUP(ROW()-1,'Report 3 GLs (576 A)'!$A:$K,11,FALSE))</f>
        <v/>
      </c>
      <c r="Z4" s="55" t="s">
        <v>80</v>
      </c>
    </row>
    <row r="5" spans="1:26" x14ac:dyDescent="0.2">
      <c r="A5" s="55" t="str">
        <f>IF(VLOOKUP(ROW()-1,'Report 3 GLs (576 A)'!$A:$K,2,FALSE)="","",VLOOKUP(ROW()-1,'Report 3 GLs (576 A)'!$A:$K,2,FALSE))</f>
        <v>ACCOUNTS RECEIVABLE–ABATEMENTS</v>
      </c>
      <c r="B5" s="102" t="str">
        <f>IF(VLOOKUP(ROW()-1,'Report 3 GLs (576 A)'!$A:$K,6,FALSE)="","",VLOOKUP(ROW()-1,'Report 3 GLs (576 A)'!$A:$K,6,FALSE))</f>
        <v/>
      </c>
      <c r="C5" s="55" t="str">
        <f>IF(VLOOKUP(ROW()-1,'Report 3 GLs (576 A)'!$A:$K,7,FALSE)="","",VLOOKUP(ROW()-1,'Report 3 GLs (576 A)'!$A:$K,7,FALSE))</f>
        <v/>
      </c>
      <c r="D5" s="55" t="str">
        <f>IF(VLOOKUP(ROW()-1,'Report 3 GLs (576 A)'!$A:$K,8,FALSE)="","",VLOOKUP(ROW()-1,'Report 3 GLs (576 A)'!$A:$K,8,FALSE))</f>
        <v>1311</v>
      </c>
      <c r="E5" s="55" t="str">
        <f>IF(VLOOKUP(ROW()-1,'Report 3 GLs (576 A)'!$A:$K,9,FALSE)="","",VLOOKUP(ROW()-1,'Report 3 GLs (576 A)'!$A:$K,9,FALSE))</f>
        <v/>
      </c>
      <c r="F5" s="102" t="str">
        <f>IF(VLOOKUP(ROW()-1,'Report 3 GLs (576 A)'!$A:$K,10,FALSE)="","",VLOOKUP(ROW()-1,'Report 3 GLs (576 A)'!$A:$K,10,FALSE))</f>
        <v/>
      </c>
      <c r="G5" s="55" t="str">
        <f>IF(VLOOKUP(ROW()-1,'Report 3 GLs (576 A)'!$A:$K,11,FALSE)="","",VLOOKUP(ROW()-1,'Report 3 GLs (576 A)'!$A:$K,11,FALSE))</f>
        <v/>
      </c>
      <c r="Z5" s="55" t="s">
        <v>80</v>
      </c>
    </row>
    <row r="6" spans="1:26" x14ac:dyDescent="0.2">
      <c r="A6" s="55" t="str">
        <f>IF(VLOOKUP(ROW()-1,'Report 3 GLs (576 A)'!$A:$K,2,FALSE)="","",VLOOKUP(ROW()-1,'Report 3 GLs (576 A)'!$A:$K,2,FALSE))</f>
        <v>ACCOUNTS RECEIVABLE–REIMBURSEMENTS</v>
      </c>
      <c r="B6" s="102" t="str">
        <f>IF(VLOOKUP(ROW()-1,'Report 3 GLs (576 A)'!$A:$K,6,FALSE)="","",VLOOKUP(ROW()-1,'Report 3 GLs (576 A)'!$A:$K,6,FALSE))</f>
        <v/>
      </c>
      <c r="C6" s="55" t="str">
        <f>IF(VLOOKUP(ROW()-1,'Report 3 GLs (576 A)'!$A:$K,7,FALSE)="","",VLOOKUP(ROW()-1,'Report 3 GLs (576 A)'!$A:$K,7,FALSE))</f>
        <v/>
      </c>
      <c r="D6" s="55" t="str">
        <f>IF(VLOOKUP(ROW()-1,'Report 3 GLs (576 A)'!$A:$K,8,FALSE)="","",VLOOKUP(ROW()-1,'Report 3 GLs (576 A)'!$A:$K,8,FALSE))</f>
        <v>1312</v>
      </c>
      <c r="E6" s="55" t="str">
        <f>IF(VLOOKUP(ROW()-1,'Report 3 GLs (576 A)'!$A:$K,9,FALSE)="","",VLOOKUP(ROW()-1,'Report 3 GLs (576 A)'!$A:$K,9,FALSE))</f>
        <v/>
      </c>
      <c r="F6" s="102" t="str">
        <f>IF(VLOOKUP(ROW()-1,'Report 3 GLs (576 A)'!$A:$K,10,FALSE)="","",VLOOKUP(ROW()-1,'Report 3 GLs (576 A)'!$A:$K,10,FALSE))</f>
        <v/>
      </c>
      <c r="G6" s="55" t="str">
        <f>IF(VLOOKUP(ROW()-1,'Report 3 GLs (576 A)'!$A:$K,11,FALSE)="","",VLOOKUP(ROW()-1,'Report 3 GLs (576 A)'!$A:$K,11,FALSE))</f>
        <v/>
      </c>
      <c r="Z6" s="55" t="s">
        <v>80</v>
      </c>
    </row>
    <row r="7" spans="1:26" x14ac:dyDescent="0.2">
      <c r="A7" s="55" t="str">
        <f>IF(VLOOKUP(ROW()-1,'Report 3 GLs (576 A)'!$A:$K,2,FALSE)="","",VLOOKUP(ROW()-1,'Report 3 GLs (576 A)'!$A:$K,2,FALSE))</f>
        <v>ACCOUNTS RECEIVABLE–REVENUE</v>
      </c>
      <c r="B7" s="102" t="str">
        <f>IF(VLOOKUP(ROW()-1,'Report 3 GLs (576 A)'!$A:$K,6,FALSE)="","",VLOOKUP(ROW()-1,'Report 3 GLs (576 A)'!$A:$K,6,FALSE))</f>
        <v/>
      </c>
      <c r="C7" s="55" t="str">
        <f>IF(VLOOKUP(ROW()-1,'Report 3 GLs (576 A)'!$A:$K,7,FALSE)="","",VLOOKUP(ROW()-1,'Report 3 GLs (576 A)'!$A:$K,7,FALSE))</f>
        <v/>
      </c>
      <c r="D7" s="55" t="str">
        <f>IF(VLOOKUP(ROW()-1,'Report 3 GLs (576 A)'!$A:$K,8,FALSE)="","",VLOOKUP(ROW()-1,'Report 3 GLs (576 A)'!$A:$K,8,FALSE))</f>
        <v>1313</v>
      </c>
      <c r="E7" s="55" t="str">
        <f>IF(VLOOKUP(ROW()-1,'Report 3 GLs (576 A)'!$A:$K,9,FALSE)="","",VLOOKUP(ROW()-1,'Report 3 GLs (576 A)'!$A:$K,9,FALSE))</f>
        <v/>
      </c>
      <c r="F7" s="102" t="str">
        <f>IF(VLOOKUP(ROW()-1,'Report 3 GLs (576 A)'!$A:$K,10,FALSE)="","",VLOOKUP(ROW()-1,'Report 3 GLs (576 A)'!$A:$K,10,FALSE))</f>
        <v/>
      </c>
      <c r="G7" s="55" t="str">
        <f>IF(VLOOKUP(ROW()-1,'Report 3 GLs (576 A)'!$A:$K,11,FALSE)="","",VLOOKUP(ROW()-1,'Report 3 GLs (576 A)'!$A:$K,11,FALSE))</f>
        <v/>
      </c>
      <c r="Z7" s="55" t="s">
        <v>80</v>
      </c>
    </row>
    <row r="8" spans="1:26" x14ac:dyDescent="0.2">
      <c r="A8" s="55" t="str">
        <f>IF(VLOOKUP(ROW()-1,'Report 3 GLs (576 A)'!$A:$K,2,FALSE)="","",VLOOKUP(ROW()-1,'Report 3 GLs (576 A)'!$A:$K,2,FALSE))</f>
        <v>ACCOUNTS RECEIVABLE--DISHONORED CHECKS</v>
      </c>
      <c r="B8" s="102" t="str">
        <f>IF(VLOOKUP(ROW()-1,'Report 3 GLs (576 A)'!$A:$K,6,FALSE)="","",VLOOKUP(ROW()-1,'Report 3 GLs (576 A)'!$A:$K,6,FALSE))</f>
        <v/>
      </c>
      <c r="C8" s="55" t="str">
        <f>IF(VLOOKUP(ROW()-1,'Report 3 GLs (576 A)'!$A:$K,7,FALSE)="","",VLOOKUP(ROW()-1,'Report 3 GLs (576 A)'!$A:$K,7,FALSE))</f>
        <v/>
      </c>
      <c r="D8" s="55" t="str">
        <f>IF(VLOOKUP(ROW()-1,'Report 3 GLs (576 A)'!$A:$K,8,FALSE)="","",VLOOKUP(ROW()-1,'Report 3 GLs (576 A)'!$A:$K,8,FALSE))</f>
        <v>1315</v>
      </c>
      <c r="E8" s="55" t="str">
        <f>IF(VLOOKUP(ROW()-1,'Report 3 GLs (576 A)'!$A:$K,9,FALSE)="","",VLOOKUP(ROW()-1,'Report 3 GLs (576 A)'!$A:$K,9,FALSE))</f>
        <v/>
      </c>
      <c r="F8" s="102" t="str">
        <f>IF(VLOOKUP(ROW()-1,'Report 3 GLs (576 A)'!$A:$K,10,FALSE)="","",VLOOKUP(ROW()-1,'Report 3 GLs (576 A)'!$A:$K,10,FALSE))</f>
        <v/>
      </c>
      <c r="G8" s="55" t="str">
        <f>IF(VLOOKUP(ROW()-1,'Report 3 GLs (576 A)'!$A:$K,11,FALSE)="","",VLOOKUP(ROW()-1,'Report 3 GLs (576 A)'!$A:$K,11,FALSE))</f>
        <v/>
      </c>
      <c r="Z8" s="55" t="s">
        <v>80</v>
      </c>
    </row>
    <row r="9" spans="1:26" x14ac:dyDescent="0.2">
      <c r="A9" s="55" t="str">
        <f>IF(VLOOKUP(ROW()-1,'Report 3 GLs (576 A)'!$A:$K,2,FALSE)="","",VLOOKUP(ROW()-1,'Report 3 GLs (576 A)'!$A:$K,2,FALSE))</f>
        <v>ACCOUNTS RECEIVABLE–OTHER</v>
      </c>
      <c r="B9" s="102" t="str">
        <f>IF(VLOOKUP(ROW()-1,'Report 3 GLs (576 A)'!$A:$K,6,FALSE)="","",VLOOKUP(ROW()-1,'Report 3 GLs (576 A)'!$A:$K,6,FALSE))</f>
        <v/>
      </c>
      <c r="C9" s="55" t="str">
        <f>IF(VLOOKUP(ROW()-1,'Report 3 GLs (576 A)'!$A:$K,7,FALSE)="","",VLOOKUP(ROW()-1,'Report 3 GLs (576 A)'!$A:$K,7,FALSE))</f>
        <v/>
      </c>
      <c r="D9" s="55" t="str">
        <f>IF(VLOOKUP(ROW()-1,'Report 3 GLs (576 A)'!$A:$K,8,FALSE)="","",VLOOKUP(ROW()-1,'Report 3 GLs (576 A)'!$A:$K,8,FALSE))</f>
        <v>1319</v>
      </c>
      <c r="E9" s="55" t="str">
        <f>IF(VLOOKUP(ROW()-1,'Report 3 GLs (576 A)'!$A:$K,9,FALSE)="","",VLOOKUP(ROW()-1,'Report 3 GLs (576 A)'!$A:$K,9,FALSE))</f>
        <v/>
      </c>
      <c r="F9" s="102" t="str">
        <f>IF(VLOOKUP(ROW()-1,'Report 3 GLs (576 A)'!$A:$K,10,FALSE)="","",VLOOKUP(ROW()-1,'Report 3 GLs (576 A)'!$A:$K,10,FALSE))</f>
        <v/>
      </c>
      <c r="G9" s="55" t="str">
        <f>IF(VLOOKUP(ROW()-1,'Report 3 GLs (576 A)'!$A:$K,11,FALSE)="","",VLOOKUP(ROW()-1,'Report 3 GLs (576 A)'!$A:$K,11,FALSE))</f>
        <v/>
      </c>
      <c r="Z9" s="55" t="s">
        <v>80</v>
      </c>
    </row>
    <row r="10" spans="1:26" x14ac:dyDescent="0.2">
      <c r="A10" s="55" t="str">
        <f>IF(VLOOKUP(ROW()-1,'Report 3 GLs (576 A)'!$A:$K,2,FALSE)="","",VLOOKUP(ROW()-1,'Report 3 GLs (576 A)'!$A:$K,2,FALSE))</f>
        <v>CONTINGENT RECEIVABLE</v>
      </c>
      <c r="B10" s="102" t="str">
        <f>IF(VLOOKUP(ROW()-1,'Report 3 GLs (576 A)'!$A:$K,6,FALSE)="","",VLOOKUP(ROW()-1,'Report 3 GLs (576 A)'!$A:$K,6,FALSE))</f>
        <v/>
      </c>
      <c r="C10" s="55" t="str">
        <f>IF(VLOOKUP(ROW()-1,'Report 3 GLs (576 A)'!$A:$K,7,FALSE)="","",VLOOKUP(ROW()-1,'Report 3 GLs (576 A)'!$A:$K,7,FALSE))</f>
        <v/>
      </c>
      <c r="D10" s="55" t="str">
        <f>IF(VLOOKUP(ROW()-1,'Report 3 GLs (576 A)'!$A:$K,8,FALSE)="","",VLOOKUP(ROW()-1,'Report 3 GLs (576 A)'!$A:$K,8,FALSE))</f>
        <v>1380</v>
      </c>
      <c r="E10" s="55" t="str">
        <f>IF(VLOOKUP(ROW()-1,'Report 3 GLs (576 A)'!$A:$K,9,FALSE)="","",VLOOKUP(ROW()-1,'Report 3 GLs (576 A)'!$A:$K,9,FALSE))</f>
        <v/>
      </c>
      <c r="F10" s="102" t="str">
        <f>IF(VLOOKUP(ROW()-1,'Report 3 GLs (576 A)'!$A:$K,10,FALSE)="","",VLOOKUP(ROW()-1,'Report 3 GLs (576 A)'!$A:$K,10,FALSE))</f>
        <v/>
      </c>
      <c r="G10" s="55" t="str">
        <f>IF(VLOOKUP(ROW()-1,'Report 3 GLs (576 A)'!$A:$K,11,FALSE)="","",VLOOKUP(ROW()-1,'Report 3 GLs (576 A)'!$A:$K,11,FALSE))</f>
        <v/>
      </c>
      <c r="Z10" s="55" t="s">
        <v>80</v>
      </c>
    </row>
    <row r="11" spans="1:26" x14ac:dyDescent="0.2">
      <c r="A11" s="55" t="str">
        <f>IF(VLOOKUP(ROW()-1,'Report 3 GLs (576 A)'!$A:$K,2,FALSE)="","",VLOOKUP(ROW()-1,'Report 3 GLs (576 A)'!$A:$K,2,FALSE))</f>
        <v>DUE FROM OTHER FUNDS</v>
      </c>
      <c r="B11" s="102" t="str">
        <f>IF(VLOOKUP(ROW()-1,'Report 3 GLs (576 A)'!$A:$K,6,FALSE)="","",VLOOKUP(ROW()-1,'Report 3 GLs (576 A)'!$A:$K,6,FALSE))</f>
        <v/>
      </c>
      <c r="C11" s="55" t="str">
        <f>IF(VLOOKUP(ROW()-1,'Report 3 GLs (576 A)'!$A:$K,7,FALSE)="","",VLOOKUP(ROW()-1,'Report 3 GLs (576 A)'!$A:$K,7,FALSE))</f>
        <v/>
      </c>
      <c r="D11" s="55" t="str">
        <f>IF(VLOOKUP(ROW()-1,'Report 3 GLs (576 A)'!$A:$K,8,FALSE)="","",VLOOKUP(ROW()-1,'Report 3 GLs (576 A)'!$A:$K,8,FALSE))</f>
        <v>1410</v>
      </c>
      <c r="E11" s="55" t="str">
        <f>IF(VLOOKUP(ROW()-1,'Report 3 GLs (576 A)'!$A:$K,9,FALSE)="","",VLOOKUP(ROW()-1,'Report 3 GLs (576 A)'!$A:$K,9,FALSE))</f>
        <v/>
      </c>
      <c r="F11" s="102" t="str">
        <f>IF(VLOOKUP(ROW()-1,'Report 3 GLs (576 A)'!$A:$K,10,FALSE)="","",VLOOKUP(ROW()-1,'Report 3 GLs (576 A)'!$A:$K,10,FALSE))</f>
        <v/>
      </c>
      <c r="G11" s="55" t="str">
        <f>IF(VLOOKUP(ROW()-1,'Report 3 GLs (576 A)'!$A:$K,11,FALSE)="","",VLOOKUP(ROW()-1,'Report 3 GLs (576 A)'!$A:$K,11,FALSE))</f>
        <v/>
      </c>
      <c r="Z11" s="55" t="s">
        <v>80</v>
      </c>
    </row>
    <row r="12" spans="1:26" x14ac:dyDescent="0.2">
      <c r="A12" s="55" t="str">
        <f>IF(VLOOKUP(ROW()-1,'Report 3 GLs (576 A)'!$A:$K,2,FALSE)="","",VLOOKUP(ROW()-1,'Report 3 GLs (576 A)'!$A:$K,2,FALSE))</f>
        <v>DUE FROM OTHER APPROPRIATIONS</v>
      </c>
      <c r="B12" s="102" t="str">
        <f>IF(VLOOKUP(ROW()-1,'Report 3 GLs (576 A)'!$A:$K,6,FALSE)="","",VLOOKUP(ROW()-1,'Report 3 GLs (576 A)'!$A:$K,6,FALSE))</f>
        <v/>
      </c>
      <c r="C12" s="55" t="str">
        <f>IF(VLOOKUP(ROW()-1,'Report 3 GLs (576 A)'!$A:$K,7,FALSE)="","",VLOOKUP(ROW()-1,'Report 3 GLs (576 A)'!$A:$K,7,FALSE))</f>
        <v/>
      </c>
      <c r="D12" s="55" t="str">
        <f>IF(VLOOKUP(ROW()-1,'Report 3 GLs (576 A)'!$A:$K,8,FALSE)="","",VLOOKUP(ROW()-1,'Report 3 GLs (576 A)'!$A:$K,8,FALSE))</f>
        <v>1420</v>
      </c>
      <c r="E12" s="55" t="str">
        <f>IF(VLOOKUP(ROW()-1,'Report 3 GLs (576 A)'!$A:$K,9,FALSE)="","",VLOOKUP(ROW()-1,'Report 3 GLs (576 A)'!$A:$K,9,FALSE))</f>
        <v/>
      </c>
      <c r="F12" s="102" t="str">
        <f>IF(VLOOKUP(ROW()-1,'Report 3 GLs (576 A)'!$A:$K,10,FALSE)="","",VLOOKUP(ROW()-1,'Report 3 GLs (576 A)'!$A:$K,10,FALSE))</f>
        <v/>
      </c>
      <c r="G12" s="55" t="str">
        <f>IF(VLOOKUP(ROW()-1,'Report 3 GLs (576 A)'!$A:$K,11,FALSE)="","",VLOOKUP(ROW()-1,'Report 3 GLs (576 A)'!$A:$K,11,FALSE))</f>
        <v/>
      </c>
      <c r="Z12" s="55" t="s">
        <v>80</v>
      </c>
    </row>
    <row r="13" spans="1:26" x14ac:dyDescent="0.2">
      <c r="A13" s="55" t="str">
        <f>IF(VLOOKUP(ROW()-1,'Report 3 GLs (576 A)'!$A:$K,2,FALSE)="","",VLOOKUP(ROW()-1,'Report 3 GLs (576 A)'!$A:$K,2,FALSE))</f>
        <v>PROVISION FOR DEFERRED RECEIVABLES (CREDIT BAL)</v>
      </c>
      <c r="B13" s="102" t="str">
        <f>IF(VLOOKUP(ROW()-1,'Report 3 GLs (576 A)'!$A:$K,6,FALSE)="","",VLOOKUP(ROW()-1,'Report 3 GLs (576 A)'!$A:$K,6,FALSE))</f>
        <v/>
      </c>
      <c r="C13" s="55" t="str">
        <f>IF(VLOOKUP(ROW()-1,'Report 3 GLs (576 A)'!$A:$K,7,FALSE)="","",VLOOKUP(ROW()-1,'Report 3 GLs (576 A)'!$A:$K,7,FALSE))</f>
        <v/>
      </c>
      <c r="D13" s="55" t="str">
        <f>IF(VLOOKUP(ROW()-1,'Report 3 GLs (576 A)'!$A:$K,8,FALSE)="","",VLOOKUP(ROW()-1,'Report 3 GLs (576 A)'!$A:$K,8,FALSE))</f>
        <v>1600</v>
      </c>
      <c r="E13" s="55" t="str">
        <f>IF(VLOOKUP(ROW()-1,'Report 3 GLs (576 A)'!$A:$K,9,FALSE)="","",VLOOKUP(ROW()-1,'Report 3 GLs (576 A)'!$A:$K,9,FALSE))</f>
        <v/>
      </c>
      <c r="F13" s="102" t="str">
        <f>IF(VLOOKUP(ROW()-1,'Report 3 GLs (576 A)'!$A:$K,10,FALSE)="","",VLOOKUP(ROW()-1,'Report 3 GLs (576 A)'!$A:$K,10,FALSE))</f>
        <v/>
      </c>
      <c r="G13" s="55" t="str">
        <f>IF(VLOOKUP(ROW()-1,'Report 3 GLs (576 A)'!$A:$K,11,FALSE)="","",VLOOKUP(ROW()-1,'Report 3 GLs (576 A)'!$A:$K,11,FALSE))</f>
        <v/>
      </c>
      <c r="Z13" s="55" t="s">
        <v>80</v>
      </c>
    </row>
    <row r="14" spans="1:26" x14ac:dyDescent="0.2">
      <c r="A14" s="55" t="str">
        <f>IF(VLOOKUP(ROW()-1,'Report 3 GLs (576 A)'!$A:$K,2,FALSE)="","",VLOOKUP(ROW()-1,'Report 3 GLs (576 A)'!$A:$K,2,FALSE))</f>
        <v>EXPENSE ADVANCES</v>
      </c>
      <c r="B14" s="102" t="str">
        <f>IF(VLOOKUP(ROW()-1,'Report 3 GLs (576 A)'!$A:$K,6,FALSE)="","",VLOOKUP(ROW()-1,'Report 3 GLs (576 A)'!$A:$K,6,FALSE))</f>
        <v/>
      </c>
      <c r="C14" s="55" t="str">
        <f>IF(VLOOKUP(ROW()-1,'Report 3 GLs (576 A)'!$A:$K,7,FALSE)="","",VLOOKUP(ROW()-1,'Report 3 GLs (576 A)'!$A:$K,7,FALSE))</f>
        <v/>
      </c>
      <c r="D14" s="55" t="str">
        <f>IF(VLOOKUP(ROW()-1,'Report 3 GLs (576 A)'!$A:$K,8,FALSE)="","",VLOOKUP(ROW()-1,'Report 3 GLs (576 A)'!$A:$K,8,FALSE))</f>
        <v>1710</v>
      </c>
      <c r="E14" s="55" t="str">
        <f>IF(VLOOKUP(ROW()-1,'Report 3 GLs (576 A)'!$A:$K,9,FALSE)="","",VLOOKUP(ROW()-1,'Report 3 GLs (576 A)'!$A:$K,9,FALSE))</f>
        <v/>
      </c>
      <c r="F14" s="102" t="str">
        <f>IF(VLOOKUP(ROW()-1,'Report 3 GLs (576 A)'!$A:$K,10,FALSE)="","",VLOOKUP(ROW()-1,'Report 3 GLs (576 A)'!$A:$K,10,FALSE))</f>
        <v/>
      </c>
      <c r="G14" s="55" t="str">
        <f>IF(VLOOKUP(ROW()-1,'Report 3 GLs (576 A)'!$A:$K,11,FALSE)="","",VLOOKUP(ROW()-1,'Report 3 GLs (576 A)'!$A:$K,11,FALSE))</f>
        <v/>
      </c>
      <c r="Z14" s="55" t="s">
        <v>80</v>
      </c>
    </row>
    <row r="15" spans="1:26" x14ac:dyDescent="0.2">
      <c r="A15" s="55" t="str">
        <f>IF(VLOOKUP(ROW()-1,'Report 3 GLs (576 A)'!$A:$K,2,FALSE)="","",VLOOKUP(ROW()-1,'Report 3 GLs (576 A)'!$A:$K,2,FALSE))</f>
        <v>ACCOUNTS PAYABLE</v>
      </c>
      <c r="B15" s="102" t="str">
        <f>IF(VLOOKUP(ROW()-1,'Report 3 GLs (576 A)'!$A:$K,6,FALSE)="","",VLOOKUP(ROW()-1,'Report 3 GLs (576 A)'!$A:$K,6,FALSE))</f>
        <v/>
      </c>
      <c r="C15" s="55" t="str">
        <f>IF(VLOOKUP(ROW()-1,'Report 3 GLs (576 A)'!$A:$K,7,FALSE)="","",VLOOKUP(ROW()-1,'Report 3 GLs (576 A)'!$A:$K,7,FALSE))</f>
        <v/>
      </c>
      <c r="D15" s="55" t="str">
        <f>IF(VLOOKUP(ROW()-1,'Report 3 GLs (576 A)'!$A:$K,8,FALSE)="","",VLOOKUP(ROW()-1,'Report 3 GLs (576 A)'!$A:$K,8,FALSE))</f>
        <v>3010</v>
      </c>
      <c r="E15" s="55" t="str">
        <f>IF(VLOOKUP(ROW()-1,'Report 3 GLs (576 A)'!$A:$K,9,FALSE)="","",VLOOKUP(ROW()-1,'Report 3 GLs (576 A)'!$A:$K,9,FALSE))</f>
        <v/>
      </c>
      <c r="F15" s="102" t="str">
        <f>IF(VLOOKUP(ROW()-1,'Report 3 GLs (576 A)'!$A:$K,10,FALSE)="","",VLOOKUP(ROW()-1,'Report 3 GLs (576 A)'!$A:$K,10,FALSE))</f>
        <v/>
      </c>
      <c r="G15" s="55" t="str">
        <f>IF(VLOOKUP(ROW()-1,'Report 3 GLs (576 A)'!$A:$K,11,FALSE)="","",VLOOKUP(ROW()-1,'Report 3 GLs (576 A)'!$A:$K,11,FALSE))</f>
        <v/>
      </c>
      <c r="Z15" s="55" t="s">
        <v>80</v>
      </c>
    </row>
    <row r="16" spans="1:26" x14ac:dyDescent="0.2">
      <c r="A16" s="55" t="str">
        <f>IF(VLOOKUP(ROW()-1,'Report 3 GLs (576 A)'!$A:$K,2,FALSE)="","",VLOOKUP(ROW()-1,'Report 3 GLs (576 A)'!$A:$K,2,FALSE))</f>
        <v>DUE TO OTHER FUNDS</v>
      </c>
      <c r="B16" s="102" t="str">
        <f>IF(VLOOKUP(ROW()-1,'Report 3 GLs (576 A)'!$A:$K,6,FALSE)="","",VLOOKUP(ROW()-1,'Report 3 GLs (576 A)'!$A:$K,6,FALSE))</f>
        <v/>
      </c>
      <c r="C16" s="55" t="str">
        <f>IF(VLOOKUP(ROW()-1,'Report 3 GLs (576 A)'!$A:$K,7,FALSE)="","",VLOOKUP(ROW()-1,'Report 3 GLs (576 A)'!$A:$K,7,FALSE))</f>
        <v/>
      </c>
      <c r="D16" s="55" t="str">
        <f>IF(VLOOKUP(ROW()-1,'Report 3 GLs (576 A)'!$A:$K,8,FALSE)="","",VLOOKUP(ROW()-1,'Report 3 GLs (576 A)'!$A:$K,8,FALSE))</f>
        <v>3114</v>
      </c>
      <c r="E16" s="55" t="str">
        <f>IF(VLOOKUP(ROW()-1,'Report 3 GLs (576 A)'!$A:$K,9,FALSE)="","",VLOOKUP(ROW()-1,'Report 3 GLs (576 A)'!$A:$K,9,FALSE))</f>
        <v/>
      </c>
      <c r="F16" s="102" t="str">
        <f>IF(VLOOKUP(ROW()-1,'Report 3 GLs (576 A)'!$A:$K,10,FALSE)="","",VLOOKUP(ROW()-1,'Report 3 GLs (576 A)'!$A:$K,10,FALSE))</f>
        <v/>
      </c>
      <c r="G16" s="55" t="str">
        <f>IF(VLOOKUP(ROW()-1,'Report 3 GLs (576 A)'!$A:$K,11,FALSE)="","",VLOOKUP(ROW()-1,'Report 3 GLs (576 A)'!$A:$K,11,FALSE))</f>
        <v/>
      </c>
      <c r="Z16" s="55" t="s">
        <v>80</v>
      </c>
    </row>
    <row r="17" spans="1:26" x14ac:dyDescent="0.2">
      <c r="A17" s="55" t="str">
        <f>IF(VLOOKUP(ROW()-1,'Report 3 GLs (576 A)'!$A:$K,2,FALSE)="","",VLOOKUP(ROW()-1,'Report 3 GLs (576 A)'!$A:$K,2,FALSE))</f>
        <v>DUE TO OTHER APPROPRIATIONS</v>
      </c>
      <c r="B17" s="102" t="str">
        <f>IF(VLOOKUP(ROW()-1,'Report 3 GLs (576 A)'!$A:$K,6,FALSE)="","",VLOOKUP(ROW()-1,'Report 3 GLs (576 A)'!$A:$K,6,FALSE))</f>
        <v/>
      </c>
      <c r="C17" s="55" t="str">
        <f>IF(VLOOKUP(ROW()-1,'Report 3 GLs (576 A)'!$A:$K,7,FALSE)="","",VLOOKUP(ROW()-1,'Report 3 GLs (576 A)'!$A:$K,7,FALSE))</f>
        <v/>
      </c>
      <c r="D17" s="55" t="str">
        <f>IF(VLOOKUP(ROW()-1,'Report 3 GLs (576 A)'!$A:$K,8,FALSE)="","",VLOOKUP(ROW()-1,'Report 3 GLs (576 A)'!$A:$K,8,FALSE))</f>
        <v>3115</v>
      </c>
      <c r="E17" s="55" t="str">
        <f>IF(VLOOKUP(ROW()-1,'Report 3 GLs (576 A)'!$A:$K,9,FALSE)="","",VLOOKUP(ROW()-1,'Report 3 GLs (576 A)'!$A:$K,9,FALSE))</f>
        <v/>
      </c>
      <c r="F17" s="102" t="str">
        <f>IF(VLOOKUP(ROW()-1,'Report 3 GLs (576 A)'!$A:$K,10,FALSE)="","",VLOOKUP(ROW()-1,'Report 3 GLs (576 A)'!$A:$K,10,FALSE))</f>
        <v/>
      </c>
      <c r="G17" s="55" t="str">
        <f>IF(VLOOKUP(ROW()-1,'Report 3 GLs (576 A)'!$A:$K,11,FALSE)="","",VLOOKUP(ROW()-1,'Report 3 GLs (576 A)'!$A:$K,11,FALSE))</f>
        <v/>
      </c>
      <c r="Z17" s="55" t="s">
        <v>80</v>
      </c>
    </row>
    <row r="18" spans="1:26" x14ac:dyDescent="0.2">
      <c r="A18" s="55" t="str">
        <f>IF(VLOOKUP(ROW()-1,'Report 3 GLs (576 A)'!$A:$K,2,FALSE)="","",VLOOKUP(ROW()-1,'Report 3 GLs (576 A)'!$A:$K,2,FALSE))</f>
        <v>DUE TO LOCAL GOVERNMENT</v>
      </c>
      <c r="B18" s="102" t="str">
        <f>IF(VLOOKUP(ROW()-1,'Report 3 GLs (576 A)'!$A:$K,6,FALSE)="","",VLOOKUP(ROW()-1,'Report 3 GLs (576 A)'!$A:$K,6,FALSE))</f>
        <v/>
      </c>
      <c r="C18" s="55" t="str">
        <f>IF(VLOOKUP(ROW()-1,'Report 3 GLs (576 A)'!$A:$K,7,FALSE)="","",VLOOKUP(ROW()-1,'Report 3 GLs (576 A)'!$A:$K,7,FALSE))</f>
        <v/>
      </c>
      <c r="D18" s="55" t="str">
        <f>IF(VLOOKUP(ROW()-1,'Report 3 GLs (576 A)'!$A:$K,8,FALSE)="","",VLOOKUP(ROW()-1,'Report 3 GLs (576 A)'!$A:$K,8,FALSE))</f>
        <v>3220</v>
      </c>
      <c r="E18" s="55" t="str">
        <f>IF(VLOOKUP(ROW()-1,'Report 3 GLs (576 A)'!$A:$K,9,FALSE)="","",VLOOKUP(ROW()-1,'Report 3 GLs (576 A)'!$A:$K,9,FALSE))</f>
        <v/>
      </c>
      <c r="F18" s="102" t="str">
        <f>IF(VLOOKUP(ROW()-1,'Report 3 GLs (576 A)'!$A:$K,10,FALSE)="","",VLOOKUP(ROW()-1,'Report 3 GLs (576 A)'!$A:$K,10,FALSE))</f>
        <v/>
      </c>
      <c r="G18" s="55" t="str">
        <f>IF(VLOOKUP(ROW()-1,'Report 3 GLs (576 A)'!$A:$K,11,FALSE)="","",VLOOKUP(ROW()-1,'Report 3 GLs (576 A)'!$A:$K,11,FALSE))</f>
        <v/>
      </c>
      <c r="Z18" s="55" t="s">
        <v>80</v>
      </c>
    </row>
    <row r="19" spans="1:26" x14ac:dyDescent="0.2">
      <c r="A19" s="55" t="str">
        <f>IF(VLOOKUP(ROW()-1,'Report 3 GLs (576 A)'!$A:$K,2,FALSE)="","",VLOOKUP(ROW()-1,'Report 3 GLs (576 A)'!$A:$K,2,FALSE))</f>
        <v>LIABILITY FOR LOCAL SALES TAX</v>
      </c>
      <c r="B19" s="102" t="str">
        <f>IF(VLOOKUP(ROW()-1,'Report 3 GLs (576 A)'!$A:$K,6,FALSE)="","",VLOOKUP(ROW()-1,'Report 3 GLs (576 A)'!$A:$K,6,FALSE))</f>
        <v/>
      </c>
      <c r="C19" s="55" t="str">
        <f>IF(VLOOKUP(ROW()-1,'Report 3 GLs (576 A)'!$A:$K,7,FALSE)="","",VLOOKUP(ROW()-1,'Report 3 GLs (576 A)'!$A:$K,7,FALSE))</f>
        <v/>
      </c>
      <c r="D19" s="55" t="str">
        <f>IF(VLOOKUP(ROW()-1,'Report 3 GLs (576 A)'!$A:$K,8,FALSE)="","",VLOOKUP(ROW()-1,'Report 3 GLs (576 A)'!$A:$K,8,FALSE))</f>
        <v>3230</v>
      </c>
      <c r="E19" s="55" t="str">
        <f>IF(VLOOKUP(ROW()-1,'Report 3 GLs (576 A)'!$A:$K,9,FALSE)="","",VLOOKUP(ROW()-1,'Report 3 GLs (576 A)'!$A:$K,9,FALSE))</f>
        <v/>
      </c>
      <c r="F19" s="102" t="str">
        <f>IF(VLOOKUP(ROW()-1,'Report 3 GLs (576 A)'!$A:$K,10,FALSE)="","",VLOOKUP(ROW()-1,'Report 3 GLs (576 A)'!$A:$K,10,FALSE))</f>
        <v/>
      </c>
      <c r="G19" s="55" t="str">
        <f>IF(VLOOKUP(ROW()-1,'Report 3 GLs (576 A)'!$A:$K,11,FALSE)="","",VLOOKUP(ROW()-1,'Report 3 GLs (576 A)'!$A:$K,11,FALSE))</f>
        <v/>
      </c>
      <c r="Z19" s="55" t="s">
        <v>80</v>
      </c>
    </row>
    <row r="20" spans="1:26" x14ac:dyDescent="0.2">
      <c r="A20" s="55" t="str">
        <f>IF(VLOOKUP(ROW()-1,'Report 3 GLs (576 A)'!$A:$K,2,FALSE)="","",VLOOKUP(ROW()-1,'Report 3 GLs (576 A)'!$A:$K,2,FALSE))</f>
        <v>DUE TO OTHER GOVT ENTITIES</v>
      </c>
      <c r="B20" s="102" t="str">
        <f>IF(VLOOKUP(ROW()-1,'Report 3 GLs (576 A)'!$A:$K,6,FALSE)="","",VLOOKUP(ROW()-1,'Report 3 GLs (576 A)'!$A:$K,6,FALSE))</f>
        <v/>
      </c>
      <c r="C20" s="55" t="str">
        <f>IF(VLOOKUP(ROW()-1,'Report 3 GLs (576 A)'!$A:$K,7,FALSE)="","",VLOOKUP(ROW()-1,'Report 3 GLs (576 A)'!$A:$K,7,FALSE))</f>
        <v/>
      </c>
      <c r="D20" s="55" t="str">
        <f>IF(VLOOKUP(ROW()-1,'Report 3 GLs (576 A)'!$A:$K,8,FALSE)="","",VLOOKUP(ROW()-1,'Report 3 GLs (576 A)'!$A:$K,8,FALSE))</f>
        <v>3290</v>
      </c>
      <c r="E20" s="55" t="str">
        <f>IF(VLOOKUP(ROW()-1,'Report 3 GLs (576 A)'!$A:$K,9,FALSE)="","",VLOOKUP(ROW()-1,'Report 3 GLs (576 A)'!$A:$K,9,FALSE))</f>
        <v/>
      </c>
      <c r="F20" s="102" t="str">
        <f>IF(VLOOKUP(ROW()-1,'Report 3 GLs (576 A)'!$A:$K,10,FALSE)="","",VLOOKUP(ROW()-1,'Report 3 GLs (576 A)'!$A:$K,10,FALSE))</f>
        <v/>
      </c>
      <c r="G20" s="55" t="str">
        <f>IF(VLOOKUP(ROW()-1,'Report 3 GLs (576 A)'!$A:$K,11,FALSE)="","",VLOOKUP(ROW()-1,'Report 3 GLs (576 A)'!$A:$K,11,FALSE))</f>
        <v/>
      </c>
      <c r="Z20" s="55" t="s">
        <v>80</v>
      </c>
    </row>
    <row r="21" spans="1:26" x14ac:dyDescent="0.2">
      <c r="A21" s="55" t="str">
        <f>IF(VLOOKUP(ROW()-1,'Report 3 GLs (576 A)'!$A:$K,2,FALSE)="","",VLOOKUP(ROW()-1,'Report 3 GLs (576 A)'!$A:$K,2,FALSE))</f>
        <v>REIMBURSEMENTS COLLECTED IN ADVANCE</v>
      </c>
      <c r="B21" s="102" t="str">
        <f>IF(VLOOKUP(ROW()-1,'Report 3 GLs (576 A)'!$A:$K,6,FALSE)="","",VLOOKUP(ROW()-1,'Report 3 GLs (576 A)'!$A:$K,6,FALSE))</f>
        <v/>
      </c>
      <c r="C21" s="55" t="str">
        <f>IF(VLOOKUP(ROW()-1,'Report 3 GLs (576 A)'!$A:$K,7,FALSE)="","",VLOOKUP(ROW()-1,'Report 3 GLs (576 A)'!$A:$K,7,FALSE))</f>
        <v/>
      </c>
      <c r="D21" s="55" t="str">
        <f>IF(VLOOKUP(ROW()-1,'Report 3 GLs (576 A)'!$A:$K,8,FALSE)="","",VLOOKUP(ROW()-1,'Report 3 GLs (576 A)'!$A:$K,8,FALSE))</f>
        <v>3420</v>
      </c>
      <c r="E21" s="55" t="str">
        <f>IF(VLOOKUP(ROW()-1,'Report 3 GLs (576 A)'!$A:$K,9,FALSE)="","",VLOOKUP(ROW()-1,'Report 3 GLs (576 A)'!$A:$K,9,FALSE))</f>
        <v/>
      </c>
      <c r="F21" s="102" t="str">
        <f>IF(VLOOKUP(ROW()-1,'Report 3 GLs (576 A)'!$A:$K,10,FALSE)="","",VLOOKUP(ROW()-1,'Report 3 GLs (576 A)'!$A:$K,10,FALSE))</f>
        <v/>
      </c>
      <c r="G21" s="55" t="str">
        <f>IF(VLOOKUP(ROW()-1,'Report 3 GLs (576 A)'!$A:$K,11,FALSE)="","",VLOOKUP(ROW()-1,'Report 3 GLs (576 A)'!$A:$K,11,FALSE))</f>
        <v/>
      </c>
      <c r="Z21" s="55" t="s">
        <v>80</v>
      </c>
    </row>
    <row r="22" spans="1:26" x14ac:dyDescent="0.2">
      <c r="A22" s="55" t="str">
        <f>IF(VLOOKUP(ROW()-1,'Report 3 GLs (576 A)'!$A:$K,2,FALSE)="","",VLOOKUP(ROW()-1,'Report 3 GLs (576 A)'!$A:$K,2,FALSE))</f>
        <v>UNCLEARED COLLECTIONS</v>
      </c>
      <c r="B22" s="102" t="str">
        <f>IF(VLOOKUP(ROW()-1,'Report 3 GLs (576 A)'!$A:$K,6,FALSE)="","",VLOOKUP(ROW()-1,'Report 3 GLs (576 A)'!$A:$K,6,FALSE))</f>
        <v/>
      </c>
      <c r="C22" s="55" t="str">
        <f>IF(VLOOKUP(ROW()-1,'Report 3 GLs (576 A)'!$A:$K,7,FALSE)="","",VLOOKUP(ROW()-1,'Report 3 GLs (576 A)'!$A:$K,7,FALSE))</f>
        <v/>
      </c>
      <c r="D22" s="55" t="str">
        <f>IF(VLOOKUP(ROW()-1,'Report 3 GLs (576 A)'!$A:$K,8,FALSE)="","",VLOOKUP(ROW()-1,'Report 3 GLs (576 A)'!$A:$K,8,FALSE))</f>
        <v>3730</v>
      </c>
      <c r="E22" s="55" t="str">
        <f>IF(VLOOKUP(ROW()-1,'Report 3 GLs (576 A)'!$A:$K,9,FALSE)="","",VLOOKUP(ROW()-1,'Report 3 GLs (576 A)'!$A:$K,9,FALSE))</f>
        <v/>
      </c>
      <c r="F22" s="102" t="str">
        <f>IF(VLOOKUP(ROW()-1,'Report 3 GLs (576 A)'!$A:$K,10,FALSE)="","",VLOOKUP(ROW()-1,'Report 3 GLs (576 A)'!$A:$K,10,FALSE))</f>
        <v/>
      </c>
      <c r="G22" s="55" t="str">
        <f>IF(VLOOKUP(ROW()-1,'Report 3 GLs (576 A)'!$A:$K,11,FALSE)="","",VLOOKUP(ROW()-1,'Report 3 GLs (576 A)'!$A:$K,11,FALSE))</f>
        <v/>
      </c>
      <c r="Z22" s="55" t="s">
        <v>80</v>
      </c>
    </row>
    <row r="23" spans="1:26" x14ac:dyDescent="0.2">
      <c r="A23" s="55" t="str">
        <f>IF(VLOOKUP(ROW()-1,'Report 3 GLs (576 A)'!$A:$K,2,FALSE)="","",VLOOKUP(ROW()-1,'Report 3 GLs (576 A)'!$A:$K,2,FALSE))</f>
        <v>PREPAYMENTS TO ARCHITECTURE REVOLVING FUND (DEBIT BAL)</v>
      </c>
      <c r="B23" s="102" t="str">
        <f>IF(VLOOKUP(ROW()-1,'Report 3 GLs (576 A)'!$A:$K,6,FALSE)="","",VLOOKUP(ROW()-1,'Report 3 GLs (576 A)'!$A:$K,6,FALSE))</f>
        <v/>
      </c>
      <c r="C23" s="55" t="str">
        <f>IF(VLOOKUP(ROW()-1,'Report 3 GLs (576 A)'!$A:$K,7,FALSE)="","",VLOOKUP(ROW()-1,'Report 3 GLs (576 A)'!$A:$K,7,FALSE))</f>
        <v/>
      </c>
      <c r="D23" s="55" t="str">
        <f>IF(VLOOKUP(ROW()-1,'Report 3 GLs (576 A)'!$A:$K,8,FALSE)="","",VLOOKUP(ROW()-1,'Report 3 GLs (576 A)'!$A:$K,8,FALSE))</f>
        <v>1730</v>
      </c>
      <c r="E23" s="55" t="str">
        <f>IF(VLOOKUP(ROW()-1,'Report 3 GLs (576 A)'!$A:$K,9,FALSE)="","",VLOOKUP(ROW()-1,'Report 3 GLs (576 A)'!$A:$K,9,FALSE))</f>
        <v>0602</v>
      </c>
      <c r="F23" s="102" t="str">
        <f>IF(VLOOKUP(ROW()-1,'Report 3 GLs (576 A)'!$A:$K,10,FALSE)="","",VLOOKUP(ROW()-1,'Report 3 GLs (576 A)'!$A:$K,10,FALSE))</f>
        <v/>
      </c>
      <c r="G23" s="55" t="str">
        <f>IF(VLOOKUP(ROW()-1,'Report 3 GLs (576 A)'!$A:$K,11,FALSE)="","",VLOOKUP(ROW()-1,'Report 3 GLs (576 A)'!$A:$K,11,FALSE))</f>
        <v/>
      </c>
      <c r="Z23" s="55" t="s">
        <v>80</v>
      </c>
    </row>
    <row r="24" spans="1:26" x14ac:dyDescent="0.2">
      <c r="A24" s="55" t="str">
        <f>IF(VLOOKUP(ROW()-1,'Report 3 GLs (576 A)'!$A:$K,2,FALSE)="","",VLOOKUP(ROW()-1,'Report 3 GLs (576 A)'!$A:$K,2,FALSE))</f>
        <v>RESERVE FOR ARCHITECTURE REVOLVING FUND</v>
      </c>
      <c r="B24" s="102" t="str">
        <f>IF(VLOOKUP(ROW()-1,'Report 3 GLs (576 A)'!$A:$K,6,FALSE)="","",VLOOKUP(ROW()-1,'Report 3 GLs (576 A)'!$A:$K,6,FALSE))</f>
        <v/>
      </c>
      <c r="C24" s="55" t="str">
        <f>IF(VLOOKUP(ROW()-1,'Report 3 GLs (576 A)'!$A:$K,7,FALSE)="","",VLOOKUP(ROW()-1,'Report 3 GLs (576 A)'!$A:$K,7,FALSE))</f>
        <v/>
      </c>
      <c r="D24" s="55" t="str">
        <f>IF(VLOOKUP(ROW()-1,'Report 3 GLs (576 A)'!$A:$K,8,FALSE)="","",VLOOKUP(ROW()-1,'Report 3 GLs (576 A)'!$A:$K,8,FALSE))</f>
        <v>5330</v>
      </c>
      <c r="E24" s="55" t="str">
        <f>IF(VLOOKUP(ROW()-1,'Report 3 GLs (576 A)'!$A:$K,9,FALSE)="","",VLOOKUP(ROW()-1,'Report 3 GLs (576 A)'!$A:$K,9,FALSE))</f>
        <v>0602</v>
      </c>
      <c r="F24" s="102" t="str">
        <f>IF(VLOOKUP(ROW()-1,'Report 3 GLs (576 A)'!$A:$K,10,FALSE)="","",VLOOKUP(ROW()-1,'Report 3 GLs (576 A)'!$A:$K,10,FALSE))</f>
        <v/>
      </c>
      <c r="G24" s="55" t="str">
        <f>IF(VLOOKUP(ROW()-1,'Report 3 GLs (576 A)'!$A:$K,11,FALSE)="","",VLOOKUP(ROW()-1,'Report 3 GLs (576 A)'!$A:$K,11,FALSE))</f>
        <v/>
      </c>
      <c r="Z24" s="55" t="s">
        <v>80</v>
      </c>
    </row>
    <row r="25" spans="1:26" x14ac:dyDescent="0.2">
      <c r="A25" s="55" t="str">
        <f>IF(VLOOKUP(ROW()-1,'Report 3 GLs (576 A)'!$A:$K,2,FALSE)="","",VLOOKUP(ROW()-1,'Report 3 GLs (576 A)'!$A:$K,2,FALSE))</f>
        <v/>
      </c>
      <c r="B25" s="102" t="str">
        <f>IF(VLOOKUP(ROW()-1,'Report 3 GLs (576 A)'!$A:$K,6,FALSE)="","",VLOOKUP(ROW()-1,'Report 3 GLs (576 A)'!$A:$K,6,FALSE))</f>
        <v/>
      </c>
      <c r="C25" s="55" t="str">
        <f>IF(VLOOKUP(ROW()-1,'Report 3 GLs (576 A)'!$A:$K,7,FALSE)="","",VLOOKUP(ROW()-1,'Report 3 GLs (576 A)'!$A:$K,7,FALSE))</f>
        <v/>
      </c>
      <c r="D25" s="55" t="str">
        <f>IF(VLOOKUP(ROW()-1,'Report 3 GLs (576 A)'!$A:$K,8,FALSE)="","",VLOOKUP(ROW()-1,'Report 3 GLs (576 A)'!$A:$K,8,FALSE))</f>
        <v/>
      </c>
      <c r="E25" s="55" t="str">
        <f>IF(VLOOKUP(ROW()-1,'Report 3 GLs (576 A)'!$A:$K,9,FALSE)="","",VLOOKUP(ROW()-1,'Report 3 GLs (576 A)'!$A:$K,9,FALSE))</f>
        <v/>
      </c>
      <c r="F25" s="102" t="str">
        <f>IF(VLOOKUP(ROW()-1,'Report 3 GLs (576 A)'!$A:$K,10,FALSE)="","",VLOOKUP(ROW()-1,'Report 3 GLs (576 A)'!$A:$K,10,FALSE))</f>
        <v/>
      </c>
      <c r="G25" s="55" t="str">
        <f>IF(VLOOKUP(ROW()-1,'Report 3 GLs (576 A)'!$A:$K,11,FALSE)="","",VLOOKUP(ROW()-1,'Report 3 GLs (576 A)'!$A:$K,11,FALSE))</f>
        <v/>
      </c>
      <c r="Z25" s="55" t="s">
        <v>80</v>
      </c>
    </row>
    <row r="26" spans="1:26" x14ac:dyDescent="0.2">
      <c r="A26" s="55" t="str">
        <f>IF(VLOOKUP(ROW()-1,'Report 3 GLs (576 A)'!$A:$K,2,FALSE)="","",VLOOKUP(ROW()-1,'Report 3 GLs (576 A)'!$A:$K,2,FALSE))</f>
        <v/>
      </c>
      <c r="B26" s="102" t="str">
        <f>IF(VLOOKUP(ROW()-1,'Report 3 GLs (576 A)'!$A:$K,6,FALSE)="","",VLOOKUP(ROW()-1,'Report 3 GLs (576 A)'!$A:$K,6,FALSE))</f>
        <v/>
      </c>
      <c r="C26" s="55" t="str">
        <f>IF(VLOOKUP(ROW()-1,'Report 3 GLs (576 A)'!$A:$K,7,FALSE)="","",VLOOKUP(ROW()-1,'Report 3 GLs (576 A)'!$A:$K,7,FALSE))</f>
        <v/>
      </c>
      <c r="D26" s="55" t="str">
        <f>IF(VLOOKUP(ROW()-1,'Report 3 GLs (576 A)'!$A:$K,8,FALSE)="","",VLOOKUP(ROW()-1,'Report 3 GLs (576 A)'!$A:$K,8,FALSE))</f>
        <v/>
      </c>
      <c r="E26" s="55" t="str">
        <f>IF(VLOOKUP(ROW()-1,'Report 3 GLs (576 A)'!$A:$K,9,FALSE)="","",VLOOKUP(ROW()-1,'Report 3 GLs (576 A)'!$A:$K,9,FALSE))</f>
        <v/>
      </c>
      <c r="F26" s="102" t="str">
        <f>IF(VLOOKUP(ROW()-1,'Report 3 GLs (576 A)'!$A:$K,10,FALSE)="","",VLOOKUP(ROW()-1,'Report 3 GLs (576 A)'!$A:$K,10,FALSE))</f>
        <v/>
      </c>
      <c r="G26" s="55" t="str">
        <f>IF(VLOOKUP(ROW()-1,'Report 3 GLs (576 A)'!$A:$K,11,FALSE)="","",VLOOKUP(ROW()-1,'Report 3 GLs (576 A)'!$A:$K,11,FALSE))</f>
        <v/>
      </c>
      <c r="Z26" s="55" t="s">
        <v>80</v>
      </c>
    </row>
    <row r="27" spans="1:26" x14ac:dyDescent="0.2">
      <c r="A27" s="55" t="str">
        <f>IF(VLOOKUP(ROW()-1,'Report 3 GLs (576 A)'!$A:$K,2,FALSE)="","",VLOOKUP(ROW()-1,'Report 3 GLs (576 A)'!$A:$K,2,FALSE))</f>
        <v/>
      </c>
      <c r="B27" s="102" t="str">
        <f>IF(VLOOKUP(ROW()-1,'Report 3 GLs (576 A)'!$A:$K,6,FALSE)="","",VLOOKUP(ROW()-1,'Report 3 GLs (576 A)'!$A:$K,6,FALSE))</f>
        <v/>
      </c>
      <c r="C27" s="55" t="str">
        <f>IF(VLOOKUP(ROW()-1,'Report 3 GLs (576 A)'!$A:$K,7,FALSE)="","",VLOOKUP(ROW()-1,'Report 3 GLs (576 A)'!$A:$K,7,FALSE))</f>
        <v/>
      </c>
      <c r="D27" s="55" t="str">
        <f>IF(VLOOKUP(ROW()-1,'Report 3 GLs (576 A)'!$A:$K,8,FALSE)="","",VLOOKUP(ROW()-1,'Report 3 GLs (576 A)'!$A:$K,8,FALSE))</f>
        <v/>
      </c>
      <c r="E27" s="55" t="str">
        <f>IF(VLOOKUP(ROW()-1,'Report 3 GLs (576 A)'!$A:$K,9,FALSE)="","",VLOOKUP(ROW()-1,'Report 3 GLs (576 A)'!$A:$K,9,FALSE))</f>
        <v/>
      </c>
      <c r="F27" s="102" t="str">
        <f>IF(VLOOKUP(ROW()-1,'Report 3 GLs (576 A)'!$A:$K,10,FALSE)="","",VLOOKUP(ROW()-1,'Report 3 GLs (576 A)'!$A:$K,10,FALSE))</f>
        <v/>
      </c>
      <c r="G27" s="55" t="str">
        <f>IF(VLOOKUP(ROW()-1,'Report 3 GLs (576 A)'!$A:$K,11,FALSE)="","",VLOOKUP(ROW()-1,'Report 3 GLs (576 A)'!$A:$K,11,FALSE))</f>
        <v/>
      </c>
      <c r="Z27" s="55" t="s">
        <v>80</v>
      </c>
    </row>
    <row r="28" spans="1:26" x14ac:dyDescent="0.2">
      <c r="A28" s="55" t="str">
        <f>IF(VLOOKUP(ROW()-1,'Report 3 GLs (576 A)'!$A:$K,2,FALSE)="","",VLOOKUP(ROW()-1,'Report 3 GLs (576 A)'!$A:$K,2,FALSE))</f>
        <v/>
      </c>
      <c r="B28" s="102" t="str">
        <f>IF(VLOOKUP(ROW()-1,'Report 3 GLs (576 A)'!$A:$K,6,FALSE)="","",VLOOKUP(ROW()-1,'Report 3 GLs (576 A)'!$A:$K,6,FALSE))</f>
        <v/>
      </c>
      <c r="C28" s="55" t="str">
        <f>IF(VLOOKUP(ROW()-1,'Report 3 GLs (576 A)'!$A:$K,7,FALSE)="","",VLOOKUP(ROW()-1,'Report 3 GLs (576 A)'!$A:$K,7,FALSE))</f>
        <v/>
      </c>
      <c r="D28" s="55" t="str">
        <f>IF(VLOOKUP(ROW()-1,'Report 3 GLs (576 A)'!$A:$K,8,FALSE)="","",VLOOKUP(ROW()-1,'Report 3 GLs (576 A)'!$A:$K,8,FALSE))</f>
        <v/>
      </c>
      <c r="E28" s="55" t="str">
        <f>IF(VLOOKUP(ROW()-1,'Report 3 GLs (576 A)'!$A:$K,9,FALSE)="","",VLOOKUP(ROW()-1,'Report 3 GLs (576 A)'!$A:$K,9,FALSE))</f>
        <v/>
      </c>
      <c r="F28" s="102" t="str">
        <f>IF(VLOOKUP(ROW()-1,'Report 3 GLs (576 A)'!$A:$K,10,FALSE)="","",VLOOKUP(ROW()-1,'Report 3 GLs (576 A)'!$A:$K,10,FALSE))</f>
        <v/>
      </c>
      <c r="G28" s="55" t="str">
        <f>IF(VLOOKUP(ROW()-1,'Report 3 GLs (576 A)'!$A:$K,11,FALSE)="","",VLOOKUP(ROW()-1,'Report 3 GLs (576 A)'!$A:$K,11,FALSE))</f>
        <v/>
      </c>
      <c r="Z28" s="55" t="s">
        <v>80</v>
      </c>
    </row>
    <row r="29" spans="1:26" x14ac:dyDescent="0.2">
      <c r="A29" s="55" t="str">
        <f>IF(VLOOKUP(ROW()-1,'Report 3 GLs (576 A)'!$A:$K,2,FALSE)="","",VLOOKUP(ROW()-1,'Report 3 GLs (576 A)'!$A:$K,2,FALSE))</f>
        <v/>
      </c>
      <c r="B29" s="102" t="str">
        <f>IF(VLOOKUP(ROW()-1,'Report 3 GLs (576 A)'!$A:$K,6,FALSE)="","",VLOOKUP(ROW()-1,'Report 3 GLs (576 A)'!$A:$K,6,FALSE))</f>
        <v/>
      </c>
      <c r="C29" s="55" t="str">
        <f>IF(VLOOKUP(ROW()-1,'Report 3 GLs (576 A)'!$A:$K,7,FALSE)="","",VLOOKUP(ROW()-1,'Report 3 GLs (576 A)'!$A:$K,7,FALSE))</f>
        <v/>
      </c>
      <c r="D29" s="55" t="str">
        <f>IF(VLOOKUP(ROW()-1,'Report 3 GLs (576 A)'!$A:$K,8,FALSE)="","",VLOOKUP(ROW()-1,'Report 3 GLs (576 A)'!$A:$K,8,FALSE))</f>
        <v/>
      </c>
      <c r="E29" s="55" t="str">
        <f>IF(VLOOKUP(ROW()-1,'Report 3 GLs (576 A)'!$A:$K,9,FALSE)="","",VLOOKUP(ROW()-1,'Report 3 GLs (576 A)'!$A:$K,9,FALSE))</f>
        <v/>
      </c>
      <c r="F29" s="102" t="str">
        <f>IF(VLOOKUP(ROW()-1,'Report 3 GLs (576 A)'!$A:$K,10,FALSE)="","",VLOOKUP(ROW()-1,'Report 3 GLs (576 A)'!$A:$K,10,FALSE))</f>
        <v/>
      </c>
      <c r="G29" s="55" t="str">
        <f>IF(VLOOKUP(ROW()-1,'Report 3 GLs (576 A)'!$A:$K,11,FALSE)="","",VLOOKUP(ROW()-1,'Report 3 GLs (576 A)'!$A:$K,11,FALSE))</f>
        <v/>
      </c>
      <c r="Z29" s="55" t="s">
        <v>80</v>
      </c>
    </row>
    <row r="30" spans="1:26" x14ac:dyDescent="0.2">
      <c r="A30" s="55" t="str">
        <f>IF(VLOOKUP(ROW()-1,'Report 3 GLs (576 A)'!$A:$K,2,FALSE)="","",VLOOKUP(ROW()-1,'Report 3 GLs (576 A)'!$A:$K,2,FALSE))</f>
        <v/>
      </c>
      <c r="B30" s="102" t="str">
        <f>IF(VLOOKUP(ROW()-1,'Report 3 GLs (576 A)'!$A:$K,6,FALSE)="","",VLOOKUP(ROW()-1,'Report 3 GLs (576 A)'!$A:$K,6,FALSE))</f>
        <v/>
      </c>
      <c r="C30" s="55" t="str">
        <f>IF(VLOOKUP(ROW()-1,'Report 3 GLs (576 A)'!$A:$K,7,FALSE)="","",VLOOKUP(ROW()-1,'Report 3 GLs (576 A)'!$A:$K,7,FALSE))</f>
        <v/>
      </c>
      <c r="D30" s="55" t="str">
        <f>IF(VLOOKUP(ROW()-1,'Report 3 GLs (576 A)'!$A:$K,8,FALSE)="","",VLOOKUP(ROW()-1,'Report 3 GLs (576 A)'!$A:$K,8,FALSE))</f>
        <v/>
      </c>
      <c r="E30" s="55" t="str">
        <f>IF(VLOOKUP(ROW()-1,'Report 3 GLs (576 A)'!$A:$K,9,FALSE)="","",VLOOKUP(ROW()-1,'Report 3 GLs (576 A)'!$A:$K,9,FALSE))</f>
        <v/>
      </c>
      <c r="F30" s="102" t="str">
        <f>IF(VLOOKUP(ROW()-1,'Report 3 GLs (576 A)'!$A:$K,10,FALSE)="","",VLOOKUP(ROW()-1,'Report 3 GLs (576 A)'!$A:$K,10,FALSE))</f>
        <v/>
      </c>
      <c r="G30" s="55" t="str">
        <f>IF(VLOOKUP(ROW()-1,'Report 3 GLs (576 A)'!$A:$K,11,FALSE)="","",VLOOKUP(ROW()-1,'Report 3 GLs (576 A)'!$A:$K,11,FALSE))</f>
        <v/>
      </c>
      <c r="Z30" s="55" t="s">
        <v>80</v>
      </c>
    </row>
    <row r="31" spans="1:26" x14ac:dyDescent="0.2">
      <c r="A31" s="55" t="str">
        <f>IF(VLOOKUP(ROW()-1,'Report 3 GLs (576 A)'!$A:$K,2,FALSE)="","",VLOOKUP(ROW()-1,'Report 3 GLs (576 A)'!$A:$K,2,FALSE))</f>
        <v/>
      </c>
      <c r="B31" s="102" t="str">
        <f>IF(VLOOKUP(ROW()-1,'Report 3 GLs (576 A)'!$A:$K,6,FALSE)="","",VLOOKUP(ROW()-1,'Report 3 GLs (576 A)'!$A:$K,6,FALSE))</f>
        <v/>
      </c>
      <c r="C31" s="55" t="str">
        <f>IF(VLOOKUP(ROW()-1,'Report 3 GLs (576 A)'!$A:$K,7,FALSE)="","",VLOOKUP(ROW()-1,'Report 3 GLs (576 A)'!$A:$K,7,FALSE))</f>
        <v/>
      </c>
      <c r="D31" s="55" t="str">
        <f>IF(VLOOKUP(ROW()-1,'Report 3 GLs (576 A)'!$A:$K,8,FALSE)="","",VLOOKUP(ROW()-1,'Report 3 GLs (576 A)'!$A:$K,8,FALSE))</f>
        <v/>
      </c>
      <c r="E31" s="55" t="str">
        <f>IF(VLOOKUP(ROW()-1,'Report 3 GLs (576 A)'!$A:$K,9,FALSE)="","",VLOOKUP(ROW()-1,'Report 3 GLs (576 A)'!$A:$K,9,FALSE))</f>
        <v/>
      </c>
      <c r="F31" s="102" t="str">
        <f>IF(VLOOKUP(ROW()-1,'Report 3 GLs (576 A)'!$A:$K,10,FALSE)="","",VLOOKUP(ROW()-1,'Report 3 GLs (576 A)'!$A:$K,10,FALSE))</f>
        <v/>
      </c>
      <c r="G31" s="55" t="str">
        <f>IF(VLOOKUP(ROW()-1,'Report 3 GLs (576 A)'!$A:$K,11,FALSE)="","",VLOOKUP(ROW()-1,'Report 3 GLs (576 A)'!$A:$K,11,FALSE))</f>
        <v/>
      </c>
      <c r="Z31" s="55" t="s">
        <v>80</v>
      </c>
    </row>
    <row r="32" spans="1:26" x14ac:dyDescent="0.2">
      <c r="A32" s="55" t="str">
        <f>IF(VLOOKUP(ROW()-1,'Report 3 GLs (576 A)'!$A:$K,2,FALSE)="","",VLOOKUP(ROW()-1,'Report 3 GLs (576 A)'!$A:$K,2,FALSE))</f>
        <v/>
      </c>
      <c r="B32" s="102" t="str">
        <f>IF(VLOOKUP(ROW()-1,'Report 3 GLs (576 A)'!$A:$K,6,FALSE)="","",VLOOKUP(ROW()-1,'Report 3 GLs (576 A)'!$A:$K,6,FALSE))</f>
        <v/>
      </c>
      <c r="C32" s="55" t="str">
        <f>IF(VLOOKUP(ROW()-1,'Report 3 GLs (576 A)'!$A:$K,7,FALSE)="","",VLOOKUP(ROW()-1,'Report 3 GLs (576 A)'!$A:$K,7,FALSE))</f>
        <v/>
      </c>
      <c r="D32" s="55" t="str">
        <f>IF(VLOOKUP(ROW()-1,'Report 3 GLs (576 A)'!$A:$K,8,FALSE)="","",VLOOKUP(ROW()-1,'Report 3 GLs (576 A)'!$A:$K,8,FALSE))</f>
        <v/>
      </c>
      <c r="E32" s="55" t="str">
        <f>IF(VLOOKUP(ROW()-1,'Report 3 GLs (576 A)'!$A:$K,9,FALSE)="","",VLOOKUP(ROW()-1,'Report 3 GLs (576 A)'!$A:$K,9,FALSE))</f>
        <v/>
      </c>
      <c r="F32" s="102" t="str">
        <f>IF(VLOOKUP(ROW()-1,'Report 3 GLs (576 A)'!$A:$K,10,FALSE)="","",VLOOKUP(ROW()-1,'Report 3 GLs (576 A)'!$A:$K,10,FALSE))</f>
        <v/>
      </c>
      <c r="G32" s="55" t="str">
        <f>IF(VLOOKUP(ROW()-1,'Report 3 GLs (576 A)'!$A:$K,11,FALSE)="","",VLOOKUP(ROW()-1,'Report 3 GLs (576 A)'!$A:$K,11,FALSE))</f>
        <v/>
      </c>
      <c r="Z32" s="55" t="s">
        <v>80</v>
      </c>
    </row>
    <row r="33" spans="1:26" x14ac:dyDescent="0.2">
      <c r="A33" s="55" t="str">
        <f>IF(VLOOKUP(ROW()-1,'Report 3 GLs (576 A)'!$A:$K,2,FALSE)="","",VLOOKUP(ROW()-1,'Report 3 GLs (576 A)'!$A:$K,2,FALSE))</f>
        <v/>
      </c>
      <c r="B33" s="102" t="str">
        <f>IF(VLOOKUP(ROW()-1,'Report 3 GLs (576 A)'!$A:$K,6,FALSE)="","",VLOOKUP(ROW()-1,'Report 3 GLs (576 A)'!$A:$K,6,FALSE))</f>
        <v/>
      </c>
      <c r="C33" s="55" t="str">
        <f>IF(VLOOKUP(ROW()-1,'Report 3 GLs (576 A)'!$A:$K,7,FALSE)="","",VLOOKUP(ROW()-1,'Report 3 GLs (576 A)'!$A:$K,7,FALSE))</f>
        <v/>
      </c>
      <c r="D33" s="55" t="str">
        <f>IF(VLOOKUP(ROW()-1,'Report 3 GLs (576 A)'!$A:$K,8,FALSE)="","",VLOOKUP(ROW()-1,'Report 3 GLs (576 A)'!$A:$K,8,FALSE))</f>
        <v/>
      </c>
      <c r="E33" s="55" t="str">
        <f>IF(VLOOKUP(ROW()-1,'Report 3 GLs (576 A)'!$A:$K,9,FALSE)="","",VLOOKUP(ROW()-1,'Report 3 GLs (576 A)'!$A:$K,9,FALSE))</f>
        <v/>
      </c>
      <c r="F33" s="102" t="str">
        <f>IF(VLOOKUP(ROW()-1,'Report 3 GLs (576 A)'!$A:$K,10,FALSE)="","",VLOOKUP(ROW()-1,'Report 3 GLs (576 A)'!$A:$K,10,FALSE))</f>
        <v/>
      </c>
      <c r="G33" s="55" t="str">
        <f>IF(VLOOKUP(ROW()-1,'Report 3 GLs (576 A)'!$A:$K,11,FALSE)="","",VLOOKUP(ROW()-1,'Report 3 GLs (576 A)'!$A:$K,11,FALSE))</f>
        <v/>
      </c>
      <c r="Z33" s="55" t="s">
        <v>80</v>
      </c>
    </row>
    <row r="34" spans="1:26" x14ac:dyDescent="0.2">
      <c r="A34" s="55" t="str">
        <f>IF(VLOOKUP(ROW()-1,'Report 3 GLs (576 A)'!$A:$K,2,FALSE)="","",VLOOKUP(ROW()-1,'Report 3 GLs (576 A)'!$A:$K,2,FALSE))</f>
        <v/>
      </c>
      <c r="B34" s="102" t="str">
        <f>IF(VLOOKUP(ROW()-1,'Report 3 GLs (576 A)'!$A:$K,6,FALSE)="","",VLOOKUP(ROW()-1,'Report 3 GLs (576 A)'!$A:$K,6,FALSE))</f>
        <v/>
      </c>
      <c r="C34" s="55" t="str">
        <f>IF(VLOOKUP(ROW()-1,'Report 3 GLs (576 A)'!$A:$K,7,FALSE)="","",VLOOKUP(ROW()-1,'Report 3 GLs (576 A)'!$A:$K,7,FALSE))</f>
        <v/>
      </c>
      <c r="D34" s="55" t="str">
        <f>IF(VLOOKUP(ROW()-1,'Report 3 GLs (576 A)'!$A:$K,8,FALSE)="","",VLOOKUP(ROW()-1,'Report 3 GLs (576 A)'!$A:$K,8,FALSE))</f>
        <v/>
      </c>
      <c r="E34" s="55" t="str">
        <f>IF(VLOOKUP(ROW()-1,'Report 3 GLs (576 A)'!$A:$K,9,FALSE)="","",VLOOKUP(ROW()-1,'Report 3 GLs (576 A)'!$A:$K,9,FALSE))</f>
        <v/>
      </c>
      <c r="F34" s="102" t="str">
        <f>IF(VLOOKUP(ROW()-1,'Report 3 GLs (576 A)'!$A:$K,10,FALSE)="","",VLOOKUP(ROW()-1,'Report 3 GLs (576 A)'!$A:$K,10,FALSE))</f>
        <v/>
      </c>
      <c r="G34" s="55" t="str">
        <f>IF(VLOOKUP(ROW()-1,'Report 3 GLs (576 A)'!$A:$K,11,FALSE)="","",VLOOKUP(ROW()-1,'Report 3 GLs (576 A)'!$A:$K,11,FALSE))</f>
        <v/>
      </c>
      <c r="Z34" s="55" t="s">
        <v>80</v>
      </c>
    </row>
    <row r="35" spans="1:26" x14ac:dyDescent="0.2">
      <c r="A35" s="55" t="str">
        <f>IF(VLOOKUP(ROW()-1,'Report 3 GLs (576 A)'!$A:$K,2,FALSE)="","",VLOOKUP(ROW()-1,'Report 3 GLs (576 A)'!$A:$K,2,FALSE))</f>
        <v/>
      </c>
      <c r="B35" s="102" t="str">
        <f>IF(VLOOKUP(ROW()-1,'Report 3 GLs (576 A)'!$A:$K,6,FALSE)="","",VLOOKUP(ROW()-1,'Report 3 GLs (576 A)'!$A:$K,6,FALSE))</f>
        <v/>
      </c>
      <c r="C35" s="55" t="str">
        <f>IF(VLOOKUP(ROW()-1,'Report 3 GLs (576 A)'!$A:$K,7,FALSE)="","",VLOOKUP(ROW()-1,'Report 3 GLs (576 A)'!$A:$K,7,FALSE))</f>
        <v/>
      </c>
      <c r="D35" s="55" t="str">
        <f>IF(VLOOKUP(ROW()-1,'Report 3 GLs (576 A)'!$A:$K,8,FALSE)="","",VLOOKUP(ROW()-1,'Report 3 GLs (576 A)'!$A:$K,8,FALSE))</f>
        <v/>
      </c>
      <c r="E35" s="55" t="str">
        <f>IF(VLOOKUP(ROW()-1,'Report 3 GLs (576 A)'!$A:$K,9,FALSE)="","",VLOOKUP(ROW()-1,'Report 3 GLs (576 A)'!$A:$K,9,FALSE))</f>
        <v/>
      </c>
      <c r="F35" s="102" t="str">
        <f>IF(VLOOKUP(ROW()-1,'Report 3 GLs (576 A)'!$A:$K,10,FALSE)="","",VLOOKUP(ROW()-1,'Report 3 GLs (576 A)'!$A:$K,10,FALSE))</f>
        <v/>
      </c>
      <c r="G35" s="55" t="str">
        <f>IF(VLOOKUP(ROW()-1,'Report 3 GLs (576 A)'!$A:$K,11,FALSE)="","",VLOOKUP(ROW()-1,'Report 3 GLs (576 A)'!$A:$K,11,FALSE))</f>
        <v/>
      </c>
      <c r="Z35" s="55" t="s">
        <v>80</v>
      </c>
    </row>
    <row r="36" spans="1:26" x14ac:dyDescent="0.2">
      <c r="A36" s="55" t="str">
        <f>IF(VLOOKUP(ROW()-1,'Report 3 GLs (576 A)'!$A:$K,2,FALSE)="","",VLOOKUP(ROW()-1,'Report 3 GLs (576 A)'!$A:$K,2,FALSE))</f>
        <v/>
      </c>
      <c r="B36" s="102" t="str">
        <f>IF(VLOOKUP(ROW()-1,'Report 3 GLs (576 A)'!$A:$K,6,FALSE)="","",VLOOKUP(ROW()-1,'Report 3 GLs (576 A)'!$A:$K,6,FALSE))</f>
        <v/>
      </c>
      <c r="C36" s="55" t="str">
        <f>IF(VLOOKUP(ROW()-1,'Report 3 GLs (576 A)'!$A:$K,7,FALSE)="","",VLOOKUP(ROW()-1,'Report 3 GLs (576 A)'!$A:$K,7,FALSE))</f>
        <v/>
      </c>
      <c r="D36" s="55" t="str">
        <f>IF(VLOOKUP(ROW()-1,'Report 3 GLs (576 A)'!$A:$K,8,FALSE)="","",VLOOKUP(ROW()-1,'Report 3 GLs (576 A)'!$A:$K,8,FALSE))</f>
        <v/>
      </c>
      <c r="E36" s="55" t="str">
        <f>IF(VLOOKUP(ROW()-1,'Report 3 GLs (576 A)'!$A:$K,9,FALSE)="","",VLOOKUP(ROW()-1,'Report 3 GLs (576 A)'!$A:$K,9,FALSE))</f>
        <v/>
      </c>
      <c r="F36" s="102" t="str">
        <f>IF(VLOOKUP(ROW()-1,'Report 3 GLs (576 A)'!$A:$K,10,FALSE)="","",VLOOKUP(ROW()-1,'Report 3 GLs (576 A)'!$A:$K,10,FALSE))</f>
        <v/>
      </c>
      <c r="G36" s="55" t="str">
        <f>IF(VLOOKUP(ROW()-1,'Report 3 GLs (576 A)'!$A:$K,11,FALSE)="","",VLOOKUP(ROW()-1,'Report 3 GLs (576 A)'!$A:$K,11,FALSE))</f>
        <v/>
      </c>
      <c r="Z36" s="55" t="s">
        <v>80</v>
      </c>
    </row>
    <row r="37" spans="1:26" x14ac:dyDescent="0.2">
      <c r="A37" s="55" t="str">
        <f>IF(VLOOKUP(ROW()-1,'Report 3 GLs (576 A)'!$A:$K,2,FALSE)="","",VLOOKUP(ROW()-1,'Report 3 GLs (576 A)'!$A:$K,2,FALSE))</f>
        <v/>
      </c>
      <c r="B37" s="102" t="str">
        <f>IF(VLOOKUP(ROW()-1,'Report 3 GLs (576 A)'!$A:$K,6,FALSE)="","",VLOOKUP(ROW()-1,'Report 3 GLs (576 A)'!$A:$K,6,FALSE))</f>
        <v/>
      </c>
      <c r="C37" s="55" t="str">
        <f>IF(VLOOKUP(ROW()-1,'Report 3 GLs (576 A)'!$A:$K,7,FALSE)="","",VLOOKUP(ROW()-1,'Report 3 GLs (576 A)'!$A:$K,7,FALSE))</f>
        <v/>
      </c>
      <c r="D37" s="55" t="str">
        <f>IF(VLOOKUP(ROW()-1,'Report 3 GLs (576 A)'!$A:$K,8,FALSE)="","",VLOOKUP(ROW()-1,'Report 3 GLs (576 A)'!$A:$K,8,FALSE))</f>
        <v/>
      </c>
      <c r="E37" s="55" t="str">
        <f>IF(VLOOKUP(ROW()-1,'Report 3 GLs (576 A)'!$A:$K,9,FALSE)="","",VLOOKUP(ROW()-1,'Report 3 GLs (576 A)'!$A:$K,9,FALSE))</f>
        <v/>
      </c>
      <c r="F37" s="102" t="str">
        <f>IF(VLOOKUP(ROW()-1,'Report 3 GLs (576 A)'!$A:$K,10,FALSE)="","",VLOOKUP(ROW()-1,'Report 3 GLs (576 A)'!$A:$K,10,FALSE))</f>
        <v/>
      </c>
      <c r="G37" s="55" t="str">
        <f>IF(VLOOKUP(ROW()-1,'Report 3 GLs (576 A)'!$A:$K,11,FALSE)="","",VLOOKUP(ROW()-1,'Report 3 GLs (576 A)'!$A:$K,11,FALSE))</f>
        <v/>
      </c>
      <c r="Z37" s="55" t="s">
        <v>80</v>
      </c>
    </row>
    <row r="38" spans="1:26" x14ac:dyDescent="0.2">
      <c r="A38" s="55" t="str">
        <f>IF(VLOOKUP(ROW()-1,'Report 3 GLs (576 A)'!$A:$K,2,FALSE)="","",VLOOKUP(ROW()-1,'Report 3 GLs (576 A)'!$A:$K,2,FALSE))</f>
        <v/>
      </c>
      <c r="B38" s="102" t="str">
        <f>IF(VLOOKUP(ROW()-1,'Report 3 GLs (576 A)'!$A:$K,6,FALSE)="","",VLOOKUP(ROW()-1,'Report 3 GLs (576 A)'!$A:$K,6,FALSE))</f>
        <v/>
      </c>
      <c r="C38" s="55" t="str">
        <f>IF(VLOOKUP(ROW()-1,'Report 3 GLs (576 A)'!$A:$K,7,FALSE)="","",VLOOKUP(ROW()-1,'Report 3 GLs (576 A)'!$A:$K,7,FALSE))</f>
        <v/>
      </c>
      <c r="D38" s="55" t="str">
        <f>IF(VLOOKUP(ROW()-1,'Report 3 GLs (576 A)'!$A:$K,8,FALSE)="","",VLOOKUP(ROW()-1,'Report 3 GLs (576 A)'!$A:$K,8,FALSE))</f>
        <v/>
      </c>
      <c r="E38" s="55" t="str">
        <f>IF(VLOOKUP(ROW()-1,'Report 3 GLs (576 A)'!$A:$K,9,FALSE)="","",VLOOKUP(ROW()-1,'Report 3 GLs (576 A)'!$A:$K,9,FALSE))</f>
        <v/>
      </c>
      <c r="F38" s="102" t="str">
        <f>IF(VLOOKUP(ROW()-1,'Report 3 GLs (576 A)'!$A:$K,10,FALSE)="","",VLOOKUP(ROW()-1,'Report 3 GLs (576 A)'!$A:$K,10,FALSE))</f>
        <v/>
      </c>
      <c r="G38" s="55" t="str">
        <f>IF(VLOOKUP(ROW()-1,'Report 3 GLs (576 A)'!$A:$K,11,FALSE)="","",VLOOKUP(ROW()-1,'Report 3 GLs (576 A)'!$A:$K,11,FALSE))</f>
        <v/>
      </c>
      <c r="Z38" s="55" t="s">
        <v>80</v>
      </c>
    </row>
    <row r="39" spans="1:26" x14ac:dyDescent="0.2">
      <c r="A39" s="55" t="str">
        <f>IF(VLOOKUP(ROW()-1,'Report 3 GLs (576 A)'!$A:$K,2,FALSE)="","",VLOOKUP(ROW()-1,'Report 3 GLs (576 A)'!$A:$K,2,FALSE))</f>
        <v/>
      </c>
      <c r="B39" s="102" t="str">
        <f>IF(VLOOKUP(ROW()-1,'Report 3 GLs (576 A)'!$A:$K,6,FALSE)="","",VLOOKUP(ROW()-1,'Report 3 GLs (576 A)'!$A:$K,6,FALSE))</f>
        <v/>
      </c>
      <c r="C39" s="55" t="str">
        <f>IF(VLOOKUP(ROW()-1,'Report 3 GLs (576 A)'!$A:$K,7,FALSE)="","",VLOOKUP(ROW()-1,'Report 3 GLs (576 A)'!$A:$K,7,FALSE))</f>
        <v/>
      </c>
      <c r="D39" s="55" t="str">
        <f>IF(VLOOKUP(ROW()-1,'Report 3 GLs (576 A)'!$A:$K,8,FALSE)="","",VLOOKUP(ROW()-1,'Report 3 GLs (576 A)'!$A:$K,8,FALSE))</f>
        <v/>
      </c>
      <c r="E39" s="55" t="str">
        <f>IF(VLOOKUP(ROW()-1,'Report 3 GLs (576 A)'!$A:$K,9,FALSE)="","",VLOOKUP(ROW()-1,'Report 3 GLs (576 A)'!$A:$K,9,FALSE))</f>
        <v/>
      </c>
      <c r="F39" s="102" t="str">
        <f>IF(VLOOKUP(ROW()-1,'Report 3 GLs (576 A)'!$A:$K,10,FALSE)="","",VLOOKUP(ROW()-1,'Report 3 GLs (576 A)'!$A:$K,10,FALSE))</f>
        <v/>
      </c>
      <c r="G39" s="55" t="str">
        <f>IF(VLOOKUP(ROW()-1,'Report 3 GLs (576 A)'!$A:$K,11,FALSE)="","",VLOOKUP(ROW()-1,'Report 3 GLs (576 A)'!$A:$K,11,FALSE))</f>
        <v/>
      </c>
      <c r="Z39" s="55" t="s">
        <v>80</v>
      </c>
    </row>
    <row r="40" spans="1:26" x14ac:dyDescent="0.2">
      <c r="A40" s="55" t="str">
        <f>IF(VLOOKUP(ROW()-1,'Report 3 GLs (576 A)'!$A:$K,2,FALSE)="","",VLOOKUP(ROW()-1,'Report 3 GLs (576 A)'!$A:$K,2,FALSE))</f>
        <v/>
      </c>
      <c r="B40" s="102" t="str">
        <f>IF(VLOOKUP(ROW()-1,'Report 3 GLs (576 A)'!$A:$K,6,FALSE)="","",VLOOKUP(ROW()-1,'Report 3 GLs (576 A)'!$A:$K,6,FALSE))</f>
        <v/>
      </c>
      <c r="C40" s="55" t="str">
        <f>IF(VLOOKUP(ROW()-1,'Report 3 GLs (576 A)'!$A:$K,7,FALSE)="","",VLOOKUP(ROW()-1,'Report 3 GLs (576 A)'!$A:$K,7,FALSE))</f>
        <v/>
      </c>
      <c r="D40" s="55" t="str">
        <f>IF(VLOOKUP(ROW()-1,'Report 3 GLs (576 A)'!$A:$K,8,FALSE)="","",VLOOKUP(ROW()-1,'Report 3 GLs (576 A)'!$A:$K,8,FALSE))</f>
        <v/>
      </c>
      <c r="E40" s="55" t="str">
        <f>IF(VLOOKUP(ROW()-1,'Report 3 GLs (576 A)'!$A:$K,9,FALSE)="","",VLOOKUP(ROW()-1,'Report 3 GLs (576 A)'!$A:$K,9,FALSE))</f>
        <v/>
      </c>
      <c r="F40" s="102" t="str">
        <f>IF(VLOOKUP(ROW()-1,'Report 3 GLs (576 A)'!$A:$K,10,FALSE)="","",VLOOKUP(ROW()-1,'Report 3 GLs (576 A)'!$A:$K,10,FALSE))</f>
        <v/>
      </c>
      <c r="G40" s="55" t="str">
        <f>IF(VLOOKUP(ROW()-1,'Report 3 GLs (576 A)'!$A:$K,11,FALSE)="","",VLOOKUP(ROW()-1,'Report 3 GLs (576 A)'!$A:$K,11,FALSE))</f>
        <v/>
      </c>
      <c r="Z40" s="55" t="s">
        <v>80</v>
      </c>
    </row>
    <row r="41" spans="1:26" x14ac:dyDescent="0.2">
      <c r="A41" s="55" t="str">
        <f>IF(VLOOKUP(ROW()-1,'Report 3 GLs (576 A)'!$A:$K,2,FALSE)="","",VLOOKUP(ROW()-1,'Report 3 GLs (576 A)'!$A:$K,2,FALSE))</f>
        <v/>
      </c>
      <c r="B41" s="102" t="str">
        <f>IF(VLOOKUP(ROW()-1,'Report 3 GLs (576 A)'!$A:$K,6,FALSE)="","",VLOOKUP(ROW()-1,'Report 3 GLs (576 A)'!$A:$K,6,FALSE))</f>
        <v/>
      </c>
      <c r="C41" s="55" t="str">
        <f>IF(VLOOKUP(ROW()-1,'Report 3 GLs (576 A)'!$A:$K,7,FALSE)="","",VLOOKUP(ROW()-1,'Report 3 GLs (576 A)'!$A:$K,7,FALSE))</f>
        <v/>
      </c>
      <c r="D41" s="55" t="str">
        <f>IF(VLOOKUP(ROW()-1,'Report 3 GLs (576 A)'!$A:$K,8,FALSE)="","",VLOOKUP(ROW()-1,'Report 3 GLs (576 A)'!$A:$K,8,FALSE))</f>
        <v/>
      </c>
      <c r="E41" s="55" t="str">
        <f>IF(VLOOKUP(ROW()-1,'Report 3 GLs (576 A)'!$A:$K,9,FALSE)="","",VLOOKUP(ROW()-1,'Report 3 GLs (576 A)'!$A:$K,9,FALSE))</f>
        <v/>
      </c>
      <c r="F41" s="102" t="str">
        <f>IF(VLOOKUP(ROW()-1,'Report 3 GLs (576 A)'!$A:$K,10,FALSE)="","",VLOOKUP(ROW()-1,'Report 3 GLs (576 A)'!$A:$K,10,FALSE))</f>
        <v/>
      </c>
      <c r="G41" s="55" t="str">
        <f>IF(VLOOKUP(ROW()-1,'Report 3 GLs (576 A)'!$A:$K,11,FALSE)="","",VLOOKUP(ROW()-1,'Report 3 GLs (576 A)'!$A:$K,11,FALSE))</f>
        <v/>
      </c>
      <c r="Z41" s="55" t="s">
        <v>80</v>
      </c>
    </row>
    <row r="42" spans="1:26" x14ac:dyDescent="0.2">
      <c r="A42" s="55" t="str">
        <f>IF(VLOOKUP(ROW()-1,'Report 3 GLs (576 A)'!$A:$K,2,FALSE)="","",VLOOKUP(ROW()-1,'Report 3 GLs (576 A)'!$A:$K,2,FALSE))</f>
        <v/>
      </c>
      <c r="B42" s="102" t="str">
        <f>IF(VLOOKUP(ROW()-1,'Report 3 GLs (576 A)'!$A:$K,6,FALSE)="","",VLOOKUP(ROW()-1,'Report 3 GLs (576 A)'!$A:$K,6,FALSE))</f>
        <v/>
      </c>
      <c r="C42" s="55" t="str">
        <f>IF(VLOOKUP(ROW()-1,'Report 3 GLs (576 A)'!$A:$K,7,FALSE)="","",VLOOKUP(ROW()-1,'Report 3 GLs (576 A)'!$A:$K,7,FALSE))</f>
        <v/>
      </c>
      <c r="D42" s="55" t="str">
        <f>IF(VLOOKUP(ROW()-1,'Report 3 GLs (576 A)'!$A:$K,8,FALSE)="","",VLOOKUP(ROW()-1,'Report 3 GLs (576 A)'!$A:$K,8,FALSE))</f>
        <v/>
      </c>
      <c r="E42" s="55" t="str">
        <f>IF(VLOOKUP(ROW()-1,'Report 3 GLs (576 A)'!$A:$K,9,FALSE)="","",VLOOKUP(ROW()-1,'Report 3 GLs (576 A)'!$A:$K,9,FALSE))</f>
        <v/>
      </c>
      <c r="F42" s="102" t="str">
        <f>IF(VLOOKUP(ROW()-1,'Report 3 GLs (576 A)'!$A:$K,10,FALSE)="","",VLOOKUP(ROW()-1,'Report 3 GLs (576 A)'!$A:$K,10,FALSE))</f>
        <v/>
      </c>
      <c r="G42" s="55" t="str">
        <f>IF(VLOOKUP(ROW()-1,'Report 3 GLs (576 A)'!$A:$K,11,FALSE)="","",VLOOKUP(ROW()-1,'Report 3 GLs (576 A)'!$A:$K,11,FALSE))</f>
        <v/>
      </c>
      <c r="Z42" s="55" t="s">
        <v>80</v>
      </c>
    </row>
    <row r="43" spans="1:26" x14ac:dyDescent="0.2">
      <c r="A43" s="55" t="str">
        <f>IF(VLOOKUP(ROW()-1,'Report 3 GLs (576 A)'!$A:$K,2,FALSE)="","",VLOOKUP(ROW()-1,'Report 3 GLs (576 A)'!$A:$K,2,FALSE))</f>
        <v/>
      </c>
      <c r="B43" s="102" t="str">
        <f>IF(VLOOKUP(ROW()-1,'Report 3 GLs (576 A)'!$A:$K,6,FALSE)="","",VLOOKUP(ROW()-1,'Report 3 GLs (576 A)'!$A:$K,6,FALSE))</f>
        <v/>
      </c>
      <c r="C43" s="55" t="str">
        <f>IF(VLOOKUP(ROW()-1,'Report 3 GLs (576 A)'!$A:$K,7,FALSE)="","",VLOOKUP(ROW()-1,'Report 3 GLs (576 A)'!$A:$K,7,FALSE))</f>
        <v/>
      </c>
      <c r="D43" s="55" t="str">
        <f>IF(VLOOKUP(ROW()-1,'Report 3 GLs (576 A)'!$A:$K,8,FALSE)="","",VLOOKUP(ROW()-1,'Report 3 GLs (576 A)'!$A:$K,8,FALSE))</f>
        <v/>
      </c>
      <c r="E43" s="55" t="str">
        <f>IF(VLOOKUP(ROW()-1,'Report 3 GLs (576 A)'!$A:$K,9,FALSE)="","",VLOOKUP(ROW()-1,'Report 3 GLs (576 A)'!$A:$K,9,FALSE))</f>
        <v/>
      </c>
      <c r="F43" s="102" t="str">
        <f>IF(VLOOKUP(ROW()-1,'Report 3 GLs (576 A)'!$A:$K,10,FALSE)="","",VLOOKUP(ROW()-1,'Report 3 GLs (576 A)'!$A:$K,10,FALSE))</f>
        <v/>
      </c>
      <c r="G43" s="55" t="str">
        <f>IF(VLOOKUP(ROW()-1,'Report 3 GLs (576 A)'!$A:$K,11,FALSE)="","",VLOOKUP(ROW()-1,'Report 3 GLs (576 A)'!$A:$K,11,FALSE))</f>
        <v/>
      </c>
      <c r="Z43" s="55" t="s">
        <v>80</v>
      </c>
    </row>
    <row r="44" spans="1:26" x14ac:dyDescent="0.2">
      <c r="A44" s="55" t="str">
        <f>IF(VLOOKUP(ROW()-1,'Report 3 GLs (576 A)'!$A:$K,2,FALSE)="","",VLOOKUP(ROW()-1,'Report 3 GLs (576 A)'!$A:$K,2,FALSE))</f>
        <v/>
      </c>
      <c r="B44" s="102" t="str">
        <f>IF(VLOOKUP(ROW()-1,'Report 3 GLs (576 A)'!$A:$K,6,FALSE)="","",VLOOKUP(ROW()-1,'Report 3 GLs (576 A)'!$A:$K,6,FALSE))</f>
        <v/>
      </c>
      <c r="C44" s="55" t="str">
        <f>IF(VLOOKUP(ROW()-1,'Report 3 GLs (576 A)'!$A:$K,7,FALSE)="","",VLOOKUP(ROW()-1,'Report 3 GLs (576 A)'!$A:$K,7,FALSE))</f>
        <v/>
      </c>
      <c r="D44" s="55" t="str">
        <f>IF(VLOOKUP(ROW()-1,'Report 3 GLs (576 A)'!$A:$K,8,FALSE)="","",VLOOKUP(ROW()-1,'Report 3 GLs (576 A)'!$A:$K,8,FALSE))</f>
        <v/>
      </c>
      <c r="E44" s="55" t="str">
        <f>IF(VLOOKUP(ROW()-1,'Report 3 GLs (576 A)'!$A:$K,9,FALSE)="","",VLOOKUP(ROW()-1,'Report 3 GLs (576 A)'!$A:$K,9,FALSE))</f>
        <v/>
      </c>
      <c r="F44" s="102" t="str">
        <f>IF(VLOOKUP(ROW()-1,'Report 3 GLs (576 A)'!$A:$K,10,FALSE)="","",VLOOKUP(ROW()-1,'Report 3 GLs (576 A)'!$A:$K,10,FALSE))</f>
        <v/>
      </c>
      <c r="G44" s="55" t="str">
        <f>IF(VLOOKUP(ROW()-1,'Report 3 GLs (576 A)'!$A:$K,11,FALSE)="","",VLOOKUP(ROW()-1,'Report 3 GLs (576 A)'!$A:$K,11,FALSE))</f>
        <v/>
      </c>
      <c r="Z44" s="55" t="s">
        <v>80</v>
      </c>
    </row>
    <row r="45" spans="1:26" x14ac:dyDescent="0.2">
      <c r="A45" s="55" t="str">
        <f>IF(VLOOKUP(ROW()-1,'Report 3 GLs (576 A)'!$A:$K,2,FALSE)="","",VLOOKUP(ROW()-1,'Report 3 GLs (576 A)'!$A:$K,2,FALSE))</f>
        <v/>
      </c>
      <c r="B45" s="102" t="str">
        <f>IF(VLOOKUP(ROW()-1,'Report 3 GLs (576 A)'!$A:$K,6,FALSE)="","",VLOOKUP(ROW()-1,'Report 3 GLs (576 A)'!$A:$K,6,FALSE))</f>
        <v/>
      </c>
      <c r="C45" s="55" t="str">
        <f>IF(VLOOKUP(ROW()-1,'Report 3 GLs (576 A)'!$A:$K,7,FALSE)="","",VLOOKUP(ROW()-1,'Report 3 GLs (576 A)'!$A:$K,7,FALSE))</f>
        <v/>
      </c>
      <c r="D45" s="55" t="str">
        <f>IF(VLOOKUP(ROW()-1,'Report 3 GLs (576 A)'!$A:$K,8,FALSE)="","",VLOOKUP(ROW()-1,'Report 3 GLs (576 A)'!$A:$K,8,FALSE))</f>
        <v/>
      </c>
      <c r="E45" s="55" t="str">
        <f>IF(VLOOKUP(ROW()-1,'Report 3 GLs (576 A)'!$A:$K,9,FALSE)="","",VLOOKUP(ROW()-1,'Report 3 GLs (576 A)'!$A:$K,9,FALSE))</f>
        <v/>
      </c>
      <c r="F45" s="102" t="str">
        <f>IF(VLOOKUP(ROW()-1,'Report 3 GLs (576 A)'!$A:$K,10,FALSE)="","",VLOOKUP(ROW()-1,'Report 3 GLs (576 A)'!$A:$K,10,FALSE))</f>
        <v/>
      </c>
      <c r="G45" s="55" t="str">
        <f>IF(VLOOKUP(ROW()-1,'Report 3 GLs (576 A)'!$A:$K,11,FALSE)="","",VLOOKUP(ROW()-1,'Report 3 GLs (576 A)'!$A:$K,11,FALSE))</f>
        <v/>
      </c>
      <c r="Z45" s="55" t="s">
        <v>80</v>
      </c>
    </row>
    <row r="46" spans="1:26" x14ac:dyDescent="0.2">
      <c r="A46" s="55" t="str">
        <f>IF(VLOOKUP(ROW()-1,'Report 3 GLs (576 A)'!$A:$K,2,FALSE)="","",VLOOKUP(ROW()-1,'Report 3 GLs (576 A)'!$A:$K,2,FALSE))</f>
        <v/>
      </c>
      <c r="B46" s="102" t="str">
        <f>IF(VLOOKUP(ROW()-1,'Report 3 GLs (576 A)'!$A:$K,6,FALSE)="","",VLOOKUP(ROW()-1,'Report 3 GLs (576 A)'!$A:$K,6,FALSE))</f>
        <v/>
      </c>
      <c r="C46" s="55" t="str">
        <f>IF(VLOOKUP(ROW()-1,'Report 3 GLs (576 A)'!$A:$K,7,FALSE)="","",VLOOKUP(ROW()-1,'Report 3 GLs (576 A)'!$A:$K,7,FALSE))</f>
        <v/>
      </c>
      <c r="D46" s="55" t="str">
        <f>IF(VLOOKUP(ROW()-1,'Report 3 GLs (576 A)'!$A:$K,8,FALSE)="","",VLOOKUP(ROW()-1,'Report 3 GLs (576 A)'!$A:$K,8,FALSE))</f>
        <v/>
      </c>
      <c r="E46" s="55" t="str">
        <f>IF(VLOOKUP(ROW()-1,'Report 3 GLs (576 A)'!$A:$K,9,FALSE)="","",VLOOKUP(ROW()-1,'Report 3 GLs (576 A)'!$A:$K,9,FALSE))</f>
        <v/>
      </c>
      <c r="F46" s="102" t="str">
        <f>IF(VLOOKUP(ROW()-1,'Report 3 GLs (576 A)'!$A:$K,10,FALSE)="","",VLOOKUP(ROW()-1,'Report 3 GLs (576 A)'!$A:$K,10,FALSE))</f>
        <v/>
      </c>
      <c r="G46" s="55" t="str">
        <f>IF(VLOOKUP(ROW()-1,'Report 3 GLs (576 A)'!$A:$K,11,FALSE)="","",VLOOKUP(ROW()-1,'Report 3 GLs (576 A)'!$A:$K,11,FALSE))</f>
        <v/>
      </c>
      <c r="Z46" s="55" t="s">
        <v>80</v>
      </c>
    </row>
    <row r="47" spans="1:26" x14ac:dyDescent="0.2">
      <c r="A47" s="55" t="str">
        <f>IF(VLOOKUP(ROW()-1,'Report 3 GLs (576 A)'!$A:$K,2,FALSE)="","",VLOOKUP(ROW()-1,'Report 3 GLs (576 A)'!$A:$K,2,FALSE))</f>
        <v/>
      </c>
      <c r="B47" s="102" t="str">
        <f>IF(VLOOKUP(ROW()-1,'Report 3 GLs (576 A)'!$A:$K,6,FALSE)="","",VLOOKUP(ROW()-1,'Report 3 GLs (576 A)'!$A:$K,6,FALSE))</f>
        <v/>
      </c>
      <c r="C47" s="55" t="str">
        <f>IF(VLOOKUP(ROW()-1,'Report 3 GLs (576 A)'!$A:$K,7,FALSE)="","",VLOOKUP(ROW()-1,'Report 3 GLs (576 A)'!$A:$K,7,FALSE))</f>
        <v/>
      </c>
      <c r="D47" s="55" t="str">
        <f>IF(VLOOKUP(ROW()-1,'Report 3 GLs (576 A)'!$A:$K,8,FALSE)="","",VLOOKUP(ROW()-1,'Report 3 GLs (576 A)'!$A:$K,8,FALSE))</f>
        <v/>
      </c>
      <c r="E47" s="55" t="str">
        <f>IF(VLOOKUP(ROW()-1,'Report 3 GLs (576 A)'!$A:$K,9,FALSE)="","",VLOOKUP(ROW()-1,'Report 3 GLs (576 A)'!$A:$K,9,FALSE))</f>
        <v/>
      </c>
      <c r="F47" s="102" t="str">
        <f>IF(VLOOKUP(ROW()-1,'Report 3 GLs (576 A)'!$A:$K,10,FALSE)="","",VLOOKUP(ROW()-1,'Report 3 GLs (576 A)'!$A:$K,10,FALSE))</f>
        <v/>
      </c>
      <c r="G47" s="55" t="str">
        <f>IF(VLOOKUP(ROW()-1,'Report 3 GLs (576 A)'!$A:$K,11,FALSE)="","",VLOOKUP(ROW()-1,'Report 3 GLs (576 A)'!$A:$K,11,FALSE))</f>
        <v/>
      </c>
      <c r="Z47" s="55" t="s">
        <v>80</v>
      </c>
    </row>
    <row r="48" spans="1:26" x14ac:dyDescent="0.2">
      <c r="A48" s="55" t="str">
        <f>IF(VLOOKUP(ROW()-1,'Report 3 GLs (576 A)'!$A:$K,2,FALSE)="","",VLOOKUP(ROW()-1,'Report 3 GLs (576 A)'!$A:$K,2,FALSE))</f>
        <v/>
      </c>
      <c r="B48" s="102" t="str">
        <f>IF(VLOOKUP(ROW()-1,'Report 3 GLs (576 A)'!$A:$K,6,FALSE)="","",VLOOKUP(ROW()-1,'Report 3 GLs (576 A)'!$A:$K,6,FALSE))</f>
        <v/>
      </c>
      <c r="C48" s="55" t="str">
        <f>IF(VLOOKUP(ROW()-1,'Report 3 GLs (576 A)'!$A:$K,7,FALSE)="","",VLOOKUP(ROW()-1,'Report 3 GLs (576 A)'!$A:$K,7,FALSE))</f>
        <v/>
      </c>
      <c r="D48" s="55" t="str">
        <f>IF(VLOOKUP(ROW()-1,'Report 3 GLs (576 A)'!$A:$K,8,FALSE)="","",VLOOKUP(ROW()-1,'Report 3 GLs (576 A)'!$A:$K,8,FALSE))</f>
        <v/>
      </c>
      <c r="E48" s="55" t="str">
        <f>IF(VLOOKUP(ROW()-1,'Report 3 GLs (576 A)'!$A:$K,9,FALSE)="","",VLOOKUP(ROW()-1,'Report 3 GLs (576 A)'!$A:$K,9,FALSE))</f>
        <v/>
      </c>
      <c r="F48" s="102" t="str">
        <f>IF(VLOOKUP(ROW()-1,'Report 3 GLs (576 A)'!$A:$K,10,FALSE)="","",VLOOKUP(ROW()-1,'Report 3 GLs (576 A)'!$A:$K,10,FALSE))</f>
        <v/>
      </c>
      <c r="G48" s="55" t="str">
        <f>IF(VLOOKUP(ROW()-1,'Report 3 GLs (576 A)'!$A:$K,11,FALSE)="","",VLOOKUP(ROW()-1,'Report 3 GLs (576 A)'!$A:$K,11,FALSE))</f>
        <v/>
      </c>
      <c r="Z48" s="55" t="s">
        <v>80</v>
      </c>
    </row>
    <row r="49" spans="1:26" x14ac:dyDescent="0.2">
      <c r="A49" s="55" t="str">
        <f>IF(VLOOKUP(ROW()-1,'Report 3 GLs (576 A)'!$A:$K,2,FALSE)="","",VLOOKUP(ROW()-1,'Report 3 GLs (576 A)'!$A:$K,2,FALSE))</f>
        <v/>
      </c>
      <c r="B49" s="102" t="str">
        <f>IF(VLOOKUP(ROW()-1,'Report 3 GLs (576 A)'!$A:$K,6,FALSE)="","",VLOOKUP(ROW()-1,'Report 3 GLs (576 A)'!$A:$K,6,FALSE))</f>
        <v/>
      </c>
      <c r="C49" s="55" t="str">
        <f>IF(VLOOKUP(ROW()-1,'Report 3 GLs (576 A)'!$A:$K,7,FALSE)="","",VLOOKUP(ROW()-1,'Report 3 GLs (576 A)'!$A:$K,7,FALSE))</f>
        <v/>
      </c>
      <c r="D49" s="55" t="str">
        <f>IF(VLOOKUP(ROW()-1,'Report 3 GLs (576 A)'!$A:$K,8,FALSE)="","",VLOOKUP(ROW()-1,'Report 3 GLs (576 A)'!$A:$K,8,FALSE))</f>
        <v/>
      </c>
      <c r="E49" s="55" t="str">
        <f>IF(VLOOKUP(ROW()-1,'Report 3 GLs (576 A)'!$A:$K,9,FALSE)="","",VLOOKUP(ROW()-1,'Report 3 GLs (576 A)'!$A:$K,9,FALSE))</f>
        <v/>
      </c>
      <c r="F49" s="102" t="str">
        <f>IF(VLOOKUP(ROW()-1,'Report 3 GLs (576 A)'!$A:$K,10,FALSE)="","",VLOOKUP(ROW()-1,'Report 3 GLs (576 A)'!$A:$K,10,FALSE))</f>
        <v/>
      </c>
      <c r="G49" s="55" t="str">
        <f>IF(VLOOKUP(ROW()-1,'Report 3 GLs (576 A)'!$A:$K,11,FALSE)="","",VLOOKUP(ROW()-1,'Report 3 GLs (576 A)'!$A:$K,11,FALSE))</f>
        <v/>
      </c>
      <c r="Z49" s="55" t="s">
        <v>80</v>
      </c>
    </row>
    <row r="50" spans="1:26" x14ac:dyDescent="0.2">
      <c r="A50" s="55" t="str">
        <f>IF(VLOOKUP(ROW()-1,'Report 3 GLs (576 A)'!$A:$K,2,FALSE)="","",VLOOKUP(ROW()-1,'Report 3 GLs (576 A)'!$A:$K,2,FALSE))</f>
        <v/>
      </c>
      <c r="B50" s="102" t="str">
        <f>IF(VLOOKUP(ROW()-1,'Report 3 GLs (576 A)'!$A:$K,6,FALSE)="","",VLOOKUP(ROW()-1,'Report 3 GLs (576 A)'!$A:$K,6,FALSE))</f>
        <v/>
      </c>
      <c r="C50" s="55" t="str">
        <f>IF(VLOOKUP(ROW()-1,'Report 3 GLs (576 A)'!$A:$K,7,FALSE)="","",VLOOKUP(ROW()-1,'Report 3 GLs (576 A)'!$A:$K,7,FALSE))</f>
        <v/>
      </c>
      <c r="D50" s="55" t="str">
        <f>IF(VLOOKUP(ROW()-1,'Report 3 GLs (576 A)'!$A:$K,8,FALSE)="","",VLOOKUP(ROW()-1,'Report 3 GLs (576 A)'!$A:$K,8,FALSE))</f>
        <v/>
      </c>
      <c r="E50" s="55" t="str">
        <f>IF(VLOOKUP(ROW()-1,'Report 3 GLs (576 A)'!$A:$K,9,FALSE)="","",VLOOKUP(ROW()-1,'Report 3 GLs (576 A)'!$A:$K,9,FALSE))</f>
        <v/>
      </c>
      <c r="F50" s="102" t="str">
        <f>IF(VLOOKUP(ROW()-1,'Report 3 GLs (576 A)'!$A:$K,10,FALSE)="","",VLOOKUP(ROW()-1,'Report 3 GLs (576 A)'!$A:$K,10,FALSE))</f>
        <v/>
      </c>
      <c r="G50" s="55" t="str">
        <f>IF(VLOOKUP(ROW()-1,'Report 3 GLs (576 A)'!$A:$K,11,FALSE)="","",VLOOKUP(ROW()-1,'Report 3 GLs (576 A)'!$A:$K,11,FALSE))</f>
        <v/>
      </c>
      <c r="Z50" s="55" t="s">
        <v>80</v>
      </c>
    </row>
    <row r="51" spans="1:26" x14ac:dyDescent="0.2">
      <c r="A51" s="55" t="str">
        <f>IF(VLOOKUP(ROW()-1,'Report 3 GLs (576 A)'!$A:$K,2,FALSE)="","",VLOOKUP(ROW()-1,'Report 3 GLs (576 A)'!$A:$K,2,FALSE))</f>
        <v/>
      </c>
      <c r="B51" s="102" t="str">
        <f>IF(VLOOKUP(ROW()-1,'Report 3 GLs (576 A)'!$A:$K,6,FALSE)="","",VLOOKUP(ROW()-1,'Report 3 GLs (576 A)'!$A:$K,6,FALSE))</f>
        <v/>
      </c>
      <c r="C51" s="55" t="str">
        <f>IF(VLOOKUP(ROW()-1,'Report 3 GLs (576 A)'!$A:$K,7,FALSE)="","",VLOOKUP(ROW()-1,'Report 3 GLs (576 A)'!$A:$K,7,FALSE))</f>
        <v/>
      </c>
      <c r="D51" s="55" t="str">
        <f>IF(VLOOKUP(ROW()-1,'Report 3 GLs (576 A)'!$A:$K,8,FALSE)="","",VLOOKUP(ROW()-1,'Report 3 GLs (576 A)'!$A:$K,8,FALSE))</f>
        <v/>
      </c>
      <c r="E51" s="55" t="str">
        <f>IF(VLOOKUP(ROW()-1,'Report 3 GLs (576 A)'!$A:$K,9,FALSE)="","",VLOOKUP(ROW()-1,'Report 3 GLs (576 A)'!$A:$K,9,FALSE))</f>
        <v/>
      </c>
      <c r="F51" s="102" t="str">
        <f>IF(VLOOKUP(ROW()-1,'Report 3 GLs (576 A)'!$A:$K,10,FALSE)="","",VLOOKUP(ROW()-1,'Report 3 GLs (576 A)'!$A:$K,10,FALSE))</f>
        <v/>
      </c>
      <c r="G51" s="55" t="str">
        <f>IF(VLOOKUP(ROW()-1,'Report 3 GLs (576 A)'!$A:$K,11,FALSE)="","",VLOOKUP(ROW()-1,'Report 3 GLs (576 A)'!$A:$K,11,FALSE))</f>
        <v/>
      </c>
      <c r="Z51" s="55" t="s">
        <v>80</v>
      </c>
    </row>
    <row r="52" spans="1:26" x14ac:dyDescent="0.2">
      <c r="A52" s="55" t="str">
        <f>IF(VLOOKUP(ROW()-1,'Report 3 GLs (576 A)'!$A:$K,2,FALSE)="","",VLOOKUP(ROW()-1,'Report 3 GLs (576 A)'!$A:$K,2,FALSE))</f>
        <v/>
      </c>
      <c r="B52" s="102" t="str">
        <f>IF(VLOOKUP(ROW()-1,'Report 3 GLs (576 A)'!$A:$K,6,FALSE)="","",VLOOKUP(ROW()-1,'Report 3 GLs (576 A)'!$A:$K,6,FALSE))</f>
        <v/>
      </c>
      <c r="C52" s="55" t="str">
        <f>IF(VLOOKUP(ROW()-1,'Report 3 GLs (576 A)'!$A:$K,7,FALSE)="","",VLOOKUP(ROW()-1,'Report 3 GLs (576 A)'!$A:$K,7,FALSE))</f>
        <v/>
      </c>
      <c r="D52" s="55" t="str">
        <f>IF(VLOOKUP(ROW()-1,'Report 3 GLs (576 A)'!$A:$K,8,FALSE)="","",VLOOKUP(ROW()-1,'Report 3 GLs (576 A)'!$A:$K,8,FALSE))</f>
        <v/>
      </c>
      <c r="E52" s="55" t="str">
        <f>IF(VLOOKUP(ROW()-1,'Report 3 GLs (576 A)'!$A:$K,9,FALSE)="","",VLOOKUP(ROW()-1,'Report 3 GLs (576 A)'!$A:$K,9,FALSE))</f>
        <v/>
      </c>
      <c r="F52" s="102" t="str">
        <f>IF(VLOOKUP(ROW()-1,'Report 3 GLs (576 A)'!$A:$K,10,FALSE)="","",VLOOKUP(ROW()-1,'Report 3 GLs (576 A)'!$A:$K,10,FALSE))</f>
        <v/>
      </c>
      <c r="G52" s="55" t="str">
        <f>IF(VLOOKUP(ROW()-1,'Report 3 GLs (576 A)'!$A:$K,11,FALSE)="","",VLOOKUP(ROW()-1,'Report 3 GLs (576 A)'!$A:$K,11,FALSE))</f>
        <v/>
      </c>
      <c r="Z52" s="55" t="s">
        <v>80</v>
      </c>
    </row>
    <row r="53" spans="1:26" x14ac:dyDescent="0.2">
      <c r="A53" s="55" t="str">
        <f>IF(VLOOKUP(ROW()-1,'Report 3 GLs (576 A)'!$A:$K,2,FALSE)="","",VLOOKUP(ROW()-1,'Report 3 GLs (576 A)'!$A:$K,2,FALSE))</f>
        <v/>
      </c>
      <c r="B53" s="102" t="str">
        <f>IF(VLOOKUP(ROW()-1,'Report 3 GLs (576 A)'!$A:$K,6,FALSE)="","",VLOOKUP(ROW()-1,'Report 3 GLs (576 A)'!$A:$K,6,FALSE))</f>
        <v/>
      </c>
      <c r="C53" s="55" t="str">
        <f>IF(VLOOKUP(ROW()-1,'Report 3 GLs (576 A)'!$A:$K,7,FALSE)="","",VLOOKUP(ROW()-1,'Report 3 GLs (576 A)'!$A:$K,7,FALSE))</f>
        <v/>
      </c>
      <c r="D53" s="55" t="str">
        <f>IF(VLOOKUP(ROW()-1,'Report 3 GLs (576 A)'!$A:$K,8,FALSE)="","",VLOOKUP(ROW()-1,'Report 3 GLs (576 A)'!$A:$K,8,FALSE))</f>
        <v/>
      </c>
      <c r="E53" s="55" t="str">
        <f>IF(VLOOKUP(ROW()-1,'Report 3 GLs (576 A)'!$A:$K,9,FALSE)="","",VLOOKUP(ROW()-1,'Report 3 GLs (576 A)'!$A:$K,9,FALSE))</f>
        <v/>
      </c>
      <c r="F53" s="102" t="str">
        <f>IF(VLOOKUP(ROW()-1,'Report 3 GLs (576 A)'!$A:$K,10,FALSE)="","",VLOOKUP(ROW()-1,'Report 3 GLs (576 A)'!$A:$K,10,FALSE))</f>
        <v/>
      </c>
      <c r="G53" s="55" t="str">
        <f>IF(VLOOKUP(ROW()-1,'Report 3 GLs (576 A)'!$A:$K,11,FALSE)="","",VLOOKUP(ROW()-1,'Report 3 GLs (576 A)'!$A:$K,11,FALSE))</f>
        <v/>
      </c>
      <c r="Z53" s="55" t="s">
        <v>80</v>
      </c>
    </row>
    <row r="54" spans="1:26" x14ac:dyDescent="0.2">
      <c r="A54" s="55" t="str">
        <f>IF(VLOOKUP(ROW()-1,'Report 3 GLs (576 A)'!$A:$K,2,FALSE)="","",VLOOKUP(ROW()-1,'Report 3 GLs (576 A)'!$A:$K,2,FALSE))</f>
        <v/>
      </c>
      <c r="B54" s="102" t="str">
        <f>IF(VLOOKUP(ROW()-1,'Report 3 GLs (576 A)'!$A:$K,6,FALSE)="","",VLOOKUP(ROW()-1,'Report 3 GLs (576 A)'!$A:$K,6,FALSE))</f>
        <v/>
      </c>
      <c r="C54" s="55" t="str">
        <f>IF(VLOOKUP(ROW()-1,'Report 3 GLs (576 A)'!$A:$K,7,FALSE)="","",VLOOKUP(ROW()-1,'Report 3 GLs (576 A)'!$A:$K,7,FALSE))</f>
        <v/>
      </c>
      <c r="D54" s="55" t="str">
        <f>IF(VLOOKUP(ROW()-1,'Report 3 GLs (576 A)'!$A:$K,8,FALSE)="","",VLOOKUP(ROW()-1,'Report 3 GLs (576 A)'!$A:$K,8,FALSE))</f>
        <v/>
      </c>
      <c r="E54" s="55" t="str">
        <f>IF(VLOOKUP(ROW()-1,'Report 3 GLs (576 A)'!$A:$K,9,FALSE)="","",VLOOKUP(ROW()-1,'Report 3 GLs (576 A)'!$A:$K,9,FALSE))</f>
        <v/>
      </c>
      <c r="F54" s="102" t="str">
        <f>IF(VLOOKUP(ROW()-1,'Report 3 GLs (576 A)'!$A:$K,10,FALSE)="","",VLOOKUP(ROW()-1,'Report 3 GLs (576 A)'!$A:$K,10,FALSE))</f>
        <v/>
      </c>
      <c r="G54" s="55" t="str">
        <f>IF(VLOOKUP(ROW()-1,'Report 3 GLs (576 A)'!$A:$K,11,FALSE)="","",VLOOKUP(ROW()-1,'Report 3 GLs (576 A)'!$A:$K,11,FALSE))</f>
        <v/>
      </c>
      <c r="Z54" s="55" t="s">
        <v>80</v>
      </c>
    </row>
    <row r="55" spans="1:26" x14ac:dyDescent="0.2">
      <c r="A55" s="55" t="str">
        <f>IF(VLOOKUP(ROW()-1,'Report 3 GLs (576 A)'!$A:$K,2,FALSE)="","",VLOOKUP(ROW()-1,'Report 3 GLs (576 A)'!$A:$K,2,FALSE))</f>
        <v/>
      </c>
      <c r="B55" s="102" t="str">
        <f>IF(VLOOKUP(ROW()-1,'Report 3 GLs (576 A)'!$A:$K,6,FALSE)="","",VLOOKUP(ROW()-1,'Report 3 GLs (576 A)'!$A:$K,6,FALSE))</f>
        <v/>
      </c>
      <c r="C55" s="55" t="str">
        <f>IF(VLOOKUP(ROW()-1,'Report 3 GLs (576 A)'!$A:$K,7,FALSE)="","",VLOOKUP(ROW()-1,'Report 3 GLs (576 A)'!$A:$K,7,FALSE))</f>
        <v/>
      </c>
      <c r="D55" s="55" t="str">
        <f>IF(VLOOKUP(ROW()-1,'Report 3 GLs (576 A)'!$A:$K,8,FALSE)="","",VLOOKUP(ROW()-1,'Report 3 GLs (576 A)'!$A:$K,8,FALSE))</f>
        <v/>
      </c>
      <c r="E55" s="55" t="str">
        <f>IF(VLOOKUP(ROW()-1,'Report 3 GLs (576 A)'!$A:$K,9,FALSE)="","",VLOOKUP(ROW()-1,'Report 3 GLs (576 A)'!$A:$K,9,FALSE))</f>
        <v/>
      </c>
      <c r="F55" s="102" t="str">
        <f>IF(VLOOKUP(ROW()-1,'Report 3 GLs (576 A)'!$A:$K,10,FALSE)="","",VLOOKUP(ROW()-1,'Report 3 GLs (576 A)'!$A:$K,10,FALSE))</f>
        <v/>
      </c>
      <c r="G55" s="55" t="str">
        <f>IF(VLOOKUP(ROW()-1,'Report 3 GLs (576 A)'!$A:$K,11,FALSE)="","",VLOOKUP(ROW()-1,'Report 3 GLs (576 A)'!$A:$K,11,FALSE))</f>
        <v/>
      </c>
      <c r="Z55" s="55" t="s">
        <v>80</v>
      </c>
    </row>
    <row r="56" spans="1:26" x14ac:dyDescent="0.2">
      <c r="A56" s="55" t="str">
        <f>IF(VLOOKUP(ROW()-1,'Report 3 GLs (576 A)'!$A:$K,2,FALSE)="","",VLOOKUP(ROW()-1,'Report 3 GLs (576 A)'!$A:$K,2,FALSE))</f>
        <v/>
      </c>
      <c r="B56" s="102" t="str">
        <f>IF(VLOOKUP(ROW()-1,'Report 3 GLs (576 A)'!$A:$K,6,FALSE)="","",VLOOKUP(ROW()-1,'Report 3 GLs (576 A)'!$A:$K,6,FALSE))</f>
        <v/>
      </c>
      <c r="C56" s="55" t="str">
        <f>IF(VLOOKUP(ROW()-1,'Report 3 GLs (576 A)'!$A:$K,7,FALSE)="","",VLOOKUP(ROW()-1,'Report 3 GLs (576 A)'!$A:$K,7,FALSE))</f>
        <v/>
      </c>
      <c r="D56" s="55" t="str">
        <f>IF(VLOOKUP(ROW()-1,'Report 3 GLs (576 A)'!$A:$K,8,FALSE)="","",VLOOKUP(ROW()-1,'Report 3 GLs (576 A)'!$A:$K,8,FALSE))</f>
        <v/>
      </c>
      <c r="E56" s="55" t="str">
        <f>IF(VLOOKUP(ROW()-1,'Report 3 GLs (576 A)'!$A:$K,9,FALSE)="","",VLOOKUP(ROW()-1,'Report 3 GLs (576 A)'!$A:$K,9,FALSE))</f>
        <v/>
      </c>
      <c r="F56" s="102" t="str">
        <f>IF(VLOOKUP(ROW()-1,'Report 3 GLs (576 A)'!$A:$K,10,FALSE)="","",VLOOKUP(ROW()-1,'Report 3 GLs (576 A)'!$A:$K,10,FALSE))</f>
        <v/>
      </c>
      <c r="G56" s="55" t="str">
        <f>IF(VLOOKUP(ROW()-1,'Report 3 GLs (576 A)'!$A:$K,11,FALSE)="","",VLOOKUP(ROW()-1,'Report 3 GLs (576 A)'!$A:$K,11,FALSE))</f>
        <v/>
      </c>
      <c r="Z56" s="55" t="s">
        <v>80</v>
      </c>
    </row>
    <row r="57" spans="1:26" x14ac:dyDescent="0.2">
      <c r="A57" s="55" t="str">
        <f>IF(VLOOKUP(ROW()-1,'Report 3 GLs (576 A)'!$A:$K,2,FALSE)="","",VLOOKUP(ROW()-1,'Report 3 GLs (576 A)'!$A:$K,2,FALSE))</f>
        <v/>
      </c>
      <c r="B57" s="102" t="str">
        <f>IF(VLOOKUP(ROW()-1,'Report 3 GLs (576 A)'!$A:$K,6,FALSE)="","",VLOOKUP(ROW()-1,'Report 3 GLs (576 A)'!$A:$K,6,FALSE))</f>
        <v/>
      </c>
      <c r="C57" s="55" t="str">
        <f>IF(VLOOKUP(ROW()-1,'Report 3 GLs (576 A)'!$A:$K,7,FALSE)="","",VLOOKUP(ROW()-1,'Report 3 GLs (576 A)'!$A:$K,7,FALSE))</f>
        <v/>
      </c>
      <c r="D57" s="55" t="str">
        <f>IF(VLOOKUP(ROW()-1,'Report 3 GLs (576 A)'!$A:$K,8,FALSE)="","",VLOOKUP(ROW()-1,'Report 3 GLs (576 A)'!$A:$K,8,FALSE))</f>
        <v/>
      </c>
      <c r="E57" s="55" t="str">
        <f>IF(VLOOKUP(ROW()-1,'Report 3 GLs (576 A)'!$A:$K,9,FALSE)="","",VLOOKUP(ROW()-1,'Report 3 GLs (576 A)'!$A:$K,9,FALSE))</f>
        <v/>
      </c>
      <c r="F57" s="102" t="str">
        <f>IF(VLOOKUP(ROW()-1,'Report 3 GLs (576 A)'!$A:$K,10,FALSE)="","",VLOOKUP(ROW()-1,'Report 3 GLs (576 A)'!$A:$K,10,FALSE))</f>
        <v/>
      </c>
      <c r="G57" s="55" t="str">
        <f>IF(VLOOKUP(ROW()-1,'Report 3 GLs (576 A)'!$A:$K,11,FALSE)="","",VLOOKUP(ROW()-1,'Report 3 GLs (576 A)'!$A:$K,11,FALSE))</f>
        <v/>
      </c>
      <c r="Z57" s="55" t="s">
        <v>80</v>
      </c>
    </row>
    <row r="58" spans="1:26" x14ac:dyDescent="0.2">
      <c r="A58" s="55" t="str">
        <f>IF(VLOOKUP(ROW()-1,'Report 3 GLs (576 A)'!$A:$K,2,FALSE)="","",VLOOKUP(ROW()-1,'Report 3 GLs (576 A)'!$A:$K,2,FALSE))</f>
        <v/>
      </c>
      <c r="B58" s="102" t="str">
        <f>IF(VLOOKUP(ROW()-1,'Report 3 GLs (576 A)'!$A:$K,6,FALSE)="","",VLOOKUP(ROW()-1,'Report 3 GLs (576 A)'!$A:$K,6,FALSE))</f>
        <v/>
      </c>
      <c r="C58" s="55" t="str">
        <f>IF(VLOOKUP(ROW()-1,'Report 3 GLs (576 A)'!$A:$K,7,FALSE)="","",VLOOKUP(ROW()-1,'Report 3 GLs (576 A)'!$A:$K,7,FALSE))</f>
        <v/>
      </c>
      <c r="D58" s="55" t="str">
        <f>IF(VLOOKUP(ROW()-1,'Report 3 GLs (576 A)'!$A:$K,8,FALSE)="","",VLOOKUP(ROW()-1,'Report 3 GLs (576 A)'!$A:$K,8,FALSE))</f>
        <v/>
      </c>
      <c r="E58" s="55" t="str">
        <f>IF(VLOOKUP(ROW()-1,'Report 3 GLs (576 A)'!$A:$K,9,FALSE)="","",VLOOKUP(ROW()-1,'Report 3 GLs (576 A)'!$A:$K,9,FALSE))</f>
        <v/>
      </c>
      <c r="F58" s="102" t="str">
        <f>IF(VLOOKUP(ROW()-1,'Report 3 GLs (576 A)'!$A:$K,10,FALSE)="","",VLOOKUP(ROW()-1,'Report 3 GLs (576 A)'!$A:$K,10,FALSE))</f>
        <v/>
      </c>
      <c r="G58" s="55" t="str">
        <f>IF(VLOOKUP(ROW()-1,'Report 3 GLs (576 A)'!$A:$K,11,FALSE)="","",VLOOKUP(ROW()-1,'Report 3 GLs (576 A)'!$A:$K,11,FALSE))</f>
        <v/>
      </c>
      <c r="Z58" s="55" t="s">
        <v>80</v>
      </c>
    </row>
    <row r="59" spans="1:26" x14ac:dyDescent="0.2">
      <c r="A59" s="55" t="str">
        <f>IF(VLOOKUP(ROW()-1,'Report 3 GLs (576 A)'!$A:$K,2,FALSE)="","",VLOOKUP(ROW()-1,'Report 3 GLs (576 A)'!$A:$K,2,FALSE))</f>
        <v/>
      </c>
      <c r="B59" s="102" t="str">
        <f>IF(VLOOKUP(ROW()-1,'Report 3 GLs (576 A)'!$A:$K,6,FALSE)="","",VLOOKUP(ROW()-1,'Report 3 GLs (576 A)'!$A:$K,6,FALSE))</f>
        <v/>
      </c>
      <c r="C59" s="55" t="str">
        <f>IF(VLOOKUP(ROW()-1,'Report 3 GLs (576 A)'!$A:$K,7,FALSE)="","",VLOOKUP(ROW()-1,'Report 3 GLs (576 A)'!$A:$K,7,FALSE))</f>
        <v/>
      </c>
      <c r="D59" s="55" t="str">
        <f>IF(VLOOKUP(ROW()-1,'Report 3 GLs (576 A)'!$A:$K,8,FALSE)="","",VLOOKUP(ROW()-1,'Report 3 GLs (576 A)'!$A:$K,8,FALSE))</f>
        <v/>
      </c>
      <c r="E59" s="55" t="str">
        <f>IF(VLOOKUP(ROW()-1,'Report 3 GLs (576 A)'!$A:$K,9,FALSE)="","",VLOOKUP(ROW()-1,'Report 3 GLs (576 A)'!$A:$K,9,FALSE))</f>
        <v/>
      </c>
      <c r="F59" s="102" t="str">
        <f>IF(VLOOKUP(ROW()-1,'Report 3 GLs (576 A)'!$A:$K,10,FALSE)="","",VLOOKUP(ROW()-1,'Report 3 GLs (576 A)'!$A:$K,10,FALSE))</f>
        <v/>
      </c>
      <c r="G59" s="55" t="str">
        <f>IF(VLOOKUP(ROW()-1,'Report 3 GLs (576 A)'!$A:$K,11,FALSE)="","",VLOOKUP(ROW()-1,'Report 3 GLs (576 A)'!$A:$K,11,FALSE))</f>
        <v/>
      </c>
      <c r="Z59" s="55" t="s">
        <v>80</v>
      </c>
    </row>
    <row r="60" spans="1:26" x14ac:dyDescent="0.2">
      <c r="A60" s="55" t="str">
        <f>IF(VLOOKUP(ROW()-1,'Report 3 GLs (576 A)'!$A:$K,2,FALSE)="","",VLOOKUP(ROW()-1,'Report 3 GLs (576 A)'!$A:$K,2,FALSE))</f>
        <v/>
      </c>
      <c r="B60" s="102" t="str">
        <f>IF(VLOOKUP(ROW()-1,'Report 3 GLs (576 A)'!$A:$K,6,FALSE)="","",VLOOKUP(ROW()-1,'Report 3 GLs (576 A)'!$A:$K,6,FALSE))</f>
        <v/>
      </c>
      <c r="C60" s="55" t="str">
        <f>IF(VLOOKUP(ROW()-1,'Report 3 GLs (576 A)'!$A:$K,7,FALSE)="","",VLOOKUP(ROW()-1,'Report 3 GLs (576 A)'!$A:$K,7,FALSE))</f>
        <v/>
      </c>
      <c r="D60" s="55" t="str">
        <f>IF(VLOOKUP(ROW()-1,'Report 3 GLs (576 A)'!$A:$K,8,FALSE)="","",VLOOKUP(ROW()-1,'Report 3 GLs (576 A)'!$A:$K,8,FALSE))</f>
        <v/>
      </c>
      <c r="E60" s="55" t="str">
        <f>IF(VLOOKUP(ROW()-1,'Report 3 GLs (576 A)'!$A:$K,9,FALSE)="","",VLOOKUP(ROW()-1,'Report 3 GLs (576 A)'!$A:$K,9,FALSE))</f>
        <v/>
      </c>
      <c r="F60" s="102" t="str">
        <f>IF(VLOOKUP(ROW()-1,'Report 3 GLs (576 A)'!$A:$K,10,FALSE)="","",VLOOKUP(ROW()-1,'Report 3 GLs (576 A)'!$A:$K,10,FALSE))</f>
        <v/>
      </c>
      <c r="G60" s="55" t="str">
        <f>IF(VLOOKUP(ROW()-1,'Report 3 GLs (576 A)'!$A:$K,11,FALSE)="","",VLOOKUP(ROW()-1,'Report 3 GLs (576 A)'!$A:$K,11,FALSE))</f>
        <v/>
      </c>
      <c r="Z60" s="55" t="s">
        <v>80</v>
      </c>
    </row>
    <row r="61" spans="1:26" x14ac:dyDescent="0.2">
      <c r="A61" s="55" t="str">
        <f>IF(VLOOKUP(ROW()-1,'Report 3 GLs (576 A)'!$A:$K,2,FALSE)="","",VLOOKUP(ROW()-1,'Report 3 GLs (576 A)'!$A:$K,2,FALSE))</f>
        <v/>
      </c>
      <c r="B61" s="102" t="str">
        <f>IF(VLOOKUP(ROW()-1,'Report 3 GLs (576 A)'!$A:$K,6,FALSE)="","",VLOOKUP(ROW()-1,'Report 3 GLs (576 A)'!$A:$K,6,FALSE))</f>
        <v/>
      </c>
      <c r="C61" s="55" t="str">
        <f>IF(VLOOKUP(ROW()-1,'Report 3 GLs (576 A)'!$A:$K,7,FALSE)="","",VLOOKUP(ROW()-1,'Report 3 GLs (576 A)'!$A:$K,7,FALSE))</f>
        <v/>
      </c>
      <c r="D61" s="55" t="str">
        <f>IF(VLOOKUP(ROW()-1,'Report 3 GLs (576 A)'!$A:$K,8,FALSE)="","",VLOOKUP(ROW()-1,'Report 3 GLs (576 A)'!$A:$K,8,FALSE))</f>
        <v/>
      </c>
      <c r="E61" s="55" t="str">
        <f>IF(VLOOKUP(ROW()-1,'Report 3 GLs (576 A)'!$A:$K,9,FALSE)="","",VLOOKUP(ROW()-1,'Report 3 GLs (576 A)'!$A:$K,9,FALSE))</f>
        <v/>
      </c>
      <c r="F61" s="102" t="str">
        <f>IF(VLOOKUP(ROW()-1,'Report 3 GLs (576 A)'!$A:$K,10,FALSE)="","",VLOOKUP(ROW()-1,'Report 3 GLs (576 A)'!$A:$K,10,FALSE))</f>
        <v/>
      </c>
      <c r="G61" s="55" t="str">
        <f>IF(VLOOKUP(ROW()-1,'Report 3 GLs (576 A)'!$A:$K,11,FALSE)="","",VLOOKUP(ROW()-1,'Report 3 GLs (576 A)'!$A:$K,11,FALSE))</f>
        <v/>
      </c>
      <c r="Z61" s="55" t="s">
        <v>80</v>
      </c>
    </row>
    <row r="62" spans="1:26" x14ac:dyDescent="0.2">
      <c r="A62" s="55" t="str">
        <f>IF(VLOOKUP(ROW()-1,'Report 3 GLs (576 A)'!$A:$K,2,FALSE)="","",VLOOKUP(ROW()-1,'Report 3 GLs (576 A)'!$A:$K,2,FALSE))</f>
        <v/>
      </c>
      <c r="B62" s="102" t="str">
        <f>IF(VLOOKUP(ROW()-1,'Report 3 GLs (576 A)'!$A:$K,6,FALSE)="","",VLOOKUP(ROW()-1,'Report 3 GLs (576 A)'!$A:$K,6,FALSE))</f>
        <v/>
      </c>
      <c r="C62" s="55" t="str">
        <f>IF(VLOOKUP(ROW()-1,'Report 3 GLs (576 A)'!$A:$K,7,FALSE)="","",VLOOKUP(ROW()-1,'Report 3 GLs (576 A)'!$A:$K,7,FALSE))</f>
        <v/>
      </c>
      <c r="D62" s="55" t="str">
        <f>IF(VLOOKUP(ROW()-1,'Report 3 GLs (576 A)'!$A:$K,8,FALSE)="","",VLOOKUP(ROW()-1,'Report 3 GLs (576 A)'!$A:$K,8,FALSE))</f>
        <v/>
      </c>
      <c r="E62" s="55" t="str">
        <f>IF(VLOOKUP(ROW()-1,'Report 3 GLs (576 A)'!$A:$K,9,FALSE)="","",VLOOKUP(ROW()-1,'Report 3 GLs (576 A)'!$A:$K,9,FALSE))</f>
        <v/>
      </c>
      <c r="F62" s="102" t="str">
        <f>IF(VLOOKUP(ROW()-1,'Report 3 GLs (576 A)'!$A:$K,10,FALSE)="","",VLOOKUP(ROW()-1,'Report 3 GLs (576 A)'!$A:$K,10,FALSE))</f>
        <v/>
      </c>
      <c r="G62" s="55" t="str">
        <f>IF(VLOOKUP(ROW()-1,'Report 3 GLs (576 A)'!$A:$K,11,FALSE)="","",VLOOKUP(ROW()-1,'Report 3 GLs (576 A)'!$A:$K,11,FALSE))</f>
        <v/>
      </c>
      <c r="Z62" s="55" t="s">
        <v>80</v>
      </c>
    </row>
    <row r="63" spans="1:26" x14ac:dyDescent="0.2">
      <c r="A63" s="55" t="str">
        <f>IF(VLOOKUP(ROW()-1,'Report 3 GLs (576 A)'!$A:$K,2,FALSE)="","",VLOOKUP(ROW()-1,'Report 3 GLs (576 A)'!$A:$K,2,FALSE))</f>
        <v/>
      </c>
      <c r="B63" s="102" t="str">
        <f>IF(VLOOKUP(ROW()-1,'Report 3 GLs (576 A)'!$A:$K,6,FALSE)="","",VLOOKUP(ROW()-1,'Report 3 GLs (576 A)'!$A:$K,6,FALSE))</f>
        <v/>
      </c>
      <c r="C63" s="55" t="str">
        <f>IF(VLOOKUP(ROW()-1,'Report 3 GLs (576 A)'!$A:$K,7,FALSE)="","",VLOOKUP(ROW()-1,'Report 3 GLs (576 A)'!$A:$K,7,FALSE))</f>
        <v/>
      </c>
      <c r="D63" s="55" t="str">
        <f>IF(VLOOKUP(ROW()-1,'Report 3 GLs (576 A)'!$A:$K,8,FALSE)="","",VLOOKUP(ROW()-1,'Report 3 GLs (576 A)'!$A:$K,8,FALSE))</f>
        <v/>
      </c>
      <c r="E63" s="55" t="str">
        <f>IF(VLOOKUP(ROW()-1,'Report 3 GLs (576 A)'!$A:$K,9,FALSE)="","",VLOOKUP(ROW()-1,'Report 3 GLs (576 A)'!$A:$K,9,FALSE))</f>
        <v/>
      </c>
      <c r="F63" s="102" t="str">
        <f>IF(VLOOKUP(ROW()-1,'Report 3 GLs (576 A)'!$A:$K,10,FALSE)="","",VLOOKUP(ROW()-1,'Report 3 GLs (576 A)'!$A:$K,10,FALSE))</f>
        <v/>
      </c>
      <c r="G63" s="55" t="str">
        <f>IF(VLOOKUP(ROW()-1,'Report 3 GLs (576 A)'!$A:$K,11,FALSE)="","",VLOOKUP(ROW()-1,'Report 3 GLs (576 A)'!$A:$K,11,FALSE))</f>
        <v/>
      </c>
      <c r="Z63" s="55" t="s">
        <v>80</v>
      </c>
    </row>
    <row r="64" spans="1:26" x14ac:dyDescent="0.2">
      <c r="A64" s="55" t="str">
        <f>IF(VLOOKUP(ROW()-1,'Report 3 GLs (576 A)'!$A:$K,2,FALSE)="","",VLOOKUP(ROW()-1,'Report 3 GLs (576 A)'!$A:$K,2,FALSE))</f>
        <v/>
      </c>
      <c r="B64" s="102" t="str">
        <f>IF(VLOOKUP(ROW()-1,'Report 3 GLs (576 A)'!$A:$K,6,FALSE)="","",VLOOKUP(ROW()-1,'Report 3 GLs (576 A)'!$A:$K,6,FALSE))</f>
        <v/>
      </c>
      <c r="C64" s="55" t="str">
        <f>IF(VLOOKUP(ROW()-1,'Report 3 GLs (576 A)'!$A:$K,7,FALSE)="","",VLOOKUP(ROW()-1,'Report 3 GLs (576 A)'!$A:$K,7,FALSE))</f>
        <v/>
      </c>
      <c r="D64" s="55" t="str">
        <f>IF(VLOOKUP(ROW()-1,'Report 3 GLs (576 A)'!$A:$K,8,FALSE)="","",VLOOKUP(ROW()-1,'Report 3 GLs (576 A)'!$A:$K,8,FALSE))</f>
        <v/>
      </c>
      <c r="E64" s="55" t="str">
        <f>IF(VLOOKUP(ROW()-1,'Report 3 GLs (576 A)'!$A:$K,9,FALSE)="","",VLOOKUP(ROW()-1,'Report 3 GLs (576 A)'!$A:$K,9,FALSE))</f>
        <v/>
      </c>
      <c r="F64" s="102" t="str">
        <f>IF(VLOOKUP(ROW()-1,'Report 3 GLs (576 A)'!$A:$K,10,FALSE)="","",VLOOKUP(ROW()-1,'Report 3 GLs (576 A)'!$A:$K,10,FALSE))</f>
        <v/>
      </c>
      <c r="G64" s="55" t="str">
        <f>IF(VLOOKUP(ROW()-1,'Report 3 GLs (576 A)'!$A:$K,11,FALSE)="","",VLOOKUP(ROW()-1,'Report 3 GLs (576 A)'!$A:$K,11,FALSE))</f>
        <v/>
      </c>
      <c r="Z64" s="55" t="s">
        <v>80</v>
      </c>
    </row>
    <row r="65" spans="1:26" x14ac:dyDescent="0.2">
      <c r="A65" s="55" t="str">
        <f>IF(VLOOKUP(ROW()-1,'Report 3 GLs (576 A)'!$A:$K,2,FALSE)="","",VLOOKUP(ROW()-1,'Report 3 GLs (576 A)'!$A:$K,2,FALSE))</f>
        <v/>
      </c>
      <c r="B65" s="102" t="str">
        <f>IF(VLOOKUP(ROW()-1,'Report 3 GLs (576 A)'!$A:$K,6,FALSE)="","",VLOOKUP(ROW()-1,'Report 3 GLs (576 A)'!$A:$K,6,FALSE))</f>
        <v/>
      </c>
      <c r="C65" s="55" t="str">
        <f>IF(VLOOKUP(ROW()-1,'Report 3 GLs (576 A)'!$A:$K,7,FALSE)="","",VLOOKUP(ROW()-1,'Report 3 GLs (576 A)'!$A:$K,7,FALSE))</f>
        <v/>
      </c>
      <c r="D65" s="55" t="str">
        <f>IF(VLOOKUP(ROW()-1,'Report 3 GLs (576 A)'!$A:$K,8,FALSE)="","",VLOOKUP(ROW()-1,'Report 3 GLs (576 A)'!$A:$K,8,FALSE))</f>
        <v/>
      </c>
      <c r="E65" s="55" t="str">
        <f>IF(VLOOKUP(ROW()-1,'Report 3 GLs (576 A)'!$A:$K,9,FALSE)="","",VLOOKUP(ROW()-1,'Report 3 GLs (576 A)'!$A:$K,9,FALSE))</f>
        <v/>
      </c>
      <c r="F65" s="102" t="str">
        <f>IF(VLOOKUP(ROW()-1,'Report 3 GLs (576 A)'!$A:$K,10,FALSE)="","",VLOOKUP(ROW()-1,'Report 3 GLs (576 A)'!$A:$K,10,FALSE))</f>
        <v/>
      </c>
      <c r="G65" s="55" t="str">
        <f>IF(VLOOKUP(ROW()-1,'Report 3 GLs (576 A)'!$A:$K,11,FALSE)="","",VLOOKUP(ROW()-1,'Report 3 GLs (576 A)'!$A:$K,11,FALSE))</f>
        <v/>
      </c>
      <c r="Z65" s="55" t="s">
        <v>80</v>
      </c>
    </row>
    <row r="66" spans="1:26" x14ac:dyDescent="0.2">
      <c r="A66" s="55" t="str">
        <f>IF(VLOOKUP(ROW()-1,'Report 3 GLs (576 A)'!$A:$K,2,FALSE)="","",VLOOKUP(ROW()-1,'Report 3 GLs (576 A)'!$A:$K,2,FALSE))</f>
        <v/>
      </c>
      <c r="B66" s="102" t="str">
        <f>IF(VLOOKUP(ROW()-1,'Report 3 GLs (576 A)'!$A:$K,6,FALSE)="","",VLOOKUP(ROW()-1,'Report 3 GLs (576 A)'!$A:$K,6,FALSE))</f>
        <v/>
      </c>
      <c r="C66" s="55" t="str">
        <f>IF(VLOOKUP(ROW()-1,'Report 3 GLs (576 A)'!$A:$K,7,FALSE)="","",VLOOKUP(ROW()-1,'Report 3 GLs (576 A)'!$A:$K,7,FALSE))</f>
        <v/>
      </c>
      <c r="D66" s="55" t="str">
        <f>IF(VLOOKUP(ROW()-1,'Report 3 GLs (576 A)'!$A:$K,8,FALSE)="","",VLOOKUP(ROW()-1,'Report 3 GLs (576 A)'!$A:$K,8,FALSE))</f>
        <v/>
      </c>
      <c r="E66" s="55" t="str">
        <f>IF(VLOOKUP(ROW()-1,'Report 3 GLs (576 A)'!$A:$K,9,FALSE)="","",VLOOKUP(ROW()-1,'Report 3 GLs (576 A)'!$A:$K,9,FALSE))</f>
        <v/>
      </c>
      <c r="F66" s="102" t="str">
        <f>IF(VLOOKUP(ROW()-1,'Report 3 GLs (576 A)'!$A:$K,10,FALSE)="","",VLOOKUP(ROW()-1,'Report 3 GLs (576 A)'!$A:$K,10,FALSE))</f>
        <v/>
      </c>
      <c r="G66" s="55" t="str">
        <f>IF(VLOOKUP(ROW()-1,'Report 3 GLs (576 A)'!$A:$K,11,FALSE)="","",VLOOKUP(ROW()-1,'Report 3 GLs (576 A)'!$A:$K,11,FALSE))</f>
        <v/>
      </c>
      <c r="Z66" s="55" t="s">
        <v>80</v>
      </c>
    </row>
    <row r="67" spans="1:26" x14ac:dyDescent="0.2">
      <c r="A67" s="55" t="str">
        <f>IF(VLOOKUP(ROW()-1,'Report 3 GLs (576 A)'!$A:$K,2,FALSE)="","",VLOOKUP(ROW()-1,'Report 3 GLs (576 A)'!$A:$K,2,FALSE))</f>
        <v/>
      </c>
      <c r="B67" s="102" t="str">
        <f>IF(VLOOKUP(ROW()-1,'Report 3 GLs (576 A)'!$A:$K,6,FALSE)="","",VLOOKUP(ROW()-1,'Report 3 GLs (576 A)'!$A:$K,6,FALSE))</f>
        <v/>
      </c>
      <c r="C67" s="55" t="str">
        <f>IF(VLOOKUP(ROW()-1,'Report 3 GLs (576 A)'!$A:$K,7,FALSE)="","",VLOOKUP(ROW()-1,'Report 3 GLs (576 A)'!$A:$K,7,FALSE))</f>
        <v/>
      </c>
      <c r="D67" s="55" t="str">
        <f>IF(VLOOKUP(ROW()-1,'Report 3 GLs (576 A)'!$A:$K,8,FALSE)="","",VLOOKUP(ROW()-1,'Report 3 GLs (576 A)'!$A:$K,8,FALSE))</f>
        <v/>
      </c>
      <c r="E67" s="55" t="str">
        <f>IF(VLOOKUP(ROW()-1,'Report 3 GLs (576 A)'!$A:$K,9,FALSE)="","",VLOOKUP(ROW()-1,'Report 3 GLs (576 A)'!$A:$K,9,FALSE))</f>
        <v/>
      </c>
      <c r="F67" s="102" t="str">
        <f>IF(VLOOKUP(ROW()-1,'Report 3 GLs (576 A)'!$A:$K,10,FALSE)="","",VLOOKUP(ROW()-1,'Report 3 GLs (576 A)'!$A:$K,10,FALSE))</f>
        <v/>
      </c>
      <c r="G67" s="55" t="str">
        <f>IF(VLOOKUP(ROW()-1,'Report 3 GLs (576 A)'!$A:$K,11,FALSE)="","",VLOOKUP(ROW()-1,'Report 3 GLs (576 A)'!$A:$K,11,FALSE))</f>
        <v/>
      </c>
      <c r="Z67" s="55" t="s">
        <v>80</v>
      </c>
    </row>
    <row r="68" spans="1:26" x14ac:dyDescent="0.2">
      <c r="A68" s="55" t="str">
        <f>IF(VLOOKUP(ROW()-1,'Report 3 GLs (576 A)'!$A:$K,2,FALSE)="","",VLOOKUP(ROW()-1,'Report 3 GLs (576 A)'!$A:$K,2,FALSE))</f>
        <v/>
      </c>
      <c r="B68" s="102" t="str">
        <f>IF(VLOOKUP(ROW()-1,'Report 3 GLs (576 A)'!$A:$K,6,FALSE)="","",VLOOKUP(ROW()-1,'Report 3 GLs (576 A)'!$A:$K,6,FALSE))</f>
        <v/>
      </c>
      <c r="C68" s="55" t="str">
        <f>IF(VLOOKUP(ROW()-1,'Report 3 GLs (576 A)'!$A:$K,7,FALSE)="","",VLOOKUP(ROW()-1,'Report 3 GLs (576 A)'!$A:$K,7,FALSE))</f>
        <v/>
      </c>
      <c r="D68" s="55" t="str">
        <f>IF(VLOOKUP(ROW()-1,'Report 3 GLs (576 A)'!$A:$K,8,FALSE)="","",VLOOKUP(ROW()-1,'Report 3 GLs (576 A)'!$A:$K,8,FALSE))</f>
        <v/>
      </c>
      <c r="E68" s="55" t="str">
        <f>IF(VLOOKUP(ROW()-1,'Report 3 GLs (576 A)'!$A:$K,9,FALSE)="","",VLOOKUP(ROW()-1,'Report 3 GLs (576 A)'!$A:$K,9,FALSE))</f>
        <v/>
      </c>
      <c r="F68" s="102" t="str">
        <f>IF(VLOOKUP(ROW()-1,'Report 3 GLs (576 A)'!$A:$K,10,FALSE)="","",VLOOKUP(ROW()-1,'Report 3 GLs (576 A)'!$A:$K,10,FALSE))</f>
        <v/>
      </c>
      <c r="G68" s="55" t="str">
        <f>IF(VLOOKUP(ROW()-1,'Report 3 GLs (576 A)'!$A:$K,11,FALSE)="","",VLOOKUP(ROW()-1,'Report 3 GLs (576 A)'!$A:$K,11,FALSE))</f>
        <v/>
      </c>
      <c r="Z68" s="55" t="s">
        <v>80</v>
      </c>
    </row>
    <row r="69" spans="1:26" x14ac:dyDescent="0.2">
      <c r="A69" s="55" t="str">
        <f>IF(VLOOKUP(ROW()-1,'Report 3 GLs (576 A)'!$A:$K,2,FALSE)="","",VLOOKUP(ROW()-1,'Report 3 GLs (576 A)'!$A:$K,2,FALSE))</f>
        <v/>
      </c>
      <c r="B69" s="102" t="str">
        <f>IF(VLOOKUP(ROW()-1,'Report 3 GLs (576 A)'!$A:$K,6,FALSE)="","",VLOOKUP(ROW()-1,'Report 3 GLs (576 A)'!$A:$K,6,FALSE))</f>
        <v/>
      </c>
      <c r="C69" s="55" t="str">
        <f>IF(VLOOKUP(ROW()-1,'Report 3 GLs (576 A)'!$A:$K,7,FALSE)="","",VLOOKUP(ROW()-1,'Report 3 GLs (576 A)'!$A:$K,7,FALSE))</f>
        <v/>
      </c>
      <c r="D69" s="55" t="str">
        <f>IF(VLOOKUP(ROW()-1,'Report 3 GLs (576 A)'!$A:$K,8,FALSE)="","",VLOOKUP(ROW()-1,'Report 3 GLs (576 A)'!$A:$K,8,FALSE))</f>
        <v/>
      </c>
      <c r="E69" s="55" t="str">
        <f>IF(VLOOKUP(ROW()-1,'Report 3 GLs (576 A)'!$A:$K,9,FALSE)="","",VLOOKUP(ROW()-1,'Report 3 GLs (576 A)'!$A:$K,9,FALSE))</f>
        <v/>
      </c>
      <c r="F69" s="102" t="str">
        <f>IF(VLOOKUP(ROW()-1,'Report 3 GLs (576 A)'!$A:$K,10,FALSE)="","",VLOOKUP(ROW()-1,'Report 3 GLs (576 A)'!$A:$K,10,FALSE))</f>
        <v/>
      </c>
      <c r="G69" s="55" t="str">
        <f>IF(VLOOKUP(ROW()-1,'Report 3 GLs (576 A)'!$A:$K,11,FALSE)="","",VLOOKUP(ROW()-1,'Report 3 GLs (576 A)'!$A:$K,11,FALSE))</f>
        <v/>
      </c>
      <c r="Z69" s="55" t="s">
        <v>80</v>
      </c>
    </row>
    <row r="70" spans="1:26" x14ac:dyDescent="0.2">
      <c r="A70" s="55" t="str">
        <f>IF(VLOOKUP(ROW()-1,'Report 3 GLs (576 A)'!$A:$K,2,FALSE)="","",VLOOKUP(ROW()-1,'Report 3 GLs (576 A)'!$A:$K,2,FALSE))</f>
        <v/>
      </c>
      <c r="B70" s="102" t="str">
        <f>IF(VLOOKUP(ROW()-1,'Report 3 GLs (576 A)'!$A:$K,6,FALSE)="","",VLOOKUP(ROW()-1,'Report 3 GLs (576 A)'!$A:$K,6,FALSE))</f>
        <v/>
      </c>
      <c r="C70" s="55" t="str">
        <f>IF(VLOOKUP(ROW()-1,'Report 3 GLs (576 A)'!$A:$K,7,FALSE)="","",VLOOKUP(ROW()-1,'Report 3 GLs (576 A)'!$A:$K,7,FALSE))</f>
        <v/>
      </c>
      <c r="D70" s="55" t="str">
        <f>IF(VLOOKUP(ROW()-1,'Report 3 GLs (576 A)'!$A:$K,8,FALSE)="","",VLOOKUP(ROW()-1,'Report 3 GLs (576 A)'!$A:$K,8,FALSE))</f>
        <v/>
      </c>
      <c r="E70" s="55" t="str">
        <f>IF(VLOOKUP(ROW()-1,'Report 3 GLs (576 A)'!$A:$K,9,FALSE)="","",VLOOKUP(ROW()-1,'Report 3 GLs (576 A)'!$A:$K,9,FALSE))</f>
        <v/>
      </c>
      <c r="F70" s="102" t="str">
        <f>IF(VLOOKUP(ROW()-1,'Report 3 GLs (576 A)'!$A:$K,10,FALSE)="","",VLOOKUP(ROW()-1,'Report 3 GLs (576 A)'!$A:$K,10,FALSE))</f>
        <v/>
      </c>
      <c r="G70" s="55" t="str">
        <f>IF(VLOOKUP(ROW()-1,'Report 3 GLs (576 A)'!$A:$K,11,FALSE)="","",VLOOKUP(ROW()-1,'Report 3 GLs (576 A)'!$A:$K,11,FALSE))</f>
        <v/>
      </c>
      <c r="Z70" s="55" t="s">
        <v>80</v>
      </c>
    </row>
    <row r="71" spans="1:26" x14ac:dyDescent="0.2">
      <c r="A71" s="55" t="str">
        <f>IF(VLOOKUP(ROW()-1,'Report 3 GLs (576 A)'!$A:$K,2,FALSE)="","",VLOOKUP(ROW()-1,'Report 3 GLs (576 A)'!$A:$K,2,FALSE))</f>
        <v/>
      </c>
      <c r="B71" s="102" t="str">
        <f>IF(VLOOKUP(ROW()-1,'Report 3 GLs (576 A)'!$A:$K,6,FALSE)="","",VLOOKUP(ROW()-1,'Report 3 GLs (576 A)'!$A:$K,6,FALSE))</f>
        <v/>
      </c>
      <c r="C71" s="55" t="str">
        <f>IF(VLOOKUP(ROW()-1,'Report 3 GLs (576 A)'!$A:$K,7,FALSE)="","",VLOOKUP(ROW()-1,'Report 3 GLs (576 A)'!$A:$K,7,FALSE))</f>
        <v/>
      </c>
      <c r="D71" s="55" t="str">
        <f>IF(VLOOKUP(ROW()-1,'Report 3 GLs (576 A)'!$A:$K,8,FALSE)="","",VLOOKUP(ROW()-1,'Report 3 GLs (576 A)'!$A:$K,8,FALSE))</f>
        <v/>
      </c>
      <c r="E71" s="55" t="str">
        <f>IF(VLOOKUP(ROW()-1,'Report 3 GLs (576 A)'!$A:$K,9,FALSE)="","",VLOOKUP(ROW()-1,'Report 3 GLs (576 A)'!$A:$K,9,FALSE))</f>
        <v/>
      </c>
      <c r="F71" s="102" t="str">
        <f>IF(VLOOKUP(ROW()-1,'Report 3 GLs (576 A)'!$A:$K,10,FALSE)="","",VLOOKUP(ROW()-1,'Report 3 GLs (576 A)'!$A:$K,10,FALSE))</f>
        <v/>
      </c>
      <c r="G71" s="55" t="str">
        <f>IF(VLOOKUP(ROW()-1,'Report 3 GLs (576 A)'!$A:$K,11,FALSE)="","",VLOOKUP(ROW()-1,'Report 3 GLs (576 A)'!$A:$K,11,FALSE))</f>
        <v/>
      </c>
      <c r="Z71" s="55" t="s">
        <v>80</v>
      </c>
    </row>
    <row r="72" spans="1:26" x14ac:dyDescent="0.2">
      <c r="A72" s="55" t="str">
        <f>IF(VLOOKUP(ROW()-1,'Report 3 GLs (576 A)'!$A:$K,2,FALSE)="","",VLOOKUP(ROW()-1,'Report 3 GLs (576 A)'!$A:$K,2,FALSE))</f>
        <v/>
      </c>
      <c r="B72" s="102" t="str">
        <f>IF(VLOOKUP(ROW()-1,'Report 3 GLs (576 A)'!$A:$K,6,FALSE)="","",VLOOKUP(ROW()-1,'Report 3 GLs (576 A)'!$A:$K,6,FALSE))</f>
        <v/>
      </c>
      <c r="C72" s="55" t="str">
        <f>IF(VLOOKUP(ROW()-1,'Report 3 GLs (576 A)'!$A:$K,7,FALSE)="","",VLOOKUP(ROW()-1,'Report 3 GLs (576 A)'!$A:$K,7,FALSE))</f>
        <v/>
      </c>
      <c r="D72" s="55" t="str">
        <f>IF(VLOOKUP(ROW()-1,'Report 3 GLs (576 A)'!$A:$K,8,FALSE)="","",VLOOKUP(ROW()-1,'Report 3 GLs (576 A)'!$A:$K,8,FALSE))</f>
        <v/>
      </c>
      <c r="E72" s="55" t="str">
        <f>IF(VLOOKUP(ROW()-1,'Report 3 GLs (576 A)'!$A:$K,9,FALSE)="","",VLOOKUP(ROW()-1,'Report 3 GLs (576 A)'!$A:$K,9,FALSE))</f>
        <v/>
      </c>
      <c r="F72" s="102" t="str">
        <f>IF(VLOOKUP(ROW()-1,'Report 3 GLs (576 A)'!$A:$K,10,FALSE)="","",VLOOKUP(ROW()-1,'Report 3 GLs (576 A)'!$A:$K,10,FALSE))</f>
        <v/>
      </c>
      <c r="G72" s="55" t="str">
        <f>IF(VLOOKUP(ROW()-1,'Report 3 GLs (576 A)'!$A:$K,11,FALSE)="","",VLOOKUP(ROW()-1,'Report 3 GLs (576 A)'!$A:$K,11,FALSE))</f>
        <v/>
      </c>
      <c r="Z72" s="55" t="s">
        <v>80</v>
      </c>
    </row>
    <row r="73" spans="1:26" x14ac:dyDescent="0.2">
      <c r="A73" s="55" t="str">
        <f>IF(VLOOKUP(ROW()-1,'Report 3 GLs (576 A)'!$A:$K,2,FALSE)="","",VLOOKUP(ROW()-1,'Report 3 GLs (576 A)'!$A:$K,2,FALSE))</f>
        <v/>
      </c>
      <c r="B73" s="102" t="str">
        <f>IF(VLOOKUP(ROW()-1,'Report 3 GLs (576 A)'!$A:$K,6,FALSE)="","",VLOOKUP(ROW()-1,'Report 3 GLs (576 A)'!$A:$K,6,FALSE))</f>
        <v/>
      </c>
      <c r="C73" s="55" t="str">
        <f>IF(VLOOKUP(ROW()-1,'Report 3 GLs (576 A)'!$A:$K,7,FALSE)="","",VLOOKUP(ROW()-1,'Report 3 GLs (576 A)'!$A:$K,7,FALSE))</f>
        <v/>
      </c>
      <c r="D73" s="55" t="str">
        <f>IF(VLOOKUP(ROW()-1,'Report 3 GLs (576 A)'!$A:$K,8,FALSE)="","",VLOOKUP(ROW()-1,'Report 3 GLs (576 A)'!$A:$K,8,FALSE))</f>
        <v/>
      </c>
      <c r="E73" s="55" t="str">
        <f>IF(VLOOKUP(ROW()-1,'Report 3 GLs (576 A)'!$A:$K,9,FALSE)="","",VLOOKUP(ROW()-1,'Report 3 GLs (576 A)'!$A:$K,9,FALSE))</f>
        <v/>
      </c>
      <c r="F73" s="102" t="str">
        <f>IF(VLOOKUP(ROW()-1,'Report 3 GLs (576 A)'!$A:$K,10,FALSE)="","",VLOOKUP(ROW()-1,'Report 3 GLs (576 A)'!$A:$K,10,FALSE))</f>
        <v/>
      </c>
      <c r="G73" s="55" t="str">
        <f>IF(VLOOKUP(ROW()-1,'Report 3 GLs (576 A)'!$A:$K,11,FALSE)="","",VLOOKUP(ROW()-1,'Report 3 GLs (576 A)'!$A:$K,11,FALSE))</f>
        <v/>
      </c>
      <c r="Z73" s="55" t="s">
        <v>80</v>
      </c>
    </row>
    <row r="74" spans="1:26" x14ac:dyDescent="0.2">
      <c r="A74" s="55" t="str">
        <f>IF(VLOOKUP(ROW()-1,'Report 3 GLs (576 A)'!$A:$K,2,FALSE)="","",VLOOKUP(ROW()-1,'Report 3 GLs (576 A)'!$A:$K,2,FALSE))</f>
        <v/>
      </c>
      <c r="B74" s="102" t="str">
        <f>IF(VLOOKUP(ROW()-1,'Report 3 GLs (576 A)'!$A:$K,6,FALSE)="","",VLOOKUP(ROW()-1,'Report 3 GLs (576 A)'!$A:$K,6,FALSE))</f>
        <v/>
      </c>
      <c r="C74" s="55" t="str">
        <f>IF(VLOOKUP(ROW()-1,'Report 3 GLs (576 A)'!$A:$K,7,FALSE)="","",VLOOKUP(ROW()-1,'Report 3 GLs (576 A)'!$A:$K,7,FALSE))</f>
        <v/>
      </c>
      <c r="D74" s="55" t="str">
        <f>IF(VLOOKUP(ROW()-1,'Report 3 GLs (576 A)'!$A:$K,8,FALSE)="","",VLOOKUP(ROW()-1,'Report 3 GLs (576 A)'!$A:$K,8,FALSE))</f>
        <v/>
      </c>
      <c r="E74" s="55" t="str">
        <f>IF(VLOOKUP(ROW()-1,'Report 3 GLs (576 A)'!$A:$K,9,FALSE)="","",VLOOKUP(ROW()-1,'Report 3 GLs (576 A)'!$A:$K,9,FALSE))</f>
        <v/>
      </c>
      <c r="F74" s="102" t="str">
        <f>IF(VLOOKUP(ROW()-1,'Report 3 GLs (576 A)'!$A:$K,10,FALSE)="","",VLOOKUP(ROW()-1,'Report 3 GLs (576 A)'!$A:$K,10,FALSE))</f>
        <v/>
      </c>
      <c r="G74" s="55" t="str">
        <f>IF(VLOOKUP(ROW()-1,'Report 3 GLs (576 A)'!$A:$K,11,FALSE)="","",VLOOKUP(ROW()-1,'Report 3 GLs (576 A)'!$A:$K,11,FALSE))</f>
        <v/>
      </c>
      <c r="Z74" s="55" t="s">
        <v>80</v>
      </c>
    </row>
    <row r="75" spans="1:26" x14ac:dyDescent="0.2">
      <c r="A75" s="55" t="str">
        <f>IF(VLOOKUP(ROW()-1,'Report 3 GLs (576 A)'!$A:$K,2,FALSE)="","",VLOOKUP(ROW()-1,'Report 3 GLs (576 A)'!$A:$K,2,FALSE))</f>
        <v/>
      </c>
      <c r="B75" s="102" t="str">
        <f>IF(VLOOKUP(ROW()-1,'Report 3 GLs (576 A)'!$A:$K,6,FALSE)="","",VLOOKUP(ROW()-1,'Report 3 GLs (576 A)'!$A:$K,6,FALSE))</f>
        <v/>
      </c>
      <c r="C75" s="55" t="str">
        <f>IF(VLOOKUP(ROW()-1,'Report 3 GLs (576 A)'!$A:$K,7,FALSE)="","",VLOOKUP(ROW()-1,'Report 3 GLs (576 A)'!$A:$K,7,FALSE))</f>
        <v/>
      </c>
      <c r="D75" s="55" t="str">
        <f>IF(VLOOKUP(ROW()-1,'Report 3 GLs (576 A)'!$A:$K,8,FALSE)="","",VLOOKUP(ROW()-1,'Report 3 GLs (576 A)'!$A:$K,8,FALSE))</f>
        <v/>
      </c>
      <c r="E75" s="55" t="str">
        <f>IF(VLOOKUP(ROW()-1,'Report 3 GLs (576 A)'!$A:$K,9,FALSE)="","",VLOOKUP(ROW()-1,'Report 3 GLs (576 A)'!$A:$K,9,FALSE))</f>
        <v/>
      </c>
      <c r="F75" s="102" t="str">
        <f>IF(VLOOKUP(ROW()-1,'Report 3 GLs (576 A)'!$A:$K,10,FALSE)="","",VLOOKUP(ROW()-1,'Report 3 GLs (576 A)'!$A:$K,10,FALSE))</f>
        <v/>
      </c>
      <c r="G75" s="55" t="str">
        <f>IF(VLOOKUP(ROW()-1,'Report 3 GLs (576 A)'!$A:$K,11,FALSE)="","",VLOOKUP(ROW()-1,'Report 3 GLs (576 A)'!$A:$K,11,FALSE))</f>
        <v/>
      </c>
      <c r="Z75" s="55" t="s">
        <v>80</v>
      </c>
    </row>
    <row r="76" spans="1:26" x14ac:dyDescent="0.2">
      <c r="A76" s="55" t="str">
        <f>IF(VLOOKUP(ROW()-1,'Report 3 GLs (576 A)'!$A:$K,2,FALSE)="","",VLOOKUP(ROW()-1,'Report 3 GLs (576 A)'!$A:$K,2,FALSE))</f>
        <v/>
      </c>
      <c r="B76" s="102" t="str">
        <f>IF(VLOOKUP(ROW()-1,'Report 3 GLs (576 A)'!$A:$K,6,FALSE)="","",VLOOKUP(ROW()-1,'Report 3 GLs (576 A)'!$A:$K,6,FALSE))</f>
        <v/>
      </c>
      <c r="C76" s="55" t="str">
        <f>IF(VLOOKUP(ROW()-1,'Report 3 GLs (576 A)'!$A:$K,7,FALSE)="","",VLOOKUP(ROW()-1,'Report 3 GLs (576 A)'!$A:$K,7,FALSE))</f>
        <v/>
      </c>
      <c r="D76" s="55" t="str">
        <f>IF(VLOOKUP(ROW()-1,'Report 3 GLs (576 A)'!$A:$K,8,FALSE)="","",VLOOKUP(ROW()-1,'Report 3 GLs (576 A)'!$A:$K,8,FALSE))</f>
        <v/>
      </c>
      <c r="E76" s="55" t="str">
        <f>IF(VLOOKUP(ROW()-1,'Report 3 GLs (576 A)'!$A:$K,9,FALSE)="","",VLOOKUP(ROW()-1,'Report 3 GLs (576 A)'!$A:$K,9,FALSE))</f>
        <v/>
      </c>
      <c r="F76" s="102" t="str">
        <f>IF(VLOOKUP(ROW()-1,'Report 3 GLs (576 A)'!$A:$K,10,FALSE)="","",VLOOKUP(ROW()-1,'Report 3 GLs (576 A)'!$A:$K,10,FALSE))</f>
        <v/>
      </c>
      <c r="G76" s="55" t="str">
        <f>IF(VLOOKUP(ROW()-1,'Report 3 GLs (576 A)'!$A:$K,11,FALSE)="","",VLOOKUP(ROW()-1,'Report 3 GLs (576 A)'!$A:$K,11,FALSE))</f>
        <v/>
      </c>
      <c r="Z76" s="55" t="s">
        <v>80</v>
      </c>
    </row>
    <row r="77" spans="1:26" x14ac:dyDescent="0.2">
      <c r="A77" s="55" t="str">
        <f>IF(VLOOKUP(ROW()-1,'Report 3 GLs (576 A)'!$A:$K,2,FALSE)="","",VLOOKUP(ROW()-1,'Report 3 GLs (576 A)'!$A:$K,2,FALSE))</f>
        <v/>
      </c>
      <c r="B77" s="102" t="str">
        <f>IF(VLOOKUP(ROW()-1,'Report 3 GLs (576 A)'!$A:$K,6,FALSE)="","",VLOOKUP(ROW()-1,'Report 3 GLs (576 A)'!$A:$K,6,FALSE))</f>
        <v/>
      </c>
      <c r="C77" s="55" t="str">
        <f>IF(VLOOKUP(ROW()-1,'Report 3 GLs (576 A)'!$A:$K,7,FALSE)="","",VLOOKUP(ROW()-1,'Report 3 GLs (576 A)'!$A:$K,7,FALSE))</f>
        <v/>
      </c>
      <c r="D77" s="55" t="str">
        <f>IF(VLOOKUP(ROW()-1,'Report 3 GLs (576 A)'!$A:$K,8,FALSE)="","",VLOOKUP(ROW()-1,'Report 3 GLs (576 A)'!$A:$K,8,FALSE))</f>
        <v/>
      </c>
      <c r="E77" s="55" t="str">
        <f>IF(VLOOKUP(ROW()-1,'Report 3 GLs (576 A)'!$A:$K,9,FALSE)="","",VLOOKUP(ROW()-1,'Report 3 GLs (576 A)'!$A:$K,9,FALSE))</f>
        <v/>
      </c>
      <c r="F77" s="102" t="str">
        <f>IF(VLOOKUP(ROW()-1,'Report 3 GLs (576 A)'!$A:$K,10,FALSE)="","",VLOOKUP(ROW()-1,'Report 3 GLs (576 A)'!$A:$K,10,FALSE))</f>
        <v/>
      </c>
      <c r="G77" s="55" t="str">
        <f>IF(VLOOKUP(ROW()-1,'Report 3 GLs (576 A)'!$A:$K,11,FALSE)="","",VLOOKUP(ROW()-1,'Report 3 GLs (576 A)'!$A:$K,11,FALSE))</f>
        <v/>
      </c>
      <c r="Z77" s="55" t="s">
        <v>80</v>
      </c>
    </row>
    <row r="78" spans="1:26" x14ac:dyDescent="0.2">
      <c r="A78" s="55" t="str">
        <f>IF(VLOOKUP(ROW()-1,'Report 3 GLs (576 A)'!$A:$K,2,FALSE)="","",VLOOKUP(ROW()-1,'Report 3 GLs (576 A)'!$A:$K,2,FALSE))</f>
        <v/>
      </c>
      <c r="B78" s="102" t="str">
        <f>IF(VLOOKUP(ROW()-1,'Report 3 GLs (576 A)'!$A:$K,6,FALSE)="","",VLOOKUP(ROW()-1,'Report 3 GLs (576 A)'!$A:$K,6,FALSE))</f>
        <v/>
      </c>
      <c r="C78" s="55" t="str">
        <f>IF(VLOOKUP(ROW()-1,'Report 3 GLs (576 A)'!$A:$K,7,FALSE)="","",VLOOKUP(ROW()-1,'Report 3 GLs (576 A)'!$A:$K,7,FALSE))</f>
        <v/>
      </c>
      <c r="D78" s="55" t="str">
        <f>IF(VLOOKUP(ROW()-1,'Report 3 GLs (576 A)'!$A:$K,8,FALSE)="","",VLOOKUP(ROW()-1,'Report 3 GLs (576 A)'!$A:$K,8,FALSE))</f>
        <v/>
      </c>
      <c r="E78" s="55" t="str">
        <f>IF(VLOOKUP(ROW()-1,'Report 3 GLs (576 A)'!$A:$K,9,FALSE)="","",VLOOKUP(ROW()-1,'Report 3 GLs (576 A)'!$A:$K,9,FALSE))</f>
        <v/>
      </c>
      <c r="F78" s="102" t="str">
        <f>IF(VLOOKUP(ROW()-1,'Report 3 GLs (576 A)'!$A:$K,10,FALSE)="","",VLOOKUP(ROW()-1,'Report 3 GLs (576 A)'!$A:$K,10,FALSE))</f>
        <v/>
      </c>
      <c r="G78" s="55" t="str">
        <f>IF(VLOOKUP(ROW()-1,'Report 3 GLs (576 A)'!$A:$K,11,FALSE)="","",VLOOKUP(ROW()-1,'Report 3 GLs (576 A)'!$A:$K,11,FALSE))</f>
        <v/>
      </c>
      <c r="Z78" s="55" t="s">
        <v>80</v>
      </c>
    </row>
    <row r="79" spans="1:26" x14ac:dyDescent="0.2">
      <c r="A79" s="55" t="str">
        <f>IF(VLOOKUP(ROW()-1,'Report 3 GLs (576 A)'!$A:$K,2,FALSE)="","",VLOOKUP(ROW()-1,'Report 3 GLs (576 A)'!$A:$K,2,FALSE))</f>
        <v/>
      </c>
      <c r="B79" s="102" t="str">
        <f>IF(VLOOKUP(ROW()-1,'Report 3 GLs (576 A)'!$A:$K,6,FALSE)="","",VLOOKUP(ROW()-1,'Report 3 GLs (576 A)'!$A:$K,6,FALSE))</f>
        <v/>
      </c>
      <c r="C79" s="55" t="str">
        <f>IF(VLOOKUP(ROW()-1,'Report 3 GLs (576 A)'!$A:$K,7,FALSE)="","",VLOOKUP(ROW()-1,'Report 3 GLs (576 A)'!$A:$K,7,FALSE))</f>
        <v/>
      </c>
      <c r="D79" s="55" t="str">
        <f>IF(VLOOKUP(ROW()-1,'Report 3 GLs (576 A)'!$A:$K,8,FALSE)="","",VLOOKUP(ROW()-1,'Report 3 GLs (576 A)'!$A:$K,8,FALSE))</f>
        <v/>
      </c>
      <c r="E79" s="55" t="str">
        <f>IF(VLOOKUP(ROW()-1,'Report 3 GLs (576 A)'!$A:$K,9,FALSE)="","",VLOOKUP(ROW()-1,'Report 3 GLs (576 A)'!$A:$K,9,FALSE))</f>
        <v/>
      </c>
      <c r="F79" s="102" t="str">
        <f>IF(VLOOKUP(ROW()-1,'Report 3 GLs (576 A)'!$A:$K,10,FALSE)="","",VLOOKUP(ROW()-1,'Report 3 GLs (576 A)'!$A:$K,10,FALSE))</f>
        <v/>
      </c>
      <c r="G79" s="55" t="str">
        <f>IF(VLOOKUP(ROW()-1,'Report 3 GLs (576 A)'!$A:$K,11,FALSE)="","",VLOOKUP(ROW()-1,'Report 3 GLs (576 A)'!$A:$K,11,FALSE))</f>
        <v/>
      </c>
      <c r="Z79" s="55" t="s">
        <v>80</v>
      </c>
    </row>
    <row r="80" spans="1:26" x14ac:dyDescent="0.2">
      <c r="A80" s="55" t="str">
        <f>IF(VLOOKUP(ROW()-1,'Report 3 GLs (576 A)'!$A:$K,2,FALSE)="","",VLOOKUP(ROW()-1,'Report 3 GLs (576 A)'!$A:$K,2,FALSE))</f>
        <v/>
      </c>
      <c r="B80" s="102" t="str">
        <f>IF(VLOOKUP(ROW()-1,'Report 3 GLs (576 A)'!$A:$K,6,FALSE)="","",VLOOKUP(ROW()-1,'Report 3 GLs (576 A)'!$A:$K,6,FALSE))</f>
        <v/>
      </c>
      <c r="C80" s="55" t="str">
        <f>IF(VLOOKUP(ROW()-1,'Report 3 GLs (576 A)'!$A:$K,7,FALSE)="","",VLOOKUP(ROW()-1,'Report 3 GLs (576 A)'!$A:$K,7,FALSE))</f>
        <v/>
      </c>
      <c r="D80" s="55" t="str">
        <f>IF(VLOOKUP(ROW()-1,'Report 3 GLs (576 A)'!$A:$K,8,FALSE)="","",VLOOKUP(ROW()-1,'Report 3 GLs (576 A)'!$A:$K,8,FALSE))</f>
        <v/>
      </c>
      <c r="E80" s="55" t="str">
        <f>IF(VLOOKUP(ROW()-1,'Report 3 GLs (576 A)'!$A:$K,9,FALSE)="","",VLOOKUP(ROW()-1,'Report 3 GLs (576 A)'!$A:$K,9,FALSE))</f>
        <v/>
      </c>
      <c r="F80" s="102" t="str">
        <f>IF(VLOOKUP(ROW()-1,'Report 3 GLs (576 A)'!$A:$K,10,FALSE)="","",VLOOKUP(ROW()-1,'Report 3 GLs (576 A)'!$A:$K,10,FALSE))</f>
        <v/>
      </c>
      <c r="G80" s="55" t="str">
        <f>IF(VLOOKUP(ROW()-1,'Report 3 GLs (576 A)'!$A:$K,11,FALSE)="","",VLOOKUP(ROW()-1,'Report 3 GLs (576 A)'!$A:$K,11,FALSE))</f>
        <v/>
      </c>
      <c r="Z80" s="55" t="s">
        <v>80</v>
      </c>
    </row>
    <row r="81" spans="1:26" x14ac:dyDescent="0.2">
      <c r="A81" s="55" t="str">
        <f>IF(VLOOKUP(ROW()-1,'Report 3 GLs (576 A)'!$A:$K,2,FALSE)="","",VLOOKUP(ROW()-1,'Report 3 GLs (576 A)'!$A:$K,2,FALSE))</f>
        <v/>
      </c>
      <c r="B81" s="102" t="str">
        <f>IF(VLOOKUP(ROW()-1,'Report 3 GLs (576 A)'!$A:$K,6,FALSE)="","",VLOOKUP(ROW()-1,'Report 3 GLs (576 A)'!$A:$K,6,FALSE))</f>
        <v/>
      </c>
      <c r="C81" s="55" t="str">
        <f>IF(VLOOKUP(ROW()-1,'Report 3 GLs (576 A)'!$A:$K,7,FALSE)="","",VLOOKUP(ROW()-1,'Report 3 GLs (576 A)'!$A:$K,7,FALSE))</f>
        <v/>
      </c>
      <c r="D81" s="55" t="str">
        <f>IF(VLOOKUP(ROW()-1,'Report 3 GLs (576 A)'!$A:$K,8,FALSE)="","",VLOOKUP(ROW()-1,'Report 3 GLs (576 A)'!$A:$K,8,FALSE))</f>
        <v/>
      </c>
      <c r="E81" s="55" t="str">
        <f>IF(VLOOKUP(ROW()-1,'Report 3 GLs (576 A)'!$A:$K,9,FALSE)="","",VLOOKUP(ROW()-1,'Report 3 GLs (576 A)'!$A:$K,9,FALSE))</f>
        <v/>
      </c>
      <c r="F81" s="102" t="str">
        <f>IF(VLOOKUP(ROW()-1,'Report 3 GLs (576 A)'!$A:$K,10,FALSE)="","",VLOOKUP(ROW()-1,'Report 3 GLs (576 A)'!$A:$K,10,FALSE))</f>
        <v/>
      </c>
      <c r="G81" s="55" t="str">
        <f>IF(VLOOKUP(ROW()-1,'Report 3 GLs (576 A)'!$A:$K,11,FALSE)="","",VLOOKUP(ROW()-1,'Report 3 GLs (576 A)'!$A:$K,11,FALSE))</f>
        <v/>
      </c>
      <c r="Z81" s="55" t="s">
        <v>80</v>
      </c>
    </row>
    <row r="82" spans="1:26" x14ac:dyDescent="0.2">
      <c r="A82" s="55" t="str">
        <f>IF(VLOOKUP(ROW()-1,'Report 3 GLs (576 A)'!$A:$K,2,FALSE)="","",VLOOKUP(ROW()-1,'Report 3 GLs (576 A)'!$A:$K,2,FALSE))</f>
        <v/>
      </c>
      <c r="B82" s="102" t="str">
        <f>IF(VLOOKUP(ROW()-1,'Report 3 GLs (576 A)'!$A:$K,6,FALSE)="","",VLOOKUP(ROW()-1,'Report 3 GLs (576 A)'!$A:$K,6,FALSE))</f>
        <v/>
      </c>
      <c r="C82" s="55" t="str">
        <f>IF(VLOOKUP(ROW()-1,'Report 3 GLs (576 A)'!$A:$K,7,FALSE)="","",VLOOKUP(ROW()-1,'Report 3 GLs (576 A)'!$A:$K,7,FALSE))</f>
        <v/>
      </c>
      <c r="D82" s="55" t="str">
        <f>IF(VLOOKUP(ROW()-1,'Report 3 GLs (576 A)'!$A:$K,8,FALSE)="","",VLOOKUP(ROW()-1,'Report 3 GLs (576 A)'!$A:$K,8,FALSE))</f>
        <v/>
      </c>
      <c r="E82" s="55" t="str">
        <f>IF(VLOOKUP(ROW()-1,'Report 3 GLs (576 A)'!$A:$K,9,FALSE)="","",VLOOKUP(ROW()-1,'Report 3 GLs (576 A)'!$A:$K,9,FALSE))</f>
        <v/>
      </c>
      <c r="F82" s="102" t="str">
        <f>IF(VLOOKUP(ROW()-1,'Report 3 GLs (576 A)'!$A:$K,10,FALSE)="","",VLOOKUP(ROW()-1,'Report 3 GLs (576 A)'!$A:$K,10,FALSE))</f>
        <v/>
      </c>
      <c r="G82" s="55" t="str">
        <f>IF(VLOOKUP(ROW()-1,'Report 3 GLs (576 A)'!$A:$K,11,FALSE)="","",VLOOKUP(ROW()-1,'Report 3 GLs (576 A)'!$A:$K,11,FALSE))</f>
        <v/>
      </c>
      <c r="Z82" s="55" t="s">
        <v>80</v>
      </c>
    </row>
    <row r="83" spans="1:26" x14ac:dyDescent="0.2">
      <c r="A83" s="55" t="str">
        <f>IF(VLOOKUP(ROW()-1,'Report 3 GLs (576 A)'!$A:$K,2,FALSE)="","",VLOOKUP(ROW()-1,'Report 3 GLs (576 A)'!$A:$K,2,FALSE))</f>
        <v/>
      </c>
      <c r="B83" s="102" t="str">
        <f>IF(VLOOKUP(ROW()-1,'Report 3 GLs (576 A)'!$A:$K,6,FALSE)="","",VLOOKUP(ROW()-1,'Report 3 GLs (576 A)'!$A:$K,6,FALSE))</f>
        <v/>
      </c>
      <c r="C83" s="55" t="str">
        <f>IF(VLOOKUP(ROW()-1,'Report 3 GLs (576 A)'!$A:$K,7,FALSE)="","",VLOOKUP(ROW()-1,'Report 3 GLs (576 A)'!$A:$K,7,FALSE))</f>
        <v/>
      </c>
      <c r="D83" s="55" t="str">
        <f>IF(VLOOKUP(ROW()-1,'Report 3 GLs (576 A)'!$A:$K,8,FALSE)="","",VLOOKUP(ROW()-1,'Report 3 GLs (576 A)'!$A:$K,8,FALSE))</f>
        <v/>
      </c>
      <c r="E83" s="55" t="str">
        <f>IF(VLOOKUP(ROW()-1,'Report 3 GLs (576 A)'!$A:$K,9,FALSE)="","",VLOOKUP(ROW()-1,'Report 3 GLs (576 A)'!$A:$K,9,FALSE))</f>
        <v/>
      </c>
      <c r="F83" s="102" t="str">
        <f>IF(VLOOKUP(ROW()-1,'Report 3 GLs (576 A)'!$A:$K,10,FALSE)="","",VLOOKUP(ROW()-1,'Report 3 GLs (576 A)'!$A:$K,10,FALSE))</f>
        <v/>
      </c>
      <c r="G83" s="55" t="str">
        <f>IF(VLOOKUP(ROW()-1,'Report 3 GLs (576 A)'!$A:$K,11,FALSE)="","",VLOOKUP(ROW()-1,'Report 3 GLs (576 A)'!$A:$K,11,FALSE))</f>
        <v/>
      </c>
      <c r="Z83" s="55" t="s">
        <v>80</v>
      </c>
    </row>
    <row r="84" spans="1:26" x14ac:dyDescent="0.2">
      <c r="A84" s="55" t="str">
        <f>IF(VLOOKUP(ROW()-1,'Report 3 GLs (576 A)'!$A:$K,2,FALSE)="","",VLOOKUP(ROW()-1,'Report 3 GLs (576 A)'!$A:$K,2,FALSE))</f>
        <v/>
      </c>
      <c r="B84" s="102" t="str">
        <f>IF(VLOOKUP(ROW()-1,'Report 3 GLs (576 A)'!$A:$K,6,FALSE)="","",VLOOKUP(ROW()-1,'Report 3 GLs (576 A)'!$A:$K,6,FALSE))</f>
        <v/>
      </c>
      <c r="C84" s="55" t="str">
        <f>IF(VLOOKUP(ROW()-1,'Report 3 GLs (576 A)'!$A:$K,7,FALSE)="","",VLOOKUP(ROW()-1,'Report 3 GLs (576 A)'!$A:$K,7,FALSE))</f>
        <v/>
      </c>
      <c r="D84" s="55" t="str">
        <f>IF(VLOOKUP(ROW()-1,'Report 3 GLs (576 A)'!$A:$K,8,FALSE)="","",VLOOKUP(ROW()-1,'Report 3 GLs (576 A)'!$A:$K,8,FALSE))</f>
        <v/>
      </c>
      <c r="E84" s="55" t="str">
        <f>IF(VLOOKUP(ROW()-1,'Report 3 GLs (576 A)'!$A:$K,9,FALSE)="","",VLOOKUP(ROW()-1,'Report 3 GLs (576 A)'!$A:$K,9,FALSE))</f>
        <v/>
      </c>
      <c r="F84" s="102" t="str">
        <f>IF(VLOOKUP(ROW()-1,'Report 3 GLs (576 A)'!$A:$K,10,FALSE)="","",VLOOKUP(ROW()-1,'Report 3 GLs (576 A)'!$A:$K,10,FALSE))</f>
        <v/>
      </c>
      <c r="G84" s="55" t="str">
        <f>IF(VLOOKUP(ROW()-1,'Report 3 GLs (576 A)'!$A:$K,11,FALSE)="","",VLOOKUP(ROW()-1,'Report 3 GLs (576 A)'!$A:$K,11,FALSE))</f>
        <v/>
      </c>
      <c r="Z84" s="55" t="s">
        <v>80</v>
      </c>
    </row>
    <row r="85" spans="1:26" x14ac:dyDescent="0.2">
      <c r="A85" s="55" t="str">
        <f>IF(VLOOKUP(ROW()-1,'Report 3 GLs (576 A)'!$A:$K,2,FALSE)="","",VLOOKUP(ROW()-1,'Report 3 GLs (576 A)'!$A:$K,2,FALSE))</f>
        <v/>
      </c>
      <c r="B85" s="102" t="str">
        <f>IF(VLOOKUP(ROW()-1,'Report 3 GLs (576 A)'!$A:$K,6,FALSE)="","",VLOOKUP(ROW()-1,'Report 3 GLs (576 A)'!$A:$K,6,FALSE))</f>
        <v/>
      </c>
      <c r="C85" s="55" t="str">
        <f>IF(VLOOKUP(ROW()-1,'Report 3 GLs (576 A)'!$A:$K,7,FALSE)="","",VLOOKUP(ROW()-1,'Report 3 GLs (576 A)'!$A:$K,7,FALSE))</f>
        <v/>
      </c>
      <c r="D85" s="55" t="str">
        <f>IF(VLOOKUP(ROW()-1,'Report 3 GLs (576 A)'!$A:$K,8,FALSE)="","",VLOOKUP(ROW()-1,'Report 3 GLs (576 A)'!$A:$K,8,FALSE))</f>
        <v/>
      </c>
      <c r="E85" s="55" t="str">
        <f>IF(VLOOKUP(ROW()-1,'Report 3 GLs (576 A)'!$A:$K,9,FALSE)="","",VLOOKUP(ROW()-1,'Report 3 GLs (576 A)'!$A:$K,9,FALSE))</f>
        <v/>
      </c>
      <c r="F85" s="102" t="str">
        <f>IF(VLOOKUP(ROW()-1,'Report 3 GLs (576 A)'!$A:$K,10,FALSE)="","",VLOOKUP(ROW()-1,'Report 3 GLs (576 A)'!$A:$K,10,FALSE))</f>
        <v/>
      </c>
      <c r="G85" s="55" t="str">
        <f>IF(VLOOKUP(ROW()-1,'Report 3 GLs (576 A)'!$A:$K,11,FALSE)="","",VLOOKUP(ROW()-1,'Report 3 GLs (576 A)'!$A:$K,11,FALSE))</f>
        <v/>
      </c>
      <c r="Z85" s="55" t="s">
        <v>80</v>
      </c>
    </row>
    <row r="86" spans="1:26" x14ac:dyDescent="0.2">
      <c r="A86" s="55" t="str">
        <f>IF(VLOOKUP(ROW()-1,'Report 3 GLs (576 A)'!$A:$K,2,FALSE)="","",VLOOKUP(ROW()-1,'Report 3 GLs (576 A)'!$A:$K,2,FALSE))</f>
        <v/>
      </c>
      <c r="B86" s="102" t="str">
        <f>IF(VLOOKUP(ROW()-1,'Report 3 GLs (576 A)'!$A:$K,6,FALSE)="","",VLOOKUP(ROW()-1,'Report 3 GLs (576 A)'!$A:$K,6,FALSE))</f>
        <v/>
      </c>
      <c r="C86" s="55" t="str">
        <f>IF(VLOOKUP(ROW()-1,'Report 3 GLs (576 A)'!$A:$K,7,FALSE)="","",VLOOKUP(ROW()-1,'Report 3 GLs (576 A)'!$A:$K,7,FALSE))</f>
        <v/>
      </c>
      <c r="D86" s="55" t="str">
        <f>IF(VLOOKUP(ROW()-1,'Report 3 GLs (576 A)'!$A:$K,8,FALSE)="","",VLOOKUP(ROW()-1,'Report 3 GLs (576 A)'!$A:$K,8,FALSE))</f>
        <v/>
      </c>
      <c r="E86" s="55" t="str">
        <f>IF(VLOOKUP(ROW()-1,'Report 3 GLs (576 A)'!$A:$K,9,FALSE)="","",VLOOKUP(ROW()-1,'Report 3 GLs (576 A)'!$A:$K,9,FALSE))</f>
        <v/>
      </c>
      <c r="F86" s="102" t="str">
        <f>IF(VLOOKUP(ROW()-1,'Report 3 GLs (576 A)'!$A:$K,10,FALSE)="","",VLOOKUP(ROW()-1,'Report 3 GLs (576 A)'!$A:$K,10,FALSE))</f>
        <v/>
      </c>
      <c r="G86" s="55" t="str">
        <f>IF(VLOOKUP(ROW()-1,'Report 3 GLs (576 A)'!$A:$K,11,FALSE)="","",VLOOKUP(ROW()-1,'Report 3 GLs (576 A)'!$A:$K,11,FALSE))</f>
        <v/>
      </c>
      <c r="Z86" s="55" t="s">
        <v>80</v>
      </c>
    </row>
    <row r="87" spans="1:26" x14ac:dyDescent="0.2">
      <c r="A87" s="55" t="str">
        <f>IF(VLOOKUP(ROW()-1,'Report 3 GLs (576 A)'!$A:$K,2,FALSE)="","",VLOOKUP(ROW()-1,'Report 3 GLs (576 A)'!$A:$K,2,FALSE))</f>
        <v/>
      </c>
      <c r="B87" s="102" t="str">
        <f>IF(VLOOKUP(ROW()-1,'Report 3 GLs (576 A)'!$A:$K,6,FALSE)="","",VLOOKUP(ROW()-1,'Report 3 GLs (576 A)'!$A:$K,6,FALSE))</f>
        <v/>
      </c>
      <c r="C87" s="55" t="str">
        <f>IF(VLOOKUP(ROW()-1,'Report 3 GLs (576 A)'!$A:$K,7,FALSE)="","",VLOOKUP(ROW()-1,'Report 3 GLs (576 A)'!$A:$K,7,FALSE))</f>
        <v/>
      </c>
      <c r="D87" s="55" t="str">
        <f>IF(VLOOKUP(ROW()-1,'Report 3 GLs (576 A)'!$A:$K,8,FALSE)="","",VLOOKUP(ROW()-1,'Report 3 GLs (576 A)'!$A:$K,8,FALSE))</f>
        <v/>
      </c>
      <c r="E87" s="55" t="str">
        <f>IF(VLOOKUP(ROW()-1,'Report 3 GLs (576 A)'!$A:$K,9,FALSE)="","",VLOOKUP(ROW()-1,'Report 3 GLs (576 A)'!$A:$K,9,FALSE))</f>
        <v/>
      </c>
      <c r="F87" s="102" t="str">
        <f>IF(VLOOKUP(ROW()-1,'Report 3 GLs (576 A)'!$A:$K,10,FALSE)="","",VLOOKUP(ROW()-1,'Report 3 GLs (576 A)'!$A:$K,10,FALSE))</f>
        <v/>
      </c>
      <c r="G87" s="55" t="str">
        <f>IF(VLOOKUP(ROW()-1,'Report 3 GLs (576 A)'!$A:$K,11,FALSE)="","",VLOOKUP(ROW()-1,'Report 3 GLs (576 A)'!$A:$K,11,FALSE))</f>
        <v/>
      </c>
      <c r="Z87" s="55" t="s">
        <v>80</v>
      </c>
    </row>
    <row r="88" spans="1:26" x14ac:dyDescent="0.2">
      <c r="A88" s="55" t="str">
        <f>IF(VLOOKUP(ROW()-1,'Report 3 GLs (576 A)'!$A:$K,2,FALSE)="","",VLOOKUP(ROW()-1,'Report 3 GLs (576 A)'!$A:$K,2,FALSE))</f>
        <v/>
      </c>
      <c r="B88" s="102" t="str">
        <f>IF(VLOOKUP(ROW()-1,'Report 3 GLs (576 A)'!$A:$K,6,FALSE)="","",VLOOKUP(ROW()-1,'Report 3 GLs (576 A)'!$A:$K,6,FALSE))</f>
        <v/>
      </c>
      <c r="C88" s="55" t="str">
        <f>IF(VLOOKUP(ROW()-1,'Report 3 GLs (576 A)'!$A:$K,7,FALSE)="","",VLOOKUP(ROW()-1,'Report 3 GLs (576 A)'!$A:$K,7,FALSE))</f>
        <v/>
      </c>
      <c r="D88" s="55" t="str">
        <f>IF(VLOOKUP(ROW()-1,'Report 3 GLs (576 A)'!$A:$K,8,FALSE)="","",VLOOKUP(ROW()-1,'Report 3 GLs (576 A)'!$A:$K,8,FALSE))</f>
        <v/>
      </c>
      <c r="E88" s="55" t="str">
        <f>IF(VLOOKUP(ROW()-1,'Report 3 GLs (576 A)'!$A:$K,9,FALSE)="","",VLOOKUP(ROW()-1,'Report 3 GLs (576 A)'!$A:$K,9,FALSE))</f>
        <v/>
      </c>
      <c r="F88" s="102" t="str">
        <f>IF(VLOOKUP(ROW()-1,'Report 3 GLs (576 A)'!$A:$K,10,FALSE)="","",VLOOKUP(ROW()-1,'Report 3 GLs (576 A)'!$A:$K,10,FALSE))</f>
        <v/>
      </c>
      <c r="G88" s="55" t="str">
        <f>IF(VLOOKUP(ROW()-1,'Report 3 GLs (576 A)'!$A:$K,11,FALSE)="","",VLOOKUP(ROW()-1,'Report 3 GLs (576 A)'!$A:$K,11,FALSE))</f>
        <v/>
      </c>
      <c r="Z88" s="55" t="s">
        <v>80</v>
      </c>
    </row>
    <row r="89" spans="1:26" x14ac:dyDescent="0.2">
      <c r="A89" s="55" t="str">
        <f>IF(VLOOKUP(ROW()-1,'Report 3 GLs (576 A)'!$A:$K,2,FALSE)="","",VLOOKUP(ROW()-1,'Report 3 GLs (576 A)'!$A:$K,2,FALSE))</f>
        <v/>
      </c>
      <c r="B89" s="102" t="str">
        <f>IF(VLOOKUP(ROW()-1,'Report 3 GLs (576 A)'!$A:$K,6,FALSE)="","",VLOOKUP(ROW()-1,'Report 3 GLs (576 A)'!$A:$K,6,FALSE))</f>
        <v/>
      </c>
      <c r="C89" s="55" t="str">
        <f>IF(VLOOKUP(ROW()-1,'Report 3 GLs (576 A)'!$A:$K,7,FALSE)="","",VLOOKUP(ROW()-1,'Report 3 GLs (576 A)'!$A:$K,7,FALSE))</f>
        <v/>
      </c>
      <c r="D89" s="55" t="str">
        <f>IF(VLOOKUP(ROW()-1,'Report 3 GLs (576 A)'!$A:$K,8,FALSE)="","",VLOOKUP(ROW()-1,'Report 3 GLs (576 A)'!$A:$K,8,FALSE))</f>
        <v/>
      </c>
      <c r="E89" s="55" t="str">
        <f>IF(VLOOKUP(ROW()-1,'Report 3 GLs (576 A)'!$A:$K,9,FALSE)="","",VLOOKUP(ROW()-1,'Report 3 GLs (576 A)'!$A:$K,9,FALSE))</f>
        <v/>
      </c>
      <c r="F89" s="102" t="str">
        <f>IF(VLOOKUP(ROW()-1,'Report 3 GLs (576 A)'!$A:$K,10,FALSE)="","",VLOOKUP(ROW()-1,'Report 3 GLs (576 A)'!$A:$K,10,FALSE))</f>
        <v/>
      </c>
      <c r="G89" s="55" t="str">
        <f>IF(VLOOKUP(ROW()-1,'Report 3 GLs (576 A)'!$A:$K,11,FALSE)="","",VLOOKUP(ROW()-1,'Report 3 GLs (576 A)'!$A:$K,11,FALSE))</f>
        <v/>
      </c>
      <c r="Z89" s="55" t="s">
        <v>80</v>
      </c>
    </row>
    <row r="90" spans="1:26" x14ac:dyDescent="0.2">
      <c r="A90" s="55" t="str">
        <f>IF(VLOOKUP(ROW()-1,'Report 3 GLs (576 A)'!$A:$K,2,FALSE)="","",VLOOKUP(ROW()-1,'Report 3 GLs (576 A)'!$A:$K,2,FALSE))</f>
        <v/>
      </c>
      <c r="B90" s="102" t="str">
        <f>IF(VLOOKUP(ROW()-1,'Report 3 GLs (576 A)'!$A:$K,6,FALSE)="","",VLOOKUP(ROW()-1,'Report 3 GLs (576 A)'!$A:$K,6,FALSE))</f>
        <v/>
      </c>
      <c r="C90" s="55" t="str">
        <f>IF(VLOOKUP(ROW()-1,'Report 3 GLs (576 A)'!$A:$K,7,FALSE)="","",VLOOKUP(ROW()-1,'Report 3 GLs (576 A)'!$A:$K,7,FALSE))</f>
        <v/>
      </c>
      <c r="D90" s="55" t="str">
        <f>IF(VLOOKUP(ROW()-1,'Report 3 GLs (576 A)'!$A:$K,8,FALSE)="","",VLOOKUP(ROW()-1,'Report 3 GLs (576 A)'!$A:$K,8,FALSE))</f>
        <v/>
      </c>
      <c r="E90" s="55" t="str">
        <f>IF(VLOOKUP(ROW()-1,'Report 3 GLs (576 A)'!$A:$K,9,FALSE)="","",VLOOKUP(ROW()-1,'Report 3 GLs (576 A)'!$A:$K,9,FALSE))</f>
        <v/>
      </c>
      <c r="F90" s="102" t="str">
        <f>IF(VLOOKUP(ROW()-1,'Report 3 GLs (576 A)'!$A:$K,10,FALSE)="","",VLOOKUP(ROW()-1,'Report 3 GLs (576 A)'!$A:$K,10,FALSE))</f>
        <v/>
      </c>
      <c r="G90" s="55" t="str">
        <f>IF(VLOOKUP(ROW()-1,'Report 3 GLs (576 A)'!$A:$K,11,FALSE)="","",VLOOKUP(ROW()-1,'Report 3 GLs (576 A)'!$A:$K,11,FALSE))</f>
        <v/>
      </c>
      <c r="Z90" s="55" t="s">
        <v>80</v>
      </c>
    </row>
    <row r="91" spans="1:26" x14ac:dyDescent="0.2">
      <c r="A91" s="55" t="str">
        <f>IF(VLOOKUP(ROW()-1,'Report 3 GLs (576 A)'!$A:$K,2,FALSE)="","",VLOOKUP(ROW()-1,'Report 3 GLs (576 A)'!$A:$K,2,FALSE))</f>
        <v/>
      </c>
      <c r="B91" s="102" t="str">
        <f>IF(VLOOKUP(ROW()-1,'Report 3 GLs (576 A)'!$A:$K,6,FALSE)="","",VLOOKUP(ROW()-1,'Report 3 GLs (576 A)'!$A:$K,6,FALSE))</f>
        <v/>
      </c>
      <c r="C91" s="55" t="str">
        <f>IF(VLOOKUP(ROW()-1,'Report 3 GLs (576 A)'!$A:$K,7,FALSE)="","",VLOOKUP(ROW()-1,'Report 3 GLs (576 A)'!$A:$K,7,FALSE))</f>
        <v/>
      </c>
      <c r="D91" s="55" t="str">
        <f>IF(VLOOKUP(ROW()-1,'Report 3 GLs (576 A)'!$A:$K,8,FALSE)="","",VLOOKUP(ROW()-1,'Report 3 GLs (576 A)'!$A:$K,8,FALSE))</f>
        <v/>
      </c>
      <c r="E91" s="55" t="str">
        <f>IF(VLOOKUP(ROW()-1,'Report 3 GLs (576 A)'!$A:$K,9,FALSE)="","",VLOOKUP(ROW()-1,'Report 3 GLs (576 A)'!$A:$K,9,FALSE))</f>
        <v/>
      </c>
      <c r="F91" s="102" t="str">
        <f>IF(VLOOKUP(ROW()-1,'Report 3 GLs (576 A)'!$A:$K,10,FALSE)="","",VLOOKUP(ROW()-1,'Report 3 GLs (576 A)'!$A:$K,10,FALSE))</f>
        <v/>
      </c>
      <c r="G91" s="55" t="str">
        <f>IF(VLOOKUP(ROW()-1,'Report 3 GLs (576 A)'!$A:$K,11,FALSE)="","",VLOOKUP(ROW()-1,'Report 3 GLs (576 A)'!$A:$K,11,FALSE))</f>
        <v/>
      </c>
      <c r="Z91" s="55" t="s">
        <v>80</v>
      </c>
    </row>
    <row r="92" spans="1:26" x14ac:dyDescent="0.2">
      <c r="A92" s="55" t="str">
        <f>IF(VLOOKUP(ROW()-1,'Report 3 GLs (576 A)'!$A:$K,2,FALSE)="","",VLOOKUP(ROW()-1,'Report 3 GLs (576 A)'!$A:$K,2,FALSE))</f>
        <v/>
      </c>
      <c r="B92" s="102" t="str">
        <f>IF(VLOOKUP(ROW()-1,'Report 3 GLs (576 A)'!$A:$K,6,FALSE)="","",VLOOKUP(ROW()-1,'Report 3 GLs (576 A)'!$A:$K,6,FALSE))</f>
        <v/>
      </c>
      <c r="C92" s="55" t="str">
        <f>IF(VLOOKUP(ROW()-1,'Report 3 GLs (576 A)'!$A:$K,7,FALSE)="","",VLOOKUP(ROW()-1,'Report 3 GLs (576 A)'!$A:$K,7,FALSE))</f>
        <v/>
      </c>
      <c r="D92" s="55" t="str">
        <f>IF(VLOOKUP(ROW()-1,'Report 3 GLs (576 A)'!$A:$K,8,FALSE)="","",VLOOKUP(ROW()-1,'Report 3 GLs (576 A)'!$A:$K,8,FALSE))</f>
        <v/>
      </c>
      <c r="E92" s="55" t="str">
        <f>IF(VLOOKUP(ROW()-1,'Report 3 GLs (576 A)'!$A:$K,9,FALSE)="","",VLOOKUP(ROW()-1,'Report 3 GLs (576 A)'!$A:$K,9,FALSE))</f>
        <v/>
      </c>
      <c r="F92" s="102" t="str">
        <f>IF(VLOOKUP(ROW()-1,'Report 3 GLs (576 A)'!$A:$K,10,FALSE)="","",VLOOKUP(ROW()-1,'Report 3 GLs (576 A)'!$A:$K,10,FALSE))</f>
        <v/>
      </c>
      <c r="G92" s="55" t="str">
        <f>IF(VLOOKUP(ROW()-1,'Report 3 GLs (576 A)'!$A:$K,11,FALSE)="","",VLOOKUP(ROW()-1,'Report 3 GLs (576 A)'!$A:$K,11,FALSE))</f>
        <v/>
      </c>
      <c r="Z92" s="55" t="s">
        <v>80</v>
      </c>
    </row>
    <row r="93" spans="1:26" x14ac:dyDescent="0.2">
      <c r="A93" s="55" t="str">
        <f>IF(VLOOKUP(ROW()-1,'Report 3 GLs (576 A)'!$A:$K,2,FALSE)="","",VLOOKUP(ROW()-1,'Report 3 GLs (576 A)'!$A:$K,2,FALSE))</f>
        <v/>
      </c>
      <c r="B93" s="102" t="str">
        <f>IF(VLOOKUP(ROW()-1,'Report 3 GLs (576 A)'!$A:$K,6,FALSE)="","",VLOOKUP(ROW()-1,'Report 3 GLs (576 A)'!$A:$K,6,FALSE))</f>
        <v/>
      </c>
      <c r="C93" s="55" t="str">
        <f>IF(VLOOKUP(ROW()-1,'Report 3 GLs (576 A)'!$A:$K,7,FALSE)="","",VLOOKUP(ROW()-1,'Report 3 GLs (576 A)'!$A:$K,7,FALSE))</f>
        <v/>
      </c>
      <c r="D93" s="55" t="str">
        <f>IF(VLOOKUP(ROW()-1,'Report 3 GLs (576 A)'!$A:$K,8,FALSE)="","",VLOOKUP(ROW()-1,'Report 3 GLs (576 A)'!$A:$K,8,FALSE))</f>
        <v/>
      </c>
      <c r="E93" s="55" t="str">
        <f>IF(VLOOKUP(ROW()-1,'Report 3 GLs (576 A)'!$A:$K,9,FALSE)="","",VLOOKUP(ROW()-1,'Report 3 GLs (576 A)'!$A:$K,9,FALSE))</f>
        <v/>
      </c>
      <c r="F93" s="102" t="str">
        <f>IF(VLOOKUP(ROW()-1,'Report 3 GLs (576 A)'!$A:$K,10,FALSE)="","",VLOOKUP(ROW()-1,'Report 3 GLs (576 A)'!$A:$K,10,FALSE))</f>
        <v/>
      </c>
      <c r="G93" s="55" t="str">
        <f>IF(VLOOKUP(ROW()-1,'Report 3 GLs (576 A)'!$A:$K,11,FALSE)="","",VLOOKUP(ROW()-1,'Report 3 GLs (576 A)'!$A:$K,11,FALSE))</f>
        <v/>
      </c>
      <c r="Z93" s="55" t="s">
        <v>80</v>
      </c>
    </row>
    <row r="94" spans="1:26" x14ac:dyDescent="0.2">
      <c r="A94" s="55" t="str">
        <f>IF(VLOOKUP(ROW()-1,'Report 3 GLs (576 A)'!$A:$K,2,FALSE)="","",VLOOKUP(ROW()-1,'Report 3 GLs (576 A)'!$A:$K,2,FALSE))</f>
        <v/>
      </c>
      <c r="B94" s="102" t="str">
        <f>IF(VLOOKUP(ROW()-1,'Report 3 GLs (576 A)'!$A:$K,6,FALSE)="","",VLOOKUP(ROW()-1,'Report 3 GLs (576 A)'!$A:$K,6,FALSE))</f>
        <v/>
      </c>
      <c r="C94" s="55" t="str">
        <f>IF(VLOOKUP(ROW()-1,'Report 3 GLs (576 A)'!$A:$K,7,FALSE)="","",VLOOKUP(ROW()-1,'Report 3 GLs (576 A)'!$A:$K,7,FALSE))</f>
        <v/>
      </c>
      <c r="D94" s="55" t="str">
        <f>IF(VLOOKUP(ROW()-1,'Report 3 GLs (576 A)'!$A:$K,8,FALSE)="","",VLOOKUP(ROW()-1,'Report 3 GLs (576 A)'!$A:$K,8,FALSE))</f>
        <v/>
      </c>
      <c r="E94" s="55" t="str">
        <f>IF(VLOOKUP(ROW()-1,'Report 3 GLs (576 A)'!$A:$K,9,FALSE)="","",VLOOKUP(ROW()-1,'Report 3 GLs (576 A)'!$A:$K,9,FALSE))</f>
        <v/>
      </c>
      <c r="F94" s="102" t="str">
        <f>IF(VLOOKUP(ROW()-1,'Report 3 GLs (576 A)'!$A:$K,10,FALSE)="","",VLOOKUP(ROW()-1,'Report 3 GLs (576 A)'!$A:$K,10,FALSE))</f>
        <v/>
      </c>
      <c r="G94" s="55" t="str">
        <f>IF(VLOOKUP(ROW()-1,'Report 3 GLs (576 A)'!$A:$K,11,FALSE)="","",VLOOKUP(ROW()-1,'Report 3 GLs (576 A)'!$A:$K,11,FALSE))</f>
        <v/>
      </c>
      <c r="Z94" s="55" t="s">
        <v>80</v>
      </c>
    </row>
    <row r="95" spans="1:26" x14ac:dyDescent="0.2">
      <c r="A95" s="55" t="str">
        <f>IF(VLOOKUP(ROW()-1,'Report 3 GLs (576 A)'!$A:$K,2,FALSE)="","",VLOOKUP(ROW()-1,'Report 3 GLs (576 A)'!$A:$K,2,FALSE))</f>
        <v/>
      </c>
      <c r="B95" s="102" t="str">
        <f>IF(VLOOKUP(ROW()-1,'Report 3 GLs (576 A)'!$A:$K,6,FALSE)="","",VLOOKUP(ROW()-1,'Report 3 GLs (576 A)'!$A:$K,6,FALSE))</f>
        <v/>
      </c>
      <c r="C95" s="55" t="str">
        <f>IF(VLOOKUP(ROW()-1,'Report 3 GLs (576 A)'!$A:$K,7,FALSE)="","",VLOOKUP(ROW()-1,'Report 3 GLs (576 A)'!$A:$K,7,FALSE))</f>
        <v/>
      </c>
      <c r="D95" s="55" t="str">
        <f>IF(VLOOKUP(ROW()-1,'Report 3 GLs (576 A)'!$A:$K,8,FALSE)="","",VLOOKUP(ROW()-1,'Report 3 GLs (576 A)'!$A:$K,8,FALSE))</f>
        <v/>
      </c>
      <c r="E95" s="55" t="str">
        <f>IF(VLOOKUP(ROW()-1,'Report 3 GLs (576 A)'!$A:$K,9,FALSE)="","",VLOOKUP(ROW()-1,'Report 3 GLs (576 A)'!$A:$K,9,FALSE))</f>
        <v/>
      </c>
      <c r="F95" s="102" t="str">
        <f>IF(VLOOKUP(ROW()-1,'Report 3 GLs (576 A)'!$A:$K,10,FALSE)="","",VLOOKUP(ROW()-1,'Report 3 GLs (576 A)'!$A:$K,10,FALSE))</f>
        <v/>
      </c>
      <c r="G95" s="55" t="str">
        <f>IF(VLOOKUP(ROW()-1,'Report 3 GLs (576 A)'!$A:$K,11,FALSE)="","",VLOOKUP(ROW()-1,'Report 3 GLs (576 A)'!$A:$K,11,FALSE))</f>
        <v/>
      </c>
      <c r="Z95" s="55" t="s">
        <v>80</v>
      </c>
    </row>
    <row r="96" spans="1:26" x14ac:dyDescent="0.2">
      <c r="A96" s="55" t="str">
        <f>IF(VLOOKUP(ROW()-1,'Report 3 GLs (576 A)'!$A:$K,2,FALSE)="","",VLOOKUP(ROW()-1,'Report 3 GLs (576 A)'!$A:$K,2,FALSE))</f>
        <v/>
      </c>
      <c r="B96" s="102" t="str">
        <f>IF(VLOOKUP(ROW()-1,'Report 3 GLs (576 A)'!$A:$K,6,FALSE)="","",VLOOKUP(ROW()-1,'Report 3 GLs (576 A)'!$A:$K,6,FALSE))</f>
        <v/>
      </c>
      <c r="C96" s="55" t="str">
        <f>IF(VLOOKUP(ROW()-1,'Report 3 GLs (576 A)'!$A:$K,7,FALSE)="","",VLOOKUP(ROW()-1,'Report 3 GLs (576 A)'!$A:$K,7,FALSE))</f>
        <v/>
      </c>
      <c r="D96" s="55" t="str">
        <f>IF(VLOOKUP(ROW()-1,'Report 3 GLs (576 A)'!$A:$K,8,FALSE)="","",VLOOKUP(ROW()-1,'Report 3 GLs (576 A)'!$A:$K,8,FALSE))</f>
        <v/>
      </c>
      <c r="E96" s="55" t="str">
        <f>IF(VLOOKUP(ROW()-1,'Report 3 GLs (576 A)'!$A:$K,9,FALSE)="","",VLOOKUP(ROW()-1,'Report 3 GLs (576 A)'!$A:$K,9,FALSE))</f>
        <v/>
      </c>
      <c r="F96" s="102" t="str">
        <f>IF(VLOOKUP(ROW()-1,'Report 3 GLs (576 A)'!$A:$K,10,FALSE)="","",VLOOKUP(ROW()-1,'Report 3 GLs (576 A)'!$A:$K,10,FALSE))</f>
        <v/>
      </c>
      <c r="G96" s="55" t="str">
        <f>IF(VLOOKUP(ROW()-1,'Report 3 GLs (576 A)'!$A:$K,11,FALSE)="","",VLOOKUP(ROW()-1,'Report 3 GLs (576 A)'!$A:$K,11,FALSE))</f>
        <v/>
      </c>
      <c r="Z96" s="55" t="s">
        <v>80</v>
      </c>
    </row>
    <row r="97" spans="1:26" x14ac:dyDescent="0.2">
      <c r="A97" s="55" t="str">
        <f>IF(VLOOKUP(ROW()-1,'Report 3 GLs (576 A)'!$A:$K,2,FALSE)="","",VLOOKUP(ROW()-1,'Report 3 GLs (576 A)'!$A:$K,2,FALSE))</f>
        <v/>
      </c>
      <c r="B97" s="102" t="str">
        <f>IF(VLOOKUP(ROW()-1,'Report 3 GLs (576 A)'!$A:$K,6,FALSE)="","",VLOOKUP(ROW()-1,'Report 3 GLs (576 A)'!$A:$K,6,FALSE))</f>
        <v/>
      </c>
      <c r="C97" s="55" t="str">
        <f>IF(VLOOKUP(ROW()-1,'Report 3 GLs (576 A)'!$A:$K,7,FALSE)="","",VLOOKUP(ROW()-1,'Report 3 GLs (576 A)'!$A:$K,7,FALSE))</f>
        <v/>
      </c>
      <c r="D97" s="55" t="str">
        <f>IF(VLOOKUP(ROW()-1,'Report 3 GLs (576 A)'!$A:$K,8,FALSE)="","",VLOOKUP(ROW()-1,'Report 3 GLs (576 A)'!$A:$K,8,FALSE))</f>
        <v/>
      </c>
      <c r="E97" s="55" t="str">
        <f>IF(VLOOKUP(ROW()-1,'Report 3 GLs (576 A)'!$A:$K,9,FALSE)="","",VLOOKUP(ROW()-1,'Report 3 GLs (576 A)'!$A:$K,9,FALSE))</f>
        <v/>
      </c>
      <c r="F97" s="102" t="str">
        <f>IF(VLOOKUP(ROW()-1,'Report 3 GLs (576 A)'!$A:$K,10,FALSE)="","",VLOOKUP(ROW()-1,'Report 3 GLs (576 A)'!$A:$K,10,FALSE))</f>
        <v/>
      </c>
      <c r="G97" s="55" t="str">
        <f>IF(VLOOKUP(ROW()-1,'Report 3 GLs (576 A)'!$A:$K,11,FALSE)="","",VLOOKUP(ROW()-1,'Report 3 GLs (576 A)'!$A:$K,11,FALSE))</f>
        <v/>
      </c>
      <c r="Z97" s="55" t="s">
        <v>80</v>
      </c>
    </row>
    <row r="98" spans="1:26" x14ac:dyDescent="0.2">
      <c r="A98" s="55" t="str">
        <f>IF(VLOOKUP(ROW()-1,'Report 3 GLs (576 A)'!$A:$K,2,FALSE)="","",VLOOKUP(ROW()-1,'Report 3 GLs (576 A)'!$A:$K,2,FALSE))</f>
        <v/>
      </c>
      <c r="B98" s="102" t="str">
        <f>IF(VLOOKUP(ROW()-1,'Report 3 GLs (576 A)'!$A:$K,6,FALSE)="","",VLOOKUP(ROW()-1,'Report 3 GLs (576 A)'!$A:$K,6,FALSE))</f>
        <v/>
      </c>
      <c r="C98" s="55" t="str">
        <f>IF(VLOOKUP(ROW()-1,'Report 3 GLs (576 A)'!$A:$K,7,FALSE)="","",VLOOKUP(ROW()-1,'Report 3 GLs (576 A)'!$A:$K,7,FALSE))</f>
        <v/>
      </c>
      <c r="D98" s="55" t="str">
        <f>IF(VLOOKUP(ROW()-1,'Report 3 GLs (576 A)'!$A:$K,8,FALSE)="","",VLOOKUP(ROW()-1,'Report 3 GLs (576 A)'!$A:$K,8,FALSE))</f>
        <v/>
      </c>
      <c r="E98" s="55" t="str">
        <f>IF(VLOOKUP(ROW()-1,'Report 3 GLs (576 A)'!$A:$K,9,FALSE)="","",VLOOKUP(ROW()-1,'Report 3 GLs (576 A)'!$A:$K,9,FALSE))</f>
        <v/>
      </c>
      <c r="F98" s="102" t="str">
        <f>IF(VLOOKUP(ROW()-1,'Report 3 GLs (576 A)'!$A:$K,10,FALSE)="","",VLOOKUP(ROW()-1,'Report 3 GLs (576 A)'!$A:$K,10,FALSE))</f>
        <v/>
      </c>
      <c r="G98" s="55" t="str">
        <f>IF(VLOOKUP(ROW()-1,'Report 3 GLs (576 A)'!$A:$K,11,FALSE)="","",VLOOKUP(ROW()-1,'Report 3 GLs (576 A)'!$A:$K,11,FALSE))</f>
        <v/>
      </c>
      <c r="Z98" s="55" t="s">
        <v>80</v>
      </c>
    </row>
    <row r="99" spans="1:26" x14ac:dyDescent="0.2">
      <c r="A99" s="55" t="str">
        <f>IF(VLOOKUP(ROW()-1,'Report 3 GLs (576 A)'!$A:$K,2,FALSE)="","",VLOOKUP(ROW()-1,'Report 3 GLs (576 A)'!$A:$K,2,FALSE))</f>
        <v/>
      </c>
      <c r="B99" s="102" t="str">
        <f>IF(VLOOKUP(ROW()-1,'Report 3 GLs (576 A)'!$A:$K,6,FALSE)="","",VLOOKUP(ROW()-1,'Report 3 GLs (576 A)'!$A:$K,6,FALSE))</f>
        <v/>
      </c>
      <c r="C99" s="55" t="str">
        <f>IF(VLOOKUP(ROW()-1,'Report 3 GLs (576 A)'!$A:$K,7,FALSE)="","",VLOOKUP(ROW()-1,'Report 3 GLs (576 A)'!$A:$K,7,FALSE))</f>
        <v/>
      </c>
      <c r="D99" s="55" t="str">
        <f>IF(VLOOKUP(ROW()-1,'Report 3 GLs (576 A)'!$A:$K,8,FALSE)="","",VLOOKUP(ROW()-1,'Report 3 GLs (576 A)'!$A:$K,8,FALSE))</f>
        <v/>
      </c>
      <c r="E99" s="55" t="str">
        <f>IF(VLOOKUP(ROW()-1,'Report 3 GLs (576 A)'!$A:$K,9,FALSE)="","",VLOOKUP(ROW()-1,'Report 3 GLs (576 A)'!$A:$K,9,FALSE))</f>
        <v/>
      </c>
      <c r="F99" s="102" t="str">
        <f>IF(VLOOKUP(ROW()-1,'Report 3 GLs (576 A)'!$A:$K,10,FALSE)="","",VLOOKUP(ROW()-1,'Report 3 GLs (576 A)'!$A:$K,10,FALSE))</f>
        <v/>
      </c>
      <c r="G99" s="55" t="str">
        <f>IF(VLOOKUP(ROW()-1,'Report 3 GLs (576 A)'!$A:$K,11,FALSE)="","",VLOOKUP(ROW()-1,'Report 3 GLs (576 A)'!$A:$K,11,FALSE))</f>
        <v/>
      </c>
      <c r="Z99" s="55" t="s">
        <v>80</v>
      </c>
    </row>
    <row r="100" spans="1:26" x14ac:dyDescent="0.2">
      <c r="A100" s="55" t="str">
        <f>IF(VLOOKUP(ROW()-1,'Report 3 GLs (576 A)'!$A:$K,2,FALSE)="","",VLOOKUP(ROW()-1,'Report 3 GLs (576 A)'!$A:$K,2,FALSE))</f>
        <v/>
      </c>
      <c r="B100" s="102" t="str">
        <f>IF(VLOOKUP(ROW()-1,'Report 3 GLs (576 A)'!$A:$K,6,FALSE)="","",VLOOKUP(ROW()-1,'Report 3 GLs (576 A)'!$A:$K,6,FALSE))</f>
        <v/>
      </c>
      <c r="C100" s="55" t="str">
        <f>IF(VLOOKUP(ROW()-1,'Report 3 GLs (576 A)'!$A:$K,7,FALSE)="","",VLOOKUP(ROW()-1,'Report 3 GLs (576 A)'!$A:$K,7,FALSE))</f>
        <v/>
      </c>
      <c r="D100" s="55" t="str">
        <f>IF(VLOOKUP(ROW()-1,'Report 3 GLs (576 A)'!$A:$K,8,FALSE)="","",VLOOKUP(ROW()-1,'Report 3 GLs (576 A)'!$A:$K,8,FALSE))</f>
        <v/>
      </c>
      <c r="E100" s="55" t="str">
        <f>IF(VLOOKUP(ROW()-1,'Report 3 GLs (576 A)'!$A:$K,9,FALSE)="","",VLOOKUP(ROW()-1,'Report 3 GLs (576 A)'!$A:$K,9,FALSE))</f>
        <v/>
      </c>
      <c r="F100" s="102" t="str">
        <f>IF(VLOOKUP(ROW()-1,'Report 3 GLs (576 A)'!$A:$K,10,FALSE)="","",VLOOKUP(ROW()-1,'Report 3 GLs (576 A)'!$A:$K,10,FALSE))</f>
        <v/>
      </c>
      <c r="G100" s="55" t="str">
        <f>IF(VLOOKUP(ROW()-1,'Report 3 GLs (576 A)'!$A:$K,11,FALSE)="","",VLOOKUP(ROW()-1,'Report 3 GLs (576 A)'!$A:$K,11,FALSE))</f>
        <v/>
      </c>
      <c r="Z100" s="55" t="s">
        <v>80</v>
      </c>
    </row>
    <row r="101" spans="1:26" x14ac:dyDescent="0.2">
      <c r="A101" s="55" t="str">
        <f>IF(VLOOKUP(ROW()-1,'Report 3 GLs (576 A)'!$A:$K,2,FALSE)="","",VLOOKUP(ROW()-1,'Report 3 GLs (576 A)'!$A:$K,2,FALSE))</f>
        <v/>
      </c>
      <c r="B101" s="102" t="str">
        <f>IF(VLOOKUP(ROW()-1,'Report 3 GLs (576 A)'!$A:$K,6,FALSE)="","",VLOOKUP(ROW()-1,'Report 3 GLs (576 A)'!$A:$K,6,FALSE))</f>
        <v/>
      </c>
      <c r="C101" s="55" t="str">
        <f>IF(VLOOKUP(ROW()-1,'Report 3 GLs (576 A)'!$A:$K,7,FALSE)="","",VLOOKUP(ROW()-1,'Report 3 GLs (576 A)'!$A:$K,7,FALSE))</f>
        <v/>
      </c>
      <c r="D101" s="55" t="str">
        <f>IF(VLOOKUP(ROW()-1,'Report 3 GLs (576 A)'!$A:$K,8,FALSE)="","",VLOOKUP(ROW()-1,'Report 3 GLs (576 A)'!$A:$K,8,FALSE))</f>
        <v/>
      </c>
      <c r="E101" s="55" t="str">
        <f>IF(VLOOKUP(ROW()-1,'Report 3 GLs (576 A)'!$A:$K,9,FALSE)="","",VLOOKUP(ROW()-1,'Report 3 GLs (576 A)'!$A:$K,9,FALSE))</f>
        <v/>
      </c>
      <c r="F101" s="102" t="str">
        <f>IF(VLOOKUP(ROW()-1,'Report 3 GLs (576 A)'!$A:$K,10,FALSE)="","",VLOOKUP(ROW()-1,'Report 3 GLs (576 A)'!$A:$K,10,FALSE))</f>
        <v/>
      </c>
      <c r="G101" s="55" t="str">
        <f>IF(VLOOKUP(ROW()-1,'Report 3 GLs (576 A)'!$A:$K,11,FALSE)="","",VLOOKUP(ROW()-1,'Report 3 GLs (576 A)'!$A:$K,11,FALSE))</f>
        <v/>
      </c>
      <c r="Z101" s="55" t="s">
        <v>80</v>
      </c>
    </row>
    <row r="102" spans="1:26" x14ac:dyDescent="0.2">
      <c r="A102" s="55" t="str">
        <f>IF(VLOOKUP(ROW()-1,'Report 3 GLs (576 A)'!$A:$K,2,FALSE)="","",VLOOKUP(ROW()-1,'Report 3 GLs (576 A)'!$A:$K,2,FALSE))</f>
        <v/>
      </c>
      <c r="B102" s="102" t="str">
        <f>IF(VLOOKUP(ROW()-1,'Report 3 GLs (576 A)'!$A:$K,6,FALSE)="","",VLOOKUP(ROW()-1,'Report 3 GLs (576 A)'!$A:$K,6,FALSE))</f>
        <v/>
      </c>
      <c r="C102" s="55" t="str">
        <f>IF(VLOOKUP(ROW()-1,'Report 3 GLs (576 A)'!$A:$K,7,FALSE)="","",VLOOKUP(ROW()-1,'Report 3 GLs (576 A)'!$A:$K,7,FALSE))</f>
        <v/>
      </c>
      <c r="D102" s="55" t="str">
        <f>IF(VLOOKUP(ROW()-1,'Report 3 GLs (576 A)'!$A:$K,8,FALSE)="","",VLOOKUP(ROW()-1,'Report 3 GLs (576 A)'!$A:$K,8,FALSE))</f>
        <v/>
      </c>
      <c r="E102" s="55" t="str">
        <f>IF(VLOOKUP(ROW()-1,'Report 3 GLs (576 A)'!$A:$K,9,FALSE)="","",VLOOKUP(ROW()-1,'Report 3 GLs (576 A)'!$A:$K,9,FALSE))</f>
        <v/>
      </c>
      <c r="F102" s="102" t="str">
        <f>IF(VLOOKUP(ROW()-1,'Report 3 GLs (576 A)'!$A:$K,10,FALSE)="","",VLOOKUP(ROW()-1,'Report 3 GLs (576 A)'!$A:$K,10,FALSE))</f>
        <v/>
      </c>
      <c r="G102" s="55" t="str">
        <f>IF(VLOOKUP(ROW()-1,'Report 3 GLs (576 A)'!$A:$K,11,FALSE)="","",VLOOKUP(ROW()-1,'Report 3 GLs (576 A)'!$A:$K,11,FALSE))</f>
        <v/>
      </c>
      <c r="Z102" s="55" t="s">
        <v>80</v>
      </c>
    </row>
    <row r="103" spans="1:26" x14ac:dyDescent="0.2">
      <c r="A103" s="55" t="str">
        <f>IF(VLOOKUP(ROW()-1,'Report 3 GLs (576 A)'!$A:$K,2,FALSE)="","",VLOOKUP(ROW()-1,'Report 3 GLs (576 A)'!$A:$K,2,FALSE))</f>
        <v/>
      </c>
      <c r="B103" s="102" t="str">
        <f>IF(VLOOKUP(ROW()-1,'Report 3 GLs (576 A)'!$A:$K,6,FALSE)="","",VLOOKUP(ROW()-1,'Report 3 GLs (576 A)'!$A:$K,6,FALSE))</f>
        <v/>
      </c>
      <c r="C103" s="55" t="str">
        <f>IF(VLOOKUP(ROW()-1,'Report 3 GLs (576 A)'!$A:$K,7,FALSE)="","",VLOOKUP(ROW()-1,'Report 3 GLs (576 A)'!$A:$K,7,FALSE))</f>
        <v/>
      </c>
      <c r="D103" s="55" t="str">
        <f>IF(VLOOKUP(ROW()-1,'Report 3 GLs (576 A)'!$A:$K,8,FALSE)="","",VLOOKUP(ROW()-1,'Report 3 GLs (576 A)'!$A:$K,8,FALSE))</f>
        <v/>
      </c>
      <c r="E103" s="55" t="str">
        <f>IF(VLOOKUP(ROW()-1,'Report 3 GLs (576 A)'!$A:$K,9,FALSE)="","",VLOOKUP(ROW()-1,'Report 3 GLs (576 A)'!$A:$K,9,FALSE))</f>
        <v/>
      </c>
      <c r="F103" s="102" t="str">
        <f>IF(VLOOKUP(ROW()-1,'Report 3 GLs (576 A)'!$A:$K,10,FALSE)="","",VLOOKUP(ROW()-1,'Report 3 GLs (576 A)'!$A:$K,10,FALSE))</f>
        <v/>
      </c>
      <c r="G103" s="55" t="str">
        <f>IF(VLOOKUP(ROW()-1,'Report 3 GLs (576 A)'!$A:$K,11,FALSE)="","",VLOOKUP(ROW()-1,'Report 3 GLs (576 A)'!$A:$K,11,FALSE))</f>
        <v/>
      </c>
      <c r="Z103" s="55" t="s">
        <v>80</v>
      </c>
    </row>
    <row r="104" spans="1:26" x14ac:dyDescent="0.2">
      <c r="A104" s="55" t="str">
        <f>IF(VLOOKUP(ROW()-1,'Report 3 GLs (576 A)'!$A:$K,2,FALSE)="","",VLOOKUP(ROW()-1,'Report 3 GLs (576 A)'!$A:$K,2,FALSE))</f>
        <v/>
      </c>
      <c r="B104" s="102" t="str">
        <f>IF(VLOOKUP(ROW()-1,'Report 3 GLs (576 A)'!$A:$K,6,FALSE)="","",VLOOKUP(ROW()-1,'Report 3 GLs (576 A)'!$A:$K,6,FALSE))</f>
        <v/>
      </c>
      <c r="C104" s="55" t="str">
        <f>IF(VLOOKUP(ROW()-1,'Report 3 GLs (576 A)'!$A:$K,7,FALSE)="","",VLOOKUP(ROW()-1,'Report 3 GLs (576 A)'!$A:$K,7,FALSE))</f>
        <v/>
      </c>
      <c r="D104" s="55" t="str">
        <f>IF(VLOOKUP(ROW()-1,'Report 3 GLs (576 A)'!$A:$K,8,FALSE)="","",VLOOKUP(ROW()-1,'Report 3 GLs (576 A)'!$A:$K,8,FALSE))</f>
        <v/>
      </c>
      <c r="E104" s="55" t="str">
        <f>IF(VLOOKUP(ROW()-1,'Report 3 GLs (576 A)'!$A:$K,9,FALSE)="","",VLOOKUP(ROW()-1,'Report 3 GLs (576 A)'!$A:$K,9,FALSE))</f>
        <v/>
      </c>
      <c r="F104" s="102" t="str">
        <f>IF(VLOOKUP(ROW()-1,'Report 3 GLs (576 A)'!$A:$K,10,FALSE)="","",VLOOKUP(ROW()-1,'Report 3 GLs (576 A)'!$A:$K,10,FALSE))</f>
        <v/>
      </c>
      <c r="G104" s="55" t="str">
        <f>IF(VLOOKUP(ROW()-1,'Report 3 GLs (576 A)'!$A:$K,11,FALSE)="","",VLOOKUP(ROW()-1,'Report 3 GLs (576 A)'!$A:$K,11,FALSE))</f>
        <v/>
      </c>
      <c r="Z104" s="55" t="s">
        <v>80</v>
      </c>
    </row>
    <row r="105" spans="1:26" x14ac:dyDescent="0.2">
      <c r="A105" s="55" t="str">
        <f>IF(VLOOKUP(ROW()-1,'Report 3 GLs (576 A)'!$A:$K,2,FALSE)="","",VLOOKUP(ROW()-1,'Report 3 GLs (576 A)'!$A:$K,2,FALSE))</f>
        <v/>
      </c>
      <c r="B105" s="102" t="str">
        <f>IF(VLOOKUP(ROW()-1,'Report 3 GLs (576 A)'!$A:$K,6,FALSE)="","",VLOOKUP(ROW()-1,'Report 3 GLs (576 A)'!$A:$K,6,FALSE))</f>
        <v/>
      </c>
      <c r="C105" s="55" t="str">
        <f>IF(VLOOKUP(ROW()-1,'Report 3 GLs (576 A)'!$A:$K,7,FALSE)="","",VLOOKUP(ROW()-1,'Report 3 GLs (576 A)'!$A:$K,7,FALSE))</f>
        <v/>
      </c>
      <c r="D105" s="55" t="str">
        <f>IF(VLOOKUP(ROW()-1,'Report 3 GLs (576 A)'!$A:$K,8,FALSE)="","",VLOOKUP(ROW()-1,'Report 3 GLs (576 A)'!$A:$K,8,FALSE))</f>
        <v/>
      </c>
      <c r="E105" s="55" t="str">
        <f>IF(VLOOKUP(ROW()-1,'Report 3 GLs (576 A)'!$A:$K,9,FALSE)="","",VLOOKUP(ROW()-1,'Report 3 GLs (576 A)'!$A:$K,9,FALSE))</f>
        <v/>
      </c>
      <c r="F105" s="102" t="str">
        <f>IF(VLOOKUP(ROW()-1,'Report 3 GLs (576 A)'!$A:$K,10,FALSE)="","",VLOOKUP(ROW()-1,'Report 3 GLs (576 A)'!$A:$K,10,FALSE))</f>
        <v/>
      </c>
      <c r="G105" s="55" t="str">
        <f>IF(VLOOKUP(ROW()-1,'Report 3 GLs (576 A)'!$A:$K,11,FALSE)="","",VLOOKUP(ROW()-1,'Report 3 GLs (576 A)'!$A:$K,11,FALSE))</f>
        <v/>
      </c>
      <c r="Z105" s="55" t="s">
        <v>80</v>
      </c>
    </row>
    <row r="106" spans="1:26" x14ac:dyDescent="0.2">
      <c r="A106" s="55" t="str">
        <f>IF(VLOOKUP(ROW()-1,'Report 3 GLs (576 A)'!$A:$K,2,FALSE)="","",VLOOKUP(ROW()-1,'Report 3 GLs (576 A)'!$A:$K,2,FALSE))</f>
        <v/>
      </c>
      <c r="B106" s="102" t="str">
        <f>IF(VLOOKUP(ROW()-1,'Report 3 GLs (576 A)'!$A:$K,6,FALSE)="","",VLOOKUP(ROW()-1,'Report 3 GLs (576 A)'!$A:$K,6,FALSE))</f>
        <v/>
      </c>
      <c r="C106" s="55" t="str">
        <f>IF(VLOOKUP(ROW()-1,'Report 3 GLs (576 A)'!$A:$K,7,FALSE)="","",VLOOKUP(ROW()-1,'Report 3 GLs (576 A)'!$A:$K,7,FALSE))</f>
        <v/>
      </c>
      <c r="D106" s="55" t="str">
        <f>IF(VLOOKUP(ROW()-1,'Report 3 GLs (576 A)'!$A:$K,8,FALSE)="","",VLOOKUP(ROW()-1,'Report 3 GLs (576 A)'!$A:$K,8,FALSE))</f>
        <v/>
      </c>
      <c r="E106" s="55" t="str">
        <f>IF(VLOOKUP(ROW()-1,'Report 3 GLs (576 A)'!$A:$K,9,FALSE)="","",VLOOKUP(ROW()-1,'Report 3 GLs (576 A)'!$A:$K,9,FALSE))</f>
        <v/>
      </c>
      <c r="F106" s="102" t="str">
        <f>IF(VLOOKUP(ROW()-1,'Report 3 GLs (576 A)'!$A:$K,10,FALSE)="","",VLOOKUP(ROW()-1,'Report 3 GLs (576 A)'!$A:$K,10,FALSE))</f>
        <v/>
      </c>
      <c r="G106" s="55" t="str">
        <f>IF(VLOOKUP(ROW()-1,'Report 3 GLs (576 A)'!$A:$K,11,FALSE)="","",VLOOKUP(ROW()-1,'Report 3 GLs (576 A)'!$A:$K,11,FALSE))</f>
        <v/>
      </c>
      <c r="Z106" s="55" t="s">
        <v>80</v>
      </c>
    </row>
    <row r="107" spans="1:26" x14ac:dyDescent="0.2">
      <c r="A107" s="55" t="str">
        <f>IF(VLOOKUP(ROW()-1,'Report 3 GLs (576 A)'!$A:$K,2,FALSE)="","",VLOOKUP(ROW()-1,'Report 3 GLs (576 A)'!$A:$K,2,FALSE))</f>
        <v/>
      </c>
      <c r="B107" s="102" t="str">
        <f>IF(VLOOKUP(ROW()-1,'Report 3 GLs (576 A)'!$A:$K,6,FALSE)="","",VLOOKUP(ROW()-1,'Report 3 GLs (576 A)'!$A:$K,6,FALSE))</f>
        <v/>
      </c>
      <c r="C107" s="55" t="str">
        <f>IF(VLOOKUP(ROW()-1,'Report 3 GLs (576 A)'!$A:$K,7,FALSE)="","",VLOOKUP(ROW()-1,'Report 3 GLs (576 A)'!$A:$K,7,FALSE))</f>
        <v/>
      </c>
      <c r="D107" s="55" t="str">
        <f>IF(VLOOKUP(ROW()-1,'Report 3 GLs (576 A)'!$A:$K,8,FALSE)="","",VLOOKUP(ROW()-1,'Report 3 GLs (576 A)'!$A:$K,8,FALSE))</f>
        <v/>
      </c>
      <c r="E107" s="55" t="str">
        <f>IF(VLOOKUP(ROW()-1,'Report 3 GLs (576 A)'!$A:$K,9,FALSE)="","",VLOOKUP(ROW()-1,'Report 3 GLs (576 A)'!$A:$K,9,FALSE))</f>
        <v/>
      </c>
      <c r="F107" s="102" t="str">
        <f>IF(VLOOKUP(ROW()-1,'Report 3 GLs (576 A)'!$A:$K,10,FALSE)="","",VLOOKUP(ROW()-1,'Report 3 GLs (576 A)'!$A:$K,10,FALSE))</f>
        <v/>
      </c>
      <c r="G107" s="55" t="str">
        <f>IF(VLOOKUP(ROW()-1,'Report 3 GLs (576 A)'!$A:$K,11,FALSE)="","",VLOOKUP(ROW()-1,'Report 3 GLs (576 A)'!$A:$K,11,FALSE))</f>
        <v/>
      </c>
      <c r="Z107" s="55" t="s">
        <v>80</v>
      </c>
    </row>
    <row r="108" spans="1:26" x14ac:dyDescent="0.2">
      <c r="A108" s="55" t="str">
        <f>IF(VLOOKUP(ROW()-1,'Report 3 GLs (576 A)'!$A:$K,2,FALSE)="","",VLOOKUP(ROW()-1,'Report 3 GLs (576 A)'!$A:$K,2,FALSE))</f>
        <v/>
      </c>
      <c r="B108" s="102" t="str">
        <f>IF(VLOOKUP(ROW()-1,'Report 3 GLs (576 A)'!$A:$K,6,FALSE)="","",VLOOKUP(ROW()-1,'Report 3 GLs (576 A)'!$A:$K,6,FALSE))</f>
        <v/>
      </c>
      <c r="C108" s="55" t="str">
        <f>IF(VLOOKUP(ROW()-1,'Report 3 GLs (576 A)'!$A:$K,7,FALSE)="","",VLOOKUP(ROW()-1,'Report 3 GLs (576 A)'!$A:$K,7,FALSE))</f>
        <v/>
      </c>
      <c r="D108" s="55" t="str">
        <f>IF(VLOOKUP(ROW()-1,'Report 3 GLs (576 A)'!$A:$K,8,FALSE)="","",VLOOKUP(ROW()-1,'Report 3 GLs (576 A)'!$A:$K,8,FALSE))</f>
        <v/>
      </c>
      <c r="E108" s="55" t="str">
        <f>IF(VLOOKUP(ROW()-1,'Report 3 GLs (576 A)'!$A:$K,9,FALSE)="","",VLOOKUP(ROW()-1,'Report 3 GLs (576 A)'!$A:$K,9,FALSE))</f>
        <v/>
      </c>
      <c r="F108" s="102" t="str">
        <f>IF(VLOOKUP(ROW()-1,'Report 3 GLs (576 A)'!$A:$K,10,FALSE)="","",VLOOKUP(ROW()-1,'Report 3 GLs (576 A)'!$A:$K,10,FALSE))</f>
        <v/>
      </c>
      <c r="G108" s="55" t="str">
        <f>IF(VLOOKUP(ROW()-1,'Report 3 GLs (576 A)'!$A:$K,11,FALSE)="","",VLOOKUP(ROW()-1,'Report 3 GLs (576 A)'!$A:$K,11,FALSE))</f>
        <v/>
      </c>
      <c r="Z108" s="55" t="s">
        <v>80</v>
      </c>
    </row>
    <row r="109" spans="1:26" x14ac:dyDescent="0.2">
      <c r="A109" s="55" t="str">
        <f>IF(VLOOKUP(ROW()-1,'Report 3 GLs (576 A)'!$A:$K,2,FALSE)="","",VLOOKUP(ROW()-1,'Report 3 GLs (576 A)'!$A:$K,2,FALSE))</f>
        <v/>
      </c>
      <c r="B109" s="102" t="str">
        <f>IF(VLOOKUP(ROW()-1,'Report 3 GLs (576 A)'!$A:$K,6,FALSE)="","",VLOOKUP(ROW()-1,'Report 3 GLs (576 A)'!$A:$K,6,FALSE))</f>
        <v/>
      </c>
      <c r="C109" s="55" t="str">
        <f>IF(VLOOKUP(ROW()-1,'Report 3 GLs (576 A)'!$A:$K,7,FALSE)="","",VLOOKUP(ROW()-1,'Report 3 GLs (576 A)'!$A:$K,7,FALSE))</f>
        <v/>
      </c>
      <c r="D109" s="55" t="str">
        <f>IF(VLOOKUP(ROW()-1,'Report 3 GLs (576 A)'!$A:$K,8,FALSE)="","",VLOOKUP(ROW()-1,'Report 3 GLs (576 A)'!$A:$K,8,FALSE))</f>
        <v/>
      </c>
      <c r="E109" s="55" t="str">
        <f>IF(VLOOKUP(ROW()-1,'Report 3 GLs (576 A)'!$A:$K,9,FALSE)="","",VLOOKUP(ROW()-1,'Report 3 GLs (576 A)'!$A:$K,9,FALSE))</f>
        <v/>
      </c>
      <c r="F109" s="102" t="str">
        <f>IF(VLOOKUP(ROW()-1,'Report 3 GLs (576 A)'!$A:$K,10,FALSE)="","",VLOOKUP(ROW()-1,'Report 3 GLs (576 A)'!$A:$K,10,FALSE))</f>
        <v/>
      </c>
      <c r="G109" s="55" t="str">
        <f>IF(VLOOKUP(ROW()-1,'Report 3 GLs (576 A)'!$A:$K,11,FALSE)="","",VLOOKUP(ROW()-1,'Report 3 GLs (576 A)'!$A:$K,11,FALSE))</f>
        <v/>
      </c>
      <c r="Z109" s="55" t="s">
        <v>80</v>
      </c>
    </row>
    <row r="110" spans="1:26" x14ac:dyDescent="0.2">
      <c r="A110" s="55" t="str">
        <f>IF(VLOOKUP(ROW()-1,'Report 3 GLs (576 A)'!$A:$K,2,FALSE)="","",VLOOKUP(ROW()-1,'Report 3 GLs (576 A)'!$A:$K,2,FALSE))</f>
        <v/>
      </c>
      <c r="B110" s="102" t="str">
        <f>IF(VLOOKUP(ROW()-1,'Report 3 GLs (576 A)'!$A:$K,6,FALSE)="","",VLOOKUP(ROW()-1,'Report 3 GLs (576 A)'!$A:$K,6,FALSE))</f>
        <v/>
      </c>
      <c r="C110" s="55" t="str">
        <f>IF(VLOOKUP(ROW()-1,'Report 3 GLs (576 A)'!$A:$K,7,FALSE)="","",VLOOKUP(ROW()-1,'Report 3 GLs (576 A)'!$A:$K,7,FALSE))</f>
        <v/>
      </c>
      <c r="D110" s="55" t="str">
        <f>IF(VLOOKUP(ROW()-1,'Report 3 GLs (576 A)'!$A:$K,8,FALSE)="","",VLOOKUP(ROW()-1,'Report 3 GLs (576 A)'!$A:$K,8,FALSE))</f>
        <v/>
      </c>
      <c r="E110" s="55" t="str">
        <f>IF(VLOOKUP(ROW()-1,'Report 3 GLs (576 A)'!$A:$K,9,FALSE)="","",VLOOKUP(ROW()-1,'Report 3 GLs (576 A)'!$A:$K,9,FALSE))</f>
        <v/>
      </c>
      <c r="F110" s="102" t="str">
        <f>IF(VLOOKUP(ROW()-1,'Report 3 GLs (576 A)'!$A:$K,10,FALSE)="","",VLOOKUP(ROW()-1,'Report 3 GLs (576 A)'!$A:$K,10,FALSE))</f>
        <v/>
      </c>
      <c r="G110" s="55" t="str">
        <f>IF(VLOOKUP(ROW()-1,'Report 3 GLs (576 A)'!$A:$K,11,FALSE)="","",VLOOKUP(ROW()-1,'Report 3 GLs (576 A)'!$A:$K,11,FALSE))</f>
        <v/>
      </c>
      <c r="Z110" s="55" t="s">
        <v>80</v>
      </c>
    </row>
    <row r="111" spans="1:26" x14ac:dyDescent="0.2">
      <c r="A111" s="55" t="str">
        <f>IF(VLOOKUP(ROW()-1,'Report 3 GLs (576 A)'!$A:$K,2,FALSE)="","",VLOOKUP(ROW()-1,'Report 3 GLs (576 A)'!$A:$K,2,FALSE))</f>
        <v/>
      </c>
      <c r="B111" s="102" t="str">
        <f>IF(VLOOKUP(ROW()-1,'Report 3 GLs (576 A)'!$A:$K,6,FALSE)="","",VLOOKUP(ROW()-1,'Report 3 GLs (576 A)'!$A:$K,6,FALSE))</f>
        <v/>
      </c>
      <c r="C111" s="55" t="str">
        <f>IF(VLOOKUP(ROW()-1,'Report 3 GLs (576 A)'!$A:$K,7,FALSE)="","",VLOOKUP(ROW()-1,'Report 3 GLs (576 A)'!$A:$K,7,FALSE))</f>
        <v/>
      </c>
      <c r="D111" s="55" t="str">
        <f>IF(VLOOKUP(ROW()-1,'Report 3 GLs (576 A)'!$A:$K,8,FALSE)="","",VLOOKUP(ROW()-1,'Report 3 GLs (576 A)'!$A:$K,8,FALSE))</f>
        <v/>
      </c>
      <c r="E111" s="55" t="str">
        <f>IF(VLOOKUP(ROW()-1,'Report 3 GLs (576 A)'!$A:$K,9,FALSE)="","",VLOOKUP(ROW()-1,'Report 3 GLs (576 A)'!$A:$K,9,FALSE))</f>
        <v/>
      </c>
      <c r="F111" s="102" t="str">
        <f>IF(VLOOKUP(ROW()-1,'Report 3 GLs (576 A)'!$A:$K,10,FALSE)="","",VLOOKUP(ROW()-1,'Report 3 GLs (576 A)'!$A:$K,10,FALSE))</f>
        <v/>
      </c>
      <c r="G111" s="55" t="str">
        <f>IF(VLOOKUP(ROW()-1,'Report 3 GLs (576 A)'!$A:$K,11,FALSE)="","",VLOOKUP(ROW()-1,'Report 3 GLs (576 A)'!$A:$K,11,FALSE))</f>
        <v/>
      </c>
      <c r="Z111" s="55" t="s">
        <v>80</v>
      </c>
    </row>
    <row r="112" spans="1:26" x14ac:dyDescent="0.2">
      <c r="A112" s="55" t="str">
        <f>IF(VLOOKUP(ROW()-1,'Report 3 GLs (576 A)'!$A:$K,2,FALSE)="","",VLOOKUP(ROW()-1,'Report 3 GLs (576 A)'!$A:$K,2,FALSE))</f>
        <v/>
      </c>
      <c r="B112" s="102" t="str">
        <f>IF(VLOOKUP(ROW()-1,'Report 3 GLs (576 A)'!$A:$K,6,FALSE)="","",VLOOKUP(ROW()-1,'Report 3 GLs (576 A)'!$A:$K,6,FALSE))</f>
        <v/>
      </c>
      <c r="C112" s="55" t="str">
        <f>IF(VLOOKUP(ROW()-1,'Report 3 GLs (576 A)'!$A:$K,7,FALSE)="","",VLOOKUP(ROW()-1,'Report 3 GLs (576 A)'!$A:$K,7,FALSE))</f>
        <v/>
      </c>
      <c r="D112" s="55" t="str">
        <f>IF(VLOOKUP(ROW()-1,'Report 3 GLs (576 A)'!$A:$K,8,FALSE)="","",VLOOKUP(ROW()-1,'Report 3 GLs (576 A)'!$A:$K,8,FALSE))</f>
        <v/>
      </c>
      <c r="E112" s="55" t="str">
        <f>IF(VLOOKUP(ROW()-1,'Report 3 GLs (576 A)'!$A:$K,9,FALSE)="","",VLOOKUP(ROW()-1,'Report 3 GLs (576 A)'!$A:$K,9,FALSE))</f>
        <v/>
      </c>
      <c r="F112" s="102" t="str">
        <f>IF(VLOOKUP(ROW()-1,'Report 3 GLs (576 A)'!$A:$K,10,FALSE)="","",VLOOKUP(ROW()-1,'Report 3 GLs (576 A)'!$A:$K,10,FALSE))</f>
        <v/>
      </c>
      <c r="G112" s="55" t="str">
        <f>IF(VLOOKUP(ROW()-1,'Report 3 GLs (576 A)'!$A:$K,11,FALSE)="","",VLOOKUP(ROW()-1,'Report 3 GLs (576 A)'!$A:$K,11,FALSE))</f>
        <v/>
      </c>
      <c r="Z112" s="55" t="s">
        <v>80</v>
      </c>
    </row>
    <row r="113" spans="1:26" x14ac:dyDescent="0.2">
      <c r="A113" s="55" t="str">
        <f>IF(VLOOKUP(ROW()-1,'Report 3 GLs (576 A)'!$A:$K,2,FALSE)="","",VLOOKUP(ROW()-1,'Report 3 GLs (576 A)'!$A:$K,2,FALSE))</f>
        <v/>
      </c>
      <c r="B113" s="102" t="str">
        <f>IF(VLOOKUP(ROW()-1,'Report 3 GLs (576 A)'!$A:$K,6,FALSE)="","",VLOOKUP(ROW()-1,'Report 3 GLs (576 A)'!$A:$K,6,FALSE))</f>
        <v/>
      </c>
      <c r="C113" s="55" t="str">
        <f>IF(VLOOKUP(ROW()-1,'Report 3 GLs (576 A)'!$A:$K,7,FALSE)="","",VLOOKUP(ROW()-1,'Report 3 GLs (576 A)'!$A:$K,7,FALSE))</f>
        <v/>
      </c>
      <c r="D113" s="55" t="str">
        <f>IF(VLOOKUP(ROW()-1,'Report 3 GLs (576 A)'!$A:$K,8,FALSE)="","",VLOOKUP(ROW()-1,'Report 3 GLs (576 A)'!$A:$K,8,FALSE))</f>
        <v/>
      </c>
      <c r="E113" s="55" t="str">
        <f>IF(VLOOKUP(ROW()-1,'Report 3 GLs (576 A)'!$A:$K,9,FALSE)="","",VLOOKUP(ROW()-1,'Report 3 GLs (576 A)'!$A:$K,9,FALSE))</f>
        <v/>
      </c>
      <c r="F113" s="102" t="str">
        <f>IF(VLOOKUP(ROW()-1,'Report 3 GLs (576 A)'!$A:$K,10,FALSE)="","",VLOOKUP(ROW()-1,'Report 3 GLs (576 A)'!$A:$K,10,FALSE))</f>
        <v/>
      </c>
      <c r="G113" s="55" t="str">
        <f>IF(VLOOKUP(ROW()-1,'Report 3 GLs (576 A)'!$A:$K,11,FALSE)="","",VLOOKUP(ROW()-1,'Report 3 GLs (576 A)'!$A:$K,11,FALSE))</f>
        <v/>
      </c>
      <c r="Z113" s="55" t="s">
        <v>80</v>
      </c>
    </row>
    <row r="114" spans="1:26" x14ac:dyDescent="0.2">
      <c r="A114" s="55" t="str">
        <f>IF(VLOOKUP(ROW()-1,'Report 3 GLs (576 A)'!$A:$K,2,FALSE)="","",VLOOKUP(ROW()-1,'Report 3 GLs (576 A)'!$A:$K,2,FALSE))</f>
        <v/>
      </c>
      <c r="B114" s="102" t="str">
        <f>IF(VLOOKUP(ROW()-1,'Report 3 GLs (576 A)'!$A:$K,6,FALSE)="","",VLOOKUP(ROW()-1,'Report 3 GLs (576 A)'!$A:$K,6,FALSE))</f>
        <v/>
      </c>
      <c r="C114" s="55" t="str">
        <f>IF(VLOOKUP(ROW()-1,'Report 3 GLs (576 A)'!$A:$K,7,FALSE)="","",VLOOKUP(ROW()-1,'Report 3 GLs (576 A)'!$A:$K,7,FALSE))</f>
        <v/>
      </c>
      <c r="D114" s="55" t="str">
        <f>IF(VLOOKUP(ROW()-1,'Report 3 GLs (576 A)'!$A:$K,8,FALSE)="","",VLOOKUP(ROW()-1,'Report 3 GLs (576 A)'!$A:$K,8,FALSE))</f>
        <v/>
      </c>
      <c r="E114" s="55" t="str">
        <f>IF(VLOOKUP(ROW()-1,'Report 3 GLs (576 A)'!$A:$K,9,FALSE)="","",VLOOKUP(ROW()-1,'Report 3 GLs (576 A)'!$A:$K,9,FALSE))</f>
        <v/>
      </c>
      <c r="F114" s="102" t="str">
        <f>IF(VLOOKUP(ROW()-1,'Report 3 GLs (576 A)'!$A:$K,10,FALSE)="","",VLOOKUP(ROW()-1,'Report 3 GLs (576 A)'!$A:$K,10,FALSE))</f>
        <v/>
      </c>
      <c r="G114" s="55" t="str">
        <f>IF(VLOOKUP(ROW()-1,'Report 3 GLs (576 A)'!$A:$K,11,FALSE)="","",VLOOKUP(ROW()-1,'Report 3 GLs (576 A)'!$A:$K,11,FALSE))</f>
        <v/>
      </c>
      <c r="Z114" s="55" t="s">
        <v>80</v>
      </c>
    </row>
    <row r="115" spans="1:26" x14ac:dyDescent="0.2">
      <c r="A115" s="55" t="str">
        <f>IF(VLOOKUP(ROW()-1,'Report 3 GLs (576 A)'!$A:$K,2,FALSE)="","",VLOOKUP(ROW()-1,'Report 3 GLs (576 A)'!$A:$K,2,FALSE))</f>
        <v/>
      </c>
      <c r="B115" s="102" t="str">
        <f>IF(VLOOKUP(ROW()-1,'Report 3 GLs (576 A)'!$A:$K,6,FALSE)="","",VLOOKUP(ROW()-1,'Report 3 GLs (576 A)'!$A:$K,6,FALSE))</f>
        <v/>
      </c>
      <c r="C115" s="55" t="str">
        <f>IF(VLOOKUP(ROW()-1,'Report 3 GLs (576 A)'!$A:$K,7,FALSE)="","",VLOOKUP(ROW()-1,'Report 3 GLs (576 A)'!$A:$K,7,FALSE))</f>
        <v/>
      </c>
      <c r="D115" s="55" t="str">
        <f>IF(VLOOKUP(ROW()-1,'Report 3 GLs (576 A)'!$A:$K,8,FALSE)="","",VLOOKUP(ROW()-1,'Report 3 GLs (576 A)'!$A:$K,8,FALSE))</f>
        <v/>
      </c>
      <c r="E115" s="55" t="str">
        <f>IF(VLOOKUP(ROW()-1,'Report 3 GLs (576 A)'!$A:$K,9,FALSE)="","",VLOOKUP(ROW()-1,'Report 3 GLs (576 A)'!$A:$K,9,FALSE))</f>
        <v/>
      </c>
      <c r="F115" s="102" t="str">
        <f>IF(VLOOKUP(ROW()-1,'Report 3 GLs (576 A)'!$A:$K,10,FALSE)="","",VLOOKUP(ROW()-1,'Report 3 GLs (576 A)'!$A:$K,10,FALSE))</f>
        <v/>
      </c>
      <c r="G115" s="55" t="str">
        <f>IF(VLOOKUP(ROW()-1,'Report 3 GLs (576 A)'!$A:$K,11,FALSE)="","",VLOOKUP(ROW()-1,'Report 3 GLs (576 A)'!$A:$K,11,FALSE))</f>
        <v/>
      </c>
      <c r="Z115" s="55" t="s">
        <v>80</v>
      </c>
    </row>
    <row r="116" spans="1:26" x14ac:dyDescent="0.2">
      <c r="A116" s="55" t="str">
        <f>IF(VLOOKUP(ROW()-1,'Report 3 GLs (576 A)'!$A:$K,2,FALSE)="","",VLOOKUP(ROW()-1,'Report 3 GLs (576 A)'!$A:$K,2,FALSE))</f>
        <v/>
      </c>
      <c r="B116" s="102" t="str">
        <f>IF(VLOOKUP(ROW()-1,'Report 3 GLs (576 A)'!$A:$K,6,FALSE)="","",VLOOKUP(ROW()-1,'Report 3 GLs (576 A)'!$A:$K,6,FALSE))</f>
        <v/>
      </c>
      <c r="C116" s="55" t="str">
        <f>IF(VLOOKUP(ROW()-1,'Report 3 GLs (576 A)'!$A:$K,7,FALSE)="","",VLOOKUP(ROW()-1,'Report 3 GLs (576 A)'!$A:$K,7,FALSE))</f>
        <v/>
      </c>
      <c r="D116" s="55" t="str">
        <f>IF(VLOOKUP(ROW()-1,'Report 3 GLs (576 A)'!$A:$K,8,FALSE)="","",VLOOKUP(ROW()-1,'Report 3 GLs (576 A)'!$A:$K,8,FALSE))</f>
        <v/>
      </c>
      <c r="E116" s="55" t="str">
        <f>IF(VLOOKUP(ROW()-1,'Report 3 GLs (576 A)'!$A:$K,9,FALSE)="","",VLOOKUP(ROW()-1,'Report 3 GLs (576 A)'!$A:$K,9,FALSE))</f>
        <v/>
      </c>
      <c r="F116" s="102" t="str">
        <f>IF(VLOOKUP(ROW()-1,'Report 3 GLs (576 A)'!$A:$K,10,FALSE)="","",VLOOKUP(ROW()-1,'Report 3 GLs (576 A)'!$A:$K,10,FALSE))</f>
        <v/>
      </c>
      <c r="G116" s="55" t="str">
        <f>IF(VLOOKUP(ROW()-1,'Report 3 GLs (576 A)'!$A:$K,11,FALSE)="","",VLOOKUP(ROW()-1,'Report 3 GLs (576 A)'!$A:$K,11,FALSE))</f>
        <v/>
      </c>
      <c r="Z116" s="55" t="s">
        <v>80</v>
      </c>
    </row>
    <row r="117" spans="1:26" x14ac:dyDescent="0.2">
      <c r="A117" s="55" t="str">
        <f>IF(VLOOKUP(ROW()-1,'Report 3 GLs (576 A)'!$A:$K,2,FALSE)="","",VLOOKUP(ROW()-1,'Report 3 GLs (576 A)'!$A:$K,2,FALSE))</f>
        <v/>
      </c>
      <c r="B117" s="102" t="str">
        <f>IF(VLOOKUP(ROW()-1,'Report 3 GLs (576 A)'!$A:$K,6,FALSE)="","",VLOOKUP(ROW()-1,'Report 3 GLs (576 A)'!$A:$K,6,FALSE))</f>
        <v/>
      </c>
      <c r="C117" s="55" t="str">
        <f>IF(VLOOKUP(ROW()-1,'Report 3 GLs (576 A)'!$A:$K,7,FALSE)="","",VLOOKUP(ROW()-1,'Report 3 GLs (576 A)'!$A:$K,7,FALSE))</f>
        <v/>
      </c>
      <c r="D117" s="55" t="str">
        <f>IF(VLOOKUP(ROW()-1,'Report 3 GLs (576 A)'!$A:$K,8,FALSE)="","",VLOOKUP(ROW()-1,'Report 3 GLs (576 A)'!$A:$K,8,FALSE))</f>
        <v/>
      </c>
      <c r="E117" s="55" t="str">
        <f>IF(VLOOKUP(ROW()-1,'Report 3 GLs (576 A)'!$A:$K,9,FALSE)="","",VLOOKUP(ROW()-1,'Report 3 GLs (576 A)'!$A:$K,9,FALSE))</f>
        <v/>
      </c>
      <c r="F117" s="102" t="str">
        <f>IF(VLOOKUP(ROW()-1,'Report 3 GLs (576 A)'!$A:$K,10,FALSE)="","",VLOOKUP(ROW()-1,'Report 3 GLs (576 A)'!$A:$K,10,FALSE))</f>
        <v/>
      </c>
      <c r="G117" s="55" t="str">
        <f>IF(VLOOKUP(ROW()-1,'Report 3 GLs (576 A)'!$A:$K,11,FALSE)="","",VLOOKUP(ROW()-1,'Report 3 GLs (576 A)'!$A:$K,11,FALSE))</f>
        <v/>
      </c>
      <c r="Z117" s="55" t="s">
        <v>80</v>
      </c>
    </row>
    <row r="118" spans="1:26" x14ac:dyDescent="0.2">
      <c r="A118" s="55" t="str">
        <f>IF(VLOOKUP(ROW()-1,'Report 3 GLs (576 A)'!$A:$K,2,FALSE)="","",VLOOKUP(ROW()-1,'Report 3 GLs (576 A)'!$A:$K,2,FALSE))</f>
        <v/>
      </c>
      <c r="B118" s="102" t="str">
        <f>IF(VLOOKUP(ROW()-1,'Report 3 GLs (576 A)'!$A:$K,6,FALSE)="","",VLOOKUP(ROW()-1,'Report 3 GLs (576 A)'!$A:$K,6,FALSE))</f>
        <v/>
      </c>
      <c r="C118" s="55" t="str">
        <f>IF(VLOOKUP(ROW()-1,'Report 3 GLs (576 A)'!$A:$K,7,FALSE)="","",VLOOKUP(ROW()-1,'Report 3 GLs (576 A)'!$A:$K,7,FALSE))</f>
        <v/>
      </c>
      <c r="D118" s="55" t="str">
        <f>IF(VLOOKUP(ROW()-1,'Report 3 GLs (576 A)'!$A:$K,8,FALSE)="","",VLOOKUP(ROW()-1,'Report 3 GLs (576 A)'!$A:$K,8,FALSE))</f>
        <v/>
      </c>
      <c r="E118" s="55" t="str">
        <f>IF(VLOOKUP(ROW()-1,'Report 3 GLs (576 A)'!$A:$K,9,FALSE)="","",VLOOKUP(ROW()-1,'Report 3 GLs (576 A)'!$A:$K,9,FALSE))</f>
        <v/>
      </c>
      <c r="F118" s="102" t="str">
        <f>IF(VLOOKUP(ROW()-1,'Report 3 GLs (576 A)'!$A:$K,10,FALSE)="","",VLOOKUP(ROW()-1,'Report 3 GLs (576 A)'!$A:$K,10,FALSE))</f>
        <v/>
      </c>
      <c r="G118" s="55" t="str">
        <f>IF(VLOOKUP(ROW()-1,'Report 3 GLs (576 A)'!$A:$K,11,FALSE)="","",VLOOKUP(ROW()-1,'Report 3 GLs (576 A)'!$A:$K,11,FALSE))</f>
        <v/>
      </c>
      <c r="Z118" s="55" t="s">
        <v>80</v>
      </c>
    </row>
    <row r="119" spans="1:26" x14ac:dyDescent="0.2">
      <c r="A119" s="55" t="str">
        <f>IF(VLOOKUP(ROW()-1,'Report 3 GLs (576 A)'!$A:$K,2,FALSE)="","",VLOOKUP(ROW()-1,'Report 3 GLs (576 A)'!$A:$K,2,FALSE))</f>
        <v/>
      </c>
      <c r="B119" s="102" t="str">
        <f>IF(VLOOKUP(ROW()-1,'Report 3 GLs (576 A)'!$A:$K,6,FALSE)="","",VLOOKUP(ROW()-1,'Report 3 GLs (576 A)'!$A:$K,6,FALSE))</f>
        <v/>
      </c>
      <c r="C119" s="55" t="str">
        <f>IF(VLOOKUP(ROW()-1,'Report 3 GLs (576 A)'!$A:$K,7,FALSE)="","",VLOOKUP(ROW()-1,'Report 3 GLs (576 A)'!$A:$K,7,FALSE))</f>
        <v/>
      </c>
      <c r="D119" s="55" t="str">
        <f>IF(VLOOKUP(ROW()-1,'Report 3 GLs (576 A)'!$A:$K,8,FALSE)="","",VLOOKUP(ROW()-1,'Report 3 GLs (576 A)'!$A:$K,8,FALSE))</f>
        <v/>
      </c>
      <c r="E119" s="55" t="str">
        <f>IF(VLOOKUP(ROW()-1,'Report 3 GLs (576 A)'!$A:$K,9,FALSE)="","",VLOOKUP(ROW()-1,'Report 3 GLs (576 A)'!$A:$K,9,FALSE))</f>
        <v/>
      </c>
      <c r="F119" s="102" t="str">
        <f>IF(VLOOKUP(ROW()-1,'Report 3 GLs (576 A)'!$A:$K,10,FALSE)="","",VLOOKUP(ROW()-1,'Report 3 GLs (576 A)'!$A:$K,10,FALSE))</f>
        <v/>
      </c>
      <c r="G119" s="55" t="str">
        <f>IF(VLOOKUP(ROW()-1,'Report 3 GLs (576 A)'!$A:$K,11,FALSE)="","",VLOOKUP(ROW()-1,'Report 3 GLs (576 A)'!$A:$K,11,FALSE))</f>
        <v/>
      </c>
      <c r="Z119" s="55" t="s">
        <v>80</v>
      </c>
    </row>
    <row r="120" spans="1:26" x14ac:dyDescent="0.2">
      <c r="A120" s="55" t="str">
        <f>IF(VLOOKUP(ROW()-1,'Report 3 GLs (576 A)'!$A:$K,2,FALSE)="","",VLOOKUP(ROW()-1,'Report 3 GLs (576 A)'!$A:$K,2,FALSE))</f>
        <v/>
      </c>
      <c r="B120" s="102" t="str">
        <f>IF(VLOOKUP(ROW()-1,'Report 3 GLs (576 A)'!$A:$K,6,FALSE)="","",VLOOKUP(ROW()-1,'Report 3 GLs (576 A)'!$A:$K,6,FALSE))</f>
        <v/>
      </c>
      <c r="C120" s="55" t="str">
        <f>IF(VLOOKUP(ROW()-1,'Report 3 GLs (576 A)'!$A:$K,7,FALSE)="","",VLOOKUP(ROW()-1,'Report 3 GLs (576 A)'!$A:$K,7,FALSE))</f>
        <v/>
      </c>
      <c r="D120" s="55" t="str">
        <f>IF(VLOOKUP(ROW()-1,'Report 3 GLs (576 A)'!$A:$K,8,FALSE)="","",VLOOKUP(ROW()-1,'Report 3 GLs (576 A)'!$A:$K,8,FALSE))</f>
        <v/>
      </c>
      <c r="E120" s="55" t="str">
        <f>IF(VLOOKUP(ROW()-1,'Report 3 GLs (576 A)'!$A:$K,9,FALSE)="","",VLOOKUP(ROW()-1,'Report 3 GLs (576 A)'!$A:$K,9,FALSE))</f>
        <v/>
      </c>
      <c r="F120" s="102" t="str">
        <f>IF(VLOOKUP(ROW()-1,'Report 3 GLs (576 A)'!$A:$K,10,FALSE)="","",VLOOKUP(ROW()-1,'Report 3 GLs (576 A)'!$A:$K,10,FALSE))</f>
        <v/>
      </c>
      <c r="G120" s="55" t="str">
        <f>IF(VLOOKUP(ROW()-1,'Report 3 GLs (576 A)'!$A:$K,11,FALSE)="","",VLOOKUP(ROW()-1,'Report 3 GLs (576 A)'!$A:$K,11,FALSE))</f>
        <v/>
      </c>
      <c r="Z120" s="55" t="s">
        <v>80</v>
      </c>
    </row>
    <row r="121" spans="1:26" x14ac:dyDescent="0.2">
      <c r="A121" s="55" t="str">
        <f>IF(VLOOKUP(ROW()-1,'Report 3 GLs (576 A)'!$A:$K,2,FALSE)="","",VLOOKUP(ROW()-1,'Report 3 GLs (576 A)'!$A:$K,2,FALSE))</f>
        <v/>
      </c>
      <c r="B121" s="102" t="str">
        <f>IF(VLOOKUP(ROW()-1,'Report 3 GLs (576 A)'!$A:$K,6,FALSE)="","",VLOOKUP(ROW()-1,'Report 3 GLs (576 A)'!$A:$K,6,FALSE))</f>
        <v/>
      </c>
      <c r="C121" s="55" t="str">
        <f>IF(VLOOKUP(ROW()-1,'Report 3 GLs (576 A)'!$A:$K,7,FALSE)="","",VLOOKUP(ROW()-1,'Report 3 GLs (576 A)'!$A:$K,7,FALSE))</f>
        <v/>
      </c>
      <c r="D121" s="55" t="str">
        <f>IF(VLOOKUP(ROW()-1,'Report 3 GLs (576 A)'!$A:$K,8,FALSE)="","",VLOOKUP(ROW()-1,'Report 3 GLs (576 A)'!$A:$K,8,FALSE))</f>
        <v/>
      </c>
      <c r="E121" s="55" t="str">
        <f>IF(VLOOKUP(ROW()-1,'Report 3 GLs (576 A)'!$A:$K,9,FALSE)="","",VLOOKUP(ROW()-1,'Report 3 GLs (576 A)'!$A:$K,9,FALSE))</f>
        <v/>
      </c>
      <c r="F121" s="102" t="str">
        <f>IF(VLOOKUP(ROW()-1,'Report 3 GLs (576 A)'!$A:$K,10,FALSE)="","",VLOOKUP(ROW()-1,'Report 3 GLs (576 A)'!$A:$K,10,FALSE))</f>
        <v/>
      </c>
      <c r="G121" s="55" t="str">
        <f>IF(VLOOKUP(ROW()-1,'Report 3 GLs (576 A)'!$A:$K,11,FALSE)="","",VLOOKUP(ROW()-1,'Report 3 GLs (576 A)'!$A:$K,11,FALSE))</f>
        <v/>
      </c>
      <c r="Z121" s="55" t="s">
        <v>80</v>
      </c>
    </row>
    <row r="122" spans="1:26" x14ac:dyDescent="0.2">
      <c r="A122" s="55" t="str">
        <f>IF(VLOOKUP(ROW()-1,'Report 3 GLs (576 A)'!$A:$K,2,FALSE)="","",VLOOKUP(ROW()-1,'Report 3 GLs (576 A)'!$A:$K,2,FALSE))</f>
        <v/>
      </c>
      <c r="B122" s="102" t="str">
        <f>IF(VLOOKUP(ROW()-1,'Report 3 GLs (576 A)'!$A:$K,6,FALSE)="","",VLOOKUP(ROW()-1,'Report 3 GLs (576 A)'!$A:$K,6,FALSE))</f>
        <v/>
      </c>
      <c r="C122" s="55" t="str">
        <f>IF(VLOOKUP(ROW()-1,'Report 3 GLs (576 A)'!$A:$K,7,FALSE)="","",VLOOKUP(ROW()-1,'Report 3 GLs (576 A)'!$A:$K,7,FALSE))</f>
        <v/>
      </c>
      <c r="D122" s="55" t="str">
        <f>IF(VLOOKUP(ROW()-1,'Report 3 GLs (576 A)'!$A:$K,8,FALSE)="","",VLOOKUP(ROW()-1,'Report 3 GLs (576 A)'!$A:$K,8,FALSE))</f>
        <v/>
      </c>
      <c r="E122" s="55" t="str">
        <f>IF(VLOOKUP(ROW()-1,'Report 3 GLs (576 A)'!$A:$K,9,FALSE)="","",VLOOKUP(ROW()-1,'Report 3 GLs (576 A)'!$A:$K,9,FALSE))</f>
        <v/>
      </c>
      <c r="F122" s="102" t="str">
        <f>IF(VLOOKUP(ROW()-1,'Report 3 GLs (576 A)'!$A:$K,10,FALSE)="","",VLOOKUP(ROW()-1,'Report 3 GLs (576 A)'!$A:$K,10,FALSE))</f>
        <v/>
      </c>
      <c r="G122" s="55" t="str">
        <f>IF(VLOOKUP(ROW()-1,'Report 3 GLs (576 A)'!$A:$K,11,FALSE)="","",VLOOKUP(ROW()-1,'Report 3 GLs (576 A)'!$A:$K,11,FALSE))</f>
        <v/>
      </c>
      <c r="Z122" s="55" t="s">
        <v>80</v>
      </c>
    </row>
    <row r="123" spans="1:26" x14ac:dyDescent="0.2">
      <c r="A123" s="55" t="str">
        <f>IF(VLOOKUP(ROW()-1,'Report 3 GLs (576 A)'!$A:$K,2,FALSE)="","",VLOOKUP(ROW()-1,'Report 3 GLs (576 A)'!$A:$K,2,FALSE))</f>
        <v/>
      </c>
      <c r="B123" s="102" t="str">
        <f>IF(VLOOKUP(ROW()-1,'Report 3 GLs (576 A)'!$A:$K,6,FALSE)="","",VLOOKUP(ROW()-1,'Report 3 GLs (576 A)'!$A:$K,6,FALSE))</f>
        <v/>
      </c>
      <c r="C123" s="55" t="str">
        <f>IF(VLOOKUP(ROW()-1,'Report 3 GLs (576 A)'!$A:$K,7,FALSE)="","",VLOOKUP(ROW()-1,'Report 3 GLs (576 A)'!$A:$K,7,FALSE))</f>
        <v/>
      </c>
      <c r="D123" s="55" t="str">
        <f>IF(VLOOKUP(ROW()-1,'Report 3 GLs (576 A)'!$A:$K,8,FALSE)="","",VLOOKUP(ROW()-1,'Report 3 GLs (576 A)'!$A:$K,8,FALSE))</f>
        <v/>
      </c>
      <c r="E123" s="55" t="str">
        <f>IF(VLOOKUP(ROW()-1,'Report 3 GLs (576 A)'!$A:$K,9,FALSE)="","",VLOOKUP(ROW()-1,'Report 3 GLs (576 A)'!$A:$K,9,FALSE))</f>
        <v/>
      </c>
      <c r="F123" s="102" t="str">
        <f>IF(VLOOKUP(ROW()-1,'Report 3 GLs (576 A)'!$A:$K,10,FALSE)="","",VLOOKUP(ROW()-1,'Report 3 GLs (576 A)'!$A:$K,10,FALSE))</f>
        <v/>
      </c>
      <c r="G123" s="55" t="str">
        <f>IF(VLOOKUP(ROW()-1,'Report 3 GLs (576 A)'!$A:$K,11,FALSE)="","",VLOOKUP(ROW()-1,'Report 3 GLs (576 A)'!$A:$K,11,FALSE))</f>
        <v/>
      </c>
      <c r="Z123" s="55" t="s">
        <v>80</v>
      </c>
    </row>
    <row r="124" spans="1:26" x14ac:dyDescent="0.2">
      <c r="A124" s="55" t="str">
        <f>IF(VLOOKUP(ROW()-1,'Report 3 GLs (576 A)'!$A:$K,2,FALSE)="","",VLOOKUP(ROW()-1,'Report 3 GLs (576 A)'!$A:$K,2,FALSE))</f>
        <v/>
      </c>
      <c r="B124" s="102" t="str">
        <f>IF(VLOOKUP(ROW()-1,'Report 3 GLs (576 A)'!$A:$K,6,FALSE)="","",VLOOKUP(ROW()-1,'Report 3 GLs (576 A)'!$A:$K,6,FALSE))</f>
        <v/>
      </c>
      <c r="C124" s="55" t="str">
        <f>IF(VLOOKUP(ROW()-1,'Report 3 GLs (576 A)'!$A:$K,7,FALSE)="","",VLOOKUP(ROW()-1,'Report 3 GLs (576 A)'!$A:$K,7,FALSE))</f>
        <v/>
      </c>
      <c r="D124" s="55" t="str">
        <f>IF(VLOOKUP(ROW()-1,'Report 3 GLs (576 A)'!$A:$K,8,FALSE)="","",VLOOKUP(ROW()-1,'Report 3 GLs (576 A)'!$A:$K,8,FALSE))</f>
        <v/>
      </c>
      <c r="E124" s="55" t="str">
        <f>IF(VLOOKUP(ROW()-1,'Report 3 GLs (576 A)'!$A:$K,9,FALSE)="","",VLOOKUP(ROW()-1,'Report 3 GLs (576 A)'!$A:$K,9,FALSE))</f>
        <v/>
      </c>
      <c r="F124" s="102" t="str">
        <f>IF(VLOOKUP(ROW()-1,'Report 3 GLs (576 A)'!$A:$K,10,FALSE)="","",VLOOKUP(ROW()-1,'Report 3 GLs (576 A)'!$A:$K,10,FALSE))</f>
        <v/>
      </c>
      <c r="G124" s="55" t="str">
        <f>IF(VLOOKUP(ROW()-1,'Report 3 GLs (576 A)'!$A:$K,11,FALSE)="","",VLOOKUP(ROW()-1,'Report 3 GLs (576 A)'!$A:$K,11,FALSE))</f>
        <v/>
      </c>
      <c r="Z124" s="55" t="s">
        <v>80</v>
      </c>
    </row>
    <row r="125" spans="1:26" x14ac:dyDescent="0.2">
      <c r="A125" s="55" t="str">
        <f>IF(VLOOKUP(ROW()-1,'Report 3 GLs (576 A)'!$A:$K,2,FALSE)="","",VLOOKUP(ROW()-1,'Report 3 GLs (576 A)'!$A:$K,2,FALSE))</f>
        <v/>
      </c>
      <c r="B125" s="102" t="str">
        <f>IF(VLOOKUP(ROW()-1,'Report 3 GLs (576 A)'!$A:$K,6,FALSE)="","",VLOOKUP(ROW()-1,'Report 3 GLs (576 A)'!$A:$K,6,FALSE))</f>
        <v/>
      </c>
      <c r="C125" s="55" t="str">
        <f>IF(VLOOKUP(ROW()-1,'Report 3 GLs (576 A)'!$A:$K,7,FALSE)="","",VLOOKUP(ROW()-1,'Report 3 GLs (576 A)'!$A:$K,7,FALSE))</f>
        <v/>
      </c>
      <c r="D125" s="55" t="str">
        <f>IF(VLOOKUP(ROW()-1,'Report 3 GLs (576 A)'!$A:$K,8,FALSE)="","",VLOOKUP(ROW()-1,'Report 3 GLs (576 A)'!$A:$K,8,FALSE))</f>
        <v/>
      </c>
      <c r="E125" s="55" t="str">
        <f>IF(VLOOKUP(ROW()-1,'Report 3 GLs (576 A)'!$A:$K,9,FALSE)="","",VLOOKUP(ROW()-1,'Report 3 GLs (576 A)'!$A:$K,9,FALSE))</f>
        <v/>
      </c>
      <c r="F125" s="102" t="str">
        <f>IF(VLOOKUP(ROW()-1,'Report 3 GLs (576 A)'!$A:$K,10,FALSE)="","",VLOOKUP(ROW()-1,'Report 3 GLs (576 A)'!$A:$K,10,FALSE))</f>
        <v/>
      </c>
      <c r="G125" s="55" t="str">
        <f>IF(VLOOKUP(ROW()-1,'Report 3 GLs (576 A)'!$A:$K,11,FALSE)="","",VLOOKUP(ROW()-1,'Report 3 GLs (576 A)'!$A:$K,11,FALSE))</f>
        <v/>
      </c>
      <c r="Z125" s="55" t="s">
        <v>80</v>
      </c>
    </row>
    <row r="126" spans="1:26" x14ac:dyDescent="0.2">
      <c r="A126" s="55" t="str">
        <f>IF(VLOOKUP(ROW()-1,'Report 3 GLs (576 A)'!$A:$K,2,FALSE)="","",VLOOKUP(ROW()-1,'Report 3 GLs (576 A)'!$A:$K,2,FALSE))</f>
        <v/>
      </c>
      <c r="B126" s="102" t="str">
        <f>IF(VLOOKUP(ROW()-1,'Report 3 GLs (576 A)'!$A:$K,6,FALSE)="","",VLOOKUP(ROW()-1,'Report 3 GLs (576 A)'!$A:$K,6,FALSE))</f>
        <v/>
      </c>
      <c r="C126" s="55" t="str">
        <f>IF(VLOOKUP(ROW()-1,'Report 3 GLs (576 A)'!$A:$K,7,FALSE)="","",VLOOKUP(ROW()-1,'Report 3 GLs (576 A)'!$A:$K,7,FALSE))</f>
        <v/>
      </c>
      <c r="D126" s="55" t="str">
        <f>IF(VLOOKUP(ROW()-1,'Report 3 GLs (576 A)'!$A:$K,8,FALSE)="","",VLOOKUP(ROW()-1,'Report 3 GLs (576 A)'!$A:$K,8,FALSE))</f>
        <v/>
      </c>
      <c r="E126" s="55" t="str">
        <f>IF(VLOOKUP(ROW()-1,'Report 3 GLs (576 A)'!$A:$K,9,FALSE)="","",VLOOKUP(ROW()-1,'Report 3 GLs (576 A)'!$A:$K,9,FALSE))</f>
        <v/>
      </c>
      <c r="F126" s="102" t="str">
        <f>IF(VLOOKUP(ROW()-1,'Report 3 GLs (576 A)'!$A:$K,10,FALSE)="","",VLOOKUP(ROW()-1,'Report 3 GLs (576 A)'!$A:$K,10,FALSE))</f>
        <v/>
      </c>
      <c r="G126" s="55" t="str">
        <f>IF(VLOOKUP(ROW()-1,'Report 3 GLs (576 A)'!$A:$K,11,FALSE)="","",VLOOKUP(ROW()-1,'Report 3 GLs (576 A)'!$A:$K,11,FALSE))</f>
        <v/>
      </c>
      <c r="Z126" s="55" t="s">
        <v>80</v>
      </c>
    </row>
    <row r="127" spans="1:26" x14ac:dyDescent="0.2">
      <c r="A127" s="55" t="str">
        <f>IF(VLOOKUP(ROW()-1,'Report 3 GLs (576 A)'!$A:$K,2,FALSE)="","",VLOOKUP(ROW()-1,'Report 3 GLs (576 A)'!$A:$K,2,FALSE))</f>
        <v/>
      </c>
      <c r="B127" s="102" t="str">
        <f>IF(VLOOKUP(ROW()-1,'Report 3 GLs (576 A)'!$A:$K,6,FALSE)="","",VLOOKUP(ROW()-1,'Report 3 GLs (576 A)'!$A:$K,6,FALSE))</f>
        <v/>
      </c>
      <c r="C127" s="55" t="str">
        <f>IF(VLOOKUP(ROW()-1,'Report 3 GLs (576 A)'!$A:$K,7,FALSE)="","",VLOOKUP(ROW()-1,'Report 3 GLs (576 A)'!$A:$K,7,FALSE))</f>
        <v/>
      </c>
      <c r="D127" s="55" t="str">
        <f>IF(VLOOKUP(ROW()-1,'Report 3 GLs (576 A)'!$A:$K,8,FALSE)="","",VLOOKUP(ROW()-1,'Report 3 GLs (576 A)'!$A:$K,8,FALSE))</f>
        <v/>
      </c>
      <c r="E127" s="55" t="str">
        <f>IF(VLOOKUP(ROW()-1,'Report 3 GLs (576 A)'!$A:$K,9,FALSE)="","",VLOOKUP(ROW()-1,'Report 3 GLs (576 A)'!$A:$K,9,FALSE))</f>
        <v/>
      </c>
      <c r="F127" s="102" t="str">
        <f>IF(VLOOKUP(ROW()-1,'Report 3 GLs (576 A)'!$A:$K,10,FALSE)="","",VLOOKUP(ROW()-1,'Report 3 GLs (576 A)'!$A:$K,10,FALSE))</f>
        <v/>
      </c>
      <c r="G127" s="55" t="str">
        <f>IF(VLOOKUP(ROW()-1,'Report 3 GLs (576 A)'!$A:$K,11,FALSE)="","",VLOOKUP(ROW()-1,'Report 3 GLs (576 A)'!$A:$K,11,FALSE))</f>
        <v/>
      </c>
      <c r="Z127" s="55" t="s">
        <v>80</v>
      </c>
    </row>
    <row r="128" spans="1:26" x14ac:dyDescent="0.2">
      <c r="A128" s="55" t="str">
        <f>IF(VLOOKUP(ROW()-1,'Report 3 GLs (576 A)'!$A:$K,2,FALSE)="","",VLOOKUP(ROW()-1,'Report 3 GLs (576 A)'!$A:$K,2,FALSE))</f>
        <v/>
      </c>
      <c r="B128" s="102" t="str">
        <f>IF(VLOOKUP(ROW()-1,'Report 3 GLs (576 A)'!$A:$K,6,FALSE)="","",VLOOKUP(ROW()-1,'Report 3 GLs (576 A)'!$A:$K,6,FALSE))</f>
        <v/>
      </c>
      <c r="C128" s="55" t="str">
        <f>IF(VLOOKUP(ROW()-1,'Report 3 GLs (576 A)'!$A:$K,7,FALSE)="","",VLOOKUP(ROW()-1,'Report 3 GLs (576 A)'!$A:$K,7,FALSE))</f>
        <v/>
      </c>
      <c r="D128" s="55" t="str">
        <f>IF(VLOOKUP(ROW()-1,'Report 3 GLs (576 A)'!$A:$K,8,FALSE)="","",VLOOKUP(ROW()-1,'Report 3 GLs (576 A)'!$A:$K,8,FALSE))</f>
        <v/>
      </c>
      <c r="E128" s="55" t="str">
        <f>IF(VLOOKUP(ROW()-1,'Report 3 GLs (576 A)'!$A:$K,9,FALSE)="","",VLOOKUP(ROW()-1,'Report 3 GLs (576 A)'!$A:$K,9,FALSE))</f>
        <v/>
      </c>
      <c r="F128" s="102" t="str">
        <f>IF(VLOOKUP(ROW()-1,'Report 3 GLs (576 A)'!$A:$K,10,FALSE)="","",VLOOKUP(ROW()-1,'Report 3 GLs (576 A)'!$A:$K,10,FALSE))</f>
        <v/>
      </c>
      <c r="G128" s="55" t="str">
        <f>IF(VLOOKUP(ROW()-1,'Report 3 GLs (576 A)'!$A:$K,11,FALSE)="","",VLOOKUP(ROW()-1,'Report 3 GLs (576 A)'!$A:$K,11,FALSE))</f>
        <v/>
      </c>
      <c r="Z128" s="55" t="s">
        <v>80</v>
      </c>
    </row>
    <row r="129" spans="1:26" x14ac:dyDescent="0.2">
      <c r="A129" s="55" t="str">
        <f>IF(VLOOKUP(ROW()-1,'Report 3 GLs (576 A)'!$A:$K,2,FALSE)="","",VLOOKUP(ROW()-1,'Report 3 GLs (576 A)'!$A:$K,2,FALSE))</f>
        <v/>
      </c>
      <c r="B129" s="102" t="str">
        <f>IF(VLOOKUP(ROW()-1,'Report 3 GLs (576 A)'!$A:$K,6,FALSE)="","",VLOOKUP(ROW()-1,'Report 3 GLs (576 A)'!$A:$K,6,FALSE))</f>
        <v/>
      </c>
      <c r="C129" s="55" t="str">
        <f>IF(VLOOKUP(ROW()-1,'Report 3 GLs (576 A)'!$A:$K,7,FALSE)="","",VLOOKUP(ROW()-1,'Report 3 GLs (576 A)'!$A:$K,7,FALSE))</f>
        <v/>
      </c>
      <c r="D129" s="55" t="str">
        <f>IF(VLOOKUP(ROW()-1,'Report 3 GLs (576 A)'!$A:$K,8,FALSE)="","",VLOOKUP(ROW()-1,'Report 3 GLs (576 A)'!$A:$K,8,FALSE))</f>
        <v/>
      </c>
      <c r="E129" s="55" t="str">
        <f>IF(VLOOKUP(ROW()-1,'Report 3 GLs (576 A)'!$A:$K,9,FALSE)="","",VLOOKUP(ROW()-1,'Report 3 GLs (576 A)'!$A:$K,9,FALSE))</f>
        <v/>
      </c>
      <c r="F129" s="102" t="str">
        <f>IF(VLOOKUP(ROW()-1,'Report 3 GLs (576 A)'!$A:$K,10,FALSE)="","",VLOOKUP(ROW()-1,'Report 3 GLs (576 A)'!$A:$K,10,FALSE))</f>
        <v/>
      </c>
      <c r="G129" s="55" t="str">
        <f>IF(VLOOKUP(ROW()-1,'Report 3 GLs (576 A)'!$A:$K,11,FALSE)="","",VLOOKUP(ROW()-1,'Report 3 GLs (576 A)'!$A:$K,11,FALSE))</f>
        <v/>
      </c>
      <c r="Z129" s="55" t="s">
        <v>80</v>
      </c>
    </row>
    <row r="130" spans="1:26" x14ac:dyDescent="0.2">
      <c r="A130" s="55" t="str">
        <f>IF(VLOOKUP(ROW()-1,'Report 3 GLs (576 A)'!$A:$K,2,FALSE)="","",VLOOKUP(ROW()-1,'Report 3 GLs (576 A)'!$A:$K,2,FALSE))</f>
        <v/>
      </c>
      <c r="B130" s="102" t="str">
        <f>IF(VLOOKUP(ROW()-1,'Report 3 GLs (576 A)'!$A:$K,6,FALSE)="","",VLOOKUP(ROW()-1,'Report 3 GLs (576 A)'!$A:$K,6,FALSE))</f>
        <v/>
      </c>
      <c r="C130" s="55" t="str">
        <f>IF(VLOOKUP(ROW()-1,'Report 3 GLs (576 A)'!$A:$K,7,FALSE)="","",VLOOKUP(ROW()-1,'Report 3 GLs (576 A)'!$A:$K,7,FALSE))</f>
        <v/>
      </c>
      <c r="D130" s="55" t="str">
        <f>IF(VLOOKUP(ROW()-1,'Report 3 GLs (576 A)'!$A:$K,8,FALSE)="","",VLOOKUP(ROW()-1,'Report 3 GLs (576 A)'!$A:$K,8,FALSE))</f>
        <v/>
      </c>
      <c r="E130" s="55" t="str">
        <f>IF(VLOOKUP(ROW()-1,'Report 3 GLs (576 A)'!$A:$K,9,FALSE)="","",VLOOKUP(ROW()-1,'Report 3 GLs (576 A)'!$A:$K,9,FALSE))</f>
        <v/>
      </c>
      <c r="F130" s="102" t="str">
        <f>IF(VLOOKUP(ROW()-1,'Report 3 GLs (576 A)'!$A:$K,10,FALSE)="","",VLOOKUP(ROW()-1,'Report 3 GLs (576 A)'!$A:$K,10,FALSE))</f>
        <v/>
      </c>
      <c r="G130" s="55" t="str">
        <f>IF(VLOOKUP(ROW()-1,'Report 3 GLs (576 A)'!$A:$K,11,FALSE)="","",VLOOKUP(ROW()-1,'Report 3 GLs (576 A)'!$A:$K,11,FALSE))</f>
        <v/>
      </c>
      <c r="Z130" s="55" t="s">
        <v>80</v>
      </c>
    </row>
    <row r="131" spans="1:26" x14ac:dyDescent="0.2">
      <c r="A131" s="55" t="str">
        <f>IF(VLOOKUP(ROW()-1,'Report 3 GLs (576 A)'!$A:$K,2,FALSE)="","",VLOOKUP(ROW()-1,'Report 3 GLs (576 A)'!$A:$K,2,FALSE))</f>
        <v/>
      </c>
      <c r="B131" s="102" t="str">
        <f>IF(VLOOKUP(ROW()-1,'Report 3 GLs (576 A)'!$A:$K,6,FALSE)="","",VLOOKUP(ROW()-1,'Report 3 GLs (576 A)'!$A:$K,6,FALSE))</f>
        <v/>
      </c>
      <c r="C131" s="55" t="str">
        <f>IF(VLOOKUP(ROW()-1,'Report 3 GLs (576 A)'!$A:$K,7,FALSE)="","",VLOOKUP(ROW()-1,'Report 3 GLs (576 A)'!$A:$K,7,FALSE))</f>
        <v/>
      </c>
      <c r="D131" s="55" t="str">
        <f>IF(VLOOKUP(ROW()-1,'Report 3 GLs (576 A)'!$A:$K,8,FALSE)="","",VLOOKUP(ROW()-1,'Report 3 GLs (576 A)'!$A:$K,8,FALSE))</f>
        <v/>
      </c>
      <c r="E131" s="55" t="str">
        <f>IF(VLOOKUP(ROW()-1,'Report 3 GLs (576 A)'!$A:$K,9,FALSE)="","",VLOOKUP(ROW()-1,'Report 3 GLs (576 A)'!$A:$K,9,FALSE))</f>
        <v/>
      </c>
      <c r="F131" s="102" t="str">
        <f>IF(VLOOKUP(ROW()-1,'Report 3 GLs (576 A)'!$A:$K,10,FALSE)="","",VLOOKUP(ROW()-1,'Report 3 GLs (576 A)'!$A:$K,10,FALSE))</f>
        <v/>
      </c>
      <c r="G131" s="55" t="str">
        <f>IF(VLOOKUP(ROW()-1,'Report 3 GLs (576 A)'!$A:$K,11,FALSE)="","",VLOOKUP(ROW()-1,'Report 3 GLs (576 A)'!$A:$K,11,FALSE))</f>
        <v/>
      </c>
      <c r="Z131" s="55" t="s">
        <v>80</v>
      </c>
    </row>
    <row r="132" spans="1:26" x14ac:dyDescent="0.2">
      <c r="A132" s="55" t="str">
        <f>IF(VLOOKUP(ROW()-1,'Report 3 GLs (576 A)'!$A:$K,2,FALSE)="","",VLOOKUP(ROW()-1,'Report 3 GLs (576 A)'!$A:$K,2,FALSE))</f>
        <v/>
      </c>
      <c r="B132" s="102" t="str">
        <f>IF(VLOOKUP(ROW()-1,'Report 3 GLs (576 A)'!$A:$K,6,FALSE)="","",VLOOKUP(ROW()-1,'Report 3 GLs (576 A)'!$A:$K,6,FALSE))</f>
        <v/>
      </c>
      <c r="C132" s="55" t="str">
        <f>IF(VLOOKUP(ROW()-1,'Report 3 GLs (576 A)'!$A:$K,7,FALSE)="","",VLOOKUP(ROW()-1,'Report 3 GLs (576 A)'!$A:$K,7,FALSE))</f>
        <v/>
      </c>
      <c r="D132" s="55" t="str">
        <f>IF(VLOOKUP(ROW()-1,'Report 3 GLs (576 A)'!$A:$K,8,FALSE)="","",VLOOKUP(ROW()-1,'Report 3 GLs (576 A)'!$A:$K,8,FALSE))</f>
        <v/>
      </c>
      <c r="E132" s="55" t="str">
        <f>IF(VLOOKUP(ROW()-1,'Report 3 GLs (576 A)'!$A:$K,9,FALSE)="","",VLOOKUP(ROW()-1,'Report 3 GLs (576 A)'!$A:$K,9,FALSE))</f>
        <v/>
      </c>
      <c r="F132" s="102" t="str">
        <f>IF(VLOOKUP(ROW()-1,'Report 3 GLs (576 A)'!$A:$K,10,FALSE)="","",VLOOKUP(ROW()-1,'Report 3 GLs (576 A)'!$A:$K,10,FALSE))</f>
        <v/>
      </c>
      <c r="G132" s="55" t="str">
        <f>IF(VLOOKUP(ROW()-1,'Report 3 GLs (576 A)'!$A:$K,11,FALSE)="","",VLOOKUP(ROW()-1,'Report 3 GLs (576 A)'!$A:$K,11,FALSE))</f>
        <v/>
      </c>
      <c r="Z132" s="55" t="s">
        <v>80</v>
      </c>
    </row>
    <row r="133" spans="1:26" x14ac:dyDescent="0.2">
      <c r="A133" s="55" t="str">
        <f>IF(VLOOKUP(ROW()-1,'Report 3 GLs (576 A)'!$A:$K,2,FALSE)="","",VLOOKUP(ROW()-1,'Report 3 GLs (576 A)'!$A:$K,2,FALSE))</f>
        <v/>
      </c>
      <c r="B133" s="102" t="str">
        <f>IF(VLOOKUP(ROW()-1,'Report 3 GLs (576 A)'!$A:$K,6,FALSE)="","",VLOOKUP(ROW()-1,'Report 3 GLs (576 A)'!$A:$K,6,FALSE))</f>
        <v/>
      </c>
      <c r="C133" s="55" t="str">
        <f>IF(VLOOKUP(ROW()-1,'Report 3 GLs (576 A)'!$A:$K,7,FALSE)="","",VLOOKUP(ROW()-1,'Report 3 GLs (576 A)'!$A:$K,7,FALSE))</f>
        <v/>
      </c>
      <c r="D133" s="55" t="str">
        <f>IF(VLOOKUP(ROW()-1,'Report 3 GLs (576 A)'!$A:$K,8,FALSE)="","",VLOOKUP(ROW()-1,'Report 3 GLs (576 A)'!$A:$K,8,FALSE))</f>
        <v/>
      </c>
      <c r="E133" s="55" t="str">
        <f>IF(VLOOKUP(ROW()-1,'Report 3 GLs (576 A)'!$A:$K,9,FALSE)="","",VLOOKUP(ROW()-1,'Report 3 GLs (576 A)'!$A:$K,9,FALSE))</f>
        <v/>
      </c>
      <c r="F133" s="102" t="str">
        <f>IF(VLOOKUP(ROW()-1,'Report 3 GLs (576 A)'!$A:$K,10,FALSE)="","",VLOOKUP(ROW()-1,'Report 3 GLs (576 A)'!$A:$K,10,FALSE))</f>
        <v/>
      </c>
      <c r="G133" s="55" t="str">
        <f>IF(VLOOKUP(ROW()-1,'Report 3 GLs (576 A)'!$A:$K,11,FALSE)="","",VLOOKUP(ROW()-1,'Report 3 GLs (576 A)'!$A:$K,11,FALSE))</f>
        <v/>
      </c>
      <c r="Z133" s="55" t="s">
        <v>80</v>
      </c>
    </row>
    <row r="134" spans="1:26" x14ac:dyDescent="0.2">
      <c r="A134" s="55" t="str">
        <f>IF(VLOOKUP(ROW()-1,'Report 3 GLs (576 A)'!$A:$K,2,FALSE)="","",VLOOKUP(ROW()-1,'Report 3 GLs (576 A)'!$A:$K,2,FALSE))</f>
        <v/>
      </c>
      <c r="B134" s="102" t="str">
        <f>IF(VLOOKUP(ROW()-1,'Report 3 GLs (576 A)'!$A:$K,6,FALSE)="","",VLOOKUP(ROW()-1,'Report 3 GLs (576 A)'!$A:$K,6,FALSE))</f>
        <v/>
      </c>
      <c r="C134" s="55" t="str">
        <f>IF(VLOOKUP(ROW()-1,'Report 3 GLs (576 A)'!$A:$K,7,FALSE)="","",VLOOKUP(ROW()-1,'Report 3 GLs (576 A)'!$A:$K,7,FALSE))</f>
        <v/>
      </c>
      <c r="D134" s="55" t="str">
        <f>IF(VLOOKUP(ROW()-1,'Report 3 GLs (576 A)'!$A:$K,8,FALSE)="","",VLOOKUP(ROW()-1,'Report 3 GLs (576 A)'!$A:$K,8,FALSE))</f>
        <v/>
      </c>
      <c r="E134" s="55" t="str">
        <f>IF(VLOOKUP(ROW()-1,'Report 3 GLs (576 A)'!$A:$K,9,FALSE)="","",VLOOKUP(ROW()-1,'Report 3 GLs (576 A)'!$A:$K,9,FALSE))</f>
        <v/>
      </c>
      <c r="F134" s="102" t="str">
        <f>IF(VLOOKUP(ROW()-1,'Report 3 GLs (576 A)'!$A:$K,10,FALSE)="","",VLOOKUP(ROW()-1,'Report 3 GLs (576 A)'!$A:$K,10,FALSE))</f>
        <v/>
      </c>
      <c r="G134" s="55" t="str">
        <f>IF(VLOOKUP(ROW()-1,'Report 3 GLs (576 A)'!$A:$K,11,FALSE)="","",VLOOKUP(ROW()-1,'Report 3 GLs (576 A)'!$A:$K,11,FALSE))</f>
        <v/>
      </c>
      <c r="Z134" s="55" t="s">
        <v>80</v>
      </c>
    </row>
    <row r="135" spans="1:26" x14ac:dyDescent="0.2">
      <c r="A135" s="55" t="str">
        <f>IF(VLOOKUP(ROW()-1,'Report 3 GLs (576 A)'!$A:$K,2,FALSE)="","",VLOOKUP(ROW()-1,'Report 3 GLs (576 A)'!$A:$K,2,FALSE))</f>
        <v/>
      </c>
      <c r="B135" s="102" t="str">
        <f>IF(VLOOKUP(ROW()-1,'Report 3 GLs (576 A)'!$A:$K,6,FALSE)="","",VLOOKUP(ROW()-1,'Report 3 GLs (576 A)'!$A:$K,6,FALSE))</f>
        <v/>
      </c>
      <c r="C135" s="55" t="str">
        <f>IF(VLOOKUP(ROW()-1,'Report 3 GLs (576 A)'!$A:$K,7,FALSE)="","",VLOOKUP(ROW()-1,'Report 3 GLs (576 A)'!$A:$K,7,FALSE))</f>
        <v/>
      </c>
      <c r="D135" s="55" t="str">
        <f>IF(VLOOKUP(ROW()-1,'Report 3 GLs (576 A)'!$A:$K,8,FALSE)="","",VLOOKUP(ROW()-1,'Report 3 GLs (576 A)'!$A:$K,8,FALSE))</f>
        <v/>
      </c>
      <c r="E135" s="55" t="str">
        <f>IF(VLOOKUP(ROW()-1,'Report 3 GLs (576 A)'!$A:$K,9,FALSE)="","",VLOOKUP(ROW()-1,'Report 3 GLs (576 A)'!$A:$K,9,FALSE))</f>
        <v/>
      </c>
      <c r="F135" s="102" t="str">
        <f>IF(VLOOKUP(ROW()-1,'Report 3 GLs (576 A)'!$A:$K,10,FALSE)="","",VLOOKUP(ROW()-1,'Report 3 GLs (576 A)'!$A:$K,10,FALSE))</f>
        <v/>
      </c>
      <c r="G135" s="55" t="str">
        <f>IF(VLOOKUP(ROW()-1,'Report 3 GLs (576 A)'!$A:$K,11,FALSE)="","",VLOOKUP(ROW()-1,'Report 3 GLs (576 A)'!$A:$K,11,FALSE))</f>
        <v/>
      </c>
      <c r="Z135" s="55" t="s">
        <v>80</v>
      </c>
    </row>
    <row r="136" spans="1:26" x14ac:dyDescent="0.2">
      <c r="A136" s="55" t="str">
        <f>IF(VLOOKUP(ROW()-1,'Report 3 GLs (576 A)'!$A:$K,2,FALSE)="","",VLOOKUP(ROW()-1,'Report 3 GLs (576 A)'!$A:$K,2,FALSE))</f>
        <v/>
      </c>
      <c r="B136" s="102" t="str">
        <f>IF(VLOOKUP(ROW()-1,'Report 3 GLs (576 A)'!$A:$K,6,FALSE)="","",VLOOKUP(ROW()-1,'Report 3 GLs (576 A)'!$A:$K,6,FALSE))</f>
        <v/>
      </c>
      <c r="C136" s="55" t="str">
        <f>IF(VLOOKUP(ROW()-1,'Report 3 GLs (576 A)'!$A:$K,7,FALSE)="","",VLOOKUP(ROW()-1,'Report 3 GLs (576 A)'!$A:$K,7,FALSE))</f>
        <v/>
      </c>
      <c r="D136" s="55" t="str">
        <f>IF(VLOOKUP(ROW()-1,'Report 3 GLs (576 A)'!$A:$K,8,FALSE)="","",VLOOKUP(ROW()-1,'Report 3 GLs (576 A)'!$A:$K,8,FALSE))</f>
        <v/>
      </c>
      <c r="E136" s="55" t="str">
        <f>IF(VLOOKUP(ROW()-1,'Report 3 GLs (576 A)'!$A:$K,9,FALSE)="","",VLOOKUP(ROW()-1,'Report 3 GLs (576 A)'!$A:$K,9,FALSE))</f>
        <v/>
      </c>
      <c r="F136" s="102" t="str">
        <f>IF(VLOOKUP(ROW()-1,'Report 3 GLs (576 A)'!$A:$K,10,FALSE)="","",VLOOKUP(ROW()-1,'Report 3 GLs (576 A)'!$A:$K,10,FALSE))</f>
        <v/>
      </c>
      <c r="G136" s="55" t="str">
        <f>IF(VLOOKUP(ROW()-1,'Report 3 GLs (576 A)'!$A:$K,11,FALSE)="","",VLOOKUP(ROW()-1,'Report 3 GLs (576 A)'!$A:$K,11,FALSE))</f>
        <v/>
      </c>
      <c r="Z136" s="55" t="s">
        <v>80</v>
      </c>
    </row>
    <row r="137" spans="1:26" x14ac:dyDescent="0.2">
      <c r="A137" s="55" t="str">
        <f>IF(VLOOKUP(ROW()-1,'Report 3 GLs (576 A)'!$A:$K,2,FALSE)="","",VLOOKUP(ROW()-1,'Report 3 GLs (576 A)'!$A:$K,2,FALSE))</f>
        <v/>
      </c>
      <c r="B137" s="102" t="str">
        <f>IF(VLOOKUP(ROW()-1,'Report 3 GLs (576 A)'!$A:$K,6,FALSE)="","",VLOOKUP(ROW()-1,'Report 3 GLs (576 A)'!$A:$K,6,FALSE))</f>
        <v/>
      </c>
      <c r="C137" s="55" t="str">
        <f>IF(VLOOKUP(ROW()-1,'Report 3 GLs (576 A)'!$A:$K,7,FALSE)="","",VLOOKUP(ROW()-1,'Report 3 GLs (576 A)'!$A:$K,7,FALSE))</f>
        <v/>
      </c>
      <c r="D137" s="55" t="str">
        <f>IF(VLOOKUP(ROW()-1,'Report 3 GLs (576 A)'!$A:$K,8,FALSE)="","",VLOOKUP(ROW()-1,'Report 3 GLs (576 A)'!$A:$K,8,FALSE))</f>
        <v/>
      </c>
      <c r="E137" s="55" t="str">
        <f>IF(VLOOKUP(ROW()-1,'Report 3 GLs (576 A)'!$A:$K,9,FALSE)="","",VLOOKUP(ROW()-1,'Report 3 GLs (576 A)'!$A:$K,9,FALSE))</f>
        <v/>
      </c>
      <c r="F137" s="102" t="str">
        <f>IF(VLOOKUP(ROW()-1,'Report 3 GLs (576 A)'!$A:$K,10,FALSE)="","",VLOOKUP(ROW()-1,'Report 3 GLs (576 A)'!$A:$K,10,FALSE))</f>
        <v/>
      </c>
      <c r="G137" s="55" t="str">
        <f>IF(VLOOKUP(ROW()-1,'Report 3 GLs (576 A)'!$A:$K,11,FALSE)="","",VLOOKUP(ROW()-1,'Report 3 GLs (576 A)'!$A:$K,11,FALSE))</f>
        <v/>
      </c>
      <c r="Z137" s="55" t="s">
        <v>80</v>
      </c>
    </row>
    <row r="138" spans="1:26" x14ac:dyDescent="0.2">
      <c r="A138" s="55" t="str">
        <f>IF(VLOOKUP(ROW()-1,'Report 3 GLs (576 A)'!$A:$K,2,FALSE)="","",VLOOKUP(ROW()-1,'Report 3 GLs (576 A)'!$A:$K,2,FALSE))</f>
        <v/>
      </c>
      <c r="B138" s="102" t="str">
        <f>IF(VLOOKUP(ROW()-1,'Report 3 GLs (576 A)'!$A:$K,6,FALSE)="","",VLOOKUP(ROW()-1,'Report 3 GLs (576 A)'!$A:$K,6,FALSE))</f>
        <v/>
      </c>
      <c r="C138" s="55" t="str">
        <f>IF(VLOOKUP(ROW()-1,'Report 3 GLs (576 A)'!$A:$K,7,FALSE)="","",VLOOKUP(ROW()-1,'Report 3 GLs (576 A)'!$A:$K,7,FALSE))</f>
        <v/>
      </c>
      <c r="D138" s="55" t="str">
        <f>IF(VLOOKUP(ROW()-1,'Report 3 GLs (576 A)'!$A:$K,8,FALSE)="","",VLOOKUP(ROW()-1,'Report 3 GLs (576 A)'!$A:$K,8,FALSE))</f>
        <v/>
      </c>
      <c r="E138" s="55" t="str">
        <f>IF(VLOOKUP(ROW()-1,'Report 3 GLs (576 A)'!$A:$K,9,FALSE)="","",VLOOKUP(ROW()-1,'Report 3 GLs (576 A)'!$A:$K,9,FALSE))</f>
        <v/>
      </c>
      <c r="F138" s="102" t="str">
        <f>IF(VLOOKUP(ROW()-1,'Report 3 GLs (576 A)'!$A:$K,10,FALSE)="","",VLOOKUP(ROW()-1,'Report 3 GLs (576 A)'!$A:$K,10,FALSE))</f>
        <v/>
      </c>
      <c r="G138" s="55" t="str">
        <f>IF(VLOOKUP(ROW()-1,'Report 3 GLs (576 A)'!$A:$K,11,FALSE)="","",VLOOKUP(ROW()-1,'Report 3 GLs (576 A)'!$A:$K,11,FALSE))</f>
        <v/>
      </c>
      <c r="Z138" s="55" t="s">
        <v>80</v>
      </c>
    </row>
    <row r="139" spans="1:26" x14ac:dyDescent="0.2">
      <c r="A139" s="55" t="str">
        <f>IF(VLOOKUP(ROW()-1,'Report 3 GLs (576 A)'!$A:$K,2,FALSE)="","",VLOOKUP(ROW()-1,'Report 3 GLs (576 A)'!$A:$K,2,FALSE))</f>
        <v/>
      </c>
      <c r="B139" s="102" t="str">
        <f>IF(VLOOKUP(ROW()-1,'Report 3 GLs (576 A)'!$A:$K,6,FALSE)="","",VLOOKUP(ROW()-1,'Report 3 GLs (576 A)'!$A:$K,6,FALSE))</f>
        <v/>
      </c>
      <c r="C139" s="55" t="str">
        <f>IF(VLOOKUP(ROW()-1,'Report 3 GLs (576 A)'!$A:$K,7,FALSE)="","",VLOOKUP(ROW()-1,'Report 3 GLs (576 A)'!$A:$K,7,FALSE))</f>
        <v/>
      </c>
      <c r="D139" s="55" t="str">
        <f>IF(VLOOKUP(ROW()-1,'Report 3 GLs (576 A)'!$A:$K,8,FALSE)="","",VLOOKUP(ROW()-1,'Report 3 GLs (576 A)'!$A:$K,8,FALSE))</f>
        <v/>
      </c>
      <c r="E139" s="55" t="str">
        <f>IF(VLOOKUP(ROW()-1,'Report 3 GLs (576 A)'!$A:$K,9,FALSE)="","",VLOOKUP(ROW()-1,'Report 3 GLs (576 A)'!$A:$K,9,FALSE))</f>
        <v/>
      </c>
      <c r="F139" s="102" t="str">
        <f>IF(VLOOKUP(ROW()-1,'Report 3 GLs (576 A)'!$A:$K,10,FALSE)="","",VLOOKUP(ROW()-1,'Report 3 GLs (576 A)'!$A:$K,10,FALSE))</f>
        <v/>
      </c>
      <c r="G139" s="55" t="str">
        <f>IF(VLOOKUP(ROW()-1,'Report 3 GLs (576 A)'!$A:$K,11,FALSE)="","",VLOOKUP(ROW()-1,'Report 3 GLs (576 A)'!$A:$K,11,FALSE))</f>
        <v/>
      </c>
      <c r="Z139" s="55" t="s">
        <v>80</v>
      </c>
    </row>
    <row r="140" spans="1:26" x14ac:dyDescent="0.2">
      <c r="A140" s="55" t="str">
        <f>IF(VLOOKUP(ROW()-1,'Report 3 GLs (576 A)'!$A:$K,2,FALSE)="","",VLOOKUP(ROW()-1,'Report 3 GLs (576 A)'!$A:$K,2,FALSE))</f>
        <v/>
      </c>
      <c r="B140" s="102" t="str">
        <f>IF(VLOOKUP(ROW()-1,'Report 3 GLs (576 A)'!$A:$K,6,FALSE)="","",VLOOKUP(ROW()-1,'Report 3 GLs (576 A)'!$A:$K,6,FALSE))</f>
        <v/>
      </c>
      <c r="C140" s="55" t="str">
        <f>IF(VLOOKUP(ROW()-1,'Report 3 GLs (576 A)'!$A:$K,7,FALSE)="","",VLOOKUP(ROW()-1,'Report 3 GLs (576 A)'!$A:$K,7,FALSE))</f>
        <v/>
      </c>
      <c r="D140" s="55" t="str">
        <f>IF(VLOOKUP(ROW()-1,'Report 3 GLs (576 A)'!$A:$K,8,FALSE)="","",VLOOKUP(ROW()-1,'Report 3 GLs (576 A)'!$A:$K,8,FALSE))</f>
        <v/>
      </c>
      <c r="E140" s="55" t="str">
        <f>IF(VLOOKUP(ROW()-1,'Report 3 GLs (576 A)'!$A:$K,9,FALSE)="","",VLOOKUP(ROW()-1,'Report 3 GLs (576 A)'!$A:$K,9,FALSE))</f>
        <v/>
      </c>
      <c r="F140" s="102" t="str">
        <f>IF(VLOOKUP(ROW()-1,'Report 3 GLs (576 A)'!$A:$K,10,FALSE)="","",VLOOKUP(ROW()-1,'Report 3 GLs (576 A)'!$A:$K,10,FALSE))</f>
        <v/>
      </c>
      <c r="G140" s="55" t="str">
        <f>IF(VLOOKUP(ROW()-1,'Report 3 GLs (576 A)'!$A:$K,11,FALSE)="","",VLOOKUP(ROW()-1,'Report 3 GLs (576 A)'!$A:$K,11,FALSE))</f>
        <v/>
      </c>
      <c r="Z140" s="55" t="s">
        <v>80</v>
      </c>
    </row>
    <row r="141" spans="1:26" x14ac:dyDescent="0.2">
      <c r="A141" s="55" t="str">
        <f>IF(VLOOKUP(ROW()-1,'Report 3 GLs (576 A)'!$A:$K,2,FALSE)="","",VLOOKUP(ROW()-1,'Report 3 GLs (576 A)'!$A:$K,2,FALSE))</f>
        <v/>
      </c>
      <c r="B141" s="102" t="str">
        <f>IF(VLOOKUP(ROW()-1,'Report 3 GLs (576 A)'!$A:$K,6,FALSE)="","",VLOOKUP(ROW()-1,'Report 3 GLs (576 A)'!$A:$K,6,FALSE))</f>
        <v/>
      </c>
      <c r="C141" s="55" t="str">
        <f>IF(VLOOKUP(ROW()-1,'Report 3 GLs (576 A)'!$A:$K,7,FALSE)="","",VLOOKUP(ROW()-1,'Report 3 GLs (576 A)'!$A:$K,7,FALSE))</f>
        <v/>
      </c>
      <c r="D141" s="55" t="str">
        <f>IF(VLOOKUP(ROW()-1,'Report 3 GLs (576 A)'!$A:$K,8,FALSE)="","",VLOOKUP(ROW()-1,'Report 3 GLs (576 A)'!$A:$K,8,FALSE))</f>
        <v/>
      </c>
      <c r="E141" s="55" t="str">
        <f>IF(VLOOKUP(ROW()-1,'Report 3 GLs (576 A)'!$A:$K,9,FALSE)="","",VLOOKUP(ROW()-1,'Report 3 GLs (576 A)'!$A:$K,9,FALSE))</f>
        <v/>
      </c>
      <c r="F141" s="102" t="str">
        <f>IF(VLOOKUP(ROW()-1,'Report 3 GLs (576 A)'!$A:$K,10,FALSE)="","",VLOOKUP(ROW()-1,'Report 3 GLs (576 A)'!$A:$K,10,FALSE))</f>
        <v/>
      </c>
      <c r="G141" s="55" t="str">
        <f>IF(VLOOKUP(ROW()-1,'Report 3 GLs (576 A)'!$A:$K,11,FALSE)="","",VLOOKUP(ROW()-1,'Report 3 GLs (576 A)'!$A:$K,11,FALSE))</f>
        <v/>
      </c>
      <c r="Z141" s="55" t="s">
        <v>80</v>
      </c>
    </row>
    <row r="142" spans="1:26" x14ac:dyDescent="0.2">
      <c r="A142" s="55" t="str">
        <f>IF(VLOOKUP(ROW()-1,'Report 3 GLs (576 A)'!$A:$K,2,FALSE)="","",VLOOKUP(ROW()-1,'Report 3 GLs (576 A)'!$A:$K,2,FALSE))</f>
        <v/>
      </c>
      <c r="B142" s="102" t="str">
        <f>IF(VLOOKUP(ROW()-1,'Report 3 GLs (576 A)'!$A:$K,6,FALSE)="","",VLOOKUP(ROW()-1,'Report 3 GLs (576 A)'!$A:$K,6,FALSE))</f>
        <v/>
      </c>
      <c r="C142" s="55" t="str">
        <f>IF(VLOOKUP(ROW()-1,'Report 3 GLs (576 A)'!$A:$K,7,FALSE)="","",VLOOKUP(ROW()-1,'Report 3 GLs (576 A)'!$A:$K,7,FALSE))</f>
        <v/>
      </c>
      <c r="D142" s="55" t="str">
        <f>IF(VLOOKUP(ROW()-1,'Report 3 GLs (576 A)'!$A:$K,8,FALSE)="","",VLOOKUP(ROW()-1,'Report 3 GLs (576 A)'!$A:$K,8,FALSE))</f>
        <v/>
      </c>
      <c r="E142" s="55" t="str">
        <f>IF(VLOOKUP(ROW()-1,'Report 3 GLs (576 A)'!$A:$K,9,FALSE)="","",VLOOKUP(ROW()-1,'Report 3 GLs (576 A)'!$A:$K,9,FALSE))</f>
        <v/>
      </c>
      <c r="F142" s="102" t="str">
        <f>IF(VLOOKUP(ROW()-1,'Report 3 GLs (576 A)'!$A:$K,10,FALSE)="","",VLOOKUP(ROW()-1,'Report 3 GLs (576 A)'!$A:$K,10,FALSE))</f>
        <v/>
      </c>
      <c r="G142" s="55" t="str">
        <f>IF(VLOOKUP(ROW()-1,'Report 3 GLs (576 A)'!$A:$K,11,FALSE)="","",VLOOKUP(ROW()-1,'Report 3 GLs (576 A)'!$A:$K,11,FALSE))</f>
        <v/>
      </c>
      <c r="Z142" s="55" t="s">
        <v>80</v>
      </c>
    </row>
    <row r="143" spans="1:26" x14ac:dyDescent="0.2">
      <c r="A143" s="55" t="str">
        <f>IF(VLOOKUP(ROW()-1,'Report 3 GLs (576 A)'!$A:$K,2,FALSE)="","",VLOOKUP(ROW()-1,'Report 3 GLs (576 A)'!$A:$K,2,FALSE))</f>
        <v/>
      </c>
      <c r="B143" s="102" t="str">
        <f>IF(VLOOKUP(ROW()-1,'Report 3 GLs (576 A)'!$A:$K,6,FALSE)="","",VLOOKUP(ROW()-1,'Report 3 GLs (576 A)'!$A:$K,6,FALSE))</f>
        <v/>
      </c>
      <c r="C143" s="55" t="str">
        <f>IF(VLOOKUP(ROW()-1,'Report 3 GLs (576 A)'!$A:$K,7,FALSE)="","",VLOOKUP(ROW()-1,'Report 3 GLs (576 A)'!$A:$K,7,FALSE))</f>
        <v/>
      </c>
      <c r="D143" s="55" t="str">
        <f>IF(VLOOKUP(ROW()-1,'Report 3 GLs (576 A)'!$A:$K,8,FALSE)="","",VLOOKUP(ROW()-1,'Report 3 GLs (576 A)'!$A:$K,8,FALSE))</f>
        <v/>
      </c>
      <c r="E143" s="55" t="str">
        <f>IF(VLOOKUP(ROW()-1,'Report 3 GLs (576 A)'!$A:$K,9,FALSE)="","",VLOOKUP(ROW()-1,'Report 3 GLs (576 A)'!$A:$K,9,FALSE))</f>
        <v/>
      </c>
      <c r="F143" s="102" t="str">
        <f>IF(VLOOKUP(ROW()-1,'Report 3 GLs (576 A)'!$A:$K,10,FALSE)="","",VLOOKUP(ROW()-1,'Report 3 GLs (576 A)'!$A:$K,10,FALSE))</f>
        <v/>
      </c>
      <c r="G143" s="55" t="str">
        <f>IF(VLOOKUP(ROW()-1,'Report 3 GLs (576 A)'!$A:$K,11,FALSE)="","",VLOOKUP(ROW()-1,'Report 3 GLs (576 A)'!$A:$K,11,FALSE))</f>
        <v/>
      </c>
      <c r="Z143" s="55" t="s">
        <v>80</v>
      </c>
    </row>
    <row r="144" spans="1:26" x14ac:dyDescent="0.2">
      <c r="A144" s="55" t="str">
        <f>IF(VLOOKUP(ROW()-1,'Report 3 GLs (576 A)'!$A:$K,2,FALSE)="","",VLOOKUP(ROW()-1,'Report 3 GLs (576 A)'!$A:$K,2,FALSE))</f>
        <v/>
      </c>
      <c r="B144" s="102" t="str">
        <f>IF(VLOOKUP(ROW()-1,'Report 3 GLs (576 A)'!$A:$K,6,FALSE)="","",VLOOKUP(ROW()-1,'Report 3 GLs (576 A)'!$A:$K,6,FALSE))</f>
        <v/>
      </c>
      <c r="C144" s="55" t="str">
        <f>IF(VLOOKUP(ROW()-1,'Report 3 GLs (576 A)'!$A:$K,7,FALSE)="","",VLOOKUP(ROW()-1,'Report 3 GLs (576 A)'!$A:$K,7,FALSE))</f>
        <v/>
      </c>
      <c r="D144" s="55" t="str">
        <f>IF(VLOOKUP(ROW()-1,'Report 3 GLs (576 A)'!$A:$K,8,FALSE)="","",VLOOKUP(ROW()-1,'Report 3 GLs (576 A)'!$A:$K,8,FALSE))</f>
        <v/>
      </c>
      <c r="E144" s="55" t="str">
        <f>IF(VLOOKUP(ROW()-1,'Report 3 GLs (576 A)'!$A:$K,9,FALSE)="","",VLOOKUP(ROW()-1,'Report 3 GLs (576 A)'!$A:$K,9,FALSE))</f>
        <v/>
      </c>
      <c r="F144" s="102" t="str">
        <f>IF(VLOOKUP(ROW()-1,'Report 3 GLs (576 A)'!$A:$K,10,FALSE)="","",VLOOKUP(ROW()-1,'Report 3 GLs (576 A)'!$A:$K,10,FALSE))</f>
        <v/>
      </c>
      <c r="G144" s="55" t="str">
        <f>IF(VLOOKUP(ROW()-1,'Report 3 GLs (576 A)'!$A:$K,11,FALSE)="","",VLOOKUP(ROW()-1,'Report 3 GLs (576 A)'!$A:$K,11,FALSE))</f>
        <v/>
      </c>
      <c r="Z144" s="55" t="s">
        <v>80</v>
      </c>
    </row>
    <row r="145" spans="1:26" x14ac:dyDescent="0.2">
      <c r="A145" s="55" t="str">
        <f>IF(VLOOKUP(ROW()-1,'Report 3 GLs (576 A)'!$A:$K,2,FALSE)="","",VLOOKUP(ROW()-1,'Report 3 GLs (576 A)'!$A:$K,2,FALSE))</f>
        <v/>
      </c>
      <c r="B145" s="102" t="str">
        <f>IF(VLOOKUP(ROW()-1,'Report 3 GLs (576 A)'!$A:$K,6,FALSE)="","",VLOOKUP(ROW()-1,'Report 3 GLs (576 A)'!$A:$K,6,FALSE))</f>
        <v/>
      </c>
      <c r="C145" s="55" t="str">
        <f>IF(VLOOKUP(ROW()-1,'Report 3 GLs (576 A)'!$A:$K,7,FALSE)="","",VLOOKUP(ROW()-1,'Report 3 GLs (576 A)'!$A:$K,7,FALSE))</f>
        <v/>
      </c>
      <c r="D145" s="55" t="str">
        <f>IF(VLOOKUP(ROW()-1,'Report 3 GLs (576 A)'!$A:$K,8,FALSE)="","",VLOOKUP(ROW()-1,'Report 3 GLs (576 A)'!$A:$K,8,FALSE))</f>
        <v/>
      </c>
      <c r="E145" s="55" t="str">
        <f>IF(VLOOKUP(ROW()-1,'Report 3 GLs (576 A)'!$A:$K,9,FALSE)="","",VLOOKUP(ROW()-1,'Report 3 GLs (576 A)'!$A:$K,9,FALSE))</f>
        <v/>
      </c>
      <c r="F145" s="102" t="str">
        <f>IF(VLOOKUP(ROW()-1,'Report 3 GLs (576 A)'!$A:$K,10,FALSE)="","",VLOOKUP(ROW()-1,'Report 3 GLs (576 A)'!$A:$K,10,FALSE))</f>
        <v/>
      </c>
      <c r="G145" s="55" t="str">
        <f>IF(VLOOKUP(ROW()-1,'Report 3 GLs (576 A)'!$A:$K,11,FALSE)="","",VLOOKUP(ROW()-1,'Report 3 GLs (576 A)'!$A:$K,11,FALSE))</f>
        <v/>
      </c>
      <c r="Z145" s="55" t="s">
        <v>80</v>
      </c>
    </row>
    <row r="146" spans="1:26" x14ac:dyDescent="0.2">
      <c r="A146" s="55" t="str">
        <f>IF(VLOOKUP(ROW()-1,'Report 3 GLs (576 A)'!$A:$K,2,FALSE)="","",VLOOKUP(ROW()-1,'Report 3 GLs (576 A)'!$A:$K,2,FALSE))</f>
        <v/>
      </c>
      <c r="B146" s="102" t="str">
        <f>IF(VLOOKUP(ROW()-1,'Report 3 GLs (576 A)'!$A:$K,6,FALSE)="","",VLOOKUP(ROW()-1,'Report 3 GLs (576 A)'!$A:$K,6,FALSE))</f>
        <v/>
      </c>
      <c r="C146" s="55" t="str">
        <f>IF(VLOOKUP(ROW()-1,'Report 3 GLs (576 A)'!$A:$K,7,FALSE)="","",VLOOKUP(ROW()-1,'Report 3 GLs (576 A)'!$A:$K,7,FALSE))</f>
        <v/>
      </c>
      <c r="D146" s="55" t="str">
        <f>IF(VLOOKUP(ROW()-1,'Report 3 GLs (576 A)'!$A:$K,8,FALSE)="","",VLOOKUP(ROW()-1,'Report 3 GLs (576 A)'!$A:$K,8,FALSE))</f>
        <v/>
      </c>
      <c r="E146" s="55" t="str">
        <f>IF(VLOOKUP(ROW()-1,'Report 3 GLs (576 A)'!$A:$K,9,FALSE)="","",VLOOKUP(ROW()-1,'Report 3 GLs (576 A)'!$A:$K,9,FALSE))</f>
        <v/>
      </c>
      <c r="F146" s="102" t="str">
        <f>IF(VLOOKUP(ROW()-1,'Report 3 GLs (576 A)'!$A:$K,10,FALSE)="","",VLOOKUP(ROW()-1,'Report 3 GLs (576 A)'!$A:$K,10,FALSE))</f>
        <v/>
      </c>
      <c r="G146" s="55" t="str">
        <f>IF(VLOOKUP(ROW()-1,'Report 3 GLs (576 A)'!$A:$K,11,FALSE)="","",VLOOKUP(ROW()-1,'Report 3 GLs (576 A)'!$A:$K,11,FALSE))</f>
        <v/>
      </c>
      <c r="Z146" s="55" t="s">
        <v>80</v>
      </c>
    </row>
    <row r="147" spans="1:26" x14ac:dyDescent="0.2">
      <c r="A147" s="55" t="str">
        <f>IF(VLOOKUP(ROW()-1,'Report 3 GLs (576 A)'!$A:$K,2,FALSE)="","",VLOOKUP(ROW()-1,'Report 3 GLs (576 A)'!$A:$K,2,FALSE))</f>
        <v/>
      </c>
      <c r="B147" s="102" t="str">
        <f>IF(VLOOKUP(ROW()-1,'Report 3 GLs (576 A)'!$A:$K,6,FALSE)="","",VLOOKUP(ROW()-1,'Report 3 GLs (576 A)'!$A:$K,6,FALSE))</f>
        <v/>
      </c>
      <c r="C147" s="55" t="str">
        <f>IF(VLOOKUP(ROW()-1,'Report 3 GLs (576 A)'!$A:$K,7,FALSE)="","",VLOOKUP(ROW()-1,'Report 3 GLs (576 A)'!$A:$K,7,FALSE))</f>
        <v/>
      </c>
      <c r="D147" s="55" t="str">
        <f>IF(VLOOKUP(ROW()-1,'Report 3 GLs (576 A)'!$A:$K,8,FALSE)="","",VLOOKUP(ROW()-1,'Report 3 GLs (576 A)'!$A:$K,8,FALSE))</f>
        <v/>
      </c>
      <c r="E147" s="55" t="str">
        <f>IF(VLOOKUP(ROW()-1,'Report 3 GLs (576 A)'!$A:$K,9,FALSE)="","",VLOOKUP(ROW()-1,'Report 3 GLs (576 A)'!$A:$K,9,FALSE))</f>
        <v/>
      </c>
      <c r="F147" s="102" t="str">
        <f>IF(VLOOKUP(ROW()-1,'Report 3 GLs (576 A)'!$A:$K,10,FALSE)="","",VLOOKUP(ROW()-1,'Report 3 GLs (576 A)'!$A:$K,10,FALSE))</f>
        <v/>
      </c>
      <c r="G147" s="55" t="str">
        <f>IF(VLOOKUP(ROW()-1,'Report 3 GLs (576 A)'!$A:$K,11,FALSE)="","",VLOOKUP(ROW()-1,'Report 3 GLs (576 A)'!$A:$K,11,FALSE))</f>
        <v/>
      </c>
      <c r="Z147" s="55" t="s">
        <v>80</v>
      </c>
    </row>
    <row r="148" spans="1:26" x14ac:dyDescent="0.2">
      <c r="A148" s="55" t="str">
        <f>IF(VLOOKUP(ROW()-1,'Report 3 GLs (576 A)'!$A:$K,2,FALSE)="","",VLOOKUP(ROW()-1,'Report 3 GLs (576 A)'!$A:$K,2,FALSE))</f>
        <v/>
      </c>
      <c r="B148" s="102" t="str">
        <f>IF(VLOOKUP(ROW()-1,'Report 3 GLs (576 A)'!$A:$K,6,FALSE)="","",VLOOKUP(ROW()-1,'Report 3 GLs (576 A)'!$A:$K,6,FALSE))</f>
        <v/>
      </c>
      <c r="C148" s="55" t="str">
        <f>IF(VLOOKUP(ROW()-1,'Report 3 GLs (576 A)'!$A:$K,7,FALSE)="","",VLOOKUP(ROW()-1,'Report 3 GLs (576 A)'!$A:$K,7,FALSE))</f>
        <v/>
      </c>
      <c r="D148" s="55" t="str">
        <f>IF(VLOOKUP(ROW()-1,'Report 3 GLs (576 A)'!$A:$K,8,FALSE)="","",VLOOKUP(ROW()-1,'Report 3 GLs (576 A)'!$A:$K,8,FALSE))</f>
        <v/>
      </c>
      <c r="E148" s="55" t="str">
        <f>IF(VLOOKUP(ROW()-1,'Report 3 GLs (576 A)'!$A:$K,9,FALSE)="","",VLOOKUP(ROW()-1,'Report 3 GLs (576 A)'!$A:$K,9,FALSE))</f>
        <v/>
      </c>
      <c r="F148" s="102" t="str">
        <f>IF(VLOOKUP(ROW()-1,'Report 3 GLs (576 A)'!$A:$K,10,FALSE)="","",VLOOKUP(ROW()-1,'Report 3 GLs (576 A)'!$A:$K,10,FALSE))</f>
        <v/>
      </c>
      <c r="G148" s="55" t="str">
        <f>IF(VLOOKUP(ROW()-1,'Report 3 GLs (576 A)'!$A:$K,11,FALSE)="","",VLOOKUP(ROW()-1,'Report 3 GLs (576 A)'!$A:$K,11,FALSE))</f>
        <v/>
      </c>
      <c r="Z148" s="55" t="s">
        <v>80</v>
      </c>
    </row>
    <row r="149" spans="1:26" x14ac:dyDescent="0.2">
      <c r="A149" s="55" t="str">
        <f>IF(VLOOKUP(ROW()-1,'Report 3 GLs (576 A)'!$A:$K,2,FALSE)="","",VLOOKUP(ROW()-1,'Report 3 GLs (576 A)'!$A:$K,2,FALSE))</f>
        <v/>
      </c>
      <c r="B149" s="102" t="str">
        <f>IF(VLOOKUP(ROW()-1,'Report 3 GLs (576 A)'!$A:$K,6,FALSE)="","",VLOOKUP(ROW()-1,'Report 3 GLs (576 A)'!$A:$K,6,FALSE))</f>
        <v/>
      </c>
      <c r="C149" s="55" t="str">
        <f>IF(VLOOKUP(ROW()-1,'Report 3 GLs (576 A)'!$A:$K,7,FALSE)="","",VLOOKUP(ROW()-1,'Report 3 GLs (576 A)'!$A:$K,7,FALSE))</f>
        <v/>
      </c>
      <c r="D149" s="55" t="str">
        <f>IF(VLOOKUP(ROW()-1,'Report 3 GLs (576 A)'!$A:$K,8,FALSE)="","",VLOOKUP(ROW()-1,'Report 3 GLs (576 A)'!$A:$K,8,FALSE))</f>
        <v/>
      </c>
      <c r="E149" s="55" t="str">
        <f>IF(VLOOKUP(ROW()-1,'Report 3 GLs (576 A)'!$A:$K,9,FALSE)="","",VLOOKUP(ROW()-1,'Report 3 GLs (576 A)'!$A:$K,9,FALSE))</f>
        <v/>
      </c>
      <c r="F149" s="102" t="str">
        <f>IF(VLOOKUP(ROW()-1,'Report 3 GLs (576 A)'!$A:$K,10,FALSE)="","",VLOOKUP(ROW()-1,'Report 3 GLs (576 A)'!$A:$K,10,FALSE))</f>
        <v/>
      </c>
      <c r="G149" s="55" t="str">
        <f>IF(VLOOKUP(ROW()-1,'Report 3 GLs (576 A)'!$A:$K,11,FALSE)="","",VLOOKUP(ROW()-1,'Report 3 GLs (576 A)'!$A:$K,11,FALSE))</f>
        <v/>
      </c>
      <c r="Z149" s="55" t="s">
        <v>80</v>
      </c>
    </row>
    <row r="150" spans="1:26" x14ac:dyDescent="0.2">
      <c r="A150" s="55" t="str">
        <f>IF(VLOOKUP(ROW()-1,'Report 3 GLs (576 A)'!$A:$K,2,FALSE)="","",VLOOKUP(ROW()-1,'Report 3 GLs (576 A)'!$A:$K,2,FALSE))</f>
        <v/>
      </c>
      <c r="B150" s="102" t="str">
        <f>IF(VLOOKUP(ROW()-1,'Report 3 GLs (576 A)'!$A:$K,6,FALSE)="","",VLOOKUP(ROW()-1,'Report 3 GLs (576 A)'!$A:$K,6,FALSE))</f>
        <v/>
      </c>
      <c r="C150" s="55" t="str">
        <f>IF(VLOOKUP(ROW()-1,'Report 3 GLs (576 A)'!$A:$K,7,FALSE)="","",VLOOKUP(ROW()-1,'Report 3 GLs (576 A)'!$A:$K,7,FALSE))</f>
        <v/>
      </c>
      <c r="D150" s="55" t="str">
        <f>IF(VLOOKUP(ROW()-1,'Report 3 GLs (576 A)'!$A:$K,8,FALSE)="","",VLOOKUP(ROW()-1,'Report 3 GLs (576 A)'!$A:$K,8,FALSE))</f>
        <v/>
      </c>
      <c r="E150" s="55" t="str">
        <f>IF(VLOOKUP(ROW()-1,'Report 3 GLs (576 A)'!$A:$K,9,FALSE)="","",VLOOKUP(ROW()-1,'Report 3 GLs (576 A)'!$A:$K,9,FALSE))</f>
        <v/>
      </c>
      <c r="F150" s="102" t="str">
        <f>IF(VLOOKUP(ROW()-1,'Report 3 GLs (576 A)'!$A:$K,10,FALSE)="","",VLOOKUP(ROW()-1,'Report 3 GLs (576 A)'!$A:$K,10,FALSE))</f>
        <v/>
      </c>
      <c r="G150" s="55" t="str">
        <f>IF(VLOOKUP(ROW()-1,'Report 3 GLs (576 A)'!$A:$K,11,FALSE)="","",VLOOKUP(ROW()-1,'Report 3 GLs (576 A)'!$A:$K,11,FALSE))</f>
        <v/>
      </c>
      <c r="Z150" s="55" t="s">
        <v>80</v>
      </c>
    </row>
    <row r="151" spans="1:26" x14ac:dyDescent="0.2">
      <c r="A151" s="55" t="str">
        <f>IF(VLOOKUP(ROW()-1,'Report 3 GLs (576 A)'!$A:$K,2,FALSE)="","",VLOOKUP(ROW()-1,'Report 3 GLs (576 A)'!$A:$K,2,FALSE))</f>
        <v/>
      </c>
      <c r="B151" s="102" t="str">
        <f>IF(VLOOKUP(ROW()-1,'Report 3 GLs (576 A)'!$A:$K,6,FALSE)="","",VLOOKUP(ROW()-1,'Report 3 GLs (576 A)'!$A:$K,6,FALSE))</f>
        <v/>
      </c>
      <c r="C151" s="55" t="str">
        <f>IF(VLOOKUP(ROW()-1,'Report 3 GLs (576 A)'!$A:$K,7,FALSE)="","",VLOOKUP(ROW()-1,'Report 3 GLs (576 A)'!$A:$K,7,FALSE))</f>
        <v/>
      </c>
      <c r="D151" s="55" t="str">
        <f>IF(VLOOKUP(ROW()-1,'Report 3 GLs (576 A)'!$A:$K,8,FALSE)="","",VLOOKUP(ROW()-1,'Report 3 GLs (576 A)'!$A:$K,8,FALSE))</f>
        <v/>
      </c>
      <c r="E151" s="55" t="str">
        <f>IF(VLOOKUP(ROW()-1,'Report 3 GLs (576 A)'!$A:$K,9,FALSE)="","",VLOOKUP(ROW()-1,'Report 3 GLs (576 A)'!$A:$K,9,FALSE))</f>
        <v/>
      </c>
      <c r="F151" s="102" t="str">
        <f>IF(VLOOKUP(ROW()-1,'Report 3 GLs (576 A)'!$A:$K,10,FALSE)="","",VLOOKUP(ROW()-1,'Report 3 GLs (576 A)'!$A:$K,10,FALSE))</f>
        <v/>
      </c>
      <c r="G151" s="55" t="str">
        <f>IF(VLOOKUP(ROW()-1,'Report 3 GLs (576 A)'!$A:$K,11,FALSE)="","",VLOOKUP(ROW()-1,'Report 3 GLs (576 A)'!$A:$K,11,FALSE))</f>
        <v/>
      </c>
      <c r="Z151" s="55" t="s">
        <v>80</v>
      </c>
    </row>
    <row r="152" spans="1:26" x14ac:dyDescent="0.2">
      <c r="A152" s="55" t="str">
        <f>IF(VLOOKUP(ROW()-1,'Report 3 GLs (576 A)'!$A:$K,2,FALSE)="","",VLOOKUP(ROW()-1,'Report 3 GLs (576 A)'!$A:$K,2,FALSE))</f>
        <v/>
      </c>
      <c r="B152" s="102" t="str">
        <f>IF(VLOOKUP(ROW()-1,'Report 3 GLs (576 A)'!$A:$K,6,FALSE)="","",VLOOKUP(ROW()-1,'Report 3 GLs (576 A)'!$A:$K,6,FALSE))</f>
        <v/>
      </c>
      <c r="C152" s="55" t="str">
        <f>IF(VLOOKUP(ROW()-1,'Report 3 GLs (576 A)'!$A:$K,7,FALSE)="","",VLOOKUP(ROW()-1,'Report 3 GLs (576 A)'!$A:$K,7,FALSE))</f>
        <v/>
      </c>
      <c r="D152" s="55" t="str">
        <f>IF(VLOOKUP(ROW()-1,'Report 3 GLs (576 A)'!$A:$K,8,FALSE)="","",VLOOKUP(ROW()-1,'Report 3 GLs (576 A)'!$A:$K,8,FALSE))</f>
        <v/>
      </c>
      <c r="E152" s="55" t="str">
        <f>IF(VLOOKUP(ROW()-1,'Report 3 GLs (576 A)'!$A:$K,9,FALSE)="","",VLOOKUP(ROW()-1,'Report 3 GLs (576 A)'!$A:$K,9,FALSE))</f>
        <v/>
      </c>
      <c r="F152" s="102" t="str">
        <f>IF(VLOOKUP(ROW()-1,'Report 3 GLs (576 A)'!$A:$K,10,FALSE)="","",VLOOKUP(ROW()-1,'Report 3 GLs (576 A)'!$A:$K,10,FALSE))</f>
        <v/>
      </c>
      <c r="G152" s="55" t="str">
        <f>IF(VLOOKUP(ROW()-1,'Report 3 GLs (576 A)'!$A:$K,11,FALSE)="","",VLOOKUP(ROW()-1,'Report 3 GLs (576 A)'!$A:$K,11,FALSE))</f>
        <v/>
      </c>
      <c r="Z152" s="55" t="s">
        <v>80</v>
      </c>
    </row>
    <row r="153" spans="1:26" x14ac:dyDescent="0.2">
      <c r="A153" s="55" t="str">
        <f>IF(VLOOKUP(ROW()-1,'Report 3 GLs (576 A)'!$A:$K,2,FALSE)="","",VLOOKUP(ROW()-1,'Report 3 GLs (576 A)'!$A:$K,2,FALSE))</f>
        <v/>
      </c>
      <c r="B153" s="102" t="str">
        <f>IF(VLOOKUP(ROW()-1,'Report 3 GLs (576 A)'!$A:$K,6,FALSE)="","",VLOOKUP(ROW()-1,'Report 3 GLs (576 A)'!$A:$K,6,FALSE))</f>
        <v/>
      </c>
      <c r="C153" s="55" t="str">
        <f>IF(VLOOKUP(ROW()-1,'Report 3 GLs (576 A)'!$A:$K,7,FALSE)="","",VLOOKUP(ROW()-1,'Report 3 GLs (576 A)'!$A:$K,7,FALSE))</f>
        <v/>
      </c>
      <c r="D153" s="55" t="str">
        <f>IF(VLOOKUP(ROW()-1,'Report 3 GLs (576 A)'!$A:$K,8,FALSE)="","",VLOOKUP(ROW()-1,'Report 3 GLs (576 A)'!$A:$K,8,FALSE))</f>
        <v/>
      </c>
      <c r="E153" s="55" t="str">
        <f>IF(VLOOKUP(ROW()-1,'Report 3 GLs (576 A)'!$A:$K,9,FALSE)="","",VLOOKUP(ROW()-1,'Report 3 GLs (576 A)'!$A:$K,9,FALSE))</f>
        <v/>
      </c>
      <c r="F153" s="102" t="str">
        <f>IF(VLOOKUP(ROW()-1,'Report 3 GLs (576 A)'!$A:$K,10,FALSE)="","",VLOOKUP(ROW()-1,'Report 3 GLs (576 A)'!$A:$K,10,FALSE))</f>
        <v/>
      </c>
      <c r="G153" s="55" t="str">
        <f>IF(VLOOKUP(ROW()-1,'Report 3 GLs (576 A)'!$A:$K,11,FALSE)="","",VLOOKUP(ROW()-1,'Report 3 GLs (576 A)'!$A:$K,11,FALSE))</f>
        <v/>
      </c>
      <c r="Z153" s="55" t="s">
        <v>80</v>
      </c>
    </row>
    <row r="154" spans="1:26" x14ac:dyDescent="0.2">
      <c r="A154" s="55" t="str">
        <f>IF(VLOOKUP(ROW()-1,'Report 3 GLs (576 A)'!$A:$K,2,FALSE)="","",VLOOKUP(ROW()-1,'Report 3 GLs (576 A)'!$A:$K,2,FALSE))</f>
        <v/>
      </c>
      <c r="B154" s="102" t="str">
        <f>IF(VLOOKUP(ROW()-1,'Report 3 GLs (576 A)'!$A:$K,6,FALSE)="","",VLOOKUP(ROW()-1,'Report 3 GLs (576 A)'!$A:$K,6,FALSE))</f>
        <v/>
      </c>
      <c r="C154" s="55" t="str">
        <f>IF(VLOOKUP(ROW()-1,'Report 3 GLs (576 A)'!$A:$K,7,FALSE)="","",VLOOKUP(ROW()-1,'Report 3 GLs (576 A)'!$A:$K,7,FALSE))</f>
        <v/>
      </c>
      <c r="D154" s="55" t="str">
        <f>IF(VLOOKUP(ROW()-1,'Report 3 GLs (576 A)'!$A:$K,8,FALSE)="","",VLOOKUP(ROW()-1,'Report 3 GLs (576 A)'!$A:$K,8,FALSE))</f>
        <v/>
      </c>
      <c r="E154" s="55" t="str">
        <f>IF(VLOOKUP(ROW()-1,'Report 3 GLs (576 A)'!$A:$K,9,FALSE)="","",VLOOKUP(ROW()-1,'Report 3 GLs (576 A)'!$A:$K,9,FALSE))</f>
        <v/>
      </c>
      <c r="F154" s="102" t="str">
        <f>IF(VLOOKUP(ROW()-1,'Report 3 GLs (576 A)'!$A:$K,10,FALSE)="","",VLOOKUP(ROW()-1,'Report 3 GLs (576 A)'!$A:$K,10,FALSE))</f>
        <v/>
      </c>
      <c r="G154" s="55" t="str">
        <f>IF(VLOOKUP(ROW()-1,'Report 3 GLs (576 A)'!$A:$K,11,FALSE)="","",VLOOKUP(ROW()-1,'Report 3 GLs (576 A)'!$A:$K,11,FALSE))</f>
        <v/>
      </c>
      <c r="Z154" s="55" t="s">
        <v>80</v>
      </c>
    </row>
    <row r="155" spans="1:26" x14ac:dyDescent="0.2">
      <c r="A155" s="55" t="str">
        <f>IF(VLOOKUP(ROW()-1,'Report 3 GLs (576 A)'!$A:$K,2,FALSE)="","",VLOOKUP(ROW()-1,'Report 3 GLs (576 A)'!$A:$K,2,FALSE))</f>
        <v/>
      </c>
      <c r="B155" s="102" t="str">
        <f>IF(VLOOKUP(ROW()-1,'Report 3 GLs (576 A)'!$A:$K,6,FALSE)="","",VLOOKUP(ROW()-1,'Report 3 GLs (576 A)'!$A:$K,6,FALSE))</f>
        <v/>
      </c>
      <c r="C155" s="55" t="str">
        <f>IF(VLOOKUP(ROW()-1,'Report 3 GLs (576 A)'!$A:$K,7,FALSE)="","",VLOOKUP(ROW()-1,'Report 3 GLs (576 A)'!$A:$K,7,FALSE))</f>
        <v/>
      </c>
      <c r="D155" s="55" t="str">
        <f>IF(VLOOKUP(ROW()-1,'Report 3 GLs (576 A)'!$A:$K,8,FALSE)="","",VLOOKUP(ROW()-1,'Report 3 GLs (576 A)'!$A:$K,8,FALSE))</f>
        <v/>
      </c>
      <c r="E155" s="55" t="str">
        <f>IF(VLOOKUP(ROW()-1,'Report 3 GLs (576 A)'!$A:$K,9,FALSE)="","",VLOOKUP(ROW()-1,'Report 3 GLs (576 A)'!$A:$K,9,FALSE))</f>
        <v/>
      </c>
      <c r="F155" s="102" t="str">
        <f>IF(VLOOKUP(ROW()-1,'Report 3 GLs (576 A)'!$A:$K,10,FALSE)="","",VLOOKUP(ROW()-1,'Report 3 GLs (576 A)'!$A:$K,10,FALSE))</f>
        <v/>
      </c>
      <c r="G155" s="55" t="str">
        <f>IF(VLOOKUP(ROW()-1,'Report 3 GLs (576 A)'!$A:$K,11,FALSE)="","",VLOOKUP(ROW()-1,'Report 3 GLs (576 A)'!$A:$K,11,FALSE))</f>
        <v/>
      </c>
      <c r="Z155" s="55" t="s">
        <v>80</v>
      </c>
    </row>
    <row r="156" spans="1:26" x14ac:dyDescent="0.2">
      <c r="A156" s="55" t="str">
        <f>IF(VLOOKUP(ROW()-1,'Report 3 GLs (576 A)'!$A:$K,2,FALSE)="","",VLOOKUP(ROW()-1,'Report 3 GLs (576 A)'!$A:$K,2,FALSE))</f>
        <v/>
      </c>
      <c r="B156" s="102" t="str">
        <f>IF(VLOOKUP(ROW()-1,'Report 3 GLs (576 A)'!$A:$K,6,FALSE)="","",VLOOKUP(ROW()-1,'Report 3 GLs (576 A)'!$A:$K,6,FALSE))</f>
        <v/>
      </c>
      <c r="C156" s="55" t="str">
        <f>IF(VLOOKUP(ROW()-1,'Report 3 GLs (576 A)'!$A:$K,7,FALSE)="","",VLOOKUP(ROW()-1,'Report 3 GLs (576 A)'!$A:$K,7,FALSE))</f>
        <v/>
      </c>
      <c r="D156" s="55" t="str">
        <f>IF(VLOOKUP(ROW()-1,'Report 3 GLs (576 A)'!$A:$K,8,FALSE)="","",VLOOKUP(ROW()-1,'Report 3 GLs (576 A)'!$A:$K,8,FALSE))</f>
        <v/>
      </c>
      <c r="E156" s="55" t="str">
        <f>IF(VLOOKUP(ROW()-1,'Report 3 GLs (576 A)'!$A:$K,9,FALSE)="","",VLOOKUP(ROW()-1,'Report 3 GLs (576 A)'!$A:$K,9,FALSE))</f>
        <v/>
      </c>
      <c r="F156" s="102" t="str">
        <f>IF(VLOOKUP(ROW()-1,'Report 3 GLs (576 A)'!$A:$K,10,FALSE)="","",VLOOKUP(ROW()-1,'Report 3 GLs (576 A)'!$A:$K,10,FALSE))</f>
        <v/>
      </c>
      <c r="G156" s="55" t="str">
        <f>IF(VLOOKUP(ROW()-1,'Report 3 GLs (576 A)'!$A:$K,11,FALSE)="","",VLOOKUP(ROW()-1,'Report 3 GLs (576 A)'!$A:$K,11,FALSE))</f>
        <v/>
      </c>
      <c r="Z156" s="55" t="s">
        <v>80</v>
      </c>
    </row>
    <row r="157" spans="1:26" x14ac:dyDescent="0.2">
      <c r="A157" s="55" t="str">
        <f>IF(VLOOKUP(ROW()-1,'Report 3 GLs (576 A)'!$A:$K,2,FALSE)="","",VLOOKUP(ROW()-1,'Report 3 GLs (576 A)'!$A:$K,2,FALSE))</f>
        <v/>
      </c>
      <c r="B157" s="102" t="str">
        <f>IF(VLOOKUP(ROW()-1,'Report 3 GLs (576 A)'!$A:$K,6,FALSE)="","",VLOOKUP(ROW()-1,'Report 3 GLs (576 A)'!$A:$K,6,FALSE))</f>
        <v/>
      </c>
      <c r="C157" s="55" t="str">
        <f>IF(VLOOKUP(ROW()-1,'Report 3 GLs (576 A)'!$A:$K,7,FALSE)="","",VLOOKUP(ROW()-1,'Report 3 GLs (576 A)'!$A:$K,7,FALSE))</f>
        <v/>
      </c>
      <c r="D157" s="55" t="str">
        <f>IF(VLOOKUP(ROW()-1,'Report 3 GLs (576 A)'!$A:$K,8,FALSE)="","",VLOOKUP(ROW()-1,'Report 3 GLs (576 A)'!$A:$K,8,FALSE))</f>
        <v/>
      </c>
      <c r="E157" s="55" t="str">
        <f>IF(VLOOKUP(ROW()-1,'Report 3 GLs (576 A)'!$A:$K,9,FALSE)="","",VLOOKUP(ROW()-1,'Report 3 GLs (576 A)'!$A:$K,9,FALSE))</f>
        <v/>
      </c>
      <c r="F157" s="102" t="str">
        <f>IF(VLOOKUP(ROW()-1,'Report 3 GLs (576 A)'!$A:$K,10,FALSE)="","",VLOOKUP(ROW()-1,'Report 3 GLs (576 A)'!$A:$K,10,FALSE))</f>
        <v/>
      </c>
      <c r="G157" s="55" t="str">
        <f>IF(VLOOKUP(ROW()-1,'Report 3 GLs (576 A)'!$A:$K,11,FALSE)="","",VLOOKUP(ROW()-1,'Report 3 GLs (576 A)'!$A:$K,11,FALSE))</f>
        <v/>
      </c>
      <c r="Z157" s="55" t="s">
        <v>80</v>
      </c>
    </row>
    <row r="158" spans="1:26" x14ac:dyDescent="0.2">
      <c r="A158" s="55" t="str">
        <f>IF(VLOOKUP(ROW()-1,'Report 3 GLs (576 A)'!$A:$K,2,FALSE)="","",VLOOKUP(ROW()-1,'Report 3 GLs (576 A)'!$A:$K,2,FALSE))</f>
        <v/>
      </c>
      <c r="B158" s="102" t="str">
        <f>IF(VLOOKUP(ROW()-1,'Report 3 GLs (576 A)'!$A:$K,6,FALSE)="","",VLOOKUP(ROW()-1,'Report 3 GLs (576 A)'!$A:$K,6,FALSE))</f>
        <v/>
      </c>
      <c r="C158" s="55" t="str">
        <f>IF(VLOOKUP(ROW()-1,'Report 3 GLs (576 A)'!$A:$K,7,FALSE)="","",VLOOKUP(ROW()-1,'Report 3 GLs (576 A)'!$A:$K,7,FALSE))</f>
        <v/>
      </c>
      <c r="D158" s="55" t="str">
        <f>IF(VLOOKUP(ROW()-1,'Report 3 GLs (576 A)'!$A:$K,8,FALSE)="","",VLOOKUP(ROW()-1,'Report 3 GLs (576 A)'!$A:$K,8,FALSE))</f>
        <v/>
      </c>
      <c r="E158" s="55" t="str">
        <f>IF(VLOOKUP(ROW()-1,'Report 3 GLs (576 A)'!$A:$K,9,FALSE)="","",VLOOKUP(ROW()-1,'Report 3 GLs (576 A)'!$A:$K,9,FALSE))</f>
        <v/>
      </c>
      <c r="F158" s="102" t="str">
        <f>IF(VLOOKUP(ROW()-1,'Report 3 GLs (576 A)'!$A:$K,10,FALSE)="","",VLOOKUP(ROW()-1,'Report 3 GLs (576 A)'!$A:$K,10,FALSE))</f>
        <v/>
      </c>
      <c r="G158" s="55" t="str">
        <f>IF(VLOOKUP(ROW()-1,'Report 3 GLs (576 A)'!$A:$K,11,FALSE)="","",VLOOKUP(ROW()-1,'Report 3 GLs (576 A)'!$A:$K,11,FALSE))</f>
        <v/>
      </c>
      <c r="Z158" s="55" t="s">
        <v>80</v>
      </c>
    </row>
    <row r="159" spans="1:26" x14ac:dyDescent="0.2">
      <c r="A159" s="55" t="str">
        <f>IF(VLOOKUP(ROW()-1,'Report 3 GLs (576 A)'!$A:$K,2,FALSE)="","",VLOOKUP(ROW()-1,'Report 3 GLs (576 A)'!$A:$K,2,FALSE))</f>
        <v/>
      </c>
      <c r="B159" s="102" t="str">
        <f>IF(VLOOKUP(ROW()-1,'Report 3 GLs (576 A)'!$A:$K,6,FALSE)="","",VLOOKUP(ROW()-1,'Report 3 GLs (576 A)'!$A:$K,6,FALSE))</f>
        <v/>
      </c>
      <c r="C159" s="55" t="str">
        <f>IF(VLOOKUP(ROW()-1,'Report 3 GLs (576 A)'!$A:$K,7,FALSE)="","",VLOOKUP(ROW()-1,'Report 3 GLs (576 A)'!$A:$K,7,FALSE))</f>
        <v/>
      </c>
      <c r="D159" s="55" t="str">
        <f>IF(VLOOKUP(ROW()-1,'Report 3 GLs (576 A)'!$A:$K,8,FALSE)="","",VLOOKUP(ROW()-1,'Report 3 GLs (576 A)'!$A:$K,8,FALSE))</f>
        <v/>
      </c>
      <c r="E159" s="55" t="str">
        <f>IF(VLOOKUP(ROW()-1,'Report 3 GLs (576 A)'!$A:$K,9,FALSE)="","",VLOOKUP(ROW()-1,'Report 3 GLs (576 A)'!$A:$K,9,FALSE))</f>
        <v/>
      </c>
      <c r="F159" s="102" t="str">
        <f>IF(VLOOKUP(ROW()-1,'Report 3 GLs (576 A)'!$A:$K,10,FALSE)="","",VLOOKUP(ROW()-1,'Report 3 GLs (576 A)'!$A:$K,10,FALSE))</f>
        <v/>
      </c>
      <c r="G159" s="55" t="str">
        <f>IF(VLOOKUP(ROW()-1,'Report 3 GLs (576 A)'!$A:$K,11,FALSE)="","",VLOOKUP(ROW()-1,'Report 3 GLs (576 A)'!$A:$K,11,FALSE))</f>
        <v/>
      </c>
      <c r="Z159" s="55" t="s">
        <v>80</v>
      </c>
    </row>
    <row r="160" spans="1:26" x14ac:dyDescent="0.2">
      <c r="A160" s="55" t="str">
        <f>IF(VLOOKUP(ROW()-1,'Report 3 GLs (576 A)'!$A:$K,2,FALSE)="","",VLOOKUP(ROW()-1,'Report 3 GLs (576 A)'!$A:$K,2,FALSE))</f>
        <v/>
      </c>
      <c r="B160" s="102" t="str">
        <f>IF(VLOOKUP(ROW()-1,'Report 3 GLs (576 A)'!$A:$K,6,FALSE)="","",VLOOKUP(ROW()-1,'Report 3 GLs (576 A)'!$A:$K,6,FALSE))</f>
        <v/>
      </c>
      <c r="C160" s="55" t="str">
        <f>IF(VLOOKUP(ROW()-1,'Report 3 GLs (576 A)'!$A:$K,7,FALSE)="","",VLOOKUP(ROW()-1,'Report 3 GLs (576 A)'!$A:$K,7,FALSE))</f>
        <v/>
      </c>
      <c r="D160" s="55" t="str">
        <f>IF(VLOOKUP(ROW()-1,'Report 3 GLs (576 A)'!$A:$K,8,FALSE)="","",VLOOKUP(ROW()-1,'Report 3 GLs (576 A)'!$A:$K,8,FALSE))</f>
        <v/>
      </c>
      <c r="E160" s="55" t="str">
        <f>IF(VLOOKUP(ROW()-1,'Report 3 GLs (576 A)'!$A:$K,9,FALSE)="","",VLOOKUP(ROW()-1,'Report 3 GLs (576 A)'!$A:$K,9,FALSE))</f>
        <v/>
      </c>
      <c r="F160" s="102" t="str">
        <f>IF(VLOOKUP(ROW()-1,'Report 3 GLs (576 A)'!$A:$K,10,FALSE)="","",VLOOKUP(ROW()-1,'Report 3 GLs (576 A)'!$A:$K,10,FALSE))</f>
        <v/>
      </c>
      <c r="G160" s="55" t="str">
        <f>IF(VLOOKUP(ROW()-1,'Report 3 GLs (576 A)'!$A:$K,11,FALSE)="","",VLOOKUP(ROW()-1,'Report 3 GLs (576 A)'!$A:$K,11,FALSE))</f>
        <v/>
      </c>
      <c r="Z160" s="55" t="s">
        <v>80</v>
      </c>
    </row>
    <row r="161" spans="1:26" x14ac:dyDescent="0.2">
      <c r="A161" s="55" t="str">
        <f>IF(VLOOKUP(ROW()-1,'Report 3 GLs (576 A)'!$A:$K,2,FALSE)="","",VLOOKUP(ROW()-1,'Report 3 GLs (576 A)'!$A:$K,2,FALSE))</f>
        <v/>
      </c>
      <c r="B161" s="102" t="str">
        <f>IF(VLOOKUP(ROW()-1,'Report 3 GLs (576 A)'!$A:$K,6,FALSE)="","",VLOOKUP(ROW()-1,'Report 3 GLs (576 A)'!$A:$K,6,FALSE))</f>
        <v/>
      </c>
      <c r="C161" s="55" t="str">
        <f>IF(VLOOKUP(ROW()-1,'Report 3 GLs (576 A)'!$A:$K,7,FALSE)="","",VLOOKUP(ROW()-1,'Report 3 GLs (576 A)'!$A:$K,7,FALSE))</f>
        <v/>
      </c>
      <c r="D161" s="55" t="str">
        <f>IF(VLOOKUP(ROW()-1,'Report 3 GLs (576 A)'!$A:$K,8,FALSE)="","",VLOOKUP(ROW()-1,'Report 3 GLs (576 A)'!$A:$K,8,FALSE))</f>
        <v/>
      </c>
      <c r="E161" s="55" t="str">
        <f>IF(VLOOKUP(ROW()-1,'Report 3 GLs (576 A)'!$A:$K,9,FALSE)="","",VLOOKUP(ROW()-1,'Report 3 GLs (576 A)'!$A:$K,9,FALSE))</f>
        <v/>
      </c>
      <c r="F161" s="102" t="str">
        <f>IF(VLOOKUP(ROW()-1,'Report 3 GLs (576 A)'!$A:$K,10,FALSE)="","",VLOOKUP(ROW()-1,'Report 3 GLs (576 A)'!$A:$K,10,FALSE))</f>
        <v/>
      </c>
      <c r="G161" s="55" t="str">
        <f>IF(VLOOKUP(ROW()-1,'Report 3 GLs (576 A)'!$A:$K,11,FALSE)="","",VLOOKUP(ROW()-1,'Report 3 GLs (576 A)'!$A:$K,11,FALSE))</f>
        <v/>
      </c>
      <c r="Z161" s="55" t="s">
        <v>80</v>
      </c>
    </row>
    <row r="162" spans="1:26" x14ac:dyDescent="0.2">
      <c r="A162" s="55" t="str">
        <f>IF(VLOOKUP(ROW()-1,'Report 3 GLs (576 A)'!$A:$K,2,FALSE)="","",VLOOKUP(ROW()-1,'Report 3 GLs (576 A)'!$A:$K,2,FALSE))</f>
        <v/>
      </c>
      <c r="B162" s="102" t="str">
        <f>IF(VLOOKUP(ROW()-1,'Report 3 GLs (576 A)'!$A:$K,6,FALSE)="","",VLOOKUP(ROW()-1,'Report 3 GLs (576 A)'!$A:$K,6,FALSE))</f>
        <v/>
      </c>
      <c r="C162" s="55" t="str">
        <f>IF(VLOOKUP(ROW()-1,'Report 3 GLs (576 A)'!$A:$K,7,FALSE)="","",VLOOKUP(ROW()-1,'Report 3 GLs (576 A)'!$A:$K,7,FALSE))</f>
        <v/>
      </c>
      <c r="D162" s="55" t="str">
        <f>IF(VLOOKUP(ROW()-1,'Report 3 GLs (576 A)'!$A:$K,8,FALSE)="","",VLOOKUP(ROW()-1,'Report 3 GLs (576 A)'!$A:$K,8,FALSE))</f>
        <v/>
      </c>
      <c r="E162" s="55" t="str">
        <f>IF(VLOOKUP(ROW()-1,'Report 3 GLs (576 A)'!$A:$K,9,FALSE)="","",VLOOKUP(ROW()-1,'Report 3 GLs (576 A)'!$A:$K,9,FALSE))</f>
        <v/>
      </c>
      <c r="F162" s="102" t="str">
        <f>IF(VLOOKUP(ROW()-1,'Report 3 GLs (576 A)'!$A:$K,10,FALSE)="","",VLOOKUP(ROW()-1,'Report 3 GLs (576 A)'!$A:$K,10,FALSE))</f>
        <v/>
      </c>
      <c r="G162" s="55" t="str">
        <f>IF(VLOOKUP(ROW()-1,'Report 3 GLs (576 A)'!$A:$K,11,FALSE)="","",VLOOKUP(ROW()-1,'Report 3 GLs (576 A)'!$A:$K,11,FALSE))</f>
        <v/>
      </c>
      <c r="Z162" s="55" t="s">
        <v>80</v>
      </c>
    </row>
    <row r="163" spans="1:26" x14ac:dyDescent="0.2">
      <c r="A163" s="55" t="str">
        <f>IF(VLOOKUP(ROW()-1,'Report 3 GLs (576 A)'!$A:$K,2,FALSE)="","",VLOOKUP(ROW()-1,'Report 3 GLs (576 A)'!$A:$K,2,FALSE))</f>
        <v/>
      </c>
      <c r="B163" s="102" t="str">
        <f>IF(VLOOKUP(ROW()-1,'Report 3 GLs (576 A)'!$A:$K,6,FALSE)="","",VLOOKUP(ROW()-1,'Report 3 GLs (576 A)'!$A:$K,6,FALSE))</f>
        <v/>
      </c>
      <c r="C163" s="55" t="str">
        <f>IF(VLOOKUP(ROW()-1,'Report 3 GLs (576 A)'!$A:$K,7,FALSE)="","",VLOOKUP(ROW()-1,'Report 3 GLs (576 A)'!$A:$K,7,FALSE))</f>
        <v/>
      </c>
      <c r="D163" s="55" t="str">
        <f>IF(VLOOKUP(ROW()-1,'Report 3 GLs (576 A)'!$A:$K,8,FALSE)="","",VLOOKUP(ROW()-1,'Report 3 GLs (576 A)'!$A:$K,8,FALSE))</f>
        <v/>
      </c>
      <c r="E163" s="55" t="str">
        <f>IF(VLOOKUP(ROW()-1,'Report 3 GLs (576 A)'!$A:$K,9,FALSE)="","",VLOOKUP(ROW()-1,'Report 3 GLs (576 A)'!$A:$K,9,FALSE))</f>
        <v/>
      </c>
      <c r="F163" s="102" t="str">
        <f>IF(VLOOKUP(ROW()-1,'Report 3 GLs (576 A)'!$A:$K,10,FALSE)="","",VLOOKUP(ROW()-1,'Report 3 GLs (576 A)'!$A:$K,10,FALSE))</f>
        <v/>
      </c>
      <c r="G163" s="55" t="str">
        <f>IF(VLOOKUP(ROW()-1,'Report 3 GLs (576 A)'!$A:$K,11,FALSE)="","",VLOOKUP(ROW()-1,'Report 3 GLs (576 A)'!$A:$K,11,FALSE))</f>
        <v/>
      </c>
      <c r="Z163" s="55" t="s">
        <v>80</v>
      </c>
    </row>
    <row r="164" spans="1:26" x14ac:dyDescent="0.2">
      <c r="A164" s="55" t="str">
        <f>IF(VLOOKUP(ROW()-1,'Report 3 GLs (576 A)'!$A:$K,2,FALSE)="","",VLOOKUP(ROW()-1,'Report 3 GLs (576 A)'!$A:$K,2,FALSE))</f>
        <v/>
      </c>
      <c r="B164" s="102" t="str">
        <f>IF(VLOOKUP(ROW()-1,'Report 3 GLs (576 A)'!$A:$K,6,FALSE)="","",VLOOKUP(ROW()-1,'Report 3 GLs (576 A)'!$A:$K,6,FALSE))</f>
        <v/>
      </c>
      <c r="C164" s="55" t="str">
        <f>IF(VLOOKUP(ROW()-1,'Report 3 GLs (576 A)'!$A:$K,7,FALSE)="","",VLOOKUP(ROW()-1,'Report 3 GLs (576 A)'!$A:$K,7,FALSE))</f>
        <v/>
      </c>
      <c r="D164" s="55" t="str">
        <f>IF(VLOOKUP(ROW()-1,'Report 3 GLs (576 A)'!$A:$K,8,FALSE)="","",VLOOKUP(ROW()-1,'Report 3 GLs (576 A)'!$A:$K,8,FALSE))</f>
        <v/>
      </c>
      <c r="E164" s="55" t="str">
        <f>IF(VLOOKUP(ROW()-1,'Report 3 GLs (576 A)'!$A:$K,9,FALSE)="","",VLOOKUP(ROW()-1,'Report 3 GLs (576 A)'!$A:$K,9,FALSE))</f>
        <v/>
      </c>
      <c r="F164" s="102" t="str">
        <f>IF(VLOOKUP(ROW()-1,'Report 3 GLs (576 A)'!$A:$K,10,FALSE)="","",VLOOKUP(ROW()-1,'Report 3 GLs (576 A)'!$A:$K,10,FALSE))</f>
        <v/>
      </c>
      <c r="G164" s="55" t="str">
        <f>IF(VLOOKUP(ROW()-1,'Report 3 GLs (576 A)'!$A:$K,11,FALSE)="","",VLOOKUP(ROW()-1,'Report 3 GLs (576 A)'!$A:$K,11,FALSE))</f>
        <v/>
      </c>
      <c r="Z164" s="55" t="s">
        <v>80</v>
      </c>
    </row>
    <row r="165" spans="1:26" x14ac:dyDescent="0.2">
      <c r="A165" s="55" t="str">
        <f>IF(VLOOKUP(ROW()-1,'Report 3 GLs (576 A)'!$A:$K,2,FALSE)="","",VLOOKUP(ROW()-1,'Report 3 GLs (576 A)'!$A:$K,2,FALSE))</f>
        <v/>
      </c>
      <c r="B165" s="102" t="str">
        <f>IF(VLOOKUP(ROW()-1,'Report 3 GLs (576 A)'!$A:$K,6,FALSE)="","",VLOOKUP(ROW()-1,'Report 3 GLs (576 A)'!$A:$K,6,FALSE))</f>
        <v/>
      </c>
      <c r="C165" s="55" t="str">
        <f>IF(VLOOKUP(ROW()-1,'Report 3 GLs (576 A)'!$A:$K,7,FALSE)="","",VLOOKUP(ROW()-1,'Report 3 GLs (576 A)'!$A:$K,7,FALSE))</f>
        <v/>
      </c>
      <c r="D165" s="55" t="str">
        <f>IF(VLOOKUP(ROW()-1,'Report 3 GLs (576 A)'!$A:$K,8,FALSE)="","",VLOOKUP(ROW()-1,'Report 3 GLs (576 A)'!$A:$K,8,FALSE))</f>
        <v/>
      </c>
      <c r="E165" s="55" t="str">
        <f>IF(VLOOKUP(ROW()-1,'Report 3 GLs (576 A)'!$A:$K,9,FALSE)="","",VLOOKUP(ROW()-1,'Report 3 GLs (576 A)'!$A:$K,9,FALSE))</f>
        <v/>
      </c>
      <c r="F165" s="102" t="str">
        <f>IF(VLOOKUP(ROW()-1,'Report 3 GLs (576 A)'!$A:$K,10,FALSE)="","",VLOOKUP(ROW()-1,'Report 3 GLs (576 A)'!$A:$K,10,FALSE))</f>
        <v/>
      </c>
      <c r="G165" s="55" t="str">
        <f>IF(VLOOKUP(ROW()-1,'Report 3 GLs (576 A)'!$A:$K,11,FALSE)="","",VLOOKUP(ROW()-1,'Report 3 GLs (576 A)'!$A:$K,11,FALSE))</f>
        <v/>
      </c>
      <c r="Z165" s="55" t="s">
        <v>80</v>
      </c>
    </row>
    <row r="166" spans="1:26" x14ac:dyDescent="0.2">
      <c r="A166" s="55" t="str">
        <f>IF(VLOOKUP(ROW()-1,'Report 3 GLs (576 A)'!$A:$K,2,FALSE)="","",VLOOKUP(ROW()-1,'Report 3 GLs (576 A)'!$A:$K,2,FALSE))</f>
        <v/>
      </c>
      <c r="B166" s="102" t="str">
        <f>IF(VLOOKUP(ROW()-1,'Report 3 GLs (576 A)'!$A:$K,6,FALSE)="","",VLOOKUP(ROW()-1,'Report 3 GLs (576 A)'!$A:$K,6,FALSE))</f>
        <v/>
      </c>
      <c r="C166" s="55" t="str">
        <f>IF(VLOOKUP(ROW()-1,'Report 3 GLs (576 A)'!$A:$K,7,FALSE)="","",VLOOKUP(ROW()-1,'Report 3 GLs (576 A)'!$A:$K,7,FALSE))</f>
        <v/>
      </c>
      <c r="D166" s="55" t="str">
        <f>IF(VLOOKUP(ROW()-1,'Report 3 GLs (576 A)'!$A:$K,8,FALSE)="","",VLOOKUP(ROW()-1,'Report 3 GLs (576 A)'!$A:$K,8,FALSE))</f>
        <v/>
      </c>
      <c r="E166" s="55" t="str">
        <f>IF(VLOOKUP(ROW()-1,'Report 3 GLs (576 A)'!$A:$K,9,FALSE)="","",VLOOKUP(ROW()-1,'Report 3 GLs (576 A)'!$A:$K,9,FALSE))</f>
        <v/>
      </c>
      <c r="F166" s="102" t="str">
        <f>IF(VLOOKUP(ROW()-1,'Report 3 GLs (576 A)'!$A:$K,10,FALSE)="","",VLOOKUP(ROW()-1,'Report 3 GLs (576 A)'!$A:$K,10,FALSE))</f>
        <v/>
      </c>
      <c r="G166" s="55" t="str">
        <f>IF(VLOOKUP(ROW()-1,'Report 3 GLs (576 A)'!$A:$K,11,FALSE)="","",VLOOKUP(ROW()-1,'Report 3 GLs (576 A)'!$A:$K,11,FALSE))</f>
        <v/>
      </c>
      <c r="Z166" s="55" t="s">
        <v>80</v>
      </c>
    </row>
    <row r="167" spans="1:26" x14ac:dyDescent="0.2">
      <c r="A167" s="55" t="str">
        <f>IF(VLOOKUP(ROW()-1,'Report 3 GLs (576 A)'!$A:$K,2,FALSE)="","",VLOOKUP(ROW()-1,'Report 3 GLs (576 A)'!$A:$K,2,FALSE))</f>
        <v/>
      </c>
      <c r="B167" s="102" t="str">
        <f>IF(VLOOKUP(ROW()-1,'Report 3 GLs (576 A)'!$A:$K,6,FALSE)="","",VLOOKUP(ROW()-1,'Report 3 GLs (576 A)'!$A:$K,6,FALSE))</f>
        <v/>
      </c>
      <c r="C167" s="55" t="str">
        <f>IF(VLOOKUP(ROW()-1,'Report 3 GLs (576 A)'!$A:$K,7,FALSE)="","",VLOOKUP(ROW()-1,'Report 3 GLs (576 A)'!$A:$K,7,FALSE))</f>
        <v/>
      </c>
      <c r="D167" s="55" t="str">
        <f>IF(VLOOKUP(ROW()-1,'Report 3 GLs (576 A)'!$A:$K,8,FALSE)="","",VLOOKUP(ROW()-1,'Report 3 GLs (576 A)'!$A:$K,8,FALSE))</f>
        <v/>
      </c>
      <c r="E167" s="55" t="str">
        <f>IF(VLOOKUP(ROW()-1,'Report 3 GLs (576 A)'!$A:$K,9,FALSE)="","",VLOOKUP(ROW()-1,'Report 3 GLs (576 A)'!$A:$K,9,FALSE))</f>
        <v/>
      </c>
      <c r="F167" s="102" t="str">
        <f>IF(VLOOKUP(ROW()-1,'Report 3 GLs (576 A)'!$A:$K,10,FALSE)="","",VLOOKUP(ROW()-1,'Report 3 GLs (576 A)'!$A:$K,10,FALSE))</f>
        <v/>
      </c>
      <c r="G167" s="55" t="str">
        <f>IF(VLOOKUP(ROW()-1,'Report 3 GLs (576 A)'!$A:$K,11,FALSE)="","",VLOOKUP(ROW()-1,'Report 3 GLs (576 A)'!$A:$K,11,FALSE))</f>
        <v/>
      </c>
      <c r="Z167" s="55" t="s">
        <v>80</v>
      </c>
    </row>
    <row r="168" spans="1:26" x14ac:dyDescent="0.2">
      <c r="A168" s="55" t="str">
        <f>IF(VLOOKUP(ROW()-1,'Report 3 GLs (576 A)'!$A:$K,2,FALSE)="","",VLOOKUP(ROW()-1,'Report 3 GLs (576 A)'!$A:$K,2,FALSE))</f>
        <v/>
      </c>
      <c r="B168" s="102" t="str">
        <f>IF(VLOOKUP(ROW()-1,'Report 3 GLs (576 A)'!$A:$K,6,FALSE)="","",VLOOKUP(ROW()-1,'Report 3 GLs (576 A)'!$A:$K,6,FALSE))</f>
        <v/>
      </c>
      <c r="C168" s="55" t="str">
        <f>IF(VLOOKUP(ROW()-1,'Report 3 GLs (576 A)'!$A:$K,7,FALSE)="","",VLOOKUP(ROW()-1,'Report 3 GLs (576 A)'!$A:$K,7,FALSE))</f>
        <v/>
      </c>
      <c r="D168" s="55" t="str">
        <f>IF(VLOOKUP(ROW()-1,'Report 3 GLs (576 A)'!$A:$K,8,FALSE)="","",VLOOKUP(ROW()-1,'Report 3 GLs (576 A)'!$A:$K,8,FALSE))</f>
        <v/>
      </c>
      <c r="E168" s="55" t="str">
        <f>IF(VLOOKUP(ROW()-1,'Report 3 GLs (576 A)'!$A:$K,9,FALSE)="","",VLOOKUP(ROW()-1,'Report 3 GLs (576 A)'!$A:$K,9,FALSE))</f>
        <v/>
      </c>
      <c r="F168" s="102" t="str">
        <f>IF(VLOOKUP(ROW()-1,'Report 3 GLs (576 A)'!$A:$K,10,FALSE)="","",VLOOKUP(ROW()-1,'Report 3 GLs (576 A)'!$A:$K,10,FALSE))</f>
        <v/>
      </c>
      <c r="G168" s="55" t="str">
        <f>IF(VLOOKUP(ROW()-1,'Report 3 GLs (576 A)'!$A:$K,11,FALSE)="","",VLOOKUP(ROW()-1,'Report 3 GLs (576 A)'!$A:$K,11,FALSE))</f>
        <v/>
      </c>
      <c r="Z168" s="55" t="s">
        <v>80</v>
      </c>
    </row>
    <row r="169" spans="1:26" x14ac:dyDescent="0.2">
      <c r="A169" s="55" t="str">
        <f>IF(VLOOKUP(ROW()-1,'Report 3 GLs (576 A)'!$A:$K,2,FALSE)="","",VLOOKUP(ROW()-1,'Report 3 GLs (576 A)'!$A:$K,2,FALSE))</f>
        <v/>
      </c>
      <c r="B169" s="102" t="str">
        <f>IF(VLOOKUP(ROW()-1,'Report 3 GLs (576 A)'!$A:$K,6,FALSE)="","",VLOOKUP(ROW()-1,'Report 3 GLs (576 A)'!$A:$K,6,FALSE))</f>
        <v/>
      </c>
      <c r="C169" s="55" t="str">
        <f>IF(VLOOKUP(ROW()-1,'Report 3 GLs (576 A)'!$A:$K,7,FALSE)="","",VLOOKUP(ROW()-1,'Report 3 GLs (576 A)'!$A:$K,7,FALSE))</f>
        <v/>
      </c>
      <c r="D169" s="55" t="str">
        <f>IF(VLOOKUP(ROW()-1,'Report 3 GLs (576 A)'!$A:$K,8,FALSE)="","",VLOOKUP(ROW()-1,'Report 3 GLs (576 A)'!$A:$K,8,FALSE))</f>
        <v/>
      </c>
      <c r="E169" s="55" t="str">
        <f>IF(VLOOKUP(ROW()-1,'Report 3 GLs (576 A)'!$A:$K,9,FALSE)="","",VLOOKUP(ROW()-1,'Report 3 GLs (576 A)'!$A:$K,9,FALSE))</f>
        <v/>
      </c>
      <c r="F169" s="102" t="str">
        <f>IF(VLOOKUP(ROW()-1,'Report 3 GLs (576 A)'!$A:$K,10,FALSE)="","",VLOOKUP(ROW()-1,'Report 3 GLs (576 A)'!$A:$K,10,FALSE))</f>
        <v/>
      </c>
      <c r="G169" s="55" t="str">
        <f>IF(VLOOKUP(ROW()-1,'Report 3 GLs (576 A)'!$A:$K,11,FALSE)="","",VLOOKUP(ROW()-1,'Report 3 GLs (576 A)'!$A:$K,11,FALSE))</f>
        <v/>
      </c>
      <c r="Z169" s="55" t="s">
        <v>80</v>
      </c>
    </row>
    <row r="170" spans="1:26" x14ac:dyDescent="0.2">
      <c r="A170" s="55" t="str">
        <f>IF(VLOOKUP(ROW()-1,'Report 3 GLs (576 A)'!$A:$K,2,FALSE)="","",VLOOKUP(ROW()-1,'Report 3 GLs (576 A)'!$A:$K,2,FALSE))</f>
        <v/>
      </c>
      <c r="B170" s="102" t="str">
        <f>IF(VLOOKUP(ROW()-1,'Report 3 GLs (576 A)'!$A:$K,6,FALSE)="","",VLOOKUP(ROW()-1,'Report 3 GLs (576 A)'!$A:$K,6,FALSE))</f>
        <v/>
      </c>
      <c r="C170" s="55" t="str">
        <f>IF(VLOOKUP(ROW()-1,'Report 3 GLs (576 A)'!$A:$K,7,FALSE)="","",VLOOKUP(ROW()-1,'Report 3 GLs (576 A)'!$A:$K,7,FALSE))</f>
        <v/>
      </c>
      <c r="D170" s="55" t="str">
        <f>IF(VLOOKUP(ROW()-1,'Report 3 GLs (576 A)'!$A:$K,8,FALSE)="","",VLOOKUP(ROW()-1,'Report 3 GLs (576 A)'!$A:$K,8,FALSE))</f>
        <v/>
      </c>
      <c r="E170" s="55" t="str">
        <f>IF(VLOOKUP(ROW()-1,'Report 3 GLs (576 A)'!$A:$K,9,FALSE)="","",VLOOKUP(ROW()-1,'Report 3 GLs (576 A)'!$A:$K,9,FALSE))</f>
        <v/>
      </c>
      <c r="F170" s="102" t="str">
        <f>IF(VLOOKUP(ROW()-1,'Report 3 GLs (576 A)'!$A:$K,10,FALSE)="","",VLOOKUP(ROW()-1,'Report 3 GLs (576 A)'!$A:$K,10,FALSE))</f>
        <v/>
      </c>
      <c r="G170" s="55" t="str">
        <f>IF(VLOOKUP(ROW()-1,'Report 3 GLs (576 A)'!$A:$K,11,FALSE)="","",VLOOKUP(ROW()-1,'Report 3 GLs (576 A)'!$A:$K,11,FALSE))</f>
        <v/>
      </c>
      <c r="Z170" s="55" t="s">
        <v>80</v>
      </c>
    </row>
    <row r="171" spans="1:26" x14ac:dyDescent="0.2">
      <c r="A171" s="55" t="str">
        <f>IF(VLOOKUP(ROW()-1,'Report 3 GLs (576 A)'!$A:$K,2,FALSE)="","",VLOOKUP(ROW()-1,'Report 3 GLs (576 A)'!$A:$K,2,FALSE))</f>
        <v/>
      </c>
      <c r="B171" s="102" t="str">
        <f>IF(VLOOKUP(ROW()-1,'Report 3 GLs (576 A)'!$A:$K,6,FALSE)="","",VLOOKUP(ROW()-1,'Report 3 GLs (576 A)'!$A:$K,6,FALSE))</f>
        <v/>
      </c>
      <c r="C171" s="55" t="str">
        <f>IF(VLOOKUP(ROW()-1,'Report 3 GLs (576 A)'!$A:$K,7,FALSE)="","",VLOOKUP(ROW()-1,'Report 3 GLs (576 A)'!$A:$K,7,FALSE))</f>
        <v/>
      </c>
      <c r="D171" s="55" t="str">
        <f>IF(VLOOKUP(ROW()-1,'Report 3 GLs (576 A)'!$A:$K,8,FALSE)="","",VLOOKUP(ROW()-1,'Report 3 GLs (576 A)'!$A:$K,8,FALSE))</f>
        <v/>
      </c>
      <c r="E171" s="55" t="str">
        <f>IF(VLOOKUP(ROW()-1,'Report 3 GLs (576 A)'!$A:$K,9,FALSE)="","",VLOOKUP(ROW()-1,'Report 3 GLs (576 A)'!$A:$K,9,FALSE))</f>
        <v/>
      </c>
      <c r="F171" s="102" t="str">
        <f>IF(VLOOKUP(ROW()-1,'Report 3 GLs (576 A)'!$A:$K,10,FALSE)="","",VLOOKUP(ROW()-1,'Report 3 GLs (576 A)'!$A:$K,10,FALSE))</f>
        <v/>
      </c>
      <c r="G171" s="55" t="str">
        <f>IF(VLOOKUP(ROW()-1,'Report 3 GLs (576 A)'!$A:$K,11,FALSE)="","",VLOOKUP(ROW()-1,'Report 3 GLs (576 A)'!$A:$K,11,FALSE))</f>
        <v/>
      </c>
      <c r="Z171" s="55" t="s">
        <v>80</v>
      </c>
    </row>
    <row r="172" spans="1:26" x14ac:dyDescent="0.2">
      <c r="A172" s="55" t="str">
        <f>IF(VLOOKUP(ROW()-1,'Report 3 GLs (576 A)'!$A:$K,2,FALSE)="","",VLOOKUP(ROW()-1,'Report 3 GLs (576 A)'!$A:$K,2,FALSE))</f>
        <v/>
      </c>
      <c r="B172" s="102" t="str">
        <f>IF(VLOOKUP(ROW()-1,'Report 3 GLs (576 A)'!$A:$K,6,FALSE)="","",VLOOKUP(ROW()-1,'Report 3 GLs (576 A)'!$A:$K,6,FALSE))</f>
        <v/>
      </c>
      <c r="C172" s="55" t="str">
        <f>IF(VLOOKUP(ROW()-1,'Report 3 GLs (576 A)'!$A:$K,7,FALSE)="","",VLOOKUP(ROW()-1,'Report 3 GLs (576 A)'!$A:$K,7,FALSE))</f>
        <v/>
      </c>
      <c r="D172" s="55" t="str">
        <f>IF(VLOOKUP(ROW()-1,'Report 3 GLs (576 A)'!$A:$K,8,FALSE)="","",VLOOKUP(ROW()-1,'Report 3 GLs (576 A)'!$A:$K,8,FALSE))</f>
        <v/>
      </c>
      <c r="E172" s="55" t="str">
        <f>IF(VLOOKUP(ROW()-1,'Report 3 GLs (576 A)'!$A:$K,9,FALSE)="","",VLOOKUP(ROW()-1,'Report 3 GLs (576 A)'!$A:$K,9,FALSE))</f>
        <v/>
      </c>
      <c r="F172" s="102" t="str">
        <f>IF(VLOOKUP(ROW()-1,'Report 3 GLs (576 A)'!$A:$K,10,FALSE)="","",VLOOKUP(ROW()-1,'Report 3 GLs (576 A)'!$A:$K,10,FALSE))</f>
        <v/>
      </c>
      <c r="G172" s="55" t="str">
        <f>IF(VLOOKUP(ROW()-1,'Report 3 GLs (576 A)'!$A:$K,11,FALSE)="","",VLOOKUP(ROW()-1,'Report 3 GLs (576 A)'!$A:$K,11,FALSE))</f>
        <v/>
      </c>
      <c r="Z172" s="55" t="s">
        <v>80</v>
      </c>
    </row>
    <row r="173" spans="1:26" x14ac:dyDescent="0.2">
      <c r="A173" s="55" t="str">
        <f>IF(VLOOKUP(ROW()-1,'Report 3 GLs (576 A)'!$A:$K,2,FALSE)="","",VLOOKUP(ROW()-1,'Report 3 GLs (576 A)'!$A:$K,2,FALSE))</f>
        <v/>
      </c>
      <c r="B173" s="102" t="str">
        <f>IF(VLOOKUP(ROW()-1,'Report 3 GLs (576 A)'!$A:$K,6,FALSE)="","",VLOOKUP(ROW()-1,'Report 3 GLs (576 A)'!$A:$K,6,FALSE))</f>
        <v/>
      </c>
      <c r="C173" s="55" t="str">
        <f>IF(VLOOKUP(ROW()-1,'Report 3 GLs (576 A)'!$A:$K,7,FALSE)="","",VLOOKUP(ROW()-1,'Report 3 GLs (576 A)'!$A:$K,7,FALSE))</f>
        <v/>
      </c>
      <c r="D173" s="55" t="str">
        <f>IF(VLOOKUP(ROW()-1,'Report 3 GLs (576 A)'!$A:$K,8,FALSE)="","",VLOOKUP(ROW()-1,'Report 3 GLs (576 A)'!$A:$K,8,FALSE))</f>
        <v/>
      </c>
      <c r="E173" s="55" t="str">
        <f>IF(VLOOKUP(ROW()-1,'Report 3 GLs (576 A)'!$A:$K,9,FALSE)="","",VLOOKUP(ROW()-1,'Report 3 GLs (576 A)'!$A:$K,9,FALSE))</f>
        <v/>
      </c>
      <c r="F173" s="102" t="str">
        <f>IF(VLOOKUP(ROW()-1,'Report 3 GLs (576 A)'!$A:$K,10,FALSE)="","",VLOOKUP(ROW()-1,'Report 3 GLs (576 A)'!$A:$K,10,FALSE))</f>
        <v/>
      </c>
      <c r="G173" s="55" t="str">
        <f>IF(VLOOKUP(ROW()-1,'Report 3 GLs (576 A)'!$A:$K,11,FALSE)="","",VLOOKUP(ROW()-1,'Report 3 GLs (576 A)'!$A:$K,11,FALSE))</f>
        <v/>
      </c>
      <c r="Z173" s="55" t="s">
        <v>80</v>
      </c>
    </row>
    <row r="174" spans="1:26" x14ac:dyDescent="0.2">
      <c r="A174" s="55" t="str">
        <f>IF(VLOOKUP(ROW()-1,'Report 3 GLs (576 A)'!$A:$K,2,FALSE)="","",VLOOKUP(ROW()-1,'Report 3 GLs (576 A)'!$A:$K,2,FALSE))</f>
        <v/>
      </c>
      <c r="B174" s="102" t="str">
        <f>IF(VLOOKUP(ROW()-1,'Report 3 GLs (576 A)'!$A:$K,6,FALSE)="","",VLOOKUP(ROW()-1,'Report 3 GLs (576 A)'!$A:$K,6,FALSE))</f>
        <v/>
      </c>
      <c r="C174" s="55" t="str">
        <f>IF(VLOOKUP(ROW()-1,'Report 3 GLs (576 A)'!$A:$K,7,FALSE)="","",VLOOKUP(ROW()-1,'Report 3 GLs (576 A)'!$A:$K,7,FALSE))</f>
        <v/>
      </c>
      <c r="D174" s="55" t="str">
        <f>IF(VLOOKUP(ROW()-1,'Report 3 GLs (576 A)'!$A:$K,8,FALSE)="","",VLOOKUP(ROW()-1,'Report 3 GLs (576 A)'!$A:$K,8,FALSE))</f>
        <v/>
      </c>
      <c r="E174" s="55" t="str">
        <f>IF(VLOOKUP(ROW()-1,'Report 3 GLs (576 A)'!$A:$K,9,FALSE)="","",VLOOKUP(ROW()-1,'Report 3 GLs (576 A)'!$A:$K,9,FALSE))</f>
        <v/>
      </c>
      <c r="F174" s="102" t="str">
        <f>IF(VLOOKUP(ROW()-1,'Report 3 GLs (576 A)'!$A:$K,10,FALSE)="","",VLOOKUP(ROW()-1,'Report 3 GLs (576 A)'!$A:$K,10,FALSE))</f>
        <v/>
      </c>
      <c r="G174" s="55" t="str">
        <f>IF(VLOOKUP(ROW()-1,'Report 3 GLs (576 A)'!$A:$K,11,FALSE)="","",VLOOKUP(ROW()-1,'Report 3 GLs (576 A)'!$A:$K,11,FALSE))</f>
        <v/>
      </c>
      <c r="Z174" s="55" t="s">
        <v>80</v>
      </c>
    </row>
    <row r="175" spans="1:26" x14ac:dyDescent="0.2">
      <c r="A175" s="55" t="str">
        <f>IF(VLOOKUP(ROW()-1,'Report 3 GLs (576 A)'!$A:$K,2,FALSE)="","",VLOOKUP(ROW()-1,'Report 3 GLs (576 A)'!$A:$K,2,FALSE))</f>
        <v/>
      </c>
      <c r="B175" s="102" t="str">
        <f>IF(VLOOKUP(ROW()-1,'Report 3 GLs (576 A)'!$A:$K,6,FALSE)="","",VLOOKUP(ROW()-1,'Report 3 GLs (576 A)'!$A:$K,6,FALSE))</f>
        <v/>
      </c>
      <c r="C175" s="55" t="str">
        <f>IF(VLOOKUP(ROW()-1,'Report 3 GLs (576 A)'!$A:$K,7,FALSE)="","",VLOOKUP(ROW()-1,'Report 3 GLs (576 A)'!$A:$K,7,FALSE))</f>
        <v/>
      </c>
      <c r="D175" s="55" t="str">
        <f>IF(VLOOKUP(ROW()-1,'Report 3 GLs (576 A)'!$A:$K,8,FALSE)="","",VLOOKUP(ROW()-1,'Report 3 GLs (576 A)'!$A:$K,8,FALSE))</f>
        <v/>
      </c>
      <c r="E175" s="55" t="str">
        <f>IF(VLOOKUP(ROW()-1,'Report 3 GLs (576 A)'!$A:$K,9,FALSE)="","",VLOOKUP(ROW()-1,'Report 3 GLs (576 A)'!$A:$K,9,FALSE))</f>
        <v/>
      </c>
      <c r="F175" s="102" t="str">
        <f>IF(VLOOKUP(ROW()-1,'Report 3 GLs (576 A)'!$A:$K,10,FALSE)="","",VLOOKUP(ROW()-1,'Report 3 GLs (576 A)'!$A:$K,10,FALSE))</f>
        <v/>
      </c>
      <c r="G175" s="55" t="str">
        <f>IF(VLOOKUP(ROW()-1,'Report 3 GLs (576 A)'!$A:$K,11,FALSE)="","",VLOOKUP(ROW()-1,'Report 3 GLs (576 A)'!$A:$K,11,FALSE))</f>
        <v/>
      </c>
      <c r="Z175" s="55" t="s">
        <v>80</v>
      </c>
    </row>
    <row r="176" spans="1:26" x14ac:dyDescent="0.2">
      <c r="A176" s="55" t="str">
        <f>IF(VLOOKUP(ROW()-1,'Report 3 GLs (576 A)'!$A:$K,2,FALSE)="","",VLOOKUP(ROW()-1,'Report 3 GLs (576 A)'!$A:$K,2,FALSE))</f>
        <v/>
      </c>
      <c r="B176" s="102" t="str">
        <f>IF(VLOOKUP(ROW()-1,'Report 3 GLs (576 A)'!$A:$K,6,FALSE)="","",VLOOKUP(ROW()-1,'Report 3 GLs (576 A)'!$A:$K,6,FALSE))</f>
        <v/>
      </c>
      <c r="C176" s="55" t="str">
        <f>IF(VLOOKUP(ROW()-1,'Report 3 GLs (576 A)'!$A:$K,7,FALSE)="","",VLOOKUP(ROW()-1,'Report 3 GLs (576 A)'!$A:$K,7,FALSE))</f>
        <v/>
      </c>
      <c r="D176" s="55" t="str">
        <f>IF(VLOOKUP(ROW()-1,'Report 3 GLs (576 A)'!$A:$K,8,FALSE)="","",VLOOKUP(ROW()-1,'Report 3 GLs (576 A)'!$A:$K,8,FALSE))</f>
        <v/>
      </c>
      <c r="E176" s="55" t="str">
        <f>IF(VLOOKUP(ROW()-1,'Report 3 GLs (576 A)'!$A:$K,9,FALSE)="","",VLOOKUP(ROW()-1,'Report 3 GLs (576 A)'!$A:$K,9,FALSE))</f>
        <v/>
      </c>
      <c r="F176" s="102" t="str">
        <f>IF(VLOOKUP(ROW()-1,'Report 3 GLs (576 A)'!$A:$K,10,FALSE)="","",VLOOKUP(ROW()-1,'Report 3 GLs (576 A)'!$A:$K,10,FALSE))</f>
        <v/>
      </c>
      <c r="G176" s="55" t="str">
        <f>IF(VLOOKUP(ROW()-1,'Report 3 GLs (576 A)'!$A:$K,11,FALSE)="","",VLOOKUP(ROW()-1,'Report 3 GLs (576 A)'!$A:$K,11,FALSE))</f>
        <v/>
      </c>
      <c r="Z176" s="55" t="s">
        <v>80</v>
      </c>
    </row>
    <row r="177" spans="1:26" x14ac:dyDescent="0.2">
      <c r="A177" s="55" t="str">
        <f>IF(VLOOKUP(ROW()-1,'Report 3 GLs (576 A)'!$A:$K,2,FALSE)="","",VLOOKUP(ROW()-1,'Report 3 GLs (576 A)'!$A:$K,2,FALSE))</f>
        <v/>
      </c>
      <c r="B177" s="102" t="str">
        <f>IF(VLOOKUP(ROW()-1,'Report 3 GLs (576 A)'!$A:$K,6,FALSE)="","",VLOOKUP(ROW()-1,'Report 3 GLs (576 A)'!$A:$K,6,FALSE))</f>
        <v/>
      </c>
      <c r="C177" s="55" t="str">
        <f>IF(VLOOKUP(ROW()-1,'Report 3 GLs (576 A)'!$A:$K,7,FALSE)="","",VLOOKUP(ROW()-1,'Report 3 GLs (576 A)'!$A:$K,7,FALSE))</f>
        <v/>
      </c>
      <c r="D177" s="55" t="str">
        <f>IF(VLOOKUP(ROW()-1,'Report 3 GLs (576 A)'!$A:$K,8,FALSE)="","",VLOOKUP(ROW()-1,'Report 3 GLs (576 A)'!$A:$K,8,FALSE))</f>
        <v/>
      </c>
      <c r="E177" s="55" t="str">
        <f>IF(VLOOKUP(ROW()-1,'Report 3 GLs (576 A)'!$A:$K,9,FALSE)="","",VLOOKUP(ROW()-1,'Report 3 GLs (576 A)'!$A:$K,9,FALSE))</f>
        <v/>
      </c>
      <c r="F177" s="102" t="str">
        <f>IF(VLOOKUP(ROW()-1,'Report 3 GLs (576 A)'!$A:$K,10,FALSE)="","",VLOOKUP(ROW()-1,'Report 3 GLs (576 A)'!$A:$K,10,FALSE))</f>
        <v/>
      </c>
      <c r="G177" s="55" t="str">
        <f>IF(VLOOKUP(ROW()-1,'Report 3 GLs (576 A)'!$A:$K,11,FALSE)="","",VLOOKUP(ROW()-1,'Report 3 GLs (576 A)'!$A:$K,11,FALSE))</f>
        <v/>
      </c>
      <c r="Z177" s="55" t="s">
        <v>80</v>
      </c>
    </row>
    <row r="178" spans="1:26" x14ac:dyDescent="0.2">
      <c r="A178" s="55" t="str">
        <f>IF(VLOOKUP(ROW()-1,'Report 3 GLs (576 A)'!$A:$K,2,FALSE)="","",VLOOKUP(ROW()-1,'Report 3 GLs (576 A)'!$A:$K,2,FALSE))</f>
        <v/>
      </c>
      <c r="B178" s="102" t="str">
        <f>IF(VLOOKUP(ROW()-1,'Report 3 GLs (576 A)'!$A:$K,6,FALSE)="","",VLOOKUP(ROW()-1,'Report 3 GLs (576 A)'!$A:$K,6,FALSE))</f>
        <v/>
      </c>
      <c r="C178" s="55" t="str">
        <f>IF(VLOOKUP(ROW()-1,'Report 3 GLs (576 A)'!$A:$K,7,FALSE)="","",VLOOKUP(ROW()-1,'Report 3 GLs (576 A)'!$A:$K,7,FALSE))</f>
        <v/>
      </c>
      <c r="D178" s="55" t="str">
        <f>IF(VLOOKUP(ROW()-1,'Report 3 GLs (576 A)'!$A:$K,8,FALSE)="","",VLOOKUP(ROW()-1,'Report 3 GLs (576 A)'!$A:$K,8,FALSE))</f>
        <v/>
      </c>
      <c r="E178" s="55" t="str">
        <f>IF(VLOOKUP(ROW()-1,'Report 3 GLs (576 A)'!$A:$K,9,FALSE)="","",VLOOKUP(ROW()-1,'Report 3 GLs (576 A)'!$A:$K,9,FALSE))</f>
        <v/>
      </c>
      <c r="F178" s="102" t="str">
        <f>IF(VLOOKUP(ROW()-1,'Report 3 GLs (576 A)'!$A:$K,10,FALSE)="","",VLOOKUP(ROW()-1,'Report 3 GLs (576 A)'!$A:$K,10,FALSE))</f>
        <v/>
      </c>
      <c r="G178" s="55" t="str">
        <f>IF(VLOOKUP(ROW()-1,'Report 3 GLs (576 A)'!$A:$K,11,FALSE)="","",VLOOKUP(ROW()-1,'Report 3 GLs (576 A)'!$A:$K,11,FALSE))</f>
        <v/>
      </c>
      <c r="Z178" s="55" t="s">
        <v>80</v>
      </c>
    </row>
    <row r="179" spans="1:26" x14ac:dyDescent="0.2">
      <c r="A179" s="55" t="str">
        <f>IF(VLOOKUP(ROW()-1,'Report 3 GLs (576 A)'!$A:$K,2,FALSE)="","",VLOOKUP(ROW()-1,'Report 3 GLs (576 A)'!$A:$K,2,FALSE))</f>
        <v/>
      </c>
      <c r="B179" s="102" t="str">
        <f>IF(VLOOKUP(ROW()-1,'Report 3 GLs (576 A)'!$A:$K,6,FALSE)="","",VLOOKUP(ROW()-1,'Report 3 GLs (576 A)'!$A:$K,6,FALSE))</f>
        <v/>
      </c>
      <c r="C179" s="55" t="str">
        <f>IF(VLOOKUP(ROW()-1,'Report 3 GLs (576 A)'!$A:$K,7,FALSE)="","",VLOOKUP(ROW()-1,'Report 3 GLs (576 A)'!$A:$K,7,FALSE))</f>
        <v/>
      </c>
      <c r="D179" s="55" t="str">
        <f>IF(VLOOKUP(ROW()-1,'Report 3 GLs (576 A)'!$A:$K,8,FALSE)="","",VLOOKUP(ROW()-1,'Report 3 GLs (576 A)'!$A:$K,8,FALSE))</f>
        <v/>
      </c>
      <c r="E179" s="55" t="str">
        <f>IF(VLOOKUP(ROW()-1,'Report 3 GLs (576 A)'!$A:$K,9,FALSE)="","",VLOOKUP(ROW()-1,'Report 3 GLs (576 A)'!$A:$K,9,FALSE))</f>
        <v/>
      </c>
      <c r="F179" s="102" t="str">
        <f>IF(VLOOKUP(ROW()-1,'Report 3 GLs (576 A)'!$A:$K,10,FALSE)="","",VLOOKUP(ROW()-1,'Report 3 GLs (576 A)'!$A:$K,10,FALSE))</f>
        <v/>
      </c>
      <c r="G179" s="55" t="str">
        <f>IF(VLOOKUP(ROW()-1,'Report 3 GLs (576 A)'!$A:$K,11,FALSE)="","",VLOOKUP(ROW()-1,'Report 3 GLs (576 A)'!$A:$K,11,FALSE))</f>
        <v/>
      </c>
      <c r="Z179" s="55" t="s">
        <v>80</v>
      </c>
    </row>
    <row r="180" spans="1:26" x14ac:dyDescent="0.2">
      <c r="A180" s="55" t="str">
        <f>IF(VLOOKUP(ROW()-1,'Report 3 GLs (576 A)'!$A:$K,2,FALSE)="","",VLOOKUP(ROW()-1,'Report 3 GLs (576 A)'!$A:$K,2,FALSE))</f>
        <v/>
      </c>
      <c r="B180" s="102" t="str">
        <f>IF(VLOOKUP(ROW()-1,'Report 3 GLs (576 A)'!$A:$K,6,FALSE)="","",VLOOKUP(ROW()-1,'Report 3 GLs (576 A)'!$A:$K,6,FALSE))</f>
        <v/>
      </c>
      <c r="C180" s="55" t="str">
        <f>IF(VLOOKUP(ROW()-1,'Report 3 GLs (576 A)'!$A:$K,7,FALSE)="","",VLOOKUP(ROW()-1,'Report 3 GLs (576 A)'!$A:$K,7,FALSE))</f>
        <v/>
      </c>
      <c r="D180" s="55" t="str">
        <f>IF(VLOOKUP(ROW()-1,'Report 3 GLs (576 A)'!$A:$K,8,FALSE)="","",VLOOKUP(ROW()-1,'Report 3 GLs (576 A)'!$A:$K,8,FALSE))</f>
        <v/>
      </c>
      <c r="E180" s="55" t="str">
        <f>IF(VLOOKUP(ROW()-1,'Report 3 GLs (576 A)'!$A:$K,9,FALSE)="","",VLOOKUP(ROW()-1,'Report 3 GLs (576 A)'!$A:$K,9,FALSE))</f>
        <v/>
      </c>
      <c r="F180" s="102" t="str">
        <f>IF(VLOOKUP(ROW()-1,'Report 3 GLs (576 A)'!$A:$K,10,FALSE)="","",VLOOKUP(ROW()-1,'Report 3 GLs (576 A)'!$A:$K,10,FALSE))</f>
        <v/>
      </c>
      <c r="G180" s="55" t="str">
        <f>IF(VLOOKUP(ROW()-1,'Report 3 GLs (576 A)'!$A:$K,11,FALSE)="","",VLOOKUP(ROW()-1,'Report 3 GLs (576 A)'!$A:$K,11,FALSE))</f>
        <v/>
      </c>
      <c r="Z180" s="55" t="s">
        <v>80</v>
      </c>
    </row>
    <row r="181" spans="1:26" x14ac:dyDescent="0.2">
      <c r="A181" s="55" t="str">
        <f>IF(VLOOKUP(ROW()-1,'Report 3 GLs (576 A)'!$A:$K,2,FALSE)="","",VLOOKUP(ROW()-1,'Report 3 GLs (576 A)'!$A:$K,2,FALSE))</f>
        <v/>
      </c>
      <c r="B181" s="102" t="str">
        <f>IF(VLOOKUP(ROW()-1,'Report 3 GLs (576 A)'!$A:$K,6,FALSE)="","",VLOOKUP(ROW()-1,'Report 3 GLs (576 A)'!$A:$K,6,FALSE))</f>
        <v/>
      </c>
      <c r="C181" s="55" t="str">
        <f>IF(VLOOKUP(ROW()-1,'Report 3 GLs (576 A)'!$A:$K,7,FALSE)="","",VLOOKUP(ROW()-1,'Report 3 GLs (576 A)'!$A:$K,7,FALSE))</f>
        <v/>
      </c>
      <c r="D181" s="55" t="str">
        <f>IF(VLOOKUP(ROW()-1,'Report 3 GLs (576 A)'!$A:$K,8,FALSE)="","",VLOOKUP(ROW()-1,'Report 3 GLs (576 A)'!$A:$K,8,FALSE))</f>
        <v/>
      </c>
      <c r="E181" s="55" t="str">
        <f>IF(VLOOKUP(ROW()-1,'Report 3 GLs (576 A)'!$A:$K,9,FALSE)="","",VLOOKUP(ROW()-1,'Report 3 GLs (576 A)'!$A:$K,9,FALSE))</f>
        <v/>
      </c>
      <c r="F181" s="102" t="str">
        <f>IF(VLOOKUP(ROW()-1,'Report 3 GLs (576 A)'!$A:$K,10,FALSE)="","",VLOOKUP(ROW()-1,'Report 3 GLs (576 A)'!$A:$K,10,FALSE))</f>
        <v/>
      </c>
      <c r="G181" s="55" t="str">
        <f>IF(VLOOKUP(ROW()-1,'Report 3 GLs (576 A)'!$A:$K,11,FALSE)="","",VLOOKUP(ROW()-1,'Report 3 GLs (576 A)'!$A:$K,11,FALSE))</f>
        <v/>
      </c>
      <c r="Z181" s="55" t="s">
        <v>80</v>
      </c>
    </row>
    <row r="182" spans="1:26" x14ac:dyDescent="0.2">
      <c r="A182" s="55" t="str">
        <f>IF(VLOOKUP(ROW()-1,'Report 3 GLs (576 A)'!$A:$K,2,FALSE)="","",VLOOKUP(ROW()-1,'Report 3 GLs (576 A)'!$A:$K,2,FALSE))</f>
        <v/>
      </c>
      <c r="B182" s="102" t="str">
        <f>IF(VLOOKUP(ROW()-1,'Report 3 GLs (576 A)'!$A:$K,6,FALSE)="","",VLOOKUP(ROW()-1,'Report 3 GLs (576 A)'!$A:$K,6,FALSE))</f>
        <v/>
      </c>
      <c r="C182" s="55" t="str">
        <f>IF(VLOOKUP(ROW()-1,'Report 3 GLs (576 A)'!$A:$K,7,FALSE)="","",VLOOKUP(ROW()-1,'Report 3 GLs (576 A)'!$A:$K,7,FALSE))</f>
        <v/>
      </c>
      <c r="D182" s="55" t="str">
        <f>IF(VLOOKUP(ROW()-1,'Report 3 GLs (576 A)'!$A:$K,8,FALSE)="","",VLOOKUP(ROW()-1,'Report 3 GLs (576 A)'!$A:$K,8,FALSE))</f>
        <v/>
      </c>
      <c r="E182" s="55" t="str">
        <f>IF(VLOOKUP(ROW()-1,'Report 3 GLs (576 A)'!$A:$K,9,FALSE)="","",VLOOKUP(ROW()-1,'Report 3 GLs (576 A)'!$A:$K,9,FALSE))</f>
        <v/>
      </c>
      <c r="F182" s="102" t="str">
        <f>IF(VLOOKUP(ROW()-1,'Report 3 GLs (576 A)'!$A:$K,10,FALSE)="","",VLOOKUP(ROW()-1,'Report 3 GLs (576 A)'!$A:$K,10,FALSE))</f>
        <v/>
      </c>
      <c r="G182" s="55" t="str">
        <f>IF(VLOOKUP(ROW()-1,'Report 3 GLs (576 A)'!$A:$K,11,FALSE)="","",VLOOKUP(ROW()-1,'Report 3 GLs (576 A)'!$A:$K,11,FALSE))</f>
        <v/>
      </c>
      <c r="Z182" s="55" t="s">
        <v>80</v>
      </c>
    </row>
    <row r="183" spans="1:26" x14ac:dyDescent="0.2">
      <c r="A183" s="55" t="str">
        <f>IF(VLOOKUP(ROW()-1,'Report 3 GLs (576 A)'!$A:$K,2,FALSE)="","",VLOOKUP(ROW()-1,'Report 3 GLs (576 A)'!$A:$K,2,FALSE))</f>
        <v/>
      </c>
      <c r="B183" s="102" t="str">
        <f>IF(VLOOKUP(ROW()-1,'Report 3 GLs (576 A)'!$A:$K,6,FALSE)="","",VLOOKUP(ROW()-1,'Report 3 GLs (576 A)'!$A:$K,6,FALSE))</f>
        <v/>
      </c>
      <c r="C183" s="55" t="str">
        <f>IF(VLOOKUP(ROW()-1,'Report 3 GLs (576 A)'!$A:$K,7,FALSE)="","",VLOOKUP(ROW()-1,'Report 3 GLs (576 A)'!$A:$K,7,FALSE))</f>
        <v/>
      </c>
      <c r="D183" s="55" t="str">
        <f>IF(VLOOKUP(ROW()-1,'Report 3 GLs (576 A)'!$A:$K,8,FALSE)="","",VLOOKUP(ROW()-1,'Report 3 GLs (576 A)'!$A:$K,8,FALSE))</f>
        <v/>
      </c>
      <c r="E183" s="55" t="str">
        <f>IF(VLOOKUP(ROW()-1,'Report 3 GLs (576 A)'!$A:$K,9,FALSE)="","",VLOOKUP(ROW()-1,'Report 3 GLs (576 A)'!$A:$K,9,FALSE))</f>
        <v/>
      </c>
      <c r="F183" s="102" t="str">
        <f>IF(VLOOKUP(ROW()-1,'Report 3 GLs (576 A)'!$A:$K,10,FALSE)="","",VLOOKUP(ROW()-1,'Report 3 GLs (576 A)'!$A:$K,10,FALSE))</f>
        <v/>
      </c>
      <c r="G183" s="55" t="str">
        <f>IF(VLOOKUP(ROW()-1,'Report 3 GLs (576 A)'!$A:$K,11,FALSE)="","",VLOOKUP(ROW()-1,'Report 3 GLs (576 A)'!$A:$K,11,FALSE))</f>
        <v/>
      </c>
      <c r="Z183" s="55" t="s">
        <v>80</v>
      </c>
    </row>
    <row r="184" spans="1:26" x14ac:dyDescent="0.2">
      <c r="A184" s="55" t="str">
        <f>IF(VLOOKUP(ROW()-1,'Report 3 GLs (576 A)'!$A:$K,2,FALSE)="","",VLOOKUP(ROW()-1,'Report 3 GLs (576 A)'!$A:$K,2,FALSE))</f>
        <v/>
      </c>
      <c r="B184" s="102" t="str">
        <f>IF(VLOOKUP(ROW()-1,'Report 3 GLs (576 A)'!$A:$K,6,FALSE)="","",VLOOKUP(ROW()-1,'Report 3 GLs (576 A)'!$A:$K,6,FALSE))</f>
        <v/>
      </c>
      <c r="C184" s="55" t="str">
        <f>IF(VLOOKUP(ROW()-1,'Report 3 GLs (576 A)'!$A:$K,7,FALSE)="","",VLOOKUP(ROW()-1,'Report 3 GLs (576 A)'!$A:$K,7,FALSE))</f>
        <v/>
      </c>
      <c r="D184" s="55" t="str">
        <f>IF(VLOOKUP(ROW()-1,'Report 3 GLs (576 A)'!$A:$K,8,FALSE)="","",VLOOKUP(ROW()-1,'Report 3 GLs (576 A)'!$A:$K,8,FALSE))</f>
        <v/>
      </c>
      <c r="E184" s="55" t="str">
        <f>IF(VLOOKUP(ROW()-1,'Report 3 GLs (576 A)'!$A:$K,9,FALSE)="","",VLOOKUP(ROW()-1,'Report 3 GLs (576 A)'!$A:$K,9,FALSE))</f>
        <v/>
      </c>
      <c r="F184" s="102" t="str">
        <f>IF(VLOOKUP(ROW()-1,'Report 3 GLs (576 A)'!$A:$K,10,FALSE)="","",VLOOKUP(ROW()-1,'Report 3 GLs (576 A)'!$A:$K,10,FALSE))</f>
        <v/>
      </c>
      <c r="G184" s="55" t="str">
        <f>IF(VLOOKUP(ROW()-1,'Report 3 GLs (576 A)'!$A:$K,11,FALSE)="","",VLOOKUP(ROW()-1,'Report 3 GLs (576 A)'!$A:$K,11,FALSE))</f>
        <v/>
      </c>
      <c r="Z184" s="55" t="s">
        <v>80</v>
      </c>
    </row>
    <row r="185" spans="1:26" x14ac:dyDescent="0.2">
      <c r="A185" s="55" t="str">
        <f>IF(VLOOKUP(ROW()-1,'Report 3 GLs (576 A)'!$A:$K,2,FALSE)="","",VLOOKUP(ROW()-1,'Report 3 GLs (576 A)'!$A:$K,2,FALSE))</f>
        <v/>
      </c>
      <c r="B185" s="102" t="str">
        <f>IF(VLOOKUP(ROW()-1,'Report 3 GLs (576 A)'!$A:$K,6,FALSE)="","",VLOOKUP(ROW()-1,'Report 3 GLs (576 A)'!$A:$K,6,FALSE))</f>
        <v/>
      </c>
      <c r="C185" s="55" t="str">
        <f>IF(VLOOKUP(ROW()-1,'Report 3 GLs (576 A)'!$A:$K,7,FALSE)="","",VLOOKUP(ROW()-1,'Report 3 GLs (576 A)'!$A:$K,7,FALSE))</f>
        <v/>
      </c>
      <c r="D185" s="55" t="str">
        <f>IF(VLOOKUP(ROW()-1,'Report 3 GLs (576 A)'!$A:$K,8,FALSE)="","",VLOOKUP(ROW()-1,'Report 3 GLs (576 A)'!$A:$K,8,FALSE))</f>
        <v/>
      </c>
      <c r="E185" s="55" t="str">
        <f>IF(VLOOKUP(ROW()-1,'Report 3 GLs (576 A)'!$A:$K,9,FALSE)="","",VLOOKUP(ROW()-1,'Report 3 GLs (576 A)'!$A:$K,9,FALSE))</f>
        <v/>
      </c>
      <c r="F185" s="102" t="str">
        <f>IF(VLOOKUP(ROW()-1,'Report 3 GLs (576 A)'!$A:$K,10,FALSE)="","",VLOOKUP(ROW()-1,'Report 3 GLs (576 A)'!$A:$K,10,FALSE))</f>
        <v/>
      </c>
      <c r="G185" s="55" t="str">
        <f>IF(VLOOKUP(ROW()-1,'Report 3 GLs (576 A)'!$A:$K,11,FALSE)="","",VLOOKUP(ROW()-1,'Report 3 GLs (576 A)'!$A:$K,11,FALSE))</f>
        <v/>
      </c>
      <c r="Z185" s="55" t="s">
        <v>80</v>
      </c>
    </row>
    <row r="186" spans="1:26" x14ac:dyDescent="0.2">
      <c r="A186" s="55" t="str">
        <f>IF(VLOOKUP(ROW()-1,'Report 3 GLs (576 A)'!$A:$K,2,FALSE)="","",VLOOKUP(ROW()-1,'Report 3 GLs (576 A)'!$A:$K,2,FALSE))</f>
        <v/>
      </c>
      <c r="B186" s="102" t="str">
        <f>IF(VLOOKUP(ROW()-1,'Report 3 GLs (576 A)'!$A:$K,6,FALSE)="","",VLOOKUP(ROW()-1,'Report 3 GLs (576 A)'!$A:$K,6,FALSE))</f>
        <v/>
      </c>
      <c r="C186" s="55" t="str">
        <f>IF(VLOOKUP(ROW()-1,'Report 3 GLs (576 A)'!$A:$K,7,FALSE)="","",VLOOKUP(ROW()-1,'Report 3 GLs (576 A)'!$A:$K,7,FALSE))</f>
        <v/>
      </c>
      <c r="D186" s="55" t="str">
        <f>IF(VLOOKUP(ROW()-1,'Report 3 GLs (576 A)'!$A:$K,8,FALSE)="","",VLOOKUP(ROW()-1,'Report 3 GLs (576 A)'!$A:$K,8,FALSE))</f>
        <v/>
      </c>
      <c r="E186" s="55" t="str">
        <f>IF(VLOOKUP(ROW()-1,'Report 3 GLs (576 A)'!$A:$K,9,FALSE)="","",VLOOKUP(ROW()-1,'Report 3 GLs (576 A)'!$A:$K,9,FALSE))</f>
        <v/>
      </c>
      <c r="F186" s="102" t="str">
        <f>IF(VLOOKUP(ROW()-1,'Report 3 GLs (576 A)'!$A:$K,10,FALSE)="","",VLOOKUP(ROW()-1,'Report 3 GLs (576 A)'!$A:$K,10,FALSE))</f>
        <v/>
      </c>
      <c r="G186" s="55" t="str">
        <f>IF(VLOOKUP(ROW()-1,'Report 3 GLs (576 A)'!$A:$K,11,FALSE)="","",VLOOKUP(ROW()-1,'Report 3 GLs (576 A)'!$A:$K,11,FALSE))</f>
        <v/>
      </c>
      <c r="Z186" s="55" t="s">
        <v>80</v>
      </c>
    </row>
    <row r="187" spans="1:26" x14ac:dyDescent="0.2">
      <c r="A187" s="55" t="str">
        <f>IF(VLOOKUP(ROW()-1,'Report 3 GLs (576 A)'!$A:$K,2,FALSE)="","",VLOOKUP(ROW()-1,'Report 3 GLs (576 A)'!$A:$K,2,FALSE))</f>
        <v/>
      </c>
      <c r="B187" s="102" t="str">
        <f>IF(VLOOKUP(ROW()-1,'Report 3 GLs (576 A)'!$A:$K,6,FALSE)="","",VLOOKUP(ROW()-1,'Report 3 GLs (576 A)'!$A:$K,6,FALSE))</f>
        <v/>
      </c>
      <c r="C187" s="55" t="str">
        <f>IF(VLOOKUP(ROW()-1,'Report 3 GLs (576 A)'!$A:$K,7,FALSE)="","",VLOOKUP(ROW()-1,'Report 3 GLs (576 A)'!$A:$K,7,FALSE))</f>
        <v/>
      </c>
      <c r="D187" s="55" t="str">
        <f>IF(VLOOKUP(ROW()-1,'Report 3 GLs (576 A)'!$A:$K,8,FALSE)="","",VLOOKUP(ROW()-1,'Report 3 GLs (576 A)'!$A:$K,8,FALSE))</f>
        <v/>
      </c>
      <c r="E187" s="55" t="str">
        <f>IF(VLOOKUP(ROW()-1,'Report 3 GLs (576 A)'!$A:$K,9,FALSE)="","",VLOOKUP(ROW()-1,'Report 3 GLs (576 A)'!$A:$K,9,FALSE))</f>
        <v/>
      </c>
      <c r="F187" s="102" t="str">
        <f>IF(VLOOKUP(ROW()-1,'Report 3 GLs (576 A)'!$A:$K,10,FALSE)="","",VLOOKUP(ROW()-1,'Report 3 GLs (576 A)'!$A:$K,10,FALSE))</f>
        <v/>
      </c>
      <c r="G187" s="55" t="str">
        <f>IF(VLOOKUP(ROW()-1,'Report 3 GLs (576 A)'!$A:$K,11,FALSE)="","",VLOOKUP(ROW()-1,'Report 3 GLs (576 A)'!$A:$K,11,FALSE))</f>
        <v/>
      </c>
      <c r="Z187" s="55" t="s">
        <v>80</v>
      </c>
    </row>
    <row r="188" spans="1:26" x14ac:dyDescent="0.2">
      <c r="A188" s="55" t="str">
        <f>IF(VLOOKUP(ROW()-1,'Report 3 GLs (576 A)'!$A:$K,2,FALSE)="","",VLOOKUP(ROW()-1,'Report 3 GLs (576 A)'!$A:$K,2,FALSE))</f>
        <v/>
      </c>
      <c r="B188" s="102" t="str">
        <f>IF(VLOOKUP(ROW()-1,'Report 3 GLs (576 A)'!$A:$K,6,FALSE)="","",VLOOKUP(ROW()-1,'Report 3 GLs (576 A)'!$A:$K,6,FALSE))</f>
        <v/>
      </c>
      <c r="C188" s="55" t="str">
        <f>IF(VLOOKUP(ROW()-1,'Report 3 GLs (576 A)'!$A:$K,7,FALSE)="","",VLOOKUP(ROW()-1,'Report 3 GLs (576 A)'!$A:$K,7,FALSE))</f>
        <v/>
      </c>
      <c r="D188" s="55" t="str">
        <f>IF(VLOOKUP(ROW()-1,'Report 3 GLs (576 A)'!$A:$K,8,FALSE)="","",VLOOKUP(ROW()-1,'Report 3 GLs (576 A)'!$A:$K,8,FALSE))</f>
        <v/>
      </c>
      <c r="E188" s="55" t="str">
        <f>IF(VLOOKUP(ROW()-1,'Report 3 GLs (576 A)'!$A:$K,9,FALSE)="","",VLOOKUP(ROW()-1,'Report 3 GLs (576 A)'!$A:$K,9,FALSE))</f>
        <v/>
      </c>
      <c r="F188" s="102" t="str">
        <f>IF(VLOOKUP(ROW()-1,'Report 3 GLs (576 A)'!$A:$K,10,FALSE)="","",VLOOKUP(ROW()-1,'Report 3 GLs (576 A)'!$A:$K,10,FALSE))</f>
        <v/>
      </c>
      <c r="G188" s="55" t="str">
        <f>IF(VLOOKUP(ROW()-1,'Report 3 GLs (576 A)'!$A:$K,11,FALSE)="","",VLOOKUP(ROW()-1,'Report 3 GLs (576 A)'!$A:$K,11,FALSE))</f>
        <v/>
      </c>
      <c r="Z188" s="55" t="s">
        <v>80</v>
      </c>
    </row>
    <row r="189" spans="1:26" x14ac:dyDescent="0.2">
      <c r="A189" s="55" t="str">
        <f>IF(VLOOKUP(ROW()-1,'Report 3 GLs (576 A)'!$A:$K,2,FALSE)="","",VLOOKUP(ROW()-1,'Report 3 GLs (576 A)'!$A:$K,2,FALSE))</f>
        <v/>
      </c>
      <c r="B189" s="102" t="str">
        <f>IF(VLOOKUP(ROW()-1,'Report 3 GLs (576 A)'!$A:$K,6,FALSE)="","",VLOOKUP(ROW()-1,'Report 3 GLs (576 A)'!$A:$K,6,FALSE))</f>
        <v/>
      </c>
      <c r="C189" s="55" t="str">
        <f>IF(VLOOKUP(ROW()-1,'Report 3 GLs (576 A)'!$A:$K,7,FALSE)="","",VLOOKUP(ROW()-1,'Report 3 GLs (576 A)'!$A:$K,7,FALSE))</f>
        <v/>
      </c>
      <c r="D189" s="55" t="str">
        <f>IF(VLOOKUP(ROW()-1,'Report 3 GLs (576 A)'!$A:$K,8,FALSE)="","",VLOOKUP(ROW()-1,'Report 3 GLs (576 A)'!$A:$K,8,FALSE))</f>
        <v/>
      </c>
      <c r="E189" s="55" t="str">
        <f>IF(VLOOKUP(ROW()-1,'Report 3 GLs (576 A)'!$A:$K,9,FALSE)="","",VLOOKUP(ROW()-1,'Report 3 GLs (576 A)'!$A:$K,9,FALSE))</f>
        <v/>
      </c>
      <c r="F189" s="102" t="str">
        <f>IF(VLOOKUP(ROW()-1,'Report 3 GLs (576 A)'!$A:$K,10,FALSE)="","",VLOOKUP(ROW()-1,'Report 3 GLs (576 A)'!$A:$K,10,FALSE))</f>
        <v/>
      </c>
      <c r="G189" s="55" t="str">
        <f>IF(VLOOKUP(ROW()-1,'Report 3 GLs (576 A)'!$A:$K,11,FALSE)="","",VLOOKUP(ROW()-1,'Report 3 GLs (576 A)'!$A:$K,11,FALSE))</f>
        <v/>
      </c>
      <c r="Z189" s="55" t="s">
        <v>80</v>
      </c>
    </row>
    <row r="190" spans="1:26" x14ac:dyDescent="0.2">
      <c r="A190" s="55" t="str">
        <f>IF(VLOOKUP(ROW()-1,'Report 3 GLs (576 A)'!$A:$K,2,FALSE)="","",VLOOKUP(ROW()-1,'Report 3 GLs (576 A)'!$A:$K,2,FALSE))</f>
        <v/>
      </c>
      <c r="B190" s="102" t="str">
        <f>IF(VLOOKUP(ROW()-1,'Report 3 GLs (576 A)'!$A:$K,6,FALSE)="","",VLOOKUP(ROW()-1,'Report 3 GLs (576 A)'!$A:$K,6,FALSE))</f>
        <v/>
      </c>
      <c r="C190" s="55" t="str">
        <f>IF(VLOOKUP(ROW()-1,'Report 3 GLs (576 A)'!$A:$K,7,FALSE)="","",VLOOKUP(ROW()-1,'Report 3 GLs (576 A)'!$A:$K,7,FALSE))</f>
        <v/>
      </c>
      <c r="D190" s="55" t="str">
        <f>IF(VLOOKUP(ROW()-1,'Report 3 GLs (576 A)'!$A:$K,8,FALSE)="","",VLOOKUP(ROW()-1,'Report 3 GLs (576 A)'!$A:$K,8,FALSE))</f>
        <v/>
      </c>
      <c r="E190" s="55" t="str">
        <f>IF(VLOOKUP(ROW()-1,'Report 3 GLs (576 A)'!$A:$K,9,FALSE)="","",VLOOKUP(ROW()-1,'Report 3 GLs (576 A)'!$A:$K,9,FALSE))</f>
        <v/>
      </c>
      <c r="F190" s="102" t="str">
        <f>IF(VLOOKUP(ROW()-1,'Report 3 GLs (576 A)'!$A:$K,10,FALSE)="","",VLOOKUP(ROW()-1,'Report 3 GLs (576 A)'!$A:$K,10,FALSE))</f>
        <v/>
      </c>
      <c r="G190" s="55" t="str">
        <f>IF(VLOOKUP(ROW()-1,'Report 3 GLs (576 A)'!$A:$K,11,FALSE)="","",VLOOKUP(ROW()-1,'Report 3 GLs (576 A)'!$A:$K,11,FALSE))</f>
        <v/>
      </c>
      <c r="Z190" s="55" t="s">
        <v>80</v>
      </c>
    </row>
    <row r="191" spans="1:26" x14ac:dyDescent="0.2">
      <c r="A191" s="55" t="str">
        <f>IF(VLOOKUP(ROW()-1,'Report 3 GLs (576 A)'!$A:$K,2,FALSE)="","",VLOOKUP(ROW()-1,'Report 3 GLs (576 A)'!$A:$K,2,FALSE))</f>
        <v/>
      </c>
      <c r="B191" s="102" t="str">
        <f>IF(VLOOKUP(ROW()-1,'Report 3 GLs (576 A)'!$A:$K,6,FALSE)="","",VLOOKUP(ROW()-1,'Report 3 GLs (576 A)'!$A:$K,6,FALSE))</f>
        <v/>
      </c>
      <c r="C191" s="55" t="str">
        <f>IF(VLOOKUP(ROW()-1,'Report 3 GLs (576 A)'!$A:$K,7,FALSE)="","",VLOOKUP(ROW()-1,'Report 3 GLs (576 A)'!$A:$K,7,FALSE))</f>
        <v/>
      </c>
      <c r="D191" s="55" t="str">
        <f>IF(VLOOKUP(ROW()-1,'Report 3 GLs (576 A)'!$A:$K,8,FALSE)="","",VLOOKUP(ROW()-1,'Report 3 GLs (576 A)'!$A:$K,8,FALSE))</f>
        <v/>
      </c>
      <c r="E191" s="55" t="str">
        <f>IF(VLOOKUP(ROW()-1,'Report 3 GLs (576 A)'!$A:$K,9,FALSE)="","",VLOOKUP(ROW()-1,'Report 3 GLs (576 A)'!$A:$K,9,FALSE))</f>
        <v/>
      </c>
      <c r="F191" s="102" t="str">
        <f>IF(VLOOKUP(ROW()-1,'Report 3 GLs (576 A)'!$A:$K,10,FALSE)="","",VLOOKUP(ROW()-1,'Report 3 GLs (576 A)'!$A:$K,10,FALSE))</f>
        <v/>
      </c>
      <c r="G191" s="55" t="str">
        <f>IF(VLOOKUP(ROW()-1,'Report 3 GLs (576 A)'!$A:$K,11,FALSE)="","",VLOOKUP(ROW()-1,'Report 3 GLs (576 A)'!$A:$K,11,FALSE))</f>
        <v/>
      </c>
      <c r="Z191" s="55" t="s">
        <v>80</v>
      </c>
    </row>
    <row r="192" spans="1:26" x14ac:dyDescent="0.2">
      <c r="A192" s="55" t="str">
        <f>IF(VLOOKUP(ROW()-1,'Report 3 GLs (576 A)'!$A:$K,2,FALSE)="","",VLOOKUP(ROW()-1,'Report 3 GLs (576 A)'!$A:$K,2,FALSE))</f>
        <v/>
      </c>
      <c r="B192" s="102" t="str">
        <f>IF(VLOOKUP(ROW()-1,'Report 3 GLs (576 A)'!$A:$K,6,FALSE)="","",VLOOKUP(ROW()-1,'Report 3 GLs (576 A)'!$A:$K,6,FALSE))</f>
        <v/>
      </c>
      <c r="C192" s="55" t="str">
        <f>IF(VLOOKUP(ROW()-1,'Report 3 GLs (576 A)'!$A:$K,7,FALSE)="","",VLOOKUP(ROW()-1,'Report 3 GLs (576 A)'!$A:$K,7,FALSE))</f>
        <v/>
      </c>
      <c r="D192" s="55" t="str">
        <f>IF(VLOOKUP(ROW()-1,'Report 3 GLs (576 A)'!$A:$K,8,FALSE)="","",VLOOKUP(ROW()-1,'Report 3 GLs (576 A)'!$A:$K,8,FALSE))</f>
        <v/>
      </c>
      <c r="E192" s="55" t="str">
        <f>IF(VLOOKUP(ROW()-1,'Report 3 GLs (576 A)'!$A:$K,9,FALSE)="","",VLOOKUP(ROW()-1,'Report 3 GLs (576 A)'!$A:$K,9,FALSE))</f>
        <v/>
      </c>
      <c r="F192" s="102" t="str">
        <f>IF(VLOOKUP(ROW()-1,'Report 3 GLs (576 A)'!$A:$K,10,FALSE)="","",VLOOKUP(ROW()-1,'Report 3 GLs (576 A)'!$A:$K,10,FALSE))</f>
        <v/>
      </c>
      <c r="G192" s="55" t="str">
        <f>IF(VLOOKUP(ROW()-1,'Report 3 GLs (576 A)'!$A:$K,11,FALSE)="","",VLOOKUP(ROW()-1,'Report 3 GLs (576 A)'!$A:$K,11,FALSE))</f>
        <v/>
      </c>
      <c r="Z192" s="55" t="s">
        <v>80</v>
      </c>
    </row>
    <row r="193" spans="1:26" x14ac:dyDescent="0.2">
      <c r="A193" s="55" t="str">
        <f>IF(VLOOKUP(ROW()-1,'Report 3 GLs (576 A)'!$A:$K,2,FALSE)="","",VLOOKUP(ROW()-1,'Report 3 GLs (576 A)'!$A:$K,2,FALSE))</f>
        <v/>
      </c>
      <c r="B193" s="102" t="str">
        <f>IF(VLOOKUP(ROW()-1,'Report 3 GLs (576 A)'!$A:$K,6,FALSE)="","",VLOOKUP(ROW()-1,'Report 3 GLs (576 A)'!$A:$K,6,FALSE))</f>
        <v/>
      </c>
      <c r="C193" s="55" t="str">
        <f>IF(VLOOKUP(ROW()-1,'Report 3 GLs (576 A)'!$A:$K,7,FALSE)="","",VLOOKUP(ROW()-1,'Report 3 GLs (576 A)'!$A:$K,7,FALSE))</f>
        <v/>
      </c>
      <c r="D193" s="55" t="str">
        <f>IF(VLOOKUP(ROW()-1,'Report 3 GLs (576 A)'!$A:$K,8,FALSE)="","",VLOOKUP(ROW()-1,'Report 3 GLs (576 A)'!$A:$K,8,FALSE))</f>
        <v/>
      </c>
      <c r="E193" s="55" t="str">
        <f>IF(VLOOKUP(ROW()-1,'Report 3 GLs (576 A)'!$A:$K,9,FALSE)="","",VLOOKUP(ROW()-1,'Report 3 GLs (576 A)'!$A:$K,9,FALSE))</f>
        <v/>
      </c>
      <c r="F193" s="102" t="str">
        <f>IF(VLOOKUP(ROW()-1,'Report 3 GLs (576 A)'!$A:$K,10,FALSE)="","",VLOOKUP(ROW()-1,'Report 3 GLs (576 A)'!$A:$K,10,FALSE))</f>
        <v/>
      </c>
      <c r="G193" s="55" t="str">
        <f>IF(VLOOKUP(ROW()-1,'Report 3 GLs (576 A)'!$A:$K,11,FALSE)="","",VLOOKUP(ROW()-1,'Report 3 GLs (576 A)'!$A:$K,11,FALSE))</f>
        <v/>
      </c>
      <c r="Z193" s="55" t="s">
        <v>80</v>
      </c>
    </row>
    <row r="194" spans="1:26" x14ac:dyDescent="0.2">
      <c r="A194" s="55" t="str">
        <f>IF(VLOOKUP(ROW()-1,'Report 3 GLs (576 A)'!$A:$K,2,FALSE)="","",VLOOKUP(ROW()-1,'Report 3 GLs (576 A)'!$A:$K,2,FALSE))</f>
        <v/>
      </c>
      <c r="B194" s="102" t="str">
        <f>IF(VLOOKUP(ROW()-1,'Report 3 GLs (576 A)'!$A:$K,6,FALSE)="","",VLOOKUP(ROW()-1,'Report 3 GLs (576 A)'!$A:$K,6,FALSE))</f>
        <v/>
      </c>
      <c r="C194" s="55" t="str">
        <f>IF(VLOOKUP(ROW()-1,'Report 3 GLs (576 A)'!$A:$K,7,FALSE)="","",VLOOKUP(ROW()-1,'Report 3 GLs (576 A)'!$A:$K,7,FALSE))</f>
        <v/>
      </c>
      <c r="D194" s="55" t="str">
        <f>IF(VLOOKUP(ROW()-1,'Report 3 GLs (576 A)'!$A:$K,8,FALSE)="","",VLOOKUP(ROW()-1,'Report 3 GLs (576 A)'!$A:$K,8,FALSE))</f>
        <v/>
      </c>
      <c r="E194" s="55" t="str">
        <f>IF(VLOOKUP(ROW()-1,'Report 3 GLs (576 A)'!$A:$K,9,FALSE)="","",VLOOKUP(ROW()-1,'Report 3 GLs (576 A)'!$A:$K,9,FALSE))</f>
        <v/>
      </c>
      <c r="F194" s="102" t="str">
        <f>IF(VLOOKUP(ROW()-1,'Report 3 GLs (576 A)'!$A:$K,10,FALSE)="","",VLOOKUP(ROW()-1,'Report 3 GLs (576 A)'!$A:$K,10,FALSE))</f>
        <v/>
      </c>
      <c r="G194" s="55" t="str">
        <f>IF(VLOOKUP(ROW()-1,'Report 3 GLs (576 A)'!$A:$K,11,FALSE)="","",VLOOKUP(ROW()-1,'Report 3 GLs (576 A)'!$A:$K,11,FALSE))</f>
        <v/>
      </c>
      <c r="Z194" s="55" t="s">
        <v>80</v>
      </c>
    </row>
    <row r="195" spans="1:26" x14ac:dyDescent="0.2">
      <c r="A195" s="55" t="str">
        <f>IF(VLOOKUP(ROW()-1,'Report 3 GLs (576 A)'!$A:$K,2,FALSE)="","",VLOOKUP(ROW()-1,'Report 3 GLs (576 A)'!$A:$K,2,FALSE))</f>
        <v/>
      </c>
      <c r="B195" s="102" t="str">
        <f>IF(VLOOKUP(ROW()-1,'Report 3 GLs (576 A)'!$A:$K,6,FALSE)="","",VLOOKUP(ROW()-1,'Report 3 GLs (576 A)'!$A:$K,6,FALSE))</f>
        <v/>
      </c>
      <c r="C195" s="55" t="str">
        <f>IF(VLOOKUP(ROW()-1,'Report 3 GLs (576 A)'!$A:$K,7,FALSE)="","",VLOOKUP(ROW()-1,'Report 3 GLs (576 A)'!$A:$K,7,FALSE))</f>
        <v/>
      </c>
      <c r="D195" s="55" t="str">
        <f>IF(VLOOKUP(ROW()-1,'Report 3 GLs (576 A)'!$A:$K,8,FALSE)="","",VLOOKUP(ROW()-1,'Report 3 GLs (576 A)'!$A:$K,8,FALSE))</f>
        <v/>
      </c>
      <c r="E195" s="55" t="str">
        <f>IF(VLOOKUP(ROW()-1,'Report 3 GLs (576 A)'!$A:$K,9,FALSE)="","",VLOOKUP(ROW()-1,'Report 3 GLs (576 A)'!$A:$K,9,FALSE))</f>
        <v/>
      </c>
      <c r="F195" s="102" t="str">
        <f>IF(VLOOKUP(ROW()-1,'Report 3 GLs (576 A)'!$A:$K,10,FALSE)="","",VLOOKUP(ROW()-1,'Report 3 GLs (576 A)'!$A:$K,10,FALSE))</f>
        <v/>
      </c>
      <c r="G195" s="55" t="str">
        <f>IF(VLOOKUP(ROW()-1,'Report 3 GLs (576 A)'!$A:$K,11,FALSE)="","",VLOOKUP(ROW()-1,'Report 3 GLs (576 A)'!$A:$K,11,FALSE))</f>
        <v/>
      </c>
      <c r="Z195" s="55" t="s">
        <v>80</v>
      </c>
    </row>
    <row r="196" spans="1:26" x14ac:dyDescent="0.2">
      <c r="A196" s="55" t="str">
        <f>IF(VLOOKUP(ROW()-1,'Report 3 GLs (576 A)'!$A:$K,2,FALSE)="","",VLOOKUP(ROW()-1,'Report 3 GLs (576 A)'!$A:$K,2,FALSE))</f>
        <v/>
      </c>
      <c r="B196" s="102" t="str">
        <f>IF(VLOOKUP(ROW()-1,'Report 3 GLs (576 A)'!$A:$K,6,FALSE)="","",VLOOKUP(ROW()-1,'Report 3 GLs (576 A)'!$A:$K,6,FALSE))</f>
        <v/>
      </c>
      <c r="C196" s="55" t="str">
        <f>IF(VLOOKUP(ROW()-1,'Report 3 GLs (576 A)'!$A:$K,7,FALSE)="","",VLOOKUP(ROW()-1,'Report 3 GLs (576 A)'!$A:$K,7,FALSE))</f>
        <v/>
      </c>
      <c r="D196" s="55" t="str">
        <f>IF(VLOOKUP(ROW()-1,'Report 3 GLs (576 A)'!$A:$K,8,FALSE)="","",VLOOKUP(ROW()-1,'Report 3 GLs (576 A)'!$A:$K,8,FALSE))</f>
        <v/>
      </c>
      <c r="E196" s="55" t="str">
        <f>IF(VLOOKUP(ROW()-1,'Report 3 GLs (576 A)'!$A:$K,9,FALSE)="","",VLOOKUP(ROW()-1,'Report 3 GLs (576 A)'!$A:$K,9,FALSE))</f>
        <v/>
      </c>
      <c r="F196" s="102" t="str">
        <f>IF(VLOOKUP(ROW()-1,'Report 3 GLs (576 A)'!$A:$K,10,FALSE)="","",VLOOKUP(ROW()-1,'Report 3 GLs (576 A)'!$A:$K,10,FALSE))</f>
        <v/>
      </c>
      <c r="G196" s="55" t="str">
        <f>IF(VLOOKUP(ROW()-1,'Report 3 GLs (576 A)'!$A:$K,11,FALSE)="","",VLOOKUP(ROW()-1,'Report 3 GLs (576 A)'!$A:$K,11,FALSE))</f>
        <v/>
      </c>
      <c r="Z196" s="55" t="s">
        <v>80</v>
      </c>
    </row>
    <row r="197" spans="1:26" x14ac:dyDescent="0.2">
      <c r="A197" s="55" t="str">
        <f>IF(VLOOKUP(ROW()-1,'Report 3 GLs (576 A)'!$A:$K,2,FALSE)="","",VLOOKUP(ROW()-1,'Report 3 GLs (576 A)'!$A:$K,2,FALSE))</f>
        <v/>
      </c>
      <c r="B197" s="102" t="str">
        <f>IF(VLOOKUP(ROW()-1,'Report 3 GLs (576 A)'!$A:$K,6,FALSE)="","",VLOOKUP(ROW()-1,'Report 3 GLs (576 A)'!$A:$K,6,FALSE))</f>
        <v/>
      </c>
      <c r="C197" s="55" t="str">
        <f>IF(VLOOKUP(ROW()-1,'Report 3 GLs (576 A)'!$A:$K,7,FALSE)="","",VLOOKUP(ROW()-1,'Report 3 GLs (576 A)'!$A:$K,7,FALSE))</f>
        <v/>
      </c>
      <c r="D197" s="55" t="str">
        <f>IF(VLOOKUP(ROW()-1,'Report 3 GLs (576 A)'!$A:$K,8,FALSE)="","",VLOOKUP(ROW()-1,'Report 3 GLs (576 A)'!$A:$K,8,FALSE))</f>
        <v/>
      </c>
      <c r="E197" s="55" t="str">
        <f>IF(VLOOKUP(ROW()-1,'Report 3 GLs (576 A)'!$A:$K,9,FALSE)="","",VLOOKUP(ROW()-1,'Report 3 GLs (576 A)'!$A:$K,9,FALSE))</f>
        <v/>
      </c>
      <c r="F197" s="102" t="str">
        <f>IF(VLOOKUP(ROW()-1,'Report 3 GLs (576 A)'!$A:$K,10,FALSE)="","",VLOOKUP(ROW()-1,'Report 3 GLs (576 A)'!$A:$K,10,FALSE))</f>
        <v/>
      </c>
      <c r="G197" s="55" t="str">
        <f>IF(VLOOKUP(ROW()-1,'Report 3 GLs (576 A)'!$A:$K,11,FALSE)="","",VLOOKUP(ROW()-1,'Report 3 GLs (576 A)'!$A:$K,11,FALSE))</f>
        <v/>
      </c>
      <c r="Z197" s="55" t="s">
        <v>80</v>
      </c>
    </row>
    <row r="198" spans="1:26" x14ac:dyDescent="0.2">
      <c r="A198" s="55" t="str">
        <f>IF(VLOOKUP(ROW()-1,'Report 3 GLs (576 A)'!$A:$K,2,FALSE)="","",VLOOKUP(ROW()-1,'Report 3 GLs (576 A)'!$A:$K,2,FALSE))</f>
        <v/>
      </c>
      <c r="B198" s="102" t="str">
        <f>IF(VLOOKUP(ROW()-1,'Report 3 GLs (576 A)'!$A:$K,6,FALSE)="","",VLOOKUP(ROW()-1,'Report 3 GLs (576 A)'!$A:$K,6,FALSE))</f>
        <v/>
      </c>
      <c r="C198" s="55" t="str">
        <f>IF(VLOOKUP(ROW()-1,'Report 3 GLs (576 A)'!$A:$K,7,FALSE)="","",VLOOKUP(ROW()-1,'Report 3 GLs (576 A)'!$A:$K,7,FALSE))</f>
        <v/>
      </c>
      <c r="D198" s="55" t="str">
        <f>IF(VLOOKUP(ROW()-1,'Report 3 GLs (576 A)'!$A:$K,8,FALSE)="","",VLOOKUP(ROW()-1,'Report 3 GLs (576 A)'!$A:$K,8,FALSE))</f>
        <v/>
      </c>
      <c r="E198" s="55" t="str">
        <f>IF(VLOOKUP(ROW()-1,'Report 3 GLs (576 A)'!$A:$K,9,FALSE)="","",VLOOKUP(ROW()-1,'Report 3 GLs (576 A)'!$A:$K,9,FALSE))</f>
        <v/>
      </c>
      <c r="F198" s="102" t="str">
        <f>IF(VLOOKUP(ROW()-1,'Report 3 GLs (576 A)'!$A:$K,10,FALSE)="","",VLOOKUP(ROW()-1,'Report 3 GLs (576 A)'!$A:$K,10,FALSE))</f>
        <v/>
      </c>
      <c r="G198" s="55" t="str">
        <f>IF(VLOOKUP(ROW()-1,'Report 3 GLs (576 A)'!$A:$K,11,FALSE)="","",VLOOKUP(ROW()-1,'Report 3 GLs (576 A)'!$A:$K,11,FALSE))</f>
        <v/>
      </c>
      <c r="Z198" s="55" t="s">
        <v>80</v>
      </c>
    </row>
    <row r="199" spans="1:26" x14ac:dyDescent="0.2">
      <c r="A199" s="55" t="str">
        <f>IF(VLOOKUP(ROW()-1,'Report 3 GLs (576 A)'!$A:$K,2,FALSE)="","",VLOOKUP(ROW()-1,'Report 3 GLs (576 A)'!$A:$K,2,FALSE))</f>
        <v/>
      </c>
      <c r="B199" s="102" t="str">
        <f>IF(VLOOKUP(ROW()-1,'Report 3 GLs (576 A)'!$A:$K,6,FALSE)="","",VLOOKUP(ROW()-1,'Report 3 GLs (576 A)'!$A:$K,6,FALSE))</f>
        <v/>
      </c>
      <c r="C199" s="55" t="str">
        <f>IF(VLOOKUP(ROW()-1,'Report 3 GLs (576 A)'!$A:$K,7,FALSE)="","",VLOOKUP(ROW()-1,'Report 3 GLs (576 A)'!$A:$K,7,FALSE))</f>
        <v/>
      </c>
      <c r="D199" s="55" t="str">
        <f>IF(VLOOKUP(ROW()-1,'Report 3 GLs (576 A)'!$A:$K,8,FALSE)="","",VLOOKUP(ROW()-1,'Report 3 GLs (576 A)'!$A:$K,8,FALSE))</f>
        <v/>
      </c>
      <c r="E199" s="55" t="str">
        <f>IF(VLOOKUP(ROW()-1,'Report 3 GLs (576 A)'!$A:$K,9,FALSE)="","",VLOOKUP(ROW()-1,'Report 3 GLs (576 A)'!$A:$K,9,FALSE))</f>
        <v/>
      </c>
      <c r="F199" s="102" t="str">
        <f>IF(VLOOKUP(ROW()-1,'Report 3 GLs (576 A)'!$A:$K,10,FALSE)="","",VLOOKUP(ROW()-1,'Report 3 GLs (576 A)'!$A:$K,10,FALSE))</f>
        <v/>
      </c>
      <c r="G199" s="55" t="str">
        <f>IF(VLOOKUP(ROW()-1,'Report 3 GLs (576 A)'!$A:$K,11,FALSE)="","",VLOOKUP(ROW()-1,'Report 3 GLs (576 A)'!$A:$K,11,FALSE))</f>
        <v/>
      </c>
      <c r="Z199" s="55" t="s">
        <v>80</v>
      </c>
    </row>
    <row r="200" spans="1:26" x14ac:dyDescent="0.2">
      <c r="A200" s="55" t="str">
        <f>IF(VLOOKUP(ROW()-1,'Report 3 GLs (576 A)'!$A:$K,2,FALSE)="","",VLOOKUP(ROW()-1,'Report 3 GLs (576 A)'!$A:$K,2,FALSE))</f>
        <v/>
      </c>
      <c r="B200" s="102" t="str">
        <f>IF(VLOOKUP(ROW()-1,'Report 3 GLs (576 A)'!$A:$K,6,FALSE)="","",VLOOKUP(ROW()-1,'Report 3 GLs (576 A)'!$A:$K,6,FALSE))</f>
        <v/>
      </c>
      <c r="C200" s="55" t="str">
        <f>IF(VLOOKUP(ROW()-1,'Report 3 GLs (576 A)'!$A:$K,7,FALSE)="","",VLOOKUP(ROW()-1,'Report 3 GLs (576 A)'!$A:$K,7,FALSE))</f>
        <v/>
      </c>
      <c r="D200" s="55" t="str">
        <f>IF(VLOOKUP(ROW()-1,'Report 3 GLs (576 A)'!$A:$K,8,FALSE)="","",VLOOKUP(ROW()-1,'Report 3 GLs (576 A)'!$A:$K,8,FALSE))</f>
        <v/>
      </c>
      <c r="E200" s="55" t="str">
        <f>IF(VLOOKUP(ROW()-1,'Report 3 GLs (576 A)'!$A:$K,9,FALSE)="","",VLOOKUP(ROW()-1,'Report 3 GLs (576 A)'!$A:$K,9,FALSE))</f>
        <v/>
      </c>
      <c r="F200" s="102" t="str">
        <f>IF(VLOOKUP(ROW()-1,'Report 3 GLs (576 A)'!$A:$K,10,FALSE)="","",VLOOKUP(ROW()-1,'Report 3 GLs (576 A)'!$A:$K,10,FALSE))</f>
        <v/>
      </c>
      <c r="G200" s="55" t="str">
        <f>IF(VLOOKUP(ROW()-1,'Report 3 GLs (576 A)'!$A:$K,11,FALSE)="","",VLOOKUP(ROW()-1,'Report 3 GLs (576 A)'!$A:$K,11,FALSE))</f>
        <v/>
      </c>
      <c r="Z200" s="55" t="s">
        <v>80</v>
      </c>
    </row>
    <row r="201" spans="1:26" x14ac:dyDescent="0.2">
      <c r="A201" s="55" t="str">
        <f>IF(VLOOKUP(ROW()-1,'Report 3 GLs (576 A)'!$A:$K,2,FALSE)="","",VLOOKUP(ROW()-1,'Report 3 GLs (576 A)'!$A:$K,2,FALSE))</f>
        <v/>
      </c>
      <c r="B201" s="102" t="str">
        <f>IF(VLOOKUP(ROW()-1,'Report 3 GLs (576 A)'!$A:$K,6,FALSE)="","",VLOOKUP(ROW()-1,'Report 3 GLs (576 A)'!$A:$K,6,FALSE))</f>
        <v/>
      </c>
      <c r="C201" s="55" t="str">
        <f>IF(VLOOKUP(ROW()-1,'Report 3 GLs (576 A)'!$A:$K,7,FALSE)="","",VLOOKUP(ROW()-1,'Report 3 GLs (576 A)'!$A:$K,7,FALSE))</f>
        <v/>
      </c>
      <c r="D201" s="55" t="str">
        <f>IF(VLOOKUP(ROW()-1,'Report 3 GLs (576 A)'!$A:$K,8,FALSE)="","",VLOOKUP(ROW()-1,'Report 3 GLs (576 A)'!$A:$K,8,FALSE))</f>
        <v/>
      </c>
      <c r="E201" s="55" t="str">
        <f>IF(VLOOKUP(ROW()-1,'Report 3 GLs (576 A)'!$A:$K,9,FALSE)="","",VLOOKUP(ROW()-1,'Report 3 GLs (576 A)'!$A:$K,9,FALSE))</f>
        <v/>
      </c>
      <c r="F201" s="102" t="str">
        <f>IF(VLOOKUP(ROW()-1,'Report 3 GLs (576 A)'!$A:$K,10,FALSE)="","",VLOOKUP(ROW()-1,'Report 3 GLs (576 A)'!$A:$K,10,FALSE))</f>
        <v/>
      </c>
      <c r="G201" s="55" t="str">
        <f>IF(VLOOKUP(ROW()-1,'Report 3 GLs (576 A)'!$A:$K,11,FALSE)="","",VLOOKUP(ROW()-1,'Report 3 GLs (576 A)'!$A:$K,11,FALSE))</f>
        <v/>
      </c>
      <c r="Z201" s="55" t="s">
        <v>80</v>
      </c>
    </row>
    <row r="202" spans="1:26" x14ac:dyDescent="0.2">
      <c r="A202" s="55" t="str">
        <f>IF(VLOOKUP(ROW()-1,'Report 3 GLs (576 A)'!$A:$K,2,FALSE)="","",VLOOKUP(ROW()-1,'Report 3 GLs (576 A)'!$A:$K,2,FALSE))</f>
        <v/>
      </c>
      <c r="B202" s="102" t="str">
        <f>IF(VLOOKUP(ROW()-1,'Report 3 GLs (576 A)'!$A:$K,6,FALSE)="","",VLOOKUP(ROW()-1,'Report 3 GLs (576 A)'!$A:$K,6,FALSE))</f>
        <v/>
      </c>
      <c r="C202" s="55" t="str">
        <f>IF(VLOOKUP(ROW()-1,'Report 3 GLs (576 A)'!$A:$K,7,FALSE)="","",VLOOKUP(ROW()-1,'Report 3 GLs (576 A)'!$A:$K,7,FALSE))</f>
        <v/>
      </c>
      <c r="D202" s="55" t="str">
        <f>IF(VLOOKUP(ROW()-1,'Report 3 GLs (576 A)'!$A:$K,8,FALSE)="","",VLOOKUP(ROW()-1,'Report 3 GLs (576 A)'!$A:$K,8,FALSE))</f>
        <v/>
      </c>
      <c r="E202" s="55" t="str">
        <f>IF(VLOOKUP(ROW()-1,'Report 3 GLs (576 A)'!$A:$K,9,FALSE)="","",VLOOKUP(ROW()-1,'Report 3 GLs (576 A)'!$A:$K,9,FALSE))</f>
        <v/>
      </c>
      <c r="F202" s="102" t="str">
        <f>IF(VLOOKUP(ROW()-1,'Report 3 GLs (576 A)'!$A:$K,10,FALSE)="","",VLOOKUP(ROW()-1,'Report 3 GLs (576 A)'!$A:$K,10,FALSE))</f>
        <v/>
      </c>
      <c r="G202" s="55" t="str">
        <f>IF(VLOOKUP(ROW()-1,'Report 3 GLs (576 A)'!$A:$K,11,FALSE)="","",VLOOKUP(ROW()-1,'Report 3 GLs (576 A)'!$A:$K,11,FALSE))</f>
        <v/>
      </c>
      <c r="Z202" s="55" t="s">
        <v>80</v>
      </c>
    </row>
    <row r="203" spans="1:26" x14ac:dyDescent="0.2">
      <c r="A203" s="55" t="str">
        <f>IF(VLOOKUP(ROW()-1,'Report 3 GLs (576 A)'!$A:$K,2,FALSE)="","",VLOOKUP(ROW()-1,'Report 3 GLs (576 A)'!$A:$K,2,FALSE))</f>
        <v/>
      </c>
      <c r="B203" s="102" t="str">
        <f>IF(VLOOKUP(ROW()-1,'Report 3 GLs (576 A)'!$A:$K,6,FALSE)="","",VLOOKUP(ROW()-1,'Report 3 GLs (576 A)'!$A:$K,6,FALSE))</f>
        <v/>
      </c>
      <c r="C203" s="55" t="str">
        <f>IF(VLOOKUP(ROW()-1,'Report 3 GLs (576 A)'!$A:$K,7,FALSE)="","",VLOOKUP(ROW()-1,'Report 3 GLs (576 A)'!$A:$K,7,FALSE))</f>
        <v/>
      </c>
      <c r="D203" s="55" t="str">
        <f>IF(VLOOKUP(ROW()-1,'Report 3 GLs (576 A)'!$A:$K,8,FALSE)="","",VLOOKUP(ROW()-1,'Report 3 GLs (576 A)'!$A:$K,8,FALSE))</f>
        <v/>
      </c>
      <c r="E203" s="55" t="str">
        <f>IF(VLOOKUP(ROW()-1,'Report 3 GLs (576 A)'!$A:$K,9,FALSE)="","",VLOOKUP(ROW()-1,'Report 3 GLs (576 A)'!$A:$K,9,FALSE))</f>
        <v/>
      </c>
      <c r="F203" s="102" t="str">
        <f>IF(VLOOKUP(ROW()-1,'Report 3 GLs (576 A)'!$A:$K,10,FALSE)="","",VLOOKUP(ROW()-1,'Report 3 GLs (576 A)'!$A:$K,10,FALSE))</f>
        <v/>
      </c>
      <c r="G203" s="55" t="str">
        <f>IF(VLOOKUP(ROW()-1,'Report 3 GLs (576 A)'!$A:$K,11,FALSE)="","",VLOOKUP(ROW()-1,'Report 3 GLs (576 A)'!$A:$K,11,FALSE))</f>
        <v/>
      </c>
      <c r="Z203" s="55" t="s">
        <v>80</v>
      </c>
    </row>
    <row r="204" spans="1:26" x14ac:dyDescent="0.2">
      <c r="A204" s="55" t="str">
        <f>IF(VLOOKUP(ROW()-1,'Report 3 GLs (576 A)'!$A:$K,2,FALSE)="","",VLOOKUP(ROW()-1,'Report 3 GLs (576 A)'!$A:$K,2,FALSE))</f>
        <v/>
      </c>
      <c r="B204" s="102" t="str">
        <f>IF(VLOOKUP(ROW()-1,'Report 3 GLs (576 A)'!$A:$K,6,FALSE)="","",VLOOKUP(ROW()-1,'Report 3 GLs (576 A)'!$A:$K,6,FALSE))</f>
        <v/>
      </c>
      <c r="C204" s="55" t="str">
        <f>IF(VLOOKUP(ROW()-1,'Report 3 GLs (576 A)'!$A:$K,7,FALSE)="","",VLOOKUP(ROW()-1,'Report 3 GLs (576 A)'!$A:$K,7,FALSE))</f>
        <v/>
      </c>
      <c r="D204" s="55" t="str">
        <f>IF(VLOOKUP(ROW()-1,'Report 3 GLs (576 A)'!$A:$K,8,FALSE)="","",VLOOKUP(ROW()-1,'Report 3 GLs (576 A)'!$A:$K,8,FALSE))</f>
        <v/>
      </c>
      <c r="E204" s="55" t="str">
        <f>IF(VLOOKUP(ROW()-1,'Report 3 GLs (576 A)'!$A:$K,9,FALSE)="","",VLOOKUP(ROW()-1,'Report 3 GLs (576 A)'!$A:$K,9,FALSE))</f>
        <v/>
      </c>
      <c r="F204" s="102" t="str">
        <f>IF(VLOOKUP(ROW()-1,'Report 3 GLs (576 A)'!$A:$K,10,FALSE)="","",VLOOKUP(ROW()-1,'Report 3 GLs (576 A)'!$A:$K,10,FALSE))</f>
        <v/>
      </c>
      <c r="G204" s="55" t="str">
        <f>IF(VLOOKUP(ROW()-1,'Report 3 GLs (576 A)'!$A:$K,11,FALSE)="","",VLOOKUP(ROW()-1,'Report 3 GLs (576 A)'!$A:$K,11,FALSE))</f>
        <v/>
      </c>
      <c r="Z204" s="55" t="s">
        <v>80</v>
      </c>
    </row>
    <row r="205" spans="1:26" x14ac:dyDescent="0.2">
      <c r="A205" s="55" t="str">
        <f>IF(VLOOKUP(ROW()-1,'Report 3 GLs (576 A)'!$A:$K,2,FALSE)="","",VLOOKUP(ROW()-1,'Report 3 GLs (576 A)'!$A:$K,2,FALSE))</f>
        <v/>
      </c>
      <c r="B205" s="102" t="str">
        <f>IF(VLOOKUP(ROW()-1,'Report 3 GLs (576 A)'!$A:$K,6,FALSE)="","",VLOOKUP(ROW()-1,'Report 3 GLs (576 A)'!$A:$K,6,FALSE))</f>
        <v/>
      </c>
      <c r="C205" s="55" t="str">
        <f>IF(VLOOKUP(ROW()-1,'Report 3 GLs (576 A)'!$A:$K,7,FALSE)="","",VLOOKUP(ROW()-1,'Report 3 GLs (576 A)'!$A:$K,7,FALSE))</f>
        <v/>
      </c>
      <c r="D205" s="55" t="str">
        <f>IF(VLOOKUP(ROW()-1,'Report 3 GLs (576 A)'!$A:$K,8,FALSE)="","",VLOOKUP(ROW()-1,'Report 3 GLs (576 A)'!$A:$K,8,FALSE))</f>
        <v/>
      </c>
      <c r="E205" s="55" t="str">
        <f>IF(VLOOKUP(ROW()-1,'Report 3 GLs (576 A)'!$A:$K,9,FALSE)="","",VLOOKUP(ROW()-1,'Report 3 GLs (576 A)'!$A:$K,9,FALSE))</f>
        <v/>
      </c>
      <c r="F205" s="102" t="str">
        <f>IF(VLOOKUP(ROW()-1,'Report 3 GLs (576 A)'!$A:$K,10,FALSE)="","",VLOOKUP(ROW()-1,'Report 3 GLs (576 A)'!$A:$K,10,FALSE))</f>
        <v/>
      </c>
      <c r="G205" s="55" t="str">
        <f>IF(VLOOKUP(ROW()-1,'Report 3 GLs (576 A)'!$A:$K,11,FALSE)="","",VLOOKUP(ROW()-1,'Report 3 GLs (576 A)'!$A:$K,11,FALSE))</f>
        <v/>
      </c>
      <c r="Z205" s="55" t="s">
        <v>80</v>
      </c>
    </row>
    <row r="206" spans="1:26" x14ac:dyDescent="0.2">
      <c r="A206" s="55" t="str">
        <f>IF(VLOOKUP(ROW()-1,'Report 3 GLs (576 A)'!$A:$K,2,FALSE)="","",VLOOKUP(ROW()-1,'Report 3 GLs (576 A)'!$A:$K,2,FALSE))</f>
        <v/>
      </c>
      <c r="B206" s="102" t="str">
        <f>IF(VLOOKUP(ROW()-1,'Report 3 GLs (576 A)'!$A:$K,6,FALSE)="","",VLOOKUP(ROW()-1,'Report 3 GLs (576 A)'!$A:$K,6,FALSE))</f>
        <v/>
      </c>
      <c r="C206" s="55" t="str">
        <f>IF(VLOOKUP(ROW()-1,'Report 3 GLs (576 A)'!$A:$K,7,FALSE)="","",VLOOKUP(ROW()-1,'Report 3 GLs (576 A)'!$A:$K,7,FALSE))</f>
        <v/>
      </c>
      <c r="D206" s="55" t="str">
        <f>IF(VLOOKUP(ROW()-1,'Report 3 GLs (576 A)'!$A:$K,8,FALSE)="","",VLOOKUP(ROW()-1,'Report 3 GLs (576 A)'!$A:$K,8,FALSE))</f>
        <v/>
      </c>
      <c r="E206" s="55" t="str">
        <f>IF(VLOOKUP(ROW()-1,'Report 3 GLs (576 A)'!$A:$K,9,FALSE)="","",VLOOKUP(ROW()-1,'Report 3 GLs (576 A)'!$A:$K,9,FALSE))</f>
        <v/>
      </c>
      <c r="F206" s="102" t="str">
        <f>IF(VLOOKUP(ROW()-1,'Report 3 GLs (576 A)'!$A:$K,10,FALSE)="","",VLOOKUP(ROW()-1,'Report 3 GLs (576 A)'!$A:$K,10,FALSE))</f>
        <v/>
      </c>
      <c r="G206" s="55" t="str">
        <f>IF(VLOOKUP(ROW()-1,'Report 3 GLs (576 A)'!$A:$K,11,FALSE)="","",VLOOKUP(ROW()-1,'Report 3 GLs (576 A)'!$A:$K,11,FALSE))</f>
        <v/>
      </c>
      <c r="Z206" s="55" t="s">
        <v>80</v>
      </c>
    </row>
    <row r="207" spans="1:26" x14ac:dyDescent="0.2">
      <c r="A207" s="55" t="str">
        <f>IF(VLOOKUP(ROW()-1,'Report 3 GLs (576 A)'!$A:$K,2,FALSE)="","",VLOOKUP(ROW()-1,'Report 3 GLs (576 A)'!$A:$K,2,FALSE))</f>
        <v/>
      </c>
      <c r="B207" s="102" t="str">
        <f>IF(VLOOKUP(ROW()-1,'Report 3 GLs (576 A)'!$A:$K,6,FALSE)="","",VLOOKUP(ROW()-1,'Report 3 GLs (576 A)'!$A:$K,6,FALSE))</f>
        <v/>
      </c>
      <c r="C207" s="55" t="str">
        <f>IF(VLOOKUP(ROW()-1,'Report 3 GLs (576 A)'!$A:$K,7,FALSE)="","",VLOOKUP(ROW()-1,'Report 3 GLs (576 A)'!$A:$K,7,FALSE))</f>
        <v/>
      </c>
      <c r="D207" s="55" t="str">
        <f>IF(VLOOKUP(ROW()-1,'Report 3 GLs (576 A)'!$A:$K,8,FALSE)="","",VLOOKUP(ROW()-1,'Report 3 GLs (576 A)'!$A:$K,8,FALSE))</f>
        <v/>
      </c>
      <c r="E207" s="55" t="str">
        <f>IF(VLOOKUP(ROW()-1,'Report 3 GLs (576 A)'!$A:$K,9,FALSE)="","",VLOOKUP(ROW()-1,'Report 3 GLs (576 A)'!$A:$K,9,FALSE))</f>
        <v/>
      </c>
      <c r="F207" s="102" t="str">
        <f>IF(VLOOKUP(ROW()-1,'Report 3 GLs (576 A)'!$A:$K,10,FALSE)="","",VLOOKUP(ROW()-1,'Report 3 GLs (576 A)'!$A:$K,10,FALSE))</f>
        <v/>
      </c>
      <c r="G207" s="55" t="str">
        <f>IF(VLOOKUP(ROW()-1,'Report 3 GLs (576 A)'!$A:$K,11,FALSE)="","",VLOOKUP(ROW()-1,'Report 3 GLs (576 A)'!$A:$K,11,FALSE))</f>
        <v/>
      </c>
      <c r="Z207" s="55" t="s">
        <v>80</v>
      </c>
    </row>
    <row r="208" spans="1:26" x14ac:dyDescent="0.2">
      <c r="A208" s="55" t="str">
        <f>IF(VLOOKUP(ROW()-1,'Report 3 GLs (576 A)'!$A:$K,2,FALSE)="","",VLOOKUP(ROW()-1,'Report 3 GLs (576 A)'!$A:$K,2,FALSE))</f>
        <v/>
      </c>
      <c r="B208" s="102" t="str">
        <f>IF(VLOOKUP(ROW()-1,'Report 3 GLs (576 A)'!$A:$K,6,FALSE)="","",VLOOKUP(ROW()-1,'Report 3 GLs (576 A)'!$A:$K,6,FALSE))</f>
        <v/>
      </c>
      <c r="C208" s="55" t="str">
        <f>IF(VLOOKUP(ROW()-1,'Report 3 GLs (576 A)'!$A:$K,7,FALSE)="","",VLOOKUP(ROW()-1,'Report 3 GLs (576 A)'!$A:$K,7,FALSE))</f>
        <v/>
      </c>
      <c r="D208" s="55" t="str">
        <f>IF(VLOOKUP(ROW()-1,'Report 3 GLs (576 A)'!$A:$K,8,FALSE)="","",VLOOKUP(ROW()-1,'Report 3 GLs (576 A)'!$A:$K,8,FALSE))</f>
        <v/>
      </c>
      <c r="E208" s="55" t="str">
        <f>IF(VLOOKUP(ROW()-1,'Report 3 GLs (576 A)'!$A:$K,9,FALSE)="","",VLOOKUP(ROW()-1,'Report 3 GLs (576 A)'!$A:$K,9,FALSE))</f>
        <v/>
      </c>
      <c r="F208" s="102" t="str">
        <f>IF(VLOOKUP(ROW()-1,'Report 3 GLs (576 A)'!$A:$K,10,FALSE)="","",VLOOKUP(ROW()-1,'Report 3 GLs (576 A)'!$A:$K,10,FALSE))</f>
        <v/>
      </c>
      <c r="G208" s="55" t="str">
        <f>IF(VLOOKUP(ROW()-1,'Report 3 GLs (576 A)'!$A:$K,11,FALSE)="","",VLOOKUP(ROW()-1,'Report 3 GLs (576 A)'!$A:$K,11,FALSE))</f>
        <v/>
      </c>
      <c r="Z208" s="55" t="s">
        <v>80</v>
      </c>
    </row>
    <row r="209" spans="1:26" x14ac:dyDescent="0.2">
      <c r="A209" s="55" t="str">
        <f>IF(VLOOKUP(ROW()-1,'Report 3 GLs (576 A)'!$A:$K,2,FALSE)="","",VLOOKUP(ROW()-1,'Report 3 GLs (576 A)'!$A:$K,2,FALSE))</f>
        <v/>
      </c>
      <c r="B209" s="102" t="str">
        <f>IF(VLOOKUP(ROW()-1,'Report 3 GLs (576 A)'!$A:$K,6,FALSE)="","",VLOOKUP(ROW()-1,'Report 3 GLs (576 A)'!$A:$K,6,FALSE))</f>
        <v/>
      </c>
      <c r="C209" s="55" t="str">
        <f>IF(VLOOKUP(ROW()-1,'Report 3 GLs (576 A)'!$A:$K,7,FALSE)="","",VLOOKUP(ROW()-1,'Report 3 GLs (576 A)'!$A:$K,7,FALSE))</f>
        <v/>
      </c>
      <c r="D209" s="55" t="str">
        <f>IF(VLOOKUP(ROW()-1,'Report 3 GLs (576 A)'!$A:$K,8,FALSE)="","",VLOOKUP(ROW()-1,'Report 3 GLs (576 A)'!$A:$K,8,FALSE))</f>
        <v/>
      </c>
      <c r="E209" s="55" t="str">
        <f>IF(VLOOKUP(ROW()-1,'Report 3 GLs (576 A)'!$A:$K,9,FALSE)="","",VLOOKUP(ROW()-1,'Report 3 GLs (576 A)'!$A:$K,9,FALSE))</f>
        <v/>
      </c>
      <c r="F209" s="102" t="str">
        <f>IF(VLOOKUP(ROW()-1,'Report 3 GLs (576 A)'!$A:$K,10,FALSE)="","",VLOOKUP(ROW()-1,'Report 3 GLs (576 A)'!$A:$K,10,FALSE))</f>
        <v/>
      </c>
      <c r="G209" s="55" t="str">
        <f>IF(VLOOKUP(ROW()-1,'Report 3 GLs (576 A)'!$A:$K,11,FALSE)="","",VLOOKUP(ROW()-1,'Report 3 GLs (576 A)'!$A:$K,11,FALSE))</f>
        <v/>
      </c>
      <c r="Z209" s="55" t="s">
        <v>80</v>
      </c>
    </row>
    <row r="210" spans="1:26" x14ac:dyDescent="0.2">
      <c r="A210" s="55" t="str">
        <f>IF(VLOOKUP(ROW()-1,'Report 3 GLs (576 A)'!$A:$K,2,FALSE)="","",VLOOKUP(ROW()-1,'Report 3 GLs (576 A)'!$A:$K,2,FALSE))</f>
        <v/>
      </c>
      <c r="B210" s="102" t="str">
        <f>IF(VLOOKUP(ROW()-1,'Report 3 GLs (576 A)'!$A:$K,6,FALSE)="","",VLOOKUP(ROW()-1,'Report 3 GLs (576 A)'!$A:$K,6,FALSE))</f>
        <v/>
      </c>
      <c r="C210" s="55" t="str">
        <f>IF(VLOOKUP(ROW()-1,'Report 3 GLs (576 A)'!$A:$K,7,FALSE)="","",VLOOKUP(ROW()-1,'Report 3 GLs (576 A)'!$A:$K,7,FALSE))</f>
        <v/>
      </c>
      <c r="D210" s="55" t="str">
        <f>IF(VLOOKUP(ROW()-1,'Report 3 GLs (576 A)'!$A:$K,8,FALSE)="","",VLOOKUP(ROW()-1,'Report 3 GLs (576 A)'!$A:$K,8,FALSE))</f>
        <v/>
      </c>
      <c r="E210" s="55" t="str">
        <f>IF(VLOOKUP(ROW()-1,'Report 3 GLs (576 A)'!$A:$K,9,FALSE)="","",VLOOKUP(ROW()-1,'Report 3 GLs (576 A)'!$A:$K,9,FALSE))</f>
        <v/>
      </c>
      <c r="F210" s="102" t="str">
        <f>IF(VLOOKUP(ROW()-1,'Report 3 GLs (576 A)'!$A:$K,10,FALSE)="","",VLOOKUP(ROW()-1,'Report 3 GLs (576 A)'!$A:$K,10,FALSE))</f>
        <v/>
      </c>
      <c r="G210" s="55" t="str">
        <f>IF(VLOOKUP(ROW()-1,'Report 3 GLs (576 A)'!$A:$K,11,FALSE)="","",VLOOKUP(ROW()-1,'Report 3 GLs (576 A)'!$A:$K,11,FALSE))</f>
        <v/>
      </c>
      <c r="Z210" s="55" t="s">
        <v>80</v>
      </c>
    </row>
    <row r="211" spans="1:26" x14ac:dyDescent="0.2">
      <c r="A211" s="55" t="str">
        <f>IF(VLOOKUP(ROW()-1,'Report 3 GLs (576 A)'!$A:$K,2,FALSE)="","",VLOOKUP(ROW()-1,'Report 3 GLs (576 A)'!$A:$K,2,FALSE))</f>
        <v/>
      </c>
      <c r="B211" s="102" t="str">
        <f>IF(VLOOKUP(ROW()-1,'Report 3 GLs (576 A)'!$A:$K,6,FALSE)="","",VLOOKUP(ROW()-1,'Report 3 GLs (576 A)'!$A:$K,6,FALSE))</f>
        <v/>
      </c>
      <c r="C211" s="55" t="str">
        <f>IF(VLOOKUP(ROW()-1,'Report 3 GLs (576 A)'!$A:$K,7,FALSE)="","",VLOOKUP(ROW()-1,'Report 3 GLs (576 A)'!$A:$K,7,FALSE))</f>
        <v/>
      </c>
      <c r="D211" s="55" t="str">
        <f>IF(VLOOKUP(ROW()-1,'Report 3 GLs (576 A)'!$A:$K,8,FALSE)="","",VLOOKUP(ROW()-1,'Report 3 GLs (576 A)'!$A:$K,8,FALSE))</f>
        <v/>
      </c>
      <c r="E211" s="55" t="str">
        <f>IF(VLOOKUP(ROW()-1,'Report 3 GLs (576 A)'!$A:$K,9,FALSE)="","",VLOOKUP(ROW()-1,'Report 3 GLs (576 A)'!$A:$K,9,FALSE))</f>
        <v/>
      </c>
      <c r="F211" s="102" t="str">
        <f>IF(VLOOKUP(ROW()-1,'Report 3 GLs (576 A)'!$A:$K,10,FALSE)="","",VLOOKUP(ROW()-1,'Report 3 GLs (576 A)'!$A:$K,10,FALSE))</f>
        <v/>
      </c>
      <c r="G211" s="55" t="str">
        <f>IF(VLOOKUP(ROW()-1,'Report 3 GLs (576 A)'!$A:$K,11,FALSE)="","",VLOOKUP(ROW()-1,'Report 3 GLs (576 A)'!$A:$K,11,FALSE))</f>
        <v/>
      </c>
      <c r="Z211" s="55" t="s">
        <v>80</v>
      </c>
    </row>
    <row r="212" spans="1:26" x14ac:dyDescent="0.2">
      <c r="A212" s="55" t="str">
        <f>IF(VLOOKUP(ROW()-1,'Report 3 GLs (576 A)'!$A:$K,2,FALSE)="","",VLOOKUP(ROW()-1,'Report 3 GLs (576 A)'!$A:$K,2,FALSE))</f>
        <v/>
      </c>
      <c r="B212" s="102" t="str">
        <f>IF(VLOOKUP(ROW()-1,'Report 3 GLs (576 A)'!$A:$K,6,FALSE)="","",VLOOKUP(ROW()-1,'Report 3 GLs (576 A)'!$A:$K,6,FALSE))</f>
        <v/>
      </c>
      <c r="C212" s="55" t="str">
        <f>IF(VLOOKUP(ROW()-1,'Report 3 GLs (576 A)'!$A:$K,7,FALSE)="","",VLOOKUP(ROW()-1,'Report 3 GLs (576 A)'!$A:$K,7,FALSE))</f>
        <v/>
      </c>
      <c r="D212" s="55" t="str">
        <f>IF(VLOOKUP(ROW()-1,'Report 3 GLs (576 A)'!$A:$K,8,FALSE)="","",VLOOKUP(ROW()-1,'Report 3 GLs (576 A)'!$A:$K,8,FALSE))</f>
        <v/>
      </c>
      <c r="E212" s="55" t="str">
        <f>IF(VLOOKUP(ROW()-1,'Report 3 GLs (576 A)'!$A:$K,9,FALSE)="","",VLOOKUP(ROW()-1,'Report 3 GLs (576 A)'!$A:$K,9,FALSE))</f>
        <v/>
      </c>
      <c r="F212" s="102" t="str">
        <f>IF(VLOOKUP(ROW()-1,'Report 3 GLs (576 A)'!$A:$K,10,FALSE)="","",VLOOKUP(ROW()-1,'Report 3 GLs (576 A)'!$A:$K,10,FALSE))</f>
        <v/>
      </c>
      <c r="G212" s="55" t="str">
        <f>IF(VLOOKUP(ROW()-1,'Report 3 GLs (576 A)'!$A:$K,11,FALSE)="","",VLOOKUP(ROW()-1,'Report 3 GLs (576 A)'!$A:$K,11,FALSE))</f>
        <v/>
      </c>
      <c r="Z212" s="55" t="s">
        <v>80</v>
      </c>
    </row>
    <row r="213" spans="1:26" x14ac:dyDescent="0.2">
      <c r="A213" s="55" t="str">
        <f>IF(VLOOKUP(ROW()-1,'Report 3 GLs (576 A)'!$A:$K,2,FALSE)="","",VLOOKUP(ROW()-1,'Report 3 GLs (576 A)'!$A:$K,2,FALSE))</f>
        <v/>
      </c>
      <c r="B213" s="102" t="str">
        <f>IF(VLOOKUP(ROW()-1,'Report 3 GLs (576 A)'!$A:$K,6,FALSE)="","",VLOOKUP(ROW()-1,'Report 3 GLs (576 A)'!$A:$K,6,FALSE))</f>
        <v/>
      </c>
      <c r="C213" s="55" t="str">
        <f>IF(VLOOKUP(ROW()-1,'Report 3 GLs (576 A)'!$A:$K,7,FALSE)="","",VLOOKUP(ROW()-1,'Report 3 GLs (576 A)'!$A:$K,7,FALSE))</f>
        <v/>
      </c>
      <c r="D213" s="55" t="str">
        <f>IF(VLOOKUP(ROW()-1,'Report 3 GLs (576 A)'!$A:$K,8,FALSE)="","",VLOOKUP(ROW()-1,'Report 3 GLs (576 A)'!$A:$K,8,FALSE))</f>
        <v/>
      </c>
      <c r="E213" s="55" t="str">
        <f>IF(VLOOKUP(ROW()-1,'Report 3 GLs (576 A)'!$A:$K,9,FALSE)="","",VLOOKUP(ROW()-1,'Report 3 GLs (576 A)'!$A:$K,9,FALSE))</f>
        <v/>
      </c>
      <c r="F213" s="102" t="str">
        <f>IF(VLOOKUP(ROW()-1,'Report 3 GLs (576 A)'!$A:$K,10,FALSE)="","",VLOOKUP(ROW()-1,'Report 3 GLs (576 A)'!$A:$K,10,FALSE))</f>
        <v/>
      </c>
      <c r="G213" s="55" t="str">
        <f>IF(VLOOKUP(ROW()-1,'Report 3 GLs (576 A)'!$A:$K,11,FALSE)="","",VLOOKUP(ROW()-1,'Report 3 GLs (576 A)'!$A:$K,11,FALSE))</f>
        <v/>
      </c>
      <c r="Z213" s="55" t="s">
        <v>80</v>
      </c>
    </row>
    <row r="214" spans="1:26" x14ac:dyDescent="0.2">
      <c r="A214" s="55" t="str">
        <f>IF(VLOOKUP(ROW()-1,'Report 3 GLs (576 A)'!$A:$K,2,FALSE)="","",VLOOKUP(ROW()-1,'Report 3 GLs (576 A)'!$A:$K,2,FALSE))</f>
        <v/>
      </c>
      <c r="B214" s="102" t="str">
        <f>IF(VLOOKUP(ROW()-1,'Report 3 GLs (576 A)'!$A:$K,6,FALSE)="","",VLOOKUP(ROW()-1,'Report 3 GLs (576 A)'!$A:$K,6,FALSE))</f>
        <v/>
      </c>
      <c r="C214" s="55" t="str">
        <f>IF(VLOOKUP(ROW()-1,'Report 3 GLs (576 A)'!$A:$K,7,FALSE)="","",VLOOKUP(ROW()-1,'Report 3 GLs (576 A)'!$A:$K,7,FALSE))</f>
        <v/>
      </c>
      <c r="D214" s="55" t="str">
        <f>IF(VLOOKUP(ROW()-1,'Report 3 GLs (576 A)'!$A:$K,8,FALSE)="","",VLOOKUP(ROW()-1,'Report 3 GLs (576 A)'!$A:$K,8,FALSE))</f>
        <v/>
      </c>
      <c r="E214" s="55" t="str">
        <f>IF(VLOOKUP(ROW()-1,'Report 3 GLs (576 A)'!$A:$K,9,FALSE)="","",VLOOKUP(ROW()-1,'Report 3 GLs (576 A)'!$A:$K,9,FALSE))</f>
        <v/>
      </c>
      <c r="F214" s="102" t="str">
        <f>IF(VLOOKUP(ROW()-1,'Report 3 GLs (576 A)'!$A:$K,10,FALSE)="","",VLOOKUP(ROW()-1,'Report 3 GLs (576 A)'!$A:$K,10,FALSE))</f>
        <v/>
      </c>
      <c r="G214" s="55" t="str">
        <f>IF(VLOOKUP(ROW()-1,'Report 3 GLs (576 A)'!$A:$K,11,FALSE)="","",VLOOKUP(ROW()-1,'Report 3 GLs (576 A)'!$A:$K,11,FALSE))</f>
        <v/>
      </c>
      <c r="Z214" s="55" t="s">
        <v>80</v>
      </c>
    </row>
    <row r="215" spans="1:26" x14ac:dyDescent="0.2">
      <c r="A215" s="55" t="str">
        <f>IF(VLOOKUP(ROW()-1,'Report 3 GLs (576 A)'!$A:$K,2,FALSE)="","",VLOOKUP(ROW()-1,'Report 3 GLs (576 A)'!$A:$K,2,FALSE))</f>
        <v/>
      </c>
      <c r="B215" s="102" t="str">
        <f>IF(VLOOKUP(ROW()-1,'Report 3 GLs (576 A)'!$A:$K,6,FALSE)="","",VLOOKUP(ROW()-1,'Report 3 GLs (576 A)'!$A:$K,6,FALSE))</f>
        <v/>
      </c>
      <c r="C215" s="55" t="str">
        <f>IF(VLOOKUP(ROW()-1,'Report 3 GLs (576 A)'!$A:$K,7,FALSE)="","",VLOOKUP(ROW()-1,'Report 3 GLs (576 A)'!$A:$K,7,FALSE))</f>
        <v/>
      </c>
      <c r="D215" s="55" t="str">
        <f>IF(VLOOKUP(ROW()-1,'Report 3 GLs (576 A)'!$A:$K,8,FALSE)="","",VLOOKUP(ROW()-1,'Report 3 GLs (576 A)'!$A:$K,8,FALSE))</f>
        <v/>
      </c>
      <c r="E215" s="55" t="str">
        <f>IF(VLOOKUP(ROW()-1,'Report 3 GLs (576 A)'!$A:$K,9,FALSE)="","",VLOOKUP(ROW()-1,'Report 3 GLs (576 A)'!$A:$K,9,FALSE))</f>
        <v/>
      </c>
      <c r="F215" s="102" t="str">
        <f>IF(VLOOKUP(ROW()-1,'Report 3 GLs (576 A)'!$A:$K,10,FALSE)="","",VLOOKUP(ROW()-1,'Report 3 GLs (576 A)'!$A:$K,10,FALSE))</f>
        <v/>
      </c>
      <c r="G215" s="55" t="str">
        <f>IF(VLOOKUP(ROW()-1,'Report 3 GLs (576 A)'!$A:$K,11,FALSE)="","",VLOOKUP(ROW()-1,'Report 3 GLs (576 A)'!$A:$K,11,FALSE))</f>
        <v/>
      </c>
      <c r="Z215" s="55" t="s">
        <v>80</v>
      </c>
    </row>
    <row r="216" spans="1:26" x14ac:dyDescent="0.2">
      <c r="A216" s="55" t="str">
        <f>IF(VLOOKUP(ROW()-1,'Report 3 GLs (576 A)'!$A:$K,2,FALSE)="","",VLOOKUP(ROW()-1,'Report 3 GLs (576 A)'!$A:$K,2,FALSE))</f>
        <v/>
      </c>
      <c r="B216" s="102" t="str">
        <f>IF(VLOOKUP(ROW()-1,'Report 3 GLs (576 A)'!$A:$K,6,FALSE)="","",VLOOKUP(ROW()-1,'Report 3 GLs (576 A)'!$A:$K,6,FALSE))</f>
        <v/>
      </c>
      <c r="C216" s="55" t="str">
        <f>IF(VLOOKUP(ROW()-1,'Report 3 GLs (576 A)'!$A:$K,7,FALSE)="","",VLOOKUP(ROW()-1,'Report 3 GLs (576 A)'!$A:$K,7,FALSE))</f>
        <v/>
      </c>
      <c r="D216" s="55" t="str">
        <f>IF(VLOOKUP(ROW()-1,'Report 3 GLs (576 A)'!$A:$K,8,FALSE)="","",VLOOKUP(ROW()-1,'Report 3 GLs (576 A)'!$A:$K,8,FALSE))</f>
        <v/>
      </c>
      <c r="E216" s="55" t="str">
        <f>IF(VLOOKUP(ROW()-1,'Report 3 GLs (576 A)'!$A:$K,9,FALSE)="","",VLOOKUP(ROW()-1,'Report 3 GLs (576 A)'!$A:$K,9,FALSE))</f>
        <v/>
      </c>
      <c r="F216" s="102" t="str">
        <f>IF(VLOOKUP(ROW()-1,'Report 3 GLs (576 A)'!$A:$K,10,FALSE)="","",VLOOKUP(ROW()-1,'Report 3 GLs (576 A)'!$A:$K,10,FALSE))</f>
        <v/>
      </c>
      <c r="G216" s="55" t="str">
        <f>IF(VLOOKUP(ROW()-1,'Report 3 GLs (576 A)'!$A:$K,11,FALSE)="","",VLOOKUP(ROW()-1,'Report 3 GLs (576 A)'!$A:$K,11,FALSE))</f>
        <v/>
      </c>
      <c r="Z216" s="55" t="s">
        <v>80</v>
      </c>
    </row>
    <row r="217" spans="1:26" x14ac:dyDescent="0.2">
      <c r="A217" s="55" t="str">
        <f>IF(VLOOKUP(ROW()-1,'Report 3 GLs (576 A)'!$A:$K,2,FALSE)="","",VLOOKUP(ROW()-1,'Report 3 GLs (576 A)'!$A:$K,2,FALSE))</f>
        <v/>
      </c>
      <c r="B217" s="102" t="str">
        <f>IF(VLOOKUP(ROW()-1,'Report 3 GLs (576 A)'!$A:$K,6,FALSE)="","",VLOOKUP(ROW()-1,'Report 3 GLs (576 A)'!$A:$K,6,FALSE))</f>
        <v/>
      </c>
      <c r="C217" s="55" t="str">
        <f>IF(VLOOKUP(ROW()-1,'Report 3 GLs (576 A)'!$A:$K,7,FALSE)="","",VLOOKUP(ROW()-1,'Report 3 GLs (576 A)'!$A:$K,7,FALSE))</f>
        <v/>
      </c>
      <c r="D217" s="55" t="str">
        <f>IF(VLOOKUP(ROW()-1,'Report 3 GLs (576 A)'!$A:$K,8,FALSE)="","",VLOOKUP(ROW()-1,'Report 3 GLs (576 A)'!$A:$K,8,FALSE))</f>
        <v/>
      </c>
      <c r="E217" s="55" t="str">
        <f>IF(VLOOKUP(ROW()-1,'Report 3 GLs (576 A)'!$A:$K,9,FALSE)="","",VLOOKUP(ROW()-1,'Report 3 GLs (576 A)'!$A:$K,9,FALSE))</f>
        <v/>
      </c>
      <c r="F217" s="102" t="str">
        <f>IF(VLOOKUP(ROW()-1,'Report 3 GLs (576 A)'!$A:$K,10,FALSE)="","",VLOOKUP(ROW()-1,'Report 3 GLs (576 A)'!$A:$K,10,FALSE))</f>
        <v/>
      </c>
      <c r="G217" s="55" t="str">
        <f>IF(VLOOKUP(ROW()-1,'Report 3 GLs (576 A)'!$A:$K,11,FALSE)="","",VLOOKUP(ROW()-1,'Report 3 GLs (576 A)'!$A:$K,11,FALSE))</f>
        <v/>
      </c>
      <c r="Z217" s="55" t="s">
        <v>80</v>
      </c>
    </row>
    <row r="218" spans="1:26" x14ac:dyDescent="0.2">
      <c r="A218" s="55" t="str">
        <f>IF(VLOOKUP(ROW()-1,'Report 3 GLs (576 A)'!$A:$K,2,FALSE)="","",VLOOKUP(ROW()-1,'Report 3 GLs (576 A)'!$A:$K,2,FALSE))</f>
        <v/>
      </c>
      <c r="B218" s="102" t="str">
        <f>IF(VLOOKUP(ROW()-1,'Report 3 GLs (576 A)'!$A:$K,6,FALSE)="","",VLOOKUP(ROW()-1,'Report 3 GLs (576 A)'!$A:$K,6,FALSE))</f>
        <v/>
      </c>
      <c r="C218" s="55" t="str">
        <f>IF(VLOOKUP(ROW()-1,'Report 3 GLs (576 A)'!$A:$K,7,FALSE)="","",VLOOKUP(ROW()-1,'Report 3 GLs (576 A)'!$A:$K,7,FALSE))</f>
        <v/>
      </c>
      <c r="D218" s="55" t="str">
        <f>IF(VLOOKUP(ROW()-1,'Report 3 GLs (576 A)'!$A:$K,8,FALSE)="","",VLOOKUP(ROW()-1,'Report 3 GLs (576 A)'!$A:$K,8,FALSE))</f>
        <v/>
      </c>
      <c r="E218" s="55" t="str">
        <f>IF(VLOOKUP(ROW()-1,'Report 3 GLs (576 A)'!$A:$K,9,FALSE)="","",VLOOKUP(ROW()-1,'Report 3 GLs (576 A)'!$A:$K,9,FALSE))</f>
        <v/>
      </c>
      <c r="F218" s="102" t="str">
        <f>IF(VLOOKUP(ROW()-1,'Report 3 GLs (576 A)'!$A:$K,10,FALSE)="","",VLOOKUP(ROW()-1,'Report 3 GLs (576 A)'!$A:$K,10,FALSE))</f>
        <v/>
      </c>
      <c r="G218" s="55" t="str">
        <f>IF(VLOOKUP(ROW()-1,'Report 3 GLs (576 A)'!$A:$K,11,FALSE)="","",VLOOKUP(ROW()-1,'Report 3 GLs (576 A)'!$A:$K,11,FALSE))</f>
        <v/>
      </c>
      <c r="Z218" s="55" t="s">
        <v>80</v>
      </c>
    </row>
    <row r="219" spans="1:26" x14ac:dyDescent="0.2">
      <c r="A219" s="55" t="str">
        <f>IF(VLOOKUP(ROW()-1,'Report 3 GLs (576 A)'!$A:$K,2,FALSE)="","",VLOOKUP(ROW()-1,'Report 3 GLs (576 A)'!$A:$K,2,FALSE))</f>
        <v/>
      </c>
      <c r="B219" s="102" t="str">
        <f>IF(VLOOKUP(ROW()-1,'Report 3 GLs (576 A)'!$A:$K,6,FALSE)="","",VLOOKUP(ROW()-1,'Report 3 GLs (576 A)'!$A:$K,6,FALSE))</f>
        <v/>
      </c>
      <c r="C219" s="55" t="str">
        <f>IF(VLOOKUP(ROW()-1,'Report 3 GLs (576 A)'!$A:$K,7,FALSE)="","",VLOOKUP(ROW()-1,'Report 3 GLs (576 A)'!$A:$K,7,FALSE))</f>
        <v/>
      </c>
      <c r="D219" s="55" t="str">
        <f>IF(VLOOKUP(ROW()-1,'Report 3 GLs (576 A)'!$A:$K,8,FALSE)="","",VLOOKUP(ROW()-1,'Report 3 GLs (576 A)'!$A:$K,8,FALSE))</f>
        <v/>
      </c>
      <c r="E219" s="55" t="str">
        <f>IF(VLOOKUP(ROW()-1,'Report 3 GLs (576 A)'!$A:$K,9,FALSE)="","",VLOOKUP(ROW()-1,'Report 3 GLs (576 A)'!$A:$K,9,FALSE))</f>
        <v/>
      </c>
      <c r="F219" s="102" t="str">
        <f>IF(VLOOKUP(ROW()-1,'Report 3 GLs (576 A)'!$A:$K,10,FALSE)="","",VLOOKUP(ROW()-1,'Report 3 GLs (576 A)'!$A:$K,10,FALSE))</f>
        <v/>
      </c>
      <c r="G219" s="55" t="str">
        <f>IF(VLOOKUP(ROW()-1,'Report 3 GLs (576 A)'!$A:$K,11,FALSE)="","",VLOOKUP(ROW()-1,'Report 3 GLs (576 A)'!$A:$K,11,FALSE))</f>
        <v/>
      </c>
      <c r="Z219" s="55" t="s">
        <v>80</v>
      </c>
    </row>
    <row r="220" spans="1:26" x14ac:dyDescent="0.2">
      <c r="A220" s="55" t="str">
        <f>IF(VLOOKUP(ROW()-1,'Report 3 GLs (576 A)'!$A:$K,2,FALSE)="","",VLOOKUP(ROW()-1,'Report 3 GLs (576 A)'!$A:$K,2,FALSE))</f>
        <v/>
      </c>
      <c r="B220" s="102" t="str">
        <f>IF(VLOOKUP(ROW()-1,'Report 3 GLs (576 A)'!$A:$K,6,FALSE)="","",VLOOKUP(ROW()-1,'Report 3 GLs (576 A)'!$A:$K,6,FALSE))</f>
        <v/>
      </c>
      <c r="C220" s="55" t="str">
        <f>IF(VLOOKUP(ROW()-1,'Report 3 GLs (576 A)'!$A:$K,7,FALSE)="","",VLOOKUP(ROW()-1,'Report 3 GLs (576 A)'!$A:$K,7,FALSE))</f>
        <v/>
      </c>
      <c r="D220" s="55" t="str">
        <f>IF(VLOOKUP(ROW()-1,'Report 3 GLs (576 A)'!$A:$K,8,FALSE)="","",VLOOKUP(ROW()-1,'Report 3 GLs (576 A)'!$A:$K,8,FALSE))</f>
        <v/>
      </c>
      <c r="E220" s="55" t="str">
        <f>IF(VLOOKUP(ROW()-1,'Report 3 GLs (576 A)'!$A:$K,9,FALSE)="","",VLOOKUP(ROW()-1,'Report 3 GLs (576 A)'!$A:$K,9,FALSE))</f>
        <v/>
      </c>
      <c r="F220" s="102" t="str">
        <f>IF(VLOOKUP(ROW()-1,'Report 3 GLs (576 A)'!$A:$K,10,FALSE)="","",VLOOKUP(ROW()-1,'Report 3 GLs (576 A)'!$A:$K,10,FALSE))</f>
        <v/>
      </c>
      <c r="G220" s="55" t="str">
        <f>IF(VLOOKUP(ROW()-1,'Report 3 GLs (576 A)'!$A:$K,11,FALSE)="","",VLOOKUP(ROW()-1,'Report 3 GLs (576 A)'!$A:$K,11,FALSE))</f>
        <v/>
      </c>
      <c r="Z220" s="55" t="s">
        <v>80</v>
      </c>
    </row>
    <row r="221" spans="1:26" x14ac:dyDescent="0.2">
      <c r="A221" s="55" t="str">
        <f>IF(VLOOKUP(ROW()-1,'Report 3 GLs (576 A)'!$A:$K,2,FALSE)="","",VLOOKUP(ROW()-1,'Report 3 GLs (576 A)'!$A:$K,2,FALSE))</f>
        <v/>
      </c>
      <c r="B221" s="102" t="str">
        <f>IF(VLOOKUP(ROW()-1,'Report 3 GLs (576 A)'!$A:$K,6,FALSE)="","",VLOOKUP(ROW()-1,'Report 3 GLs (576 A)'!$A:$K,6,FALSE))</f>
        <v/>
      </c>
      <c r="C221" s="55" t="str">
        <f>IF(VLOOKUP(ROW()-1,'Report 3 GLs (576 A)'!$A:$K,7,FALSE)="","",VLOOKUP(ROW()-1,'Report 3 GLs (576 A)'!$A:$K,7,FALSE))</f>
        <v/>
      </c>
      <c r="D221" s="55" t="str">
        <f>IF(VLOOKUP(ROW()-1,'Report 3 GLs (576 A)'!$A:$K,8,FALSE)="","",VLOOKUP(ROW()-1,'Report 3 GLs (576 A)'!$A:$K,8,FALSE))</f>
        <v/>
      </c>
      <c r="E221" s="55" t="str">
        <f>IF(VLOOKUP(ROW()-1,'Report 3 GLs (576 A)'!$A:$K,9,FALSE)="","",VLOOKUP(ROW()-1,'Report 3 GLs (576 A)'!$A:$K,9,FALSE))</f>
        <v/>
      </c>
      <c r="F221" s="102" t="str">
        <f>IF(VLOOKUP(ROW()-1,'Report 3 GLs (576 A)'!$A:$K,10,FALSE)="","",VLOOKUP(ROW()-1,'Report 3 GLs (576 A)'!$A:$K,10,FALSE))</f>
        <v/>
      </c>
      <c r="G221" s="55" t="str">
        <f>IF(VLOOKUP(ROW()-1,'Report 3 GLs (576 A)'!$A:$K,11,FALSE)="","",VLOOKUP(ROW()-1,'Report 3 GLs (576 A)'!$A:$K,11,FALSE))</f>
        <v/>
      </c>
      <c r="Z221" s="55" t="s">
        <v>80</v>
      </c>
    </row>
    <row r="222" spans="1:26" x14ac:dyDescent="0.2">
      <c r="A222" s="55" t="str">
        <f>IF(VLOOKUP(ROW()-1,'Report 3 GLs (576 A)'!$A:$K,2,FALSE)="","",VLOOKUP(ROW()-1,'Report 3 GLs (576 A)'!$A:$K,2,FALSE))</f>
        <v/>
      </c>
      <c r="B222" s="102" t="str">
        <f>IF(VLOOKUP(ROW()-1,'Report 3 GLs (576 A)'!$A:$K,6,FALSE)="","",VLOOKUP(ROW()-1,'Report 3 GLs (576 A)'!$A:$K,6,FALSE))</f>
        <v/>
      </c>
      <c r="C222" s="55" t="str">
        <f>IF(VLOOKUP(ROW()-1,'Report 3 GLs (576 A)'!$A:$K,7,FALSE)="","",VLOOKUP(ROW()-1,'Report 3 GLs (576 A)'!$A:$K,7,FALSE))</f>
        <v/>
      </c>
      <c r="D222" s="55" t="str">
        <f>IF(VLOOKUP(ROW()-1,'Report 3 GLs (576 A)'!$A:$K,8,FALSE)="","",VLOOKUP(ROW()-1,'Report 3 GLs (576 A)'!$A:$K,8,FALSE))</f>
        <v/>
      </c>
      <c r="E222" s="55" t="str">
        <f>IF(VLOOKUP(ROW()-1,'Report 3 GLs (576 A)'!$A:$K,9,FALSE)="","",VLOOKUP(ROW()-1,'Report 3 GLs (576 A)'!$A:$K,9,FALSE))</f>
        <v/>
      </c>
      <c r="F222" s="102" t="str">
        <f>IF(VLOOKUP(ROW()-1,'Report 3 GLs (576 A)'!$A:$K,10,FALSE)="","",VLOOKUP(ROW()-1,'Report 3 GLs (576 A)'!$A:$K,10,FALSE))</f>
        <v/>
      </c>
      <c r="G222" s="55" t="str">
        <f>IF(VLOOKUP(ROW()-1,'Report 3 GLs (576 A)'!$A:$K,11,FALSE)="","",VLOOKUP(ROW()-1,'Report 3 GLs (576 A)'!$A:$K,11,FALSE))</f>
        <v/>
      </c>
      <c r="Z222" s="55" t="s">
        <v>80</v>
      </c>
    </row>
    <row r="223" spans="1:26" x14ac:dyDescent="0.2">
      <c r="A223" s="55" t="str">
        <f>IF(VLOOKUP(ROW()-1,'Report 3 GLs (576 A)'!$A:$K,2,FALSE)="","",VLOOKUP(ROW()-1,'Report 3 GLs (576 A)'!$A:$K,2,FALSE))</f>
        <v/>
      </c>
      <c r="B223" s="102" t="str">
        <f>IF(VLOOKUP(ROW()-1,'Report 3 GLs (576 A)'!$A:$K,6,FALSE)="","",VLOOKUP(ROW()-1,'Report 3 GLs (576 A)'!$A:$K,6,FALSE))</f>
        <v/>
      </c>
      <c r="C223" s="55" t="str">
        <f>IF(VLOOKUP(ROW()-1,'Report 3 GLs (576 A)'!$A:$K,7,FALSE)="","",VLOOKUP(ROW()-1,'Report 3 GLs (576 A)'!$A:$K,7,FALSE))</f>
        <v/>
      </c>
      <c r="D223" s="55" t="str">
        <f>IF(VLOOKUP(ROW()-1,'Report 3 GLs (576 A)'!$A:$K,8,FALSE)="","",VLOOKUP(ROW()-1,'Report 3 GLs (576 A)'!$A:$K,8,FALSE))</f>
        <v/>
      </c>
      <c r="E223" s="55" t="str">
        <f>IF(VLOOKUP(ROW()-1,'Report 3 GLs (576 A)'!$A:$K,9,FALSE)="","",VLOOKUP(ROW()-1,'Report 3 GLs (576 A)'!$A:$K,9,FALSE))</f>
        <v/>
      </c>
      <c r="F223" s="102" t="str">
        <f>IF(VLOOKUP(ROW()-1,'Report 3 GLs (576 A)'!$A:$K,10,FALSE)="","",VLOOKUP(ROW()-1,'Report 3 GLs (576 A)'!$A:$K,10,FALSE))</f>
        <v/>
      </c>
      <c r="G223" s="55" t="str">
        <f>IF(VLOOKUP(ROW()-1,'Report 3 GLs (576 A)'!$A:$K,11,FALSE)="","",VLOOKUP(ROW()-1,'Report 3 GLs (576 A)'!$A:$K,11,FALSE))</f>
        <v/>
      </c>
      <c r="Z223" s="55" t="s">
        <v>80</v>
      </c>
    </row>
    <row r="224" spans="1:26" x14ac:dyDescent="0.2">
      <c r="A224" s="55" t="str">
        <f>IF(VLOOKUP(ROW()-1,'Report 3 GLs (576 A)'!$A:$K,2,FALSE)="","",VLOOKUP(ROW()-1,'Report 3 GLs (576 A)'!$A:$K,2,FALSE))</f>
        <v/>
      </c>
      <c r="B224" s="102" t="str">
        <f>IF(VLOOKUP(ROW()-1,'Report 3 GLs (576 A)'!$A:$K,6,FALSE)="","",VLOOKUP(ROW()-1,'Report 3 GLs (576 A)'!$A:$K,6,FALSE))</f>
        <v/>
      </c>
      <c r="C224" s="55" t="str">
        <f>IF(VLOOKUP(ROW()-1,'Report 3 GLs (576 A)'!$A:$K,7,FALSE)="","",VLOOKUP(ROW()-1,'Report 3 GLs (576 A)'!$A:$K,7,FALSE))</f>
        <v/>
      </c>
      <c r="D224" s="55" t="str">
        <f>IF(VLOOKUP(ROW()-1,'Report 3 GLs (576 A)'!$A:$K,8,FALSE)="","",VLOOKUP(ROW()-1,'Report 3 GLs (576 A)'!$A:$K,8,FALSE))</f>
        <v/>
      </c>
      <c r="E224" s="55" t="str">
        <f>IF(VLOOKUP(ROW()-1,'Report 3 GLs (576 A)'!$A:$K,9,FALSE)="","",VLOOKUP(ROW()-1,'Report 3 GLs (576 A)'!$A:$K,9,FALSE))</f>
        <v/>
      </c>
      <c r="F224" s="102" t="str">
        <f>IF(VLOOKUP(ROW()-1,'Report 3 GLs (576 A)'!$A:$K,10,FALSE)="","",VLOOKUP(ROW()-1,'Report 3 GLs (576 A)'!$A:$K,10,FALSE))</f>
        <v/>
      </c>
      <c r="G224" s="55" t="str">
        <f>IF(VLOOKUP(ROW()-1,'Report 3 GLs (576 A)'!$A:$K,11,FALSE)="","",VLOOKUP(ROW()-1,'Report 3 GLs (576 A)'!$A:$K,11,FALSE))</f>
        <v/>
      </c>
      <c r="Z224" s="55" t="s">
        <v>80</v>
      </c>
    </row>
    <row r="225" spans="1:26" x14ac:dyDescent="0.2">
      <c r="A225" s="55" t="str">
        <f>IF(VLOOKUP(ROW()-1,'Report 3 GLs (576 A)'!$A:$K,2,FALSE)="","",VLOOKUP(ROW()-1,'Report 3 GLs (576 A)'!$A:$K,2,FALSE))</f>
        <v/>
      </c>
      <c r="B225" s="102" t="str">
        <f>IF(VLOOKUP(ROW()-1,'Report 3 GLs (576 A)'!$A:$K,6,FALSE)="","",VLOOKUP(ROW()-1,'Report 3 GLs (576 A)'!$A:$K,6,FALSE))</f>
        <v/>
      </c>
      <c r="C225" s="55" t="str">
        <f>IF(VLOOKUP(ROW()-1,'Report 3 GLs (576 A)'!$A:$K,7,FALSE)="","",VLOOKUP(ROW()-1,'Report 3 GLs (576 A)'!$A:$K,7,FALSE))</f>
        <v/>
      </c>
      <c r="D225" s="55" t="str">
        <f>IF(VLOOKUP(ROW()-1,'Report 3 GLs (576 A)'!$A:$K,8,FALSE)="","",VLOOKUP(ROW()-1,'Report 3 GLs (576 A)'!$A:$K,8,FALSE))</f>
        <v/>
      </c>
      <c r="E225" s="55" t="str">
        <f>IF(VLOOKUP(ROW()-1,'Report 3 GLs (576 A)'!$A:$K,9,FALSE)="","",VLOOKUP(ROW()-1,'Report 3 GLs (576 A)'!$A:$K,9,FALSE))</f>
        <v/>
      </c>
      <c r="F225" s="102" t="str">
        <f>IF(VLOOKUP(ROW()-1,'Report 3 GLs (576 A)'!$A:$K,10,FALSE)="","",VLOOKUP(ROW()-1,'Report 3 GLs (576 A)'!$A:$K,10,FALSE))</f>
        <v/>
      </c>
      <c r="G225" s="55" t="str">
        <f>IF(VLOOKUP(ROW()-1,'Report 3 GLs (576 A)'!$A:$K,11,FALSE)="","",VLOOKUP(ROW()-1,'Report 3 GLs (576 A)'!$A:$K,11,FALSE))</f>
        <v/>
      </c>
      <c r="Z225" s="55" t="s">
        <v>80</v>
      </c>
    </row>
    <row r="226" spans="1:26" x14ac:dyDescent="0.2">
      <c r="A226" s="55" t="str">
        <f>IF(VLOOKUP(ROW()-1,'Report 3 GLs (576 A)'!$A:$K,2,FALSE)="","",VLOOKUP(ROW()-1,'Report 3 GLs (576 A)'!$A:$K,2,FALSE))</f>
        <v/>
      </c>
      <c r="B226" s="102" t="str">
        <f>IF(VLOOKUP(ROW()-1,'Report 3 GLs (576 A)'!$A:$K,6,FALSE)="","",VLOOKUP(ROW()-1,'Report 3 GLs (576 A)'!$A:$K,6,FALSE))</f>
        <v/>
      </c>
      <c r="C226" s="55" t="str">
        <f>IF(VLOOKUP(ROW()-1,'Report 3 GLs (576 A)'!$A:$K,7,FALSE)="","",VLOOKUP(ROW()-1,'Report 3 GLs (576 A)'!$A:$K,7,FALSE))</f>
        <v/>
      </c>
      <c r="D226" s="55" t="str">
        <f>IF(VLOOKUP(ROW()-1,'Report 3 GLs (576 A)'!$A:$K,8,FALSE)="","",VLOOKUP(ROW()-1,'Report 3 GLs (576 A)'!$A:$K,8,FALSE))</f>
        <v/>
      </c>
      <c r="E226" s="55" t="str">
        <f>IF(VLOOKUP(ROW()-1,'Report 3 GLs (576 A)'!$A:$K,9,FALSE)="","",VLOOKUP(ROW()-1,'Report 3 GLs (576 A)'!$A:$K,9,FALSE))</f>
        <v/>
      </c>
      <c r="F226" s="102" t="str">
        <f>IF(VLOOKUP(ROW()-1,'Report 3 GLs (576 A)'!$A:$K,10,FALSE)="","",VLOOKUP(ROW()-1,'Report 3 GLs (576 A)'!$A:$K,10,FALSE))</f>
        <v/>
      </c>
      <c r="G226" s="55" t="str">
        <f>IF(VLOOKUP(ROW()-1,'Report 3 GLs (576 A)'!$A:$K,11,FALSE)="","",VLOOKUP(ROW()-1,'Report 3 GLs (576 A)'!$A:$K,11,FALSE))</f>
        <v/>
      </c>
      <c r="Z226" s="55" t="s">
        <v>80</v>
      </c>
    </row>
    <row r="227" spans="1:26" x14ac:dyDescent="0.2">
      <c r="A227" s="55" t="str">
        <f>IF(VLOOKUP(ROW()-1,'Report 3 GLs (576 A)'!$A:$K,2,FALSE)="","",VLOOKUP(ROW()-1,'Report 3 GLs (576 A)'!$A:$K,2,FALSE))</f>
        <v/>
      </c>
      <c r="B227" s="102" t="str">
        <f>IF(VLOOKUP(ROW()-1,'Report 3 GLs (576 A)'!$A:$K,6,FALSE)="","",VLOOKUP(ROW()-1,'Report 3 GLs (576 A)'!$A:$K,6,FALSE))</f>
        <v/>
      </c>
      <c r="C227" s="55" t="str">
        <f>IF(VLOOKUP(ROW()-1,'Report 3 GLs (576 A)'!$A:$K,7,FALSE)="","",VLOOKUP(ROW()-1,'Report 3 GLs (576 A)'!$A:$K,7,FALSE))</f>
        <v/>
      </c>
      <c r="D227" s="55" t="str">
        <f>IF(VLOOKUP(ROW()-1,'Report 3 GLs (576 A)'!$A:$K,8,FALSE)="","",VLOOKUP(ROW()-1,'Report 3 GLs (576 A)'!$A:$K,8,FALSE))</f>
        <v/>
      </c>
      <c r="E227" s="55" t="str">
        <f>IF(VLOOKUP(ROW()-1,'Report 3 GLs (576 A)'!$A:$K,9,FALSE)="","",VLOOKUP(ROW()-1,'Report 3 GLs (576 A)'!$A:$K,9,FALSE))</f>
        <v/>
      </c>
      <c r="F227" s="102" t="str">
        <f>IF(VLOOKUP(ROW()-1,'Report 3 GLs (576 A)'!$A:$K,10,FALSE)="","",VLOOKUP(ROW()-1,'Report 3 GLs (576 A)'!$A:$K,10,FALSE))</f>
        <v/>
      </c>
      <c r="G227" s="55" t="str">
        <f>IF(VLOOKUP(ROW()-1,'Report 3 GLs (576 A)'!$A:$K,11,FALSE)="","",VLOOKUP(ROW()-1,'Report 3 GLs (576 A)'!$A:$K,11,FALSE))</f>
        <v/>
      </c>
      <c r="Z227" s="55" t="s">
        <v>80</v>
      </c>
    </row>
    <row r="228" spans="1:26" x14ac:dyDescent="0.2">
      <c r="A228" s="55" t="str">
        <f>IF(VLOOKUP(ROW()-1,'Report 3 GLs (576 A)'!$A:$K,2,FALSE)="","",VLOOKUP(ROW()-1,'Report 3 GLs (576 A)'!$A:$K,2,FALSE))</f>
        <v/>
      </c>
      <c r="B228" s="102" t="str">
        <f>IF(VLOOKUP(ROW()-1,'Report 3 GLs (576 A)'!$A:$K,6,FALSE)="","",VLOOKUP(ROW()-1,'Report 3 GLs (576 A)'!$A:$K,6,FALSE))</f>
        <v/>
      </c>
      <c r="C228" s="55" t="str">
        <f>IF(VLOOKUP(ROW()-1,'Report 3 GLs (576 A)'!$A:$K,7,FALSE)="","",VLOOKUP(ROW()-1,'Report 3 GLs (576 A)'!$A:$K,7,FALSE))</f>
        <v/>
      </c>
      <c r="D228" s="55" t="str">
        <f>IF(VLOOKUP(ROW()-1,'Report 3 GLs (576 A)'!$A:$K,8,FALSE)="","",VLOOKUP(ROW()-1,'Report 3 GLs (576 A)'!$A:$K,8,FALSE))</f>
        <v/>
      </c>
      <c r="E228" s="55" t="str">
        <f>IF(VLOOKUP(ROW()-1,'Report 3 GLs (576 A)'!$A:$K,9,FALSE)="","",VLOOKUP(ROW()-1,'Report 3 GLs (576 A)'!$A:$K,9,FALSE))</f>
        <v/>
      </c>
      <c r="F228" s="102" t="str">
        <f>IF(VLOOKUP(ROW()-1,'Report 3 GLs (576 A)'!$A:$K,10,FALSE)="","",VLOOKUP(ROW()-1,'Report 3 GLs (576 A)'!$A:$K,10,FALSE))</f>
        <v/>
      </c>
      <c r="G228" s="55" t="str">
        <f>IF(VLOOKUP(ROW()-1,'Report 3 GLs (576 A)'!$A:$K,11,FALSE)="","",VLOOKUP(ROW()-1,'Report 3 GLs (576 A)'!$A:$K,11,FALSE))</f>
        <v/>
      </c>
      <c r="Z228" s="55" t="s">
        <v>80</v>
      </c>
    </row>
    <row r="229" spans="1:26" x14ac:dyDescent="0.2">
      <c r="A229" s="55" t="str">
        <f>IF(VLOOKUP(ROW()-1,'Report 3 GLs (576 A)'!$A:$K,2,FALSE)="","",VLOOKUP(ROW()-1,'Report 3 GLs (576 A)'!$A:$K,2,FALSE))</f>
        <v/>
      </c>
      <c r="B229" s="102" t="str">
        <f>IF(VLOOKUP(ROW()-1,'Report 3 GLs (576 A)'!$A:$K,6,FALSE)="","",VLOOKUP(ROW()-1,'Report 3 GLs (576 A)'!$A:$K,6,FALSE))</f>
        <v/>
      </c>
      <c r="C229" s="55" t="str">
        <f>IF(VLOOKUP(ROW()-1,'Report 3 GLs (576 A)'!$A:$K,7,FALSE)="","",VLOOKUP(ROW()-1,'Report 3 GLs (576 A)'!$A:$K,7,FALSE))</f>
        <v/>
      </c>
      <c r="D229" s="55" t="str">
        <f>IF(VLOOKUP(ROW()-1,'Report 3 GLs (576 A)'!$A:$K,8,FALSE)="","",VLOOKUP(ROW()-1,'Report 3 GLs (576 A)'!$A:$K,8,FALSE))</f>
        <v/>
      </c>
      <c r="E229" s="55" t="str">
        <f>IF(VLOOKUP(ROW()-1,'Report 3 GLs (576 A)'!$A:$K,9,FALSE)="","",VLOOKUP(ROW()-1,'Report 3 GLs (576 A)'!$A:$K,9,FALSE))</f>
        <v/>
      </c>
      <c r="F229" s="102" t="str">
        <f>IF(VLOOKUP(ROW()-1,'Report 3 GLs (576 A)'!$A:$K,10,FALSE)="","",VLOOKUP(ROW()-1,'Report 3 GLs (576 A)'!$A:$K,10,FALSE))</f>
        <v/>
      </c>
      <c r="G229" s="55" t="str">
        <f>IF(VLOOKUP(ROW()-1,'Report 3 GLs (576 A)'!$A:$K,11,FALSE)="","",VLOOKUP(ROW()-1,'Report 3 GLs (576 A)'!$A:$K,11,FALSE))</f>
        <v/>
      </c>
      <c r="Z229" s="55" t="s">
        <v>80</v>
      </c>
    </row>
    <row r="230" spans="1:26" x14ac:dyDescent="0.2">
      <c r="A230" s="55" t="str">
        <f>IF(VLOOKUP(ROW()-1,'Report 3 GLs (576 A)'!$A:$K,2,FALSE)="","",VLOOKUP(ROW()-1,'Report 3 GLs (576 A)'!$A:$K,2,FALSE))</f>
        <v/>
      </c>
      <c r="B230" s="102" t="str">
        <f>IF(VLOOKUP(ROW()-1,'Report 3 GLs (576 A)'!$A:$K,6,FALSE)="","",VLOOKUP(ROW()-1,'Report 3 GLs (576 A)'!$A:$K,6,FALSE))</f>
        <v/>
      </c>
      <c r="C230" s="55" t="str">
        <f>IF(VLOOKUP(ROW()-1,'Report 3 GLs (576 A)'!$A:$K,7,FALSE)="","",VLOOKUP(ROW()-1,'Report 3 GLs (576 A)'!$A:$K,7,FALSE))</f>
        <v/>
      </c>
      <c r="D230" s="55" t="str">
        <f>IF(VLOOKUP(ROW()-1,'Report 3 GLs (576 A)'!$A:$K,8,FALSE)="","",VLOOKUP(ROW()-1,'Report 3 GLs (576 A)'!$A:$K,8,FALSE))</f>
        <v/>
      </c>
      <c r="E230" s="55" t="str">
        <f>IF(VLOOKUP(ROW()-1,'Report 3 GLs (576 A)'!$A:$K,9,FALSE)="","",VLOOKUP(ROW()-1,'Report 3 GLs (576 A)'!$A:$K,9,FALSE))</f>
        <v/>
      </c>
      <c r="F230" s="102" t="str">
        <f>IF(VLOOKUP(ROW()-1,'Report 3 GLs (576 A)'!$A:$K,10,FALSE)="","",VLOOKUP(ROW()-1,'Report 3 GLs (576 A)'!$A:$K,10,FALSE))</f>
        <v/>
      </c>
      <c r="G230" s="55" t="str">
        <f>IF(VLOOKUP(ROW()-1,'Report 3 GLs (576 A)'!$A:$K,11,FALSE)="","",VLOOKUP(ROW()-1,'Report 3 GLs (576 A)'!$A:$K,11,FALSE))</f>
        <v/>
      </c>
      <c r="Z230" s="55" t="s">
        <v>80</v>
      </c>
    </row>
    <row r="231" spans="1:26" x14ac:dyDescent="0.2">
      <c r="A231" s="55" t="str">
        <f>IF(VLOOKUP(ROW()-1,'Report 3 GLs (576 A)'!$A:$K,2,FALSE)="","",VLOOKUP(ROW()-1,'Report 3 GLs (576 A)'!$A:$K,2,FALSE))</f>
        <v/>
      </c>
      <c r="B231" s="102" t="str">
        <f>IF(VLOOKUP(ROW()-1,'Report 3 GLs (576 A)'!$A:$K,6,FALSE)="","",VLOOKUP(ROW()-1,'Report 3 GLs (576 A)'!$A:$K,6,FALSE))</f>
        <v/>
      </c>
      <c r="C231" s="55" t="str">
        <f>IF(VLOOKUP(ROW()-1,'Report 3 GLs (576 A)'!$A:$K,7,FALSE)="","",VLOOKUP(ROW()-1,'Report 3 GLs (576 A)'!$A:$K,7,FALSE))</f>
        <v/>
      </c>
      <c r="D231" s="55" t="str">
        <f>IF(VLOOKUP(ROW()-1,'Report 3 GLs (576 A)'!$A:$K,8,FALSE)="","",VLOOKUP(ROW()-1,'Report 3 GLs (576 A)'!$A:$K,8,FALSE))</f>
        <v/>
      </c>
      <c r="E231" s="55" t="str">
        <f>IF(VLOOKUP(ROW()-1,'Report 3 GLs (576 A)'!$A:$K,9,FALSE)="","",VLOOKUP(ROW()-1,'Report 3 GLs (576 A)'!$A:$K,9,FALSE))</f>
        <v/>
      </c>
      <c r="F231" s="102" t="str">
        <f>IF(VLOOKUP(ROW()-1,'Report 3 GLs (576 A)'!$A:$K,10,FALSE)="","",VLOOKUP(ROW()-1,'Report 3 GLs (576 A)'!$A:$K,10,FALSE))</f>
        <v/>
      </c>
      <c r="G231" s="55" t="str">
        <f>IF(VLOOKUP(ROW()-1,'Report 3 GLs (576 A)'!$A:$K,11,FALSE)="","",VLOOKUP(ROW()-1,'Report 3 GLs (576 A)'!$A:$K,11,FALSE))</f>
        <v/>
      </c>
      <c r="Z231" s="55" t="s">
        <v>80</v>
      </c>
    </row>
    <row r="232" spans="1:26" x14ac:dyDescent="0.2">
      <c r="A232" s="55" t="str">
        <f>IF(VLOOKUP(ROW()-1,'Report 3 GLs (576 A)'!$A:$K,2,FALSE)="","",VLOOKUP(ROW()-1,'Report 3 GLs (576 A)'!$A:$K,2,FALSE))</f>
        <v/>
      </c>
      <c r="B232" s="102" t="str">
        <f>IF(VLOOKUP(ROW()-1,'Report 3 GLs (576 A)'!$A:$K,6,FALSE)="","",VLOOKUP(ROW()-1,'Report 3 GLs (576 A)'!$A:$K,6,FALSE))</f>
        <v/>
      </c>
      <c r="C232" s="55" t="str">
        <f>IF(VLOOKUP(ROW()-1,'Report 3 GLs (576 A)'!$A:$K,7,FALSE)="","",VLOOKUP(ROW()-1,'Report 3 GLs (576 A)'!$A:$K,7,FALSE))</f>
        <v/>
      </c>
      <c r="D232" s="55" t="str">
        <f>IF(VLOOKUP(ROW()-1,'Report 3 GLs (576 A)'!$A:$K,8,FALSE)="","",VLOOKUP(ROW()-1,'Report 3 GLs (576 A)'!$A:$K,8,FALSE))</f>
        <v/>
      </c>
      <c r="E232" s="55" t="str">
        <f>IF(VLOOKUP(ROW()-1,'Report 3 GLs (576 A)'!$A:$K,9,FALSE)="","",VLOOKUP(ROW()-1,'Report 3 GLs (576 A)'!$A:$K,9,FALSE))</f>
        <v/>
      </c>
      <c r="F232" s="102" t="str">
        <f>IF(VLOOKUP(ROW()-1,'Report 3 GLs (576 A)'!$A:$K,10,FALSE)="","",VLOOKUP(ROW()-1,'Report 3 GLs (576 A)'!$A:$K,10,FALSE))</f>
        <v/>
      </c>
      <c r="G232" s="55" t="str">
        <f>IF(VLOOKUP(ROW()-1,'Report 3 GLs (576 A)'!$A:$K,11,FALSE)="","",VLOOKUP(ROW()-1,'Report 3 GLs (576 A)'!$A:$K,11,FALSE))</f>
        <v/>
      </c>
      <c r="Z232" s="55" t="s">
        <v>80</v>
      </c>
    </row>
    <row r="233" spans="1:26" x14ac:dyDescent="0.2">
      <c r="A233" s="55" t="str">
        <f>IF(VLOOKUP(ROW()-1,'Report 3 GLs (576 A)'!$A:$K,2,FALSE)="","",VLOOKUP(ROW()-1,'Report 3 GLs (576 A)'!$A:$K,2,FALSE))</f>
        <v/>
      </c>
      <c r="B233" s="102" t="str">
        <f>IF(VLOOKUP(ROW()-1,'Report 3 GLs (576 A)'!$A:$K,6,FALSE)="","",VLOOKUP(ROW()-1,'Report 3 GLs (576 A)'!$A:$K,6,FALSE))</f>
        <v/>
      </c>
      <c r="C233" s="55" t="str">
        <f>IF(VLOOKUP(ROW()-1,'Report 3 GLs (576 A)'!$A:$K,7,FALSE)="","",VLOOKUP(ROW()-1,'Report 3 GLs (576 A)'!$A:$K,7,FALSE))</f>
        <v/>
      </c>
      <c r="D233" s="55" t="str">
        <f>IF(VLOOKUP(ROW()-1,'Report 3 GLs (576 A)'!$A:$K,8,FALSE)="","",VLOOKUP(ROW()-1,'Report 3 GLs (576 A)'!$A:$K,8,FALSE))</f>
        <v/>
      </c>
      <c r="E233" s="55" t="str">
        <f>IF(VLOOKUP(ROW()-1,'Report 3 GLs (576 A)'!$A:$K,9,FALSE)="","",VLOOKUP(ROW()-1,'Report 3 GLs (576 A)'!$A:$K,9,FALSE))</f>
        <v/>
      </c>
      <c r="F233" s="102" t="str">
        <f>IF(VLOOKUP(ROW()-1,'Report 3 GLs (576 A)'!$A:$K,10,FALSE)="","",VLOOKUP(ROW()-1,'Report 3 GLs (576 A)'!$A:$K,10,FALSE))</f>
        <v/>
      </c>
      <c r="G233" s="55" t="str">
        <f>IF(VLOOKUP(ROW()-1,'Report 3 GLs (576 A)'!$A:$K,11,FALSE)="","",VLOOKUP(ROW()-1,'Report 3 GLs (576 A)'!$A:$K,11,FALSE))</f>
        <v/>
      </c>
      <c r="Z233" s="55" t="s">
        <v>80</v>
      </c>
    </row>
    <row r="234" spans="1:26" x14ac:dyDescent="0.2">
      <c r="A234" s="55" t="str">
        <f>IF(VLOOKUP(ROW()-1,'Report 3 GLs (576 A)'!$A:$K,2,FALSE)="","",VLOOKUP(ROW()-1,'Report 3 GLs (576 A)'!$A:$K,2,FALSE))</f>
        <v/>
      </c>
      <c r="B234" s="102" t="str">
        <f>IF(VLOOKUP(ROW()-1,'Report 3 GLs (576 A)'!$A:$K,6,FALSE)="","",VLOOKUP(ROW()-1,'Report 3 GLs (576 A)'!$A:$K,6,FALSE))</f>
        <v/>
      </c>
      <c r="C234" s="55" t="str">
        <f>IF(VLOOKUP(ROW()-1,'Report 3 GLs (576 A)'!$A:$K,7,FALSE)="","",VLOOKUP(ROW()-1,'Report 3 GLs (576 A)'!$A:$K,7,FALSE))</f>
        <v/>
      </c>
      <c r="D234" s="55" t="str">
        <f>IF(VLOOKUP(ROW()-1,'Report 3 GLs (576 A)'!$A:$K,8,FALSE)="","",VLOOKUP(ROW()-1,'Report 3 GLs (576 A)'!$A:$K,8,FALSE))</f>
        <v/>
      </c>
      <c r="E234" s="55" t="str">
        <f>IF(VLOOKUP(ROW()-1,'Report 3 GLs (576 A)'!$A:$K,9,FALSE)="","",VLOOKUP(ROW()-1,'Report 3 GLs (576 A)'!$A:$K,9,FALSE))</f>
        <v/>
      </c>
      <c r="F234" s="102" t="str">
        <f>IF(VLOOKUP(ROW()-1,'Report 3 GLs (576 A)'!$A:$K,10,FALSE)="","",VLOOKUP(ROW()-1,'Report 3 GLs (576 A)'!$A:$K,10,FALSE))</f>
        <v/>
      </c>
      <c r="G234" s="55" t="str">
        <f>IF(VLOOKUP(ROW()-1,'Report 3 GLs (576 A)'!$A:$K,11,FALSE)="","",VLOOKUP(ROW()-1,'Report 3 GLs (576 A)'!$A:$K,11,FALSE))</f>
        <v/>
      </c>
      <c r="Z234" s="55" t="s">
        <v>80</v>
      </c>
    </row>
    <row r="235" spans="1:26" x14ac:dyDescent="0.2">
      <c r="A235" s="55" t="str">
        <f>IF(VLOOKUP(ROW()-1,'Report 3 GLs (576 A)'!$A:$K,2,FALSE)="","",VLOOKUP(ROW()-1,'Report 3 GLs (576 A)'!$A:$K,2,FALSE))</f>
        <v/>
      </c>
      <c r="B235" s="102" t="str">
        <f>IF(VLOOKUP(ROW()-1,'Report 3 GLs (576 A)'!$A:$K,6,FALSE)="","",VLOOKUP(ROW()-1,'Report 3 GLs (576 A)'!$A:$K,6,FALSE))</f>
        <v/>
      </c>
      <c r="C235" s="55" t="str">
        <f>IF(VLOOKUP(ROW()-1,'Report 3 GLs (576 A)'!$A:$K,7,FALSE)="","",VLOOKUP(ROW()-1,'Report 3 GLs (576 A)'!$A:$K,7,FALSE))</f>
        <v/>
      </c>
      <c r="D235" s="55" t="str">
        <f>IF(VLOOKUP(ROW()-1,'Report 3 GLs (576 A)'!$A:$K,8,FALSE)="","",VLOOKUP(ROW()-1,'Report 3 GLs (576 A)'!$A:$K,8,FALSE))</f>
        <v/>
      </c>
      <c r="E235" s="55" t="str">
        <f>IF(VLOOKUP(ROW()-1,'Report 3 GLs (576 A)'!$A:$K,9,FALSE)="","",VLOOKUP(ROW()-1,'Report 3 GLs (576 A)'!$A:$K,9,FALSE))</f>
        <v/>
      </c>
      <c r="F235" s="102" t="str">
        <f>IF(VLOOKUP(ROW()-1,'Report 3 GLs (576 A)'!$A:$K,10,FALSE)="","",VLOOKUP(ROW()-1,'Report 3 GLs (576 A)'!$A:$K,10,FALSE))</f>
        <v/>
      </c>
      <c r="G235" s="55" t="str">
        <f>IF(VLOOKUP(ROW()-1,'Report 3 GLs (576 A)'!$A:$K,11,FALSE)="","",VLOOKUP(ROW()-1,'Report 3 GLs (576 A)'!$A:$K,11,FALSE))</f>
        <v/>
      </c>
      <c r="Z235" s="55" t="s">
        <v>80</v>
      </c>
    </row>
    <row r="236" spans="1:26" x14ac:dyDescent="0.2">
      <c r="A236" s="55" t="str">
        <f>IF(VLOOKUP(ROW()-1,'Report 3 GLs (576 A)'!$A:$K,2,FALSE)="","",VLOOKUP(ROW()-1,'Report 3 GLs (576 A)'!$A:$K,2,FALSE))</f>
        <v/>
      </c>
      <c r="B236" s="102" t="str">
        <f>IF(VLOOKUP(ROW()-1,'Report 3 GLs (576 A)'!$A:$K,6,FALSE)="","",VLOOKUP(ROW()-1,'Report 3 GLs (576 A)'!$A:$K,6,FALSE))</f>
        <v/>
      </c>
      <c r="C236" s="55" t="str">
        <f>IF(VLOOKUP(ROW()-1,'Report 3 GLs (576 A)'!$A:$K,7,FALSE)="","",VLOOKUP(ROW()-1,'Report 3 GLs (576 A)'!$A:$K,7,FALSE))</f>
        <v/>
      </c>
      <c r="D236" s="55" t="str">
        <f>IF(VLOOKUP(ROW()-1,'Report 3 GLs (576 A)'!$A:$K,8,FALSE)="","",VLOOKUP(ROW()-1,'Report 3 GLs (576 A)'!$A:$K,8,FALSE))</f>
        <v/>
      </c>
      <c r="E236" s="55" t="str">
        <f>IF(VLOOKUP(ROW()-1,'Report 3 GLs (576 A)'!$A:$K,9,FALSE)="","",VLOOKUP(ROW()-1,'Report 3 GLs (576 A)'!$A:$K,9,FALSE))</f>
        <v/>
      </c>
      <c r="F236" s="102" t="str">
        <f>IF(VLOOKUP(ROW()-1,'Report 3 GLs (576 A)'!$A:$K,10,FALSE)="","",VLOOKUP(ROW()-1,'Report 3 GLs (576 A)'!$A:$K,10,FALSE))</f>
        <v/>
      </c>
      <c r="G236" s="55" t="str">
        <f>IF(VLOOKUP(ROW()-1,'Report 3 GLs (576 A)'!$A:$K,11,FALSE)="","",VLOOKUP(ROW()-1,'Report 3 GLs (576 A)'!$A:$K,11,FALSE))</f>
        <v/>
      </c>
      <c r="Z236" s="55" t="s">
        <v>80</v>
      </c>
    </row>
    <row r="237" spans="1:26" x14ac:dyDescent="0.2">
      <c r="A237" s="55" t="str">
        <f>IF(VLOOKUP(ROW()-1,'Report 3 GLs (576 A)'!$A:$K,2,FALSE)="","",VLOOKUP(ROW()-1,'Report 3 GLs (576 A)'!$A:$K,2,FALSE))</f>
        <v/>
      </c>
      <c r="B237" s="102" t="str">
        <f>IF(VLOOKUP(ROW()-1,'Report 3 GLs (576 A)'!$A:$K,6,FALSE)="","",VLOOKUP(ROW()-1,'Report 3 GLs (576 A)'!$A:$K,6,FALSE))</f>
        <v/>
      </c>
      <c r="C237" s="55" t="str">
        <f>IF(VLOOKUP(ROW()-1,'Report 3 GLs (576 A)'!$A:$K,7,FALSE)="","",VLOOKUP(ROW()-1,'Report 3 GLs (576 A)'!$A:$K,7,FALSE))</f>
        <v/>
      </c>
      <c r="D237" s="55" t="str">
        <f>IF(VLOOKUP(ROW()-1,'Report 3 GLs (576 A)'!$A:$K,8,FALSE)="","",VLOOKUP(ROW()-1,'Report 3 GLs (576 A)'!$A:$K,8,FALSE))</f>
        <v/>
      </c>
      <c r="E237" s="55" t="str">
        <f>IF(VLOOKUP(ROW()-1,'Report 3 GLs (576 A)'!$A:$K,9,FALSE)="","",VLOOKUP(ROW()-1,'Report 3 GLs (576 A)'!$A:$K,9,FALSE))</f>
        <v/>
      </c>
      <c r="F237" s="102" t="str">
        <f>IF(VLOOKUP(ROW()-1,'Report 3 GLs (576 A)'!$A:$K,10,FALSE)="","",VLOOKUP(ROW()-1,'Report 3 GLs (576 A)'!$A:$K,10,FALSE))</f>
        <v/>
      </c>
      <c r="G237" s="55" t="str">
        <f>IF(VLOOKUP(ROW()-1,'Report 3 GLs (576 A)'!$A:$K,11,FALSE)="","",VLOOKUP(ROW()-1,'Report 3 GLs (576 A)'!$A:$K,11,FALSE))</f>
        <v/>
      </c>
      <c r="Z237" s="55" t="s">
        <v>80</v>
      </c>
    </row>
    <row r="238" spans="1:26" x14ac:dyDescent="0.2">
      <c r="A238" s="55" t="str">
        <f>IF(VLOOKUP(ROW()-1,'Report 3 GLs (576 A)'!$A:$K,2,FALSE)="","",VLOOKUP(ROW()-1,'Report 3 GLs (576 A)'!$A:$K,2,FALSE))</f>
        <v/>
      </c>
      <c r="B238" s="102" t="str">
        <f>IF(VLOOKUP(ROW()-1,'Report 3 GLs (576 A)'!$A:$K,6,FALSE)="","",VLOOKUP(ROW()-1,'Report 3 GLs (576 A)'!$A:$K,6,FALSE))</f>
        <v/>
      </c>
      <c r="C238" s="55" t="str">
        <f>IF(VLOOKUP(ROW()-1,'Report 3 GLs (576 A)'!$A:$K,7,FALSE)="","",VLOOKUP(ROW()-1,'Report 3 GLs (576 A)'!$A:$K,7,FALSE))</f>
        <v/>
      </c>
      <c r="D238" s="55" t="str">
        <f>IF(VLOOKUP(ROW()-1,'Report 3 GLs (576 A)'!$A:$K,8,FALSE)="","",VLOOKUP(ROW()-1,'Report 3 GLs (576 A)'!$A:$K,8,FALSE))</f>
        <v/>
      </c>
      <c r="E238" s="55" t="str">
        <f>IF(VLOOKUP(ROW()-1,'Report 3 GLs (576 A)'!$A:$K,9,FALSE)="","",VLOOKUP(ROW()-1,'Report 3 GLs (576 A)'!$A:$K,9,FALSE))</f>
        <v/>
      </c>
      <c r="F238" s="102" t="str">
        <f>IF(VLOOKUP(ROW()-1,'Report 3 GLs (576 A)'!$A:$K,10,FALSE)="","",VLOOKUP(ROW()-1,'Report 3 GLs (576 A)'!$A:$K,10,FALSE))</f>
        <v/>
      </c>
      <c r="G238" s="55" t="str">
        <f>IF(VLOOKUP(ROW()-1,'Report 3 GLs (576 A)'!$A:$K,11,FALSE)="","",VLOOKUP(ROW()-1,'Report 3 GLs (576 A)'!$A:$K,11,FALSE))</f>
        <v/>
      </c>
      <c r="Z238" s="55" t="s">
        <v>80</v>
      </c>
    </row>
    <row r="239" spans="1:26" x14ac:dyDescent="0.2">
      <c r="A239" s="55" t="str">
        <f>IF(VLOOKUP(ROW()-1,'Report 3 GLs (576 A)'!$A:$K,2,FALSE)="","",VLOOKUP(ROW()-1,'Report 3 GLs (576 A)'!$A:$K,2,FALSE))</f>
        <v/>
      </c>
      <c r="B239" s="102" t="str">
        <f>IF(VLOOKUP(ROW()-1,'Report 3 GLs (576 A)'!$A:$K,6,FALSE)="","",VLOOKUP(ROW()-1,'Report 3 GLs (576 A)'!$A:$K,6,FALSE))</f>
        <v/>
      </c>
      <c r="C239" s="55" t="str">
        <f>IF(VLOOKUP(ROW()-1,'Report 3 GLs (576 A)'!$A:$K,7,FALSE)="","",VLOOKUP(ROW()-1,'Report 3 GLs (576 A)'!$A:$K,7,FALSE))</f>
        <v/>
      </c>
      <c r="D239" s="55" t="str">
        <f>IF(VLOOKUP(ROW()-1,'Report 3 GLs (576 A)'!$A:$K,8,FALSE)="","",VLOOKUP(ROW()-1,'Report 3 GLs (576 A)'!$A:$K,8,FALSE))</f>
        <v/>
      </c>
      <c r="E239" s="55" t="str">
        <f>IF(VLOOKUP(ROW()-1,'Report 3 GLs (576 A)'!$A:$K,9,FALSE)="","",VLOOKUP(ROW()-1,'Report 3 GLs (576 A)'!$A:$K,9,FALSE))</f>
        <v/>
      </c>
      <c r="F239" s="102" t="str">
        <f>IF(VLOOKUP(ROW()-1,'Report 3 GLs (576 A)'!$A:$K,10,FALSE)="","",VLOOKUP(ROW()-1,'Report 3 GLs (576 A)'!$A:$K,10,FALSE))</f>
        <v/>
      </c>
      <c r="G239" s="55" t="str">
        <f>IF(VLOOKUP(ROW()-1,'Report 3 GLs (576 A)'!$A:$K,11,FALSE)="","",VLOOKUP(ROW()-1,'Report 3 GLs (576 A)'!$A:$K,11,FALSE))</f>
        <v/>
      </c>
      <c r="Z239" s="55" t="s">
        <v>80</v>
      </c>
    </row>
    <row r="240" spans="1:26" x14ac:dyDescent="0.2">
      <c r="A240" s="55" t="str">
        <f>IF(VLOOKUP(ROW()-1,'Report 3 GLs (576 A)'!$A:$K,2,FALSE)="","",VLOOKUP(ROW()-1,'Report 3 GLs (576 A)'!$A:$K,2,FALSE))</f>
        <v/>
      </c>
      <c r="B240" s="102" t="str">
        <f>IF(VLOOKUP(ROW()-1,'Report 3 GLs (576 A)'!$A:$K,6,FALSE)="","",VLOOKUP(ROW()-1,'Report 3 GLs (576 A)'!$A:$K,6,FALSE))</f>
        <v/>
      </c>
      <c r="C240" s="55" t="str">
        <f>IF(VLOOKUP(ROW()-1,'Report 3 GLs (576 A)'!$A:$K,7,FALSE)="","",VLOOKUP(ROW()-1,'Report 3 GLs (576 A)'!$A:$K,7,FALSE))</f>
        <v/>
      </c>
      <c r="D240" s="55" t="str">
        <f>IF(VLOOKUP(ROW()-1,'Report 3 GLs (576 A)'!$A:$K,8,FALSE)="","",VLOOKUP(ROW()-1,'Report 3 GLs (576 A)'!$A:$K,8,FALSE))</f>
        <v/>
      </c>
      <c r="E240" s="55" t="str">
        <f>IF(VLOOKUP(ROW()-1,'Report 3 GLs (576 A)'!$A:$K,9,FALSE)="","",VLOOKUP(ROW()-1,'Report 3 GLs (576 A)'!$A:$K,9,FALSE))</f>
        <v/>
      </c>
      <c r="F240" s="102" t="str">
        <f>IF(VLOOKUP(ROW()-1,'Report 3 GLs (576 A)'!$A:$K,10,FALSE)="","",VLOOKUP(ROW()-1,'Report 3 GLs (576 A)'!$A:$K,10,FALSE))</f>
        <v/>
      </c>
      <c r="G240" s="55" t="str">
        <f>IF(VLOOKUP(ROW()-1,'Report 3 GLs (576 A)'!$A:$K,11,FALSE)="","",VLOOKUP(ROW()-1,'Report 3 GLs (576 A)'!$A:$K,11,FALSE))</f>
        <v/>
      </c>
      <c r="Z240" s="55" t="s">
        <v>80</v>
      </c>
    </row>
    <row r="241" spans="1:26" x14ac:dyDescent="0.2">
      <c r="A241" s="55" t="str">
        <f>IF(VLOOKUP(ROW()-1,'Report 3 GLs (576 A)'!$A:$K,2,FALSE)="","",VLOOKUP(ROW()-1,'Report 3 GLs (576 A)'!$A:$K,2,FALSE))</f>
        <v/>
      </c>
      <c r="B241" s="102" t="str">
        <f>IF(VLOOKUP(ROW()-1,'Report 3 GLs (576 A)'!$A:$K,6,FALSE)="","",VLOOKUP(ROW()-1,'Report 3 GLs (576 A)'!$A:$K,6,FALSE))</f>
        <v/>
      </c>
      <c r="C241" s="55" t="str">
        <f>IF(VLOOKUP(ROW()-1,'Report 3 GLs (576 A)'!$A:$K,7,FALSE)="","",VLOOKUP(ROW()-1,'Report 3 GLs (576 A)'!$A:$K,7,FALSE))</f>
        <v/>
      </c>
      <c r="D241" s="55" t="str">
        <f>IF(VLOOKUP(ROW()-1,'Report 3 GLs (576 A)'!$A:$K,8,FALSE)="","",VLOOKUP(ROW()-1,'Report 3 GLs (576 A)'!$A:$K,8,FALSE))</f>
        <v/>
      </c>
      <c r="E241" s="55" t="str">
        <f>IF(VLOOKUP(ROW()-1,'Report 3 GLs (576 A)'!$A:$K,9,FALSE)="","",VLOOKUP(ROW()-1,'Report 3 GLs (576 A)'!$A:$K,9,FALSE))</f>
        <v/>
      </c>
      <c r="F241" s="102" t="str">
        <f>IF(VLOOKUP(ROW()-1,'Report 3 GLs (576 A)'!$A:$K,10,FALSE)="","",VLOOKUP(ROW()-1,'Report 3 GLs (576 A)'!$A:$K,10,FALSE))</f>
        <v/>
      </c>
      <c r="G241" s="55" t="str">
        <f>IF(VLOOKUP(ROW()-1,'Report 3 GLs (576 A)'!$A:$K,11,FALSE)="","",VLOOKUP(ROW()-1,'Report 3 GLs (576 A)'!$A:$K,11,FALSE))</f>
        <v/>
      </c>
      <c r="Z241" s="55" t="s">
        <v>80</v>
      </c>
    </row>
    <row r="242" spans="1:26" x14ac:dyDescent="0.2">
      <c r="A242" s="55" t="str">
        <f>IF(VLOOKUP(ROW()-1,'Report 3 GLs (576 A)'!$A:$K,2,FALSE)="","",VLOOKUP(ROW()-1,'Report 3 GLs (576 A)'!$A:$K,2,FALSE))</f>
        <v/>
      </c>
      <c r="B242" s="102" t="str">
        <f>IF(VLOOKUP(ROW()-1,'Report 3 GLs (576 A)'!$A:$K,6,FALSE)="","",VLOOKUP(ROW()-1,'Report 3 GLs (576 A)'!$A:$K,6,FALSE))</f>
        <v/>
      </c>
      <c r="C242" s="55" t="str">
        <f>IF(VLOOKUP(ROW()-1,'Report 3 GLs (576 A)'!$A:$K,7,FALSE)="","",VLOOKUP(ROW()-1,'Report 3 GLs (576 A)'!$A:$K,7,FALSE))</f>
        <v/>
      </c>
      <c r="D242" s="55" t="str">
        <f>IF(VLOOKUP(ROW()-1,'Report 3 GLs (576 A)'!$A:$K,8,FALSE)="","",VLOOKUP(ROW()-1,'Report 3 GLs (576 A)'!$A:$K,8,FALSE))</f>
        <v/>
      </c>
      <c r="E242" s="55" t="str">
        <f>IF(VLOOKUP(ROW()-1,'Report 3 GLs (576 A)'!$A:$K,9,FALSE)="","",VLOOKUP(ROW()-1,'Report 3 GLs (576 A)'!$A:$K,9,FALSE))</f>
        <v/>
      </c>
      <c r="F242" s="102" t="str">
        <f>IF(VLOOKUP(ROW()-1,'Report 3 GLs (576 A)'!$A:$K,10,FALSE)="","",VLOOKUP(ROW()-1,'Report 3 GLs (576 A)'!$A:$K,10,FALSE))</f>
        <v/>
      </c>
      <c r="G242" s="55" t="str">
        <f>IF(VLOOKUP(ROW()-1,'Report 3 GLs (576 A)'!$A:$K,11,FALSE)="","",VLOOKUP(ROW()-1,'Report 3 GLs (576 A)'!$A:$K,11,FALSE))</f>
        <v/>
      </c>
      <c r="Z242" s="55" t="s">
        <v>80</v>
      </c>
    </row>
    <row r="243" spans="1:26" x14ac:dyDescent="0.2">
      <c r="A243" s="55" t="str">
        <f>IF(VLOOKUP(ROW()-1,'Report 3 GLs (576 A)'!$A:$K,2,FALSE)="","",VLOOKUP(ROW()-1,'Report 3 GLs (576 A)'!$A:$K,2,FALSE))</f>
        <v/>
      </c>
      <c r="B243" s="102" t="str">
        <f>IF(VLOOKUP(ROW()-1,'Report 3 GLs (576 A)'!$A:$K,6,FALSE)="","",VLOOKUP(ROW()-1,'Report 3 GLs (576 A)'!$A:$K,6,FALSE))</f>
        <v/>
      </c>
      <c r="C243" s="55" t="str">
        <f>IF(VLOOKUP(ROW()-1,'Report 3 GLs (576 A)'!$A:$K,7,FALSE)="","",VLOOKUP(ROW()-1,'Report 3 GLs (576 A)'!$A:$K,7,FALSE))</f>
        <v/>
      </c>
      <c r="D243" s="55" t="str">
        <f>IF(VLOOKUP(ROW()-1,'Report 3 GLs (576 A)'!$A:$K,8,FALSE)="","",VLOOKUP(ROW()-1,'Report 3 GLs (576 A)'!$A:$K,8,FALSE))</f>
        <v/>
      </c>
      <c r="E243" s="55" t="str">
        <f>IF(VLOOKUP(ROW()-1,'Report 3 GLs (576 A)'!$A:$K,9,FALSE)="","",VLOOKUP(ROW()-1,'Report 3 GLs (576 A)'!$A:$K,9,FALSE))</f>
        <v/>
      </c>
      <c r="F243" s="102" t="str">
        <f>IF(VLOOKUP(ROW()-1,'Report 3 GLs (576 A)'!$A:$K,10,FALSE)="","",VLOOKUP(ROW()-1,'Report 3 GLs (576 A)'!$A:$K,10,FALSE))</f>
        <v/>
      </c>
      <c r="G243" s="55" t="str">
        <f>IF(VLOOKUP(ROW()-1,'Report 3 GLs (576 A)'!$A:$K,11,FALSE)="","",VLOOKUP(ROW()-1,'Report 3 GLs (576 A)'!$A:$K,11,FALSE))</f>
        <v/>
      </c>
      <c r="Z243" s="55" t="s">
        <v>80</v>
      </c>
    </row>
    <row r="244" spans="1:26" x14ac:dyDescent="0.2">
      <c r="A244" s="55" t="str">
        <f>IF(VLOOKUP(ROW()-1,'Report 3 GLs (576 A)'!$A:$K,2,FALSE)="","",VLOOKUP(ROW()-1,'Report 3 GLs (576 A)'!$A:$K,2,FALSE))</f>
        <v/>
      </c>
      <c r="B244" s="102" t="str">
        <f>IF(VLOOKUP(ROW()-1,'Report 3 GLs (576 A)'!$A:$K,6,FALSE)="","",VLOOKUP(ROW()-1,'Report 3 GLs (576 A)'!$A:$K,6,FALSE))</f>
        <v/>
      </c>
      <c r="C244" s="55" t="str">
        <f>IF(VLOOKUP(ROW()-1,'Report 3 GLs (576 A)'!$A:$K,7,FALSE)="","",VLOOKUP(ROW()-1,'Report 3 GLs (576 A)'!$A:$K,7,FALSE))</f>
        <v/>
      </c>
      <c r="D244" s="55" t="str">
        <f>IF(VLOOKUP(ROW()-1,'Report 3 GLs (576 A)'!$A:$K,8,FALSE)="","",VLOOKUP(ROW()-1,'Report 3 GLs (576 A)'!$A:$K,8,FALSE))</f>
        <v/>
      </c>
      <c r="E244" s="55" t="str">
        <f>IF(VLOOKUP(ROW()-1,'Report 3 GLs (576 A)'!$A:$K,9,FALSE)="","",VLOOKUP(ROW()-1,'Report 3 GLs (576 A)'!$A:$K,9,FALSE))</f>
        <v/>
      </c>
      <c r="F244" s="102" t="str">
        <f>IF(VLOOKUP(ROW()-1,'Report 3 GLs (576 A)'!$A:$K,10,FALSE)="","",VLOOKUP(ROW()-1,'Report 3 GLs (576 A)'!$A:$K,10,FALSE))</f>
        <v/>
      </c>
      <c r="G244" s="55" t="str">
        <f>IF(VLOOKUP(ROW()-1,'Report 3 GLs (576 A)'!$A:$K,11,FALSE)="","",VLOOKUP(ROW()-1,'Report 3 GLs (576 A)'!$A:$K,11,FALSE))</f>
        <v/>
      </c>
      <c r="Z244" s="55" t="s">
        <v>80</v>
      </c>
    </row>
    <row r="245" spans="1:26" x14ac:dyDescent="0.2">
      <c r="A245" s="55" t="str">
        <f>IF(VLOOKUP(ROW()-1,'Report 3 GLs (576 A)'!$A:$K,2,FALSE)="","",VLOOKUP(ROW()-1,'Report 3 GLs (576 A)'!$A:$K,2,FALSE))</f>
        <v/>
      </c>
      <c r="B245" s="102" t="str">
        <f>IF(VLOOKUP(ROW()-1,'Report 3 GLs (576 A)'!$A:$K,6,FALSE)="","",VLOOKUP(ROW()-1,'Report 3 GLs (576 A)'!$A:$K,6,FALSE))</f>
        <v/>
      </c>
      <c r="C245" s="55" t="str">
        <f>IF(VLOOKUP(ROW()-1,'Report 3 GLs (576 A)'!$A:$K,7,FALSE)="","",VLOOKUP(ROW()-1,'Report 3 GLs (576 A)'!$A:$K,7,FALSE))</f>
        <v/>
      </c>
      <c r="D245" s="55" t="str">
        <f>IF(VLOOKUP(ROW()-1,'Report 3 GLs (576 A)'!$A:$K,8,FALSE)="","",VLOOKUP(ROW()-1,'Report 3 GLs (576 A)'!$A:$K,8,FALSE))</f>
        <v/>
      </c>
      <c r="E245" s="55" t="str">
        <f>IF(VLOOKUP(ROW()-1,'Report 3 GLs (576 A)'!$A:$K,9,FALSE)="","",VLOOKUP(ROW()-1,'Report 3 GLs (576 A)'!$A:$K,9,FALSE))</f>
        <v/>
      </c>
      <c r="F245" s="102" t="str">
        <f>IF(VLOOKUP(ROW()-1,'Report 3 GLs (576 A)'!$A:$K,10,FALSE)="","",VLOOKUP(ROW()-1,'Report 3 GLs (576 A)'!$A:$K,10,FALSE))</f>
        <v/>
      </c>
      <c r="G245" s="55" t="str">
        <f>IF(VLOOKUP(ROW()-1,'Report 3 GLs (576 A)'!$A:$K,11,FALSE)="","",VLOOKUP(ROW()-1,'Report 3 GLs (576 A)'!$A:$K,11,FALSE))</f>
        <v/>
      </c>
      <c r="Z245" s="55" t="s">
        <v>80</v>
      </c>
    </row>
    <row r="246" spans="1:26" x14ac:dyDescent="0.2">
      <c r="A246" s="55" t="str">
        <f>IF(VLOOKUP(ROW()-1,'Report 3 GLs (576 A)'!$A:$K,2,FALSE)="","",VLOOKUP(ROW()-1,'Report 3 GLs (576 A)'!$A:$K,2,FALSE))</f>
        <v/>
      </c>
      <c r="B246" s="102" t="str">
        <f>IF(VLOOKUP(ROW()-1,'Report 3 GLs (576 A)'!$A:$K,6,FALSE)="","",VLOOKUP(ROW()-1,'Report 3 GLs (576 A)'!$A:$K,6,FALSE))</f>
        <v/>
      </c>
      <c r="C246" s="55" t="str">
        <f>IF(VLOOKUP(ROW()-1,'Report 3 GLs (576 A)'!$A:$K,7,FALSE)="","",VLOOKUP(ROW()-1,'Report 3 GLs (576 A)'!$A:$K,7,FALSE))</f>
        <v/>
      </c>
      <c r="D246" s="55" t="str">
        <f>IF(VLOOKUP(ROW()-1,'Report 3 GLs (576 A)'!$A:$K,8,FALSE)="","",VLOOKUP(ROW()-1,'Report 3 GLs (576 A)'!$A:$K,8,FALSE))</f>
        <v/>
      </c>
      <c r="E246" s="55" t="str">
        <f>IF(VLOOKUP(ROW()-1,'Report 3 GLs (576 A)'!$A:$K,9,FALSE)="","",VLOOKUP(ROW()-1,'Report 3 GLs (576 A)'!$A:$K,9,FALSE))</f>
        <v/>
      </c>
      <c r="F246" s="102" t="str">
        <f>IF(VLOOKUP(ROW()-1,'Report 3 GLs (576 A)'!$A:$K,10,FALSE)="","",VLOOKUP(ROW()-1,'Report 3 GLs (576 A)'!$A:$K,10,FALSE))</f>
        <v/>
      </c>
      <c r="G246" s="55" t="str">
        <f>IF(VLOOKUP(ROW()-1,'Report 3 GLs (576 A)'!$A:$K,11,FALSE)="","",VLOOKUP(ROW()-1,'Report 3 GLs (576 A)'!$A:$K,11,FALSE))</f>
        <v/>
      </c>
      <c r="Z246" s="55" t="s">
        <v>80</v>
      </c>
    </row>
    <row r="247" spans="1:26" x14ac:dyDescent="0.2">
      <c r="A247" s="55" t="str">
        <f>IF(VLOOKUP(ROW()-1,'Report 3 GLs (576 A)'!$A:$K,2,FALSE)="","",VLOOKUP(ROW()-1,'Report 3 GLs (576 A)'!$A:$K,2,FALSE))</f>
        <v/>
      </c>
      <c r="B247" s="102" t="str">
        <f>IF(VLOOKUP(ROW()-1,'Report 3 GLs (576 A)'!$A:$K,6,FALSE)="","",VLOOKUP(ROW()-1,'Report 3 GLs (576 A)'!$A:$K,6,FALSE))</f>
        <v/>
      </c>
      <c r="C247" s="55" t="str">
        <f>IF(VLOOKUP(ROW()-1,'Report 3 GLs (576 A)'!$A:$K,7,FALSE)="","",VLOOKUP(ROW()-1,'Report 3 GLs (576 A)'!$A:$K,7,FALSE))</f>
        <v/>
      </c>
      <c r="D247" s="55" t="str">
        <f>IF(VLOOKUP(ROW()-1,'Report 3 GLs (576 A)'!$A:$K,8,FALSE)="","",VLOOKUP(ROW()-1,'Report 3 GLs (576 A)'!$A:$K,8,FALSE))</f>
        <v/>
      </c>
      <c r="E247" s="55" t="str">
        <f>IF(VLOOKUP(ROW()-1,'Report 3 GLs (576 A)'!$A:$K,9,FALSE)="","",VLOOKUP(ROW()-1,'Report 3 GLs (576 A)'!$A:$K,9,FALSE))</f>
        <v/>
      </c>
      <c r="F247" s="102" t="str">
        <f>IF(VLOOKUP(ROW()-1,'Report 3 GLs (576 A)'!$A:$K,10,FALSE)="","",VLOOKUP(ROW()-1,'Report 3 GLs (576 A)'!$A:$K,10,FALSE))</f>
        <v/>
      </c>
      <c r="G247" s="55" t="str">
        <f>IF(VLOOKUP(ROW()-1,'Report 3 GLs (576 A)'!$A:$K,11,FALSE)="","",VLOOKUP(ROW()-1,'Report 3 GLs (576 A)'!$A:$K,11,FALSE))</f>
        <v/>
      </c>
      <c r="Z247" s="55" t="s">
        <v>80</v>
      </c>
    </row>
    <row r="248" spans="1:26" x14ac:dyDescent="0.2">
      <c r="A248" s="55" t="str">
        <f>IF(VLOOKUP(ROW()-1,'Report 3 GLs (576 A)'!$A:$K,2,FALSE)="","",VLOOKUP(ROW()-1,'Report 3 GLs (576 A)'!$A:$K,2,FALSE))</f>
        <v/>
      </c>
      <c r="B248" s="102" t="str">
        <f>IF(VLOOKUP(ROW()-1,'Report 3 GLs (576 A)'!$A:$K,6,FALSE)="","",VLOOKUP(ROW()-1,'Report 3 GLs (576 A)'!$A:$K,6,FALSE))</f>
        <v/>
      </c>
      <c r="C248" s="55" t="str">
        <f>IF(VLOOKUP(ROW()-1,'Report 3 GLs (576 A)'!$A:$K,7,FALSE)="","",VLOOKUP(ROW()-1,'Report 3 GLs (576 A)'!$A:$K,7,FALSE))</f>
        <v/>
      </c>
      <c r="D248" s="55" t="str">
        <f>IF(VLOOKUP(ROW()-1,'Report 3 GLs (576 A)'!$A:$K,8,FALSE)="","",VLOOKUP(ROW()-1,'Report 3 GLs (576 A)'!$A:$K,8,FALSE))</f>
        <v/>
      </c>
      <c r="E248" s="55" t="str">
        <f>IF(VLOOKUP(ROW()-1,'Report 3 GLs (576 A)'!$A:$K,9,FALSE)="","",VLOOKUP(ROW()-1,'Report 3 GLs (576 A)'!$A:$K,9,FALSE))</f>
        <v/>
      </c>
      <c r="F248" s="102" t="str">
        <f>IF(VLOOKUP(ROW()-1,'Report 3 GLs (576 A)'!$A:$K,10,FALSE)="","",VLOOKUP(ROW()-1,'Report 3 GLs (576 A)'!$A:$K,10,FALSE))</f>
        <v/>
      </c>
      <c r="G248" s="55" t="str">
        <f>IF(VLOOKUP(ROW()-1,'Report 3 GLs (576 A)'!$A:$K,11,FALSE)="","",VLOOKUP(ROW()-1,'Report 3 GLs (576 A)'!$A:$K,11,FALSE))</f>
        <v/>
      </c>
      <c r="Z248" s="55" t="s">
        <v>80</v>
      </c>
    </row>
    <row r="249" spans="1:26" x14ac:dyDescent="0.2">
      <c r="A249" s="55" t="str">
        <f>IF(VLOOKUP(ROW()-1,'Report 3 GLs (576 A)'!$A:$K,2,FALSE)="","",VLOOKUP(ROW()-1,'Report 3 GLs (576 A)'!$A:$K,2,FALSE))</f>
        <v/>
      </c>
      <c r="B249" s="102" t="str">
        <f>IF(VLOOKUP(ROW()-1,'Report 3 GLs (576 A)'!$A:$K,6,FALSE)="","",VLOOKUP(ROW()-1,'Report 3 GLs (576 A)'!$A:$K,6,FALSE))</f>
        <v/>
      </c>
      <c r="C249" s="55" t="str">
        <f>IF(VLOOKUP(ROW()-1,'Report 3 GLs (576 A)'!$A:$K,7,FALSE)="","",VLOOKUP(ROW()-1,'Report 3 GLs (576 A)'!$A:$K,7,FALSE))</f>
        <v/>
      </c>
      <c r="D249" s="55" t="str">
        <f>IF(VLOOKUP(ROW()-1,'Report 3 GLs (576 A)'!$A:$K,8,FALSE)="","",VLOOKUP(ROW()-1,'Report 3 GLs (576 A)'!$A:$K,8,FALSE))</f>
        <v/>
      </c>
      <c r="E249" s="55" t="str">
        <f>IF(VLOOKUP(ROW()-1,'Report 3 GLs (576 A)'!$A:$K,9,FALSE)="","",VLOOKUP(ROW()-1,'Report 3 GLs (576 A)'!$A:$K,9,FALSE))</f>
        <v/>
      </c>
      <c r="F249" s="102" t="str">
        <f>IF(VLOOKUP(ROW()-1,'Report 3 GLs (576 A)'!$A:$K,10,FALSE)="","",VLOOKUP(ROW()-1,'Report 3 GLs (576 A)'!$A:$K,10,FALSE))</f>
        <v/>
      </c>
      <c r="G249" s="55" t="str">
        <f>IF(VLOOKUP(ROW()-1,'Report 3 GLs (576 A)'!$A:$K,11,FALSE)="","",VLOOKUP(ROW()-1,'Report 3 GLs (576 A)'!$A:$K,11,FALSE))</f>
        <v/>
      </c>
      <c r="Z249" s="55" t="s">
        <v>80</v>
      </c>
    </row>
    <row r="250" spans="1:26" x14ac:dyDescent="0.2">
      <c r="A250" s="55" t="str">
        <f>IF(VLOOKUP(ROW()-1,'Report 3 GLs (576 A)'!$A:$K,2,FALSE)="","",VLOOKUP(ROW()-1,'Report 3 GLs (576 A)'!$A:$K,2,FALSE))</f>
        <v/>
      </c>
      <c r="B250" s="102" t="str">
        <f>IF(VLOOKUP(ROW()-1,'Report 3 GLs (576 A)'!$A:$K,6,FALSE)="","",VLOOKUP(ROW()-1,'Report 3 GLs (576 A)'!$A:$K,6,FALSE))</f>
        <v/>
      </c>
      <c r="C250" s="55" t="str">
        <f>IF(VLOOKUP(ROW()-1,'Report 3 GLs (576 A)'!$A:$K,7,FALSE)="","",VLOOKUP(ROW()-1,'Report 3 GLs (576 A)'!$A:$K,7,FALSE))</f>
        <v/>
      </c>
      <c r="D250" s="55" t="str">
        <f>IF(VLOOKUP(ROW()-1,'Report 3 GLs (576 A)'!$A:$K,8,FALSE)="","",VLOOKUP(ROW()-1,'Report 3 GLs (576 A)'!$A:$K,8,FALSE))</f>
        <v/>
      </c>
      <c r="E250" s="55" t="str">
        <f>IF(VLOOKUP(ROW()-1,'Report 3 GLs (576 A)'!$A:$K,9,FALSE)="","",VLOOKUP(ROW()-1,'Report 3 GLs (576 A)'!$A:$K,9,FALSE))</f>
        <v/>
      </c>
      <c r="F250" s="102" t="str">
        <f>IF(VLOOKUP(ROW()-1,'Report 3 GLs (576 A)'!$A:$K,10,FALSE)="","",VLOOKUP(ROW()-1,'Report 3 GLs (576 A)'!$A:$K,10,FALSE))</f>
        <v/>
      </c>
      <c r="G250" s="55" t="str">
        <f>IF(VLOOKUP(ROW()-1,'Report 3 GLs (576 A)'!$A:$K,11,FALSE)="","",VLOOKUP(ROW()-1,'Report 3 GLs (576 A)'!$A:$K,11,FALSE))</f>
        <v/>
      </c>
      <c r="Z250" s="55" t="s">
        <v>80</v>
      </c>
    </row>
    <row r="251" spans="1:26" x14ac:dyDescent="0.2">
      <c r="A251" s="55" t="str">
        <f>IF(VLOOKUP(ROW()-1,'Report 3 GLs (576 A)'!$A:$K,2,FALSE)="","",VLOOKUP(ROW()-1,'Report 3 GLs (576 A)'!$A:$K,2,FALSE))</f>
        <v/>
      </c>
      <c r="B251" s="102" t="str">
        <f>IF(VLOOKUP(ROW()-1,'Report 3 GLs (576 A)'!$A:$K,6,FALSE)="","",VLOOKUP(ROW()-1,'Report 3 GLs (576 A)'!$A:$K,6,FALSE))</f>
        <v/>
      </c>
      <c r="C251" s="55" t="str">
        <f>IF(VLOOKUP(ROW()-1,'Report 3 GLs (576 A)'!$A:$K,7,FALSE)="","",VLOOKUP(ROW()-1,'Report 3 GLs (576 A)'!$A:$K,7,FALSE))</f>
        <v/>
      </c>
      <c r="D251" s="55" t="str">
        <f>IF(VLOOKUP(ROW()-1,'Report 3 GLs (576 A)'!$A:$K,8,FALSE)="","",VLOOKUP(ROW()-1,'Report 3 GLs (576 A)'!$A:$K,8,FALSE))</f>
        <v/>
      </c>
      <c r="E251" s="55" t="str">
        <f>IF(VLOOKUP(ROW()-1,'Report 3 GLs (576 A)'!$A:$K,9,FALSE)="","",VLOOKUP(ROW()-1,'Report 3 GLs (576 A)'!$A:$K,9,FALSE))</f>
        <v/>
      </c>
      <c r="F251" s="102" t="str">
        <f>IF(VLOOKUP(ROW()-1,'Report 3 GLs (576 A)'!$A:$K,10,FALSE)="","",VLOOKUP(ROW()-1,'Report 3 GLs (576 A)'!$A:$K,10,FALSE))</f>
        <v/>
      </c>
      <c r="G251" s="55" t="str">
        <f>IF(VLOOKUP(ROW()-1,'Report 3 GLs (576 A)'!$A:$K,11,FALSE)="","",VLOOKUP(ROW()-1,'Report 3 GLs (576 A)'!$A:$K,11,FALSE))</f>
        <v/>
      </c>
      <c r="Z251" s="55" t="s">
        <v>80</v>
      </c>
    </row>
    <row r="252" spans="1:26" x14ac:dyDescent="0.2">
      <c r="A252" s="55" t="str">
        <f>IF(VLOOKUP(ROW()-1,'Report 3 GLs (576 A)'!$A:$K,2,FALSE)="","",VLOOKUP(ROW()-1,'Report 3 GLs (576 A)'!$A:$K,2,FALSE))</f>
        <v/>
      </c>
      <c r="B252" s="102" t="str">
        <f>IF(VLOOKUP(ROW()-1,'Report 3 GLs (576 A)'!$A:$K,6,FALSE)="","",VLOOKUP(ROW()-1,'Report 3 GLs (576 A)'!$A:$K,6,FALSE))</f>
        <v/>
      </c>
      <c r="C252" s="55" t="str">
        <f>IF(VLOOKUP(ROW()-1,'Report 3 GLs (576 A)'!$A:$K,7,FALSE)="","",VLOOKUP(ROW()-1,'Report 3 GLs (576 A)'!$A:$K,7,FALSE))</f>
        <v/>
      </c>
      <c r="D252" s="55" t="str">
        <f>IF(VLOOKUP(ROW()-1,'Report 3 GLs (576 A)'!$A:$K,8,FALSE)="","",VLOOKUP(ROW()-1,'Report 3 GLs (576 A)'!$A:$K,8,FALSE))</f>
        <v/>
      </c>
      <c r="E252" s="55" t="str">
        <f>IF(VLOOKUP(ROW()-1,'Report 3 GLs (576 A)'!$A:$K,9,FALSE)="","",VLOOKUP(ROW()-1,'Report 3 GLs (576 A)'!$A:$K,9,FALSE))</f>
        <v/>
      </c>
      <c r="F252" s="102" t="str">
        <f>IF(VLOOKUP(ROW()-1,'Report 3 GLs (576 A)'!$A:$K,10,FALSE)="","",VLOOKUP(ROW()-1,'Report 3 GLs (576 A)'!$A:$K,10,FALSE))</f>
        <v/>
      </c>
      <c r="G252" s="55" t="str">
        <f>IF(VLOOKUP(ROW()-1,'Report 3 GLs (576 A)'!$A:$K,11,FALSE)="","",VLOOKUP(ROW()-1,'Report 3 GLs (576 A)'!$A:$K,11,FALSE))</f>
        <v/>
      </c>
      <c r="Z252" s="55" t="s">
        <v>80</v>
      </c>
    </row>
    <row r="253" spans="1:26" x14ac:dyDescent="0.2">
      <c r="A253" s="55" t="str">
        <f>IF(VLOOKUP(ROW()-1,'Report 3 GLs (576 A)'!$A:$K,2,FALSE)="","",VLOOKUP(ROW()-1,'Report 3 GLs (576 A)'!$A:$K,2,FALSE))</f>
        <v/>
      </c>
      <c r="B253" s="102" t="str">
        <f>IF(VLOOKUP(ROW()-1,'Report 3 GLs (576 A)'!$A:$K,6,FALSE)="","",VLOOKUP(ROW()-1,'Report 3 GLs (576 A)'!$A:$K,6,FALSE))</f>
        <v/>
      </c>
      <c r="C253" s="55" t="str">
        <f>IF(VLOOKUP(ROW()-1,'Report 3 GLs (576 A)'!$A:$K,7,FALSE)="","",VLOOKUP(ROW()-1,'Report 3 GLs (576 A)'!$A:$K,7,FALSE))</f>
        <v/>
      </c>
      <c r="D253" s="55" t="str">
        <f>IF(VLOOKUP(ROW()-1,'Report 3 GLs (576 A)'!$A:$K,8,FALSE)="","",VLOOKUP(ROW()-1,'Report 3 GLs (576 A)'!$A:$K,8,FALSE))</f>
        <v/>
      </c>
      <c r="E253" s="55" t="str">
        <f>IF(VLOOKUP(ROW()-1,'Report 3 GLs (576 A)'!$A:$K,9,FALSE)="","",VLOOKUP(ROW()-1,'Report 3 GLs (576 A)'!$A:$K,9,FALSE))</f>
        <v/>
      </c>
      <c r="F253" s="102" t="str">
        <f>IF(VLOOKUP(ROW()-1,'Report 3 GLs (576 A)'!$A:$K,10,FALSE)="","",VLOOKUP(ROW()-1,'Report 3 GLs (576 A)'!$A:$K,10,FALSE))</f>
        <v/>
      </c>
      <c r="G253" s="55" t="str">
        <f>IF(VLOOKUP(ROW()-1,'Report 3 GLs (576 A)'!$A:$K,11,FALSE)="","",VLOOKUP(ROW()-1,'Report 3 GLs (576 A)'!$A:$K,11,FALSE))</f>
        <v/>
      </c>
      <c r="Z253" s="55" t="s">
        <v>80</v>
      </c>
    </row>
    <row r="254" spans="1:26" x14ac:dyDescent="0.2">
      <c r="A254" s="55" t="str">
        <f>IF(VLOOKUP(ROW()-1,'Report 3 GLs (576 A)'!$A:$K,2,FALSE)="","",VLOOKUP(ROW()-1,'Report 3 GLs (576 A)'!$A:$K,2,FALSE))</f>
        <v/>
      </c>
      <c r="B254" s="102" t="str">
        <f>IF(VLOOKUP(ROW()-1,'Report 3 GLs (576 A)'!$A:$K,6,FALSE)="","",VLOOKUP(ROW()-1,'Report 3 GLs (576 A)'!$A:$K,6,FALSE))</f>
        <v/>
      </c>
      <c r="C254" s="55" t="str">
        <f>IF(VLOOKUP(ROW()-1,'Report 3 GLs (576 A)'!$A:$K,7,FALSE)="","",VLOOKUP(ROW()-1,'Report 3 GLs (576 A)'!$A:$K,7,FALSE))</f>
        <v/>
      </c>
      <c r="D254" s="55" t="str">
        <f>IF(VLOOKUP(ROW()-1,'Report 3 GLs (576 A)'!$A:$K,8,FALSE)="","",VLOOKUP(ROW()-1,'Report 3 GLs (576 A)'!$A:$K,8,FALSE))</f>
        <v/>
      </c>
      <c r="E254" s="55" t="str">
        <f>IF(VLOOKUP(ROW()-1,'Report 3 GLs (576 A)'!$A:$K,9,FALSE)="","",VLOOKUP(ROW()-1,'Report 3 GLs (576 A)'!$A:$K,9,FALSE))</f>
        <v/>
      </c>
      <c r="F254" s="102" t="str">
        <f>IF(VLOOKUP(ROW()-1,'Report 3 GLs (576 A)'!$A:$K,10,FALSE)="","",VLOOKUP(ROW()-1,'Report 3 GLs (576 A)'!$A:$K,10,FALSE))</f>
        <v/>
      </c>
      <c r="G254" s="55" t="str">
        <f>IF(VLOOKUP(ROW()-1,'Report 3 GLs (576 A)'!$A:$K,11,FALSE)="","",VLOOKUP(ROW()-1,'Report 3 GLs (576 A)'!$A:$K,11,FALSE))</f>
        <v/>
      </c>
      <c r="Z254" s="55" t="s">
        <v>80</v>
      </c>
    </row>
    <row r="255" spans="1:26" x14ac:dyDescent="0.2">
      <c r="A255" s="55" t="str">
        <f>IF(VLOOKUP(ROW()-1,'Report 3 GLs (576 A)'!$A:$K,2,FALSE)="","",VLOOKUP(ROW()-1,'Report 3 GLs (576 A)'!$A:$K,2,FALSE))</f>
        <v/>
      </c>
      <c r="B255" s="102" t="str">
        <f>IF(VLOOKUP(ROW()-1,'Report 3 GLs (576 A)'!$A:$K,6,FALSE)="","",VLOOKUP(ROW()-1,'Report 3 GLs (576 A)'!$A:$K,6,FALSE))</f>
        <v/>
      </c>
      <c r="C255" s="55" t="str">
        <f>IF(VLOOKUP(ROW()-1,'Report 3 GLs (576 A)'!$A:$K,7,FALSE)="","",VLOOKUP(ROW()-1,'Report 3 GLs (576 A)'!$A:$K,7,FALSE))</f>
        <v/>
      </c>
      <c r="D255" s="55" t="str">
        <f>IF(VLOOKUP(ROW()-1,'Report 3 GLs (576 A)'!$A:$K,8,FALSE)="","",VLOOKUP(ROW()-1,'Report 3 GLs (576 A)'!$A:$K,8,FALSE))</f>
        <v/>
      </c>
      <c r="E255" s="55" t="str">
        <f>IF(VLOOKUP(ROW()-1,'Report 3 GLs (576 A)'!$A:$K,9,FALSE)="","",VLOOKUP(ROW()-1,'Report 3 GLs (576 A)'!$A:$K,9,FALSE))</f>
        <v/>
      </c>
      <c r="F255" s="102" t="str">
        <f>IF(VLOOKUP(ROW()-1,'Report 3 GLs (576 A)'!$A:$K,10,FALSE)="","",VLOOKUP(ROW()-1,'Report 3 GLs (576 A)'!$A:$K,10,FALSE))</f>
        <v/>
      </c>
      <c r="G255" s="55" t="str">
        <f>IF(VLOOKUP(ROW()-1,'Report 3 GLs (576 A)'!$A:$K,11,FALSE)="","",VLOOKUP(ROW()-1,'Report 3 GLs (576 A)'!$A:$K,11,FALSE))</f>
        <v/>
      </c>
      <c r="Z255" s="55" t="s">
        <v>80</v>
      </c>
    </row>
    <row r="256" spans="1:26" x14ac:dyDescent="0.2">
      <c r="A256" s="55" t="str">
        <f>IF(VLOOKUP(ROW()-1,'Report 3 GLs (576 A)'!$A:$K,2,FALSE)="","",VLOOKUP(ROW()-1,'Report 3 GLs (576 A)'!$A:$K,2,FALSE))</f>
        <v/>
      </c>
      <c r="B256" s="102" t="str">
        <f>IF(VLOOKUP(ROW()-1,'Report 3 GLs (576 A)'!$A:$K,6,FALSE)="","",VLOOKUP(ROW()-1,'Report 3 GLs (576 A)'!$A:$K,6,FALSE))</f>
        <v/>
      </c>
      <c r="C256" s="55" t="str">
        <f>IF(VLOOKUP(ROW()-1,'Report 3 GLs (576 A)'!$A:$K,7,FALSE)="","",VLOOKUP(ROW()-1,'Report 3 GLs (576 A)'!$A:$K,7,FALSE))</f>
        <v/>
      </c>
      <c r="D256" s="55" t="str">
        <f>IF(VLOOKUP(ROW()-1,'Report 3 GLs (576 A)'!$A:$K,8,FALSE)="","",VLOOKUP(ROW()-1,'Report 3 GLs (576 A)'!$A:$K,8,FALSE))</f>
        <v/>
      </c>
      <c r="E256" s="55" t="str">
        <f>IF(VLOOKUP(ROW()-1,'Report 3 GLs (576 A)'!$A:$K,9,FALSE)="","",VLOOKUP(ROW()-1,'Report 3 GLs (576 A)'!$A:$K,9,FALSE))</f>
        <v/>
      </c>
      <c r="F256" s="102" t="str">
        <f>IF(VLOOKUP(ROW()-1,'Report 3 GLs (576 A)'!$A:$K,10,FALSE)="","",VLOOKUP(ROW()-1,'Report 3 GLs (576 A)'!$A:$K,10,FALSE))</f>
        <v/>
      </c>
      <c r="G256" s="55" t="str">
        <f>IF(VLOOKUP(ROW()-1,'Report 3 GLs (576 A)'!$A:$K,11,FALSE)="","",VLOOKUP(ROW()-1,'Report 3 GLs (576 A)'!$A:$K,11,FALSE))</f>
        <v/>
      </c>
      <c r="Z256" s="55" t="s">
        <v>80</v>
      </c>
    </row>
    <row r="257" spans="1:26" x14ac:dyDescent="0.2">
      <c r="A257" s="55" t="str">
        <f>IF(VLOOKUP(ROW()-1,'Report 3 GLs (576 A)'!$A:$K,2,FALSE)="","",VLOOKUP(ROW()-1,'Report 3 GLs (576 A)'!$A:$K,2,FALSE))</f>
        <v/>
      </c>
      <c r="B257" s="102" t="str">
        <f>IF(VLOOKUP(ROW()-1,'Report 3 GLs (576 A)'!$A:$K,6,FALSE)="","",VLOOKUP(ROW()-1,'Report 3 GLs (576 A)'!$A:$K,6,FALSE))</f>
        <v/>
      </c>
      <c r="C257" s="55" t="str">
        <f>IF(VLOOKUP(ROW()-1,'Report 3 GLs (576 A)'!$A:$K,7,FALSE)="","",VLOOKUP(ROW()-1,'Report 3 GLs (576 A)'!$A:$K,7,FALSE))</f>
        <v/>
      </c>
      <c r="D257" s="55" t="str">
        <f>IF(VLOOKUP(ROW()-1,'Report 3 GLs (576 A)'!$A:$K,8,FALSE)="","",VLOOKUP(ROW()-1,'Report 3 GLs (576 A)'!$A:$K,8,FALSE))</f>
        <v/>
      </c>
      <c r="E257" s="55" t="str">
        <f>IF(VLOOKUP(ROW()-1,'Report 3 GLs (576 A)'!$A:$K,9,FALSE)="","",VLOOKUP(ROW()-1,'Report 3 GLs (576 A)'!$A:$K,9,FALSE))</f>
        <v/>
      </c>
      <c r="F257" s="102" t="str">
        <f>IF(VLOOKUP(ROW()-1,'Report 3 GLs (576 A)'!$A:$K,10,FALSE)="","",VLOOKUP(ROW()-1,'Report 3 GLs (576 A)'!$A:$K,10,FALSE))</f>
        <v/>
      </c>
      <c r="G257" s="55" t="str">
        <f>IF(VLOOKUP(ROW()-1,'Report 3 GLs (576 A)'!$A:$K,11,FALSE)="","",VLOOKUP(ROW()-1,'Report 3 GLs (576 A)'!$A:$K,11,FALSE))</f>
        <v/>
      </c>
      <c r="Z257" s="55" t="s">
        <v>80</v>
      </c>
    </row>
    <row r="258" spans="1:26" x14ac:dyDescent="0.2">
      <c r="A258" s="55" t="str">
        <f>IF(VLOOKUP(ROW()-1,'Report 3 GLs (576 A)'!$A:$K,2,FALSE)="","",VLOOKUP(ROW()-1,'Report 3 GLs (576 A)'!$A:$K,2,FALSE))</f>
        <v/>
      </c>
      <c r="B258" s="102" t="str">
        <f>IF(VLOOKUP(ROW()-1,'Report 3 GLs (576 A)'!$A:$K,6,FALSE)="","",VLOOKUP(ROW()-1,'Report 3 GLs (576 A)'!$A:$K,6,FALSE))</f>
        <v/>
      </c>
      <c r="C258" s="55" t="str">
        <f>IF(VLOOKUP(ROW()-1,'Report 3 GLs (576 A)'!$A:$K,7,FALSE)="","",VLOOKUP(ROW()-1,'Report 3 GLs (576 A)'!$A:$K,7,FALSE))</f>
        <v/>
      </c>
      <c r="D258" s="55" t="str">
        <f>IF(VLOOKUP(ROW()-1,'Report 3 GLs (576 A)'!$A:$K,8,FALSE)="","",VLOOKUP(ROW()-1,'Report 3 GLs (576 A)'!$A:$K,8,FALSE))</f>
        <v/>
      </c>
      <c r="E258" s="55" t="str">
        <f>IF(VLOOKUP(ROW()-1,'Report 3 GLs (576 A)'!$A:$K,9,FALSE)="","",VLOOKUP(ROW()-1,'Report 3 GLs (576 A)'!$A:$K,9,FALSE))</f>
        <v/>
      </c>
      <c r="F258" s="102" t="str">
        <f>IF(VLOOKUP(ROW()-1,'Report 3 GLs (576 A)'!$A:$K,10,FALSE)="","",VLOOKUP(ROW()-1,'Report 3 GLs (576 A)'!$A:$K,10,FALSE))</f>
        <v/>
      </c>
      <c r="G258" s="55" t="str">
        <f>IF(VLOOKUP(ROW()-1,'Report 3 GLs (576 A)'!$A:$K,11,FALSE)="","",VLOOKUP(ROW()-1,'Report 3 GLs (576 A)'!$A:$K,11,FALSE))</f>
        <v/>
      </c>
      <c r="Z258" s="55" t="s">
        <v>80</v>
      </c>
    </row>
    <row r="259" spans="1:26" x14ac:dyDescent="0.2">
      <c r="A259" s="55" t="str">
        <f>IF(VLOOKUP(ROW()-1,'Report 3 GLs (576 A)'!$A:$K,2,FALSE)="","",VLOOKUP(ROW()-1,'Report 3 GLs (576 A)'!$A:$K,2,FALSE))</f>
        <v/>
      </c>
      <c r="B259" s="102" t="str">
        <f>IF(VLOOKUP(ROW()-1,'Report 3 GLs (576 A)'!$A:$K,6,FALSE)="","",VLOOKUP(ROW()-1,'Report 3 GLs (576 A)'!$A:$K,6,FALSE))</f>
        <v/>
      </c>
      <c r="C259" s="55" t="str">
        <f>IF(VLOOKUP(ROW()-1,'Report 3 GLs (576 A)'!$A:$K,7,FALSE)="","",VLOOKUP(ROW()-1,'Report 3 GLs (576 A)'!$A:$K,7,FALSE))</f>
        <v/>
      </c>
      <c r="D259" s="55" t="str">
        <f>IF(VLOOKUP(ROW()-1,'Report 3 GLs (576 A)'!$A:$K,8,FALSE)="","",VLOOKUP(ROW()-1,'Report 3 GLs (576 A)'!$A:$K,8,FALSE))</f>
        <v/>
      </c>
      <c r="E259" s="55" t="str">
        <f>IF(VLOOKUP(ROW()-1,'Report 3 GLs (576 A)'!$A:$K,9,FALSE)="","",VLOOKUP(ROW()-1,'Report 3 GLs (576 A)'!$A:$K,9,FALSE))</f>
        <v/>
      </c>
      <c r="F259" s="102" t="str">
        <f>IF(VLOOKUP(ROW()-1,'Report 3 GLs (576 A)'!$A:$K,10,FALSE)="","",VLOOKUP(ROW()-1,'Report 3 GLs (576 A)'!$A:$K,10,FALSE))</f>
        <v/>
      </c>
      <c r="G259" s="55" t="str">
        <f>IF(VLOOKUP(ROW()-1,'Report 3 GLs (576 A)'!$A:$K,11,FALSE)="","",VLOOKUP(ROW()-1,'Report 3 GLs (576 A)'!$A:$K,11,FALSE))</f>
        <v/>
      </c>
      <c r="Z259" s="55" t="s">
        <v>80</v>
      </c>
    </row>
    <row r="260" spans="1:26" x14ac:dyDescent="0.2">
      <c r="A260" s="55" t="str">
        <f>IF(VLOOKUP(ROW()-1,'Report 3 GLs (576 A)'!$A:$K,2,FALSE)="","",VLOOKUP(ROW()-1,'Report 3 GLs (576 A)'!$A:$K,2,FALSE))</f>
        <v/>
      </c>
      <c r="B260" s="102" t="str">
        <f>IF(VLOOKUP(ROW()-1,'Report 3 GLs (576 A)'!$A:$K,6,FALSE)="","",VLOOKUP(ROW()-1,'Report 3 GLs (576 A)'!$A:$K,6,FALSE))</f>
        <v/>
      </c>
      <c r="C260" s="55" t="str">
        <f>IF(VLOOKUP(ROW()-1,'Report 3 GLs (576 A)'!$A:$K,7,FALSE)="","",VLOOKUP(ROW()-1,'Report 3 GLs (576 A)'!$A:$K,7,FALSE))</f>
        <v/>
      </c>
      <c r="D260" s="55" t="str">
        <f>IF(VLOOKUP(ROW()-1,'Report 3 GLs (576 A)'!$A:$K,8,FALSE)="","",VLOOKUP(ROW()-1,'Report 3 GLs (576 A)'!$A:$K,8,FALSE))</f>
        <v/>
      </c>
      <c r="E260" s="55" t="str">
        <f>IF(VLOOKUP(ROW()-1,'Report 3 GLs (576 A)'!$A:$K,9,FALSE)="","",VLOOKUP(ROW()-1,'Report 3 GLs (576 A)'!$A:$K,9,FALSE))</f>
        <v/>
      </c>
      <c r="F260" s="102" t="str">
        <f>IF(VLOOKUP(ROW()-1,'Report 3 GLs (576 A)'!$A:$K,10,FALSE)="","",VLOOKUP(ROW()-1,'Report 3 GLs (576 A)'!$A:$K,10,FALSE))</f>
        <v/>
      </c>
      <c r="G260" s="55" t="str">
        <f>IF(VLOOKUP(ROW()-1,'Report 3 GLs (576 A)'!$A:$K,11,FALSE)="","",VLOOKUP(ROW()-1,'Report 3 GLs (576 A)'!$A:$K,11,FALSE))</f>
        <v/>
      </c>
      <c r="Z260" s="55" t="s">
        <v>80</v>
      </c>
    </row>
    <row r="261" spans="1:26" x14ac:dyDescent="0.2">
      <c r="A261" s="55" t="str">
        <f>IF(VLOOKUP(ROW()-1,'Report 3 GLs (576 A)'!$A:$K,2,FALSE)="","",VLOOKUP(ROW()-1,'Report 3 GLs (576 A)'!$A:$K,2,FALSE))</f>
        <v/>
      </c>
      <c r="B261" s="102" t="str">
        <f>IF(VLOOKUP(ROW()-1,'Report 3 GLs (576 A)'!$A:$K,6,FALSE)="","",VLOOKUP(ROW()-1,'Report 3 GLs (576 A)'!$A:$K,6,FALSE))</f>
        <v/>
      </c>
      <c r="C261" s="55" t="str">
        <f>IF(VLOOKUP(ROW()-1,'Report 3 GLs (576 A)'!$A:$K,7,FALSE)="","",VLOOKUP(ROW()-1,'Report 3 GLs (576 A)'!$A:$K,7,FALSE))</f>
        <v/>
      </c>
      <c r="D261" s="55" t="str">
        <f>IF(VLOOKUP(ROW()-1,'Report 3 GLs (576 A)'!$A:$K,8,FALSE)="","",VLOOKUP(ROW()-1,'Report 3 GLs (576 A)'!$A:$K,8,FALSE))</f>
        <v/>
      </c>
      <c r="E261" s="55" t="str">
        <f>IF(VLOOKUP(ROW()-1,'Report 3 GLs (576 A)'!$A:$K,9,FALSE)="","",VLOOKUP(ROW()-1,'Report 3 GLs (576 A)'!$A:$K,9,FALSE))</f>
        <v/>
      </c>
      <c r="F261" s="102" t="str">
        <f>IF(VLOOKUP(ROW()-1,'Report 3 GLs (576 A)'!$A:$K,10,FALSE)="","",VLOOKUP(ROW()-1,'Report 3 GLs (576 A)'!$A:$K,10,FALSE))</f>
        <v/>
      </c>
      <c r="G261" s="55" t="str">
        <f>IF(VLOOKUP(ROW()-1,'Report 3 GLs (576 A)'!$A:$K,11,FALSE)="","",VLOOKUP(ROW()-1,'Report 3 GLs (576 A)'!$A:$K,11,FALSE))</f>
        <v/>
      </c>
      <c r="Z261" s="55" t="s">
        <v>80</v>
      </c>
    </row>
    <row r="262" spans="1:26" x14ac:dyDescent="0.2">
      <c r="A262" s="55" t="str">
        <f>IF(VLOOKUP(ROW()-1,'Report 3 GLs (576 A)'!$A:$K,2,FALSE)="","",VLOOKUP(ROW()-1,'Report 3 GLs (576 A)'!$A:$K,2,FALSE))</f>
        <v/>
      </c>
      <c r="B262" s="102" t="str">
        <f>IF(VLOOKUP(ROW()-1,'Report 3 GLs (576 A)'!$A:$K,6,FALSE)="","",VLOOKUP(ROW()-1,'Report 3 GLs (576 A)'!$A:$K,6,FALSE))</f>
        <v/>
      </c>
      <c r="C262" s="55" t="str">
        <f>IF(VLOOKUP(ROW()-1,'Report 3 GLs (576 A)'!$A:$K,7,FALSE)="","",VLOOKUP(ROW()-1,'Report 3 GLs (576 A)'!$A:$K,7,FALSE))</f>
        <v/>
      </c>
      <c r="D262" s="55" t="str">
        <f>IF(VLOOKUP(ROW()-1,'Report 3 GLs (576 A)'!$A:$K,8,FALSE)="","",VLOOKUP(ROW()-1,'Report 3 GLs (576 A)'!$A:$K,8,FALSE))</f>
        <v/>
      </c>
      <c r="E262" s="55" t="str">
        <f>IF(VLOOKUP(ROW()-1,'Report 3 GLs (576 A)'!$A:$K,9,FALSE)="","",VLOOKUP(ROW()-1,'Report 3 GLs (576 A)'!$A:$K,9,FALSE))</f>
        <v/>
      </c>
      <c r="F262" s="102" t="str">
        <f>IF(VLOOKUP(ROW()-1,'Report 3 GLs (576 A)'!$A:$K,10,FALSE)="","",VLOOKUP(ROW()-1,'Report 3 GLs (576 A)'!$A:$K,10,FALSE))</f>
        <v/>
      </c>
      <c r="G262" s="55" t="str">
        <f>IF(VLOOKUP(ROW()-1,'Report 3 GLs (576 A)'!$A:$K,11,FALSE)="","",VLOOKUP(ROW()-1,'Report 3 GLs (576 A)'!$A:$K,11,FALSE))</f>
        <v/>
      </c>
      <c r="Z262" s="55" t="s">
        <v>80</v>
      </c>
    </row>
    <row r="263" spans="1:26" x14ac:dyDescent="0.2">
      <c r="A263" s="55" t="str">
        <f>IF(VLOOKUP(ROW()-1,'Report 3 GLs (576 A)'!$A:$K,2,FALSE)="","",VLOOKUP(ROW()-1,'Report 3 GLs (576 A)'!$A:$K,2,FALSE))</f>
        <v/>
      </c>
      <c r="B263" s="102" t="str">
        <f>IF(VLOOKUP(ROW()-1,'Report 3 GLs (576 A)'!$A:$K,6,FALSE)="","",VLOOKUP(ROW()-1,'Report 3 GLs (576 A)'!$A:$K,6,FALSE))</f>
        <v/>
      </c>
      <c r="C263" s="55" t="str">
        <f>IF(VLOOKUP(ROW()-1,'Report 3 GLs (576 A)'!$A:$K,7,FALSE)="","",VLOOKUP(ROW()-1,'Report 3 GLs (576 A)'!$A:$K,7,FALSE))</f>
        <v/>
      </c>
      <c r="D263" s="55" t="str">
        <f>IF(VLOOKUP(ROW()-1,'Report 3 GLs (576 A)'!$A:$K,8,FALSE)="","",VLOOKUP(ROW()-1,'Report 3 GLs (576 A)'!$A:$K,8,FALSE))</f>
        <v/>
      </c>
      <c r="E263" s="55" t="str">
        <f>IF(VLOOKUP(ROW()-1,'Report 3 GLs (576 A)'!$A:$K,9,FALSE)="","",VLOOKUP(ROW()-1,'Report 3 GLs (576 A)'!$A:$K,9,FALSE))</f>
        <v/>
      </c>
      <c r="F263" s="102" t="str">
        <f>IF(VLOOKUP(ROW()-1,'Report 3 GLs (576 A)'!$A:$K,10,FALSE)="","",VLOOKUP(ROW()-1,'Report 3 GLs (576 A)'!$A:$K,10,FALSE))</f>
        <v/>
      </c>
      <c r="G263" s="55" t="str">
        <f>IF(VLOOKUP(ROW()-1,'Report 3 GLs (576 A)'!$A:$K,11,FALSE)="","",VLOOKUP(ROW()-1,'Report 3 GLs (576 A)'!$A:$K,11,FALSE))</f>
        <v/>
      </c>
      <c r="Z263" s="55" t="s">
        <v>80</v>
      </c>
    </row>
    <row r="264" spans="1:26" x14ac:dyDescent="0.2">
      <c r="A264" s="55" t="str">
        <f>IF(VLOOKUP(ROW()-1,'Report 3 GLs (576 A)'!$A:$K,2,FALSE)="","",VLOOKUP(ROW()-1,'Report 3 GLs (576 A)'!$A:$K,2,FALSE))</f>
        <v/>
      </c>
      <c r="B264" s="102" t="str">
        <f>IF(VLOOKUP(ROW()-1,'Report 3 GLs (576 A)'!$A:$K,6,FALSE)="","",VLOOKUP(ROW()-1,'Report 3 GLs (576 A)'!$A:$K,6,FALSE))</f>
        <v/>
      </c>
      <c r="C264" s="55" t="str">
        <f>IF(VLOOKUP(ROW()-1,'Report 3 GLs (576 A)'!$A:$K,7,FALSE)="","",VLOOKUP(ROW()-1,'Report 3 GLs (576 A)'!$A:$K,7,FALSE))</f>
        <v/>
      </c>
      <c r="D264" s="55" t="str">
        <f>IF(VLOOKUP(ROW()-1,'Report 3 GLs (576 A)'!$A:$K,8,FALSE)="","",VLOOKUP(ROW()-1,'Report 3 GLs (576 A)'!$A:$K,8,FALSE))</f>
        <v/>
      </c>
      <c r="E264" s="55" t="str">
        <f>IF(VLOOKUP(ROW()-1,'Report 3 GLs (576 A)'!$A:$K,9,FALSE)="","",VLOOKUP(ROW()-1,'Report 3 GLs (576 A)'!$A:$K,9,FALSE))</f>
        <v/>
      </c>
      <c r="F264" s="102" t="str">
        <f>IF(VLOOKUP(ROW()-1,'Report 3 GLs (576 A)'!$A:$K,10,FALSE)="","",VLOOKUP(ROW()-1,'Report 3 GLs (576 A)'!$A:$K,10,FALSE))</f>
        <v/>
      </c>
      <c r="G264" s="55" t="str">
        <f>IF(VLOOKUP(ROW()-1,'Report 3 GLs (576 A)'!$A:$K,11,FALSE)="","",VLOOKUP(ROW()-1,'Report 3 GLs (576 A)'!$A:$K,11,FALSE))</f>
        <v/>
      </c>
      <c r="Z264" s="55" t="s">
        <v>80</v>
      </c>
    </row>
    <row r="265" spans="1:26" x14ac:dyDescent="0.2">
      <c r="A265" s="55" t="str">
        <f>IF(VLOOKUP(ROW()-1,'Report 3 GLs (576 A)'!$A:$K,2,FALSE)="","",VLOOKUP(ROW()-1,'Report 3 GLs (576 A)'!$A:$K,2,FALSE))</f>
        <v/>
      </c>
      <c r="B265" s="102" t="str">
        <f>IF(VLOOKUP(ROW()-1,'Report 3 GLs (576 A)'!$A:$K,6,FALSE)="","",VLOOKUP(ROW()-1,'Report 3 GLs (576 A)'!$A:$K,6,FALSE))</f>
        <v/>
      </c>
      <c r="C265" s="55" t="str">
        <f>IF(VLOOKUP(ROW()-1,'Report 3 GLs (576 A)'!$A:$K,7,FALSE)="","",VLOOKUP(ROW()-1,'Report 3 GLs (576 A)'!$A:$K,7,FALSE))</f>
        <v/>
      </c>
      <c r="D265" s="55" t="str">
        <f>IF(VLOOKUP(ROW()-1,'Report 3 GLs (576 A)'!$A:$K,8,FALSE)="","",VLOOKUP(ROW()-1,'Report 3 GLs (576 A)'!$A:$K,8,FALSE))</f>
        <v/>
      </c>
      <c r="E265" s="55" t="str">
        <f>IF(VLOOKUP(ROW()-1,'Report 3 GLs (576 A)'!$A:$K,9,FALSE)="","",VLOOKUP(ROW()-1,'Report 3 GLs (576 A)'!$A:$K,9,FALSE))</f>
        <v/>
      </c>
      <c r="F265" s="102" t="str">
        <f>IF(VLOOKUP(ROW()-1,'Report 3 GLs (576 A)'!$A:$K,10,FALSE)="","",VLOOKUP(ROW()-1,'Report 3 GLs (576 A)'!$A:$K,10,FALSE))</f>
        <v/>
      </c>
      <c r="G265" s="55" t="str">
        <f>IF(VLOOKUP(ROW()-1,'Report 3 GLs (576 A)'!$A:$K,11,FALSE)="","",VLOOKUP(ROW()-1,'Report 3 GLs (576 A)'!$A:$K,11,FALSE))</f>
        <v/>
      </c>
      <c r="Z265" s="55" t="s">
        <v>80</v>
      </c>
    </row>
    <row r="266" spans="1:26" x14ac:dyDescent="0.2">
      <c r="A266" s="55" t="str">
        <f>IF(VLOOKUP(ROW()-1,'Report 3 GLs (576 A)'!$A:$K,2,FALSE)="","",VLOOKUP(ROW()-1,'Report 3 GLs (576 A)'!$A:$K,2,FALSE))</f>
        <v/>
      </c>
      <c r="B266" s="102" t="str">
        <f>IF(VLOOKUP(ROW()-1,'Report 3 GLs (576 A)'!$A:$K,6,FALSE)="","",VLOOKUP(ROW()-1,'Report 3 GLs (576 A)'!$A:$K,6,FALSE))</f>
        <v/>
      </c>
      <c r="C266" s="55" t="str">
        <f>IF(VLOOKUP(ROW()-1,'Report 3 GLs (576 A)'!$A:$K,7,FALSE)="","",VLOOKUP(ROW()-1,'Report 3 GLs (576 A)'!$A:$K,7,FALSE))</f>
        <v/>
      </c>
      <c r="D266" s="55" t="str">
        <f>IF(VLOOKUP(ROW()-1,'Report 3 GLs (576 A)'!$A:$K,8,FALSE)="","",VLOOKUP(ROW()-1,'Report 3 GLs (576 A)'!$A:$K,8,FALSE))</f>
        <v/>
      </c>
      <c r="E266" s="55" t="str">
        <f>IF(VLOOKUP(ROW()-1,'Report 3 GLs (576 A)'!$A:$K,9,FALSE)="","",VLOOKUP(ROW()-1,'Report 3 GLs (576 A)'!$A:$K,9,FALSE))</f>
        <v/>
      </c>
      <c r="F266" s="102" t="str">
        <f>IF(VLOOKUP(ROW()-1,'Report 3 GLs (576 A)'!$A:$K,10,FALSE)="","",VLOOKUP(ROW()-1,'Report 3 GLs (576 A)'!$A:$K,10,FALSE))</f>
        <v/>
      </c>
      <c r="G266" s="55" t="str">
        <f>IF(VLOOKUP(ROW()-1,'Report 3 GLs (576 A)'!$A:$K,11,FALSE)="","",VLOOKUP(ROW()-1,'Report 3 GLs (576 A)'!$A:$K,11,FALSE))</f>
        <v/>
      </c>
      <c r="Z266" s="55" t="s">
        <v>80</v>
      </c>
    </row>
    <row r="267" spans="1:26" x14ac:dyDescent="0.2">
      <c r="A267" s="55" t="str">
        <f>IF(VLOOKUP(ROW()-1,'Report 3 GLs (576 A)'!$A:$K,2,FALSE)="","",VLOOKUP(ROW()-1,'Report 3 GLs (576 A)'!$A:$K,2,FALSE))</f>
        <v/>
      </c>
      <c r="B267" s="102" t="str">
        <f>IF(VLOOKUP(ROW()-1,'Report 3 GLs (576 A)'!$A:$K,6,FALSE)="","",VLOOKUP(ROW()-1,'Report 3 GLs (576 A)'!$A:$K,6,FALSE))</f>
        <v/>
      </c>
      <c r="C267" s="55" t="str">
        <f>IF(VLOOKUP(ROW()-1,'Report 3 GLs (576 A)'!$A:$K,7,FALSE)="","",VLOOKUP(ROW()-1,'Report 3 GLs (576 A)'!$A:$K,7,FALSE))</f>
        <v/>
      </c>
      <c r="D267" s="55" t="str">
        <f>IF(VLOOKUP(ROW()-1,'Report 3 GLs (576 A)'!$A:$K,8,FALSE)="","",VLOOKUP(ROW()-1,'Report 3 GLs (576 A)'!$A:$K,8,FALSE))</f>
        <v/>
      </c>
      <c r="E267" s="55" t="str">
        <f>IF(VLOOKUP(ROW()-1,'Report 3 GLs (576 A)'!$A:$K,9,FALSE)="","",VLOOKUP(ROW()-1,'Report 3 GLs (576 A)'!$A:$K,9,FALSE))</f>
        <v/>
      </c>
      <c r="F267" s="102" t="str">
        <f>IF(VLOOKUP(ROW()-1,'Report 3 GLs (576 A)'!$A:$K,10,FALSE)="","",VLOOKUP(ROW()-1,'Report 3 GLs (576 A)'!$A:$K,10,FALSE))</f>
        <v/>
      </c>
      <c r="G267" s="55" t="str">
        <f>IF(VLOOKUP(ROW()-1,'Report 3 GLs (576 A)'!$A:$K,11,FALSE)="","",VLOOKUP(ROW()-1,'Report 3 GLs (576 A)'!$A:$K,11,FALSE))</f>
        <v/>
      </c>
      <c r="Z267" s="55" t="s">
        <v>80</v>
      </c>
    </row>
    <row r="268" spans="1:26" x14ac:dyDescent="0.2">
      <c r="A268" s="55" t="str">
        <f>IF(VLOOKUP(ROW()-1,'Report 3 GLs (576 A)'!$A:$K,2,FALSE)="","",VLOOKUP(ROW()-1,'Report 3 GLs (576 A)'!$A:$K,2,FALSE))</f>
        <v/>
      </c>
      <c r="B268" s="102" t="str">
        <f>IF(VLOOKUP(ROW()-1,'Report 3 GLs (576 A)'!$A:$K,6,FALSE)="","",VLOOKUP(ROW()-1,'Report 3 GLs (576 A)'!$A:$K,6,FALSE))</f>
        <v/>
      </c>
      <c r="C268" s="55" t="str">
        <f>IF(VLOOKUP(ROW()-1,'Report 3 GLs (576 A)'!$A:$K,7,FALSE)="","",VLOOKUP(ROW()-1,'Report 3 GLs (576 A)'!$A:$K,7,FALSE))</f>
        <v/>
      </c>
      <c r="D268" s="55" t="str">
        <f>IF(VLOOKUP(ROW()-1,'Report 3 GLs (576 A)'!$A:$K,8,FALSE)="","",VLOOKUP(ROW()-1,'Report 3 GLs (576 A)'!$A:$K,8,FALSE))</f>
        <v/>
      </c>
      <c r="E268" s="55" t="str">
        <f>IF(VLOOKUP(ROW()-1,'Report 3 GLs (576 A)'!$A:$K,9,FALSE)="","",VLOOKUP(ROW()-1,'Report 3 GLs (576 A)'!$A:$K,9,FALSE))</f>
        <v/>
      </c>
      <c r="F268" s="102" t="str">
        <f>IF(VLOOKUP(ROW()-1,'Report 3 GLs (576 A)'!$A:$K,10,FALSE)="","",VLOOKUP(ROW()-1,'Report 3 GLs (576 A)'!$A:$K,10,FALSE))</f>
        <v/>
      </c>
      <c r="G268" s="55" t="str">
        <f>IF(VLOOKUP(ROW()-1,'Report 3 GLs (576 A)'!$A:$K,11,FALSE)="","",VLOOKUP(ROW()-1,'Report 3 GLs (576 A)'!$A:$K,11,FALSE))</f>
        <v/>
      </c>
      <c r="Z268" s="55" t="s">
        <v>80</v>
      </c>
    </row>
    <row r="269" spans="1:26" x14ac:dyDescent="0.2">
      <c r="A269" s="55" t="str">
        <f>IF(VLOOKUP(ROW()-1,'Report 3 GLs (576 A)'!$A:$K,2,FALSE)="","",VLOOKUP(ROW()-1,'Report 3 GLs (576 A)'!$A:$K,2,FALSE))</f>
        <v/>
      </c>
      <c r="B269" s="102" t="str">
        <f>IF(VLOOKUP(ROW()-1,'Report 3 GLs (576 A)'!$A:$K,6,FALSE)="","",VLOOKUP(ROW()-1,'Report 3 GLs (576 A)'!$A:$K,6,FALSE))</f>
        <v/>
      </c>
      <c r="C269" s="55" t="str">
        <f>IF(VLOOKUP(ROW()-1,'Report 3 GLs (576 A)'!$A:$K,7,FALSE)="","",VLOOKUP(ROW()-1,'Report 3 GLs (576 A)'!$A:$K,7,FALSE))</f>
        <v/>
      </c>
      <c r="D269" s="55" t="str">
        <f>IF(VLOOKUP(ROW()-1,'Report 3 GLs (576 A)'!$A:$K,8,FALSE)="","",VLOOKUP(ROW()-1,'Report 3 GLs (576 A)'!$A:$K,8,FALSE))</f>
        <v/>
      </c>
      <c r="E269" s="55" t="str">
        <f>IF(VLOOKUP(ROW()-1,'Report 3 GLs (576 A)'!$A:$K,9,FALSE)="","",VLOOKUP(ROW()-1,'Report 3 GLs (576 A)'!$A:$K,9,FALSE))</f>
        <v/>
      </c>
      <c r="F269" s="102" t="str">
        <f>IF(VLOOKUP(ROW()-1,'Report 3 GLs (576 A)'!$A:$K,10,FALSE)="","",VLOOKUP(ROW()-1,'Report 3 GLs (576 A)'!$A:$K,10,FALSE))</f>
        <v/>
      </c>
      <c r="G269" s="55" t="str">
        <f>IF(VLOOKUP(ROW()-1,'Report 3 GLs (576 A)'!$A:$K,11,FALSE)="","",VLOOKUP(ROW()-1,'Report 3 GLs (576 A)'!$A:$K,11,FALSE))</f>
        <v/>
      </c>
      <c r="Z269" s="55" t="s">
        <v>80</v>
      </c>
    </row>
    <row r="270" spans="1:26" x14ac:dyDescent="0.2">
      <c r="A270" s="55" t="str">
        <f>IF(VLOOKUP(ROW()-1,'Report 3 GLs (576 A)'!$A:$K,2,FALSE)="","",VLOOKUP(ROW()-1,'Report 3 GLs (576 A)'!$A:$K,2,FALSE))</f>
        <v/>
      </c>
      <c r="B270" s="102" t="str">
        <f>IF(VLOOKUP(ROW()-1,'Report 3 GLs (576 A)'!$A:$K,6,FALSE)="","",VLOOKUP(ROW()-1,'Report 3 GLs (576 A)'!$A:$K,6,FALSE))</f>
        <v/>
      </c>
      <c r="C270" s="55" t="str">
        <f>IF(VLOOKUP(ROW()-1,'Report 3 GLs (576 A)'!$A:$K,7,FALSE)="","",VLOOKUP(ROW()-1,'Report 3 GLs (576 A)'!$A:$K,7,FALSE))</f>
        <v/>
      </c>
      <c r="D270" s="55" t="str">
        <f>IF(VLOOKUP(ROW()-1,'Report 3 GLs (576 A)'!$A:$K,8,FALSE)="","",VLOOKUP(ROW()-1,'Report 3 GLs (576 A)'!$A:$K,8,FALSE))</f>
        <v/>
      </c>
      <c r="E270" s="55" t="str">
        <f>IF(VLOOKUP(ROW()-1,'Report 3 GLs (576 A)'!$A:$K,9,FALSE)="","",VLOOKUP(ROW()-1,'Report 3 GLs (576 A)'!$A:$K,9,FALSE))</f>
        <v/>
      </c>
      <c r="F270" s="102" t="str">
        <f>IF(VLOOKUP(ROW()-1,'Report 3 GLs (576 A)'!$A:$K,10,FALSE)="","",VLOOKUP(ROW()-1,'Report 3 GLs (576 A)'!$A:$K,10,FALSE))</f>
        <v/>
      </c>
      <c r="G270" s="55" t="str">
        <f>IF(VLOOKUP(ROW()-1,'Report 3 GLs (576 A)'!$A:$K,11,FALSE)="","",VLOOKUP(ROW()-1,'Report 3 GLs (576 A)'!$A:$K,11,FALSE))</f>
        <v/>
      </c>
      <c r="Z270" s="55" t="s">
        <v>80</v>
      </c>
    </row>
    <row r="271" spans="1:26" x14ac:dyDescent="0.2">
      <c r="A271" s="55" t="str">
        <f>IF(VLOOKUP(ROW()-1,'Report 3 GLs (576 A)'!$A:$K,2,FALSE)="","",VLOOKUP(ROW()-1,'Report 3 GLs (576 A)'!$A:$K,2,FALSE))</f>
        <v/>
      </c>
      <c r="B271" s="102" t="str">
        <f>IF(VLOOKUP(ROW()-1,'Report 3 GLs (576 A)'!$A:$K,6,FALSE)="","",VLOOKUP(ROW()-1,'Report 3 GLs (576 A)'!$A:$K,6,FALSE))</f>
        <v/>
      </c>
      <c r="C271" s="55" t="str">
        <f>IF(VLOOKUP(ROW()-1,'Report 3 GLs (576 A)'!$A:$K,7,FALSE)="","",VLOOKUP(ROW()-1,'Report 3 GLs (576 A)'!$A:$K,7,FALSE))</f>
        <v/>
      </c>
      <c r="D271" s="55" t="str">
        <f>IF(VLOOKUP(ROW()-1,'Report 3 GLs (576 A)'!$A:$K,8,FALSE)="","",VLOOKUP(ROW()-1,'Report 3 GLs (576 A)'!$A:$K,8,FALSE))</f>
        <v/>
      </c>
      <c r="E271" s="55" t="str">
        <f>IF(VLOOKUP(ROW()-1,'Report 3 GLs (576 A)'!$A:$K,9,FALSE)="","",VLOOKUP(ROW()-1,'Report 3 GLs (576 A)'!$A:$K,9,FALSE))</f>
        <v/>
      </c>
      <c r="F271" s="102" t="str">
        <f>IF(VLOOKUP(ROW()-1,'Report 3 GLs (576 A)'!$A:$K,10,FALSE)="","",VLOOKUP(ROW()-1,'Report 3 GLs (576 A)'!$A:$K,10,FALSE))</f>
        <v/>
      </c>
      <c r="G271" s="55" t="str">
        <f>IF(VLOOKUP(ROW()-1,'Report 3 GLs (576 A)'!$A:$K,11,FALSE)="","",VLOOKUP(ROW()-1,'Report 3 GLs (576 A)'!$A:$K,11,FALSE))</f>
        <v/>
      </c>
      <c r="Z271" s="55" t="s">
        <v>80</v>
      </c>
    </row>
    <row r="272" spans="1:26" x14ac:dyDescent="0.2">
      <c r="A272" s="55" t="str">
        <f>IF(VLOOKUP(ROW()-1,'Report 3 GLs (576 A)'!$A:$K,2,FALSE)="","",VLOOKUP(ROW()-1,'Report 3 GLs (576 A)'!$A:$K,2,FALSE))</f>
        <v/>
      </c>
      <c r="B272" s="102" t="str">
        <f>IF(VLOOKUP(ROW()-1,'Report 3 GLs (576 A)'!$A:$K,6,FALSE)="","",VLOOKUP(ROW()-1,'Report 3 GLs (576 A)'!$A:$K,6,FALSE))</f>
        <v/>
      </c>
      <c r="C272" s="55" t="str">
        <f>IF(VLOOKUP(ROW()-1,'Report 3 GLs (576 A)'!$A:$K,7,FALSE)="","",VLOOKUP(ROW()-1,'Report 3 GLs (576 A)'!$A:$K,7,FALSE))</f>
        <v/>
      </c>
      <c r="D272" s="55" t="str">
        <f>IF(VLOOKUP(ROW()-1,'Report 3 GLs (576 A)'!$A:$K,8,FALSE)="","",VLOOKUP(ROW()-1,'Report 3 GLs (576 A)'!$A:$K,8,FALSE))</f>
        <v/>
      </c>
      <c r="E272" s="55" t="str">
        <f>IF(VLOOKUP(ROW()-1,'Report 3 GLs (576 A)'!$A:$K,9,FALSE)="","",VLOOKUP(ROW()-1,'Report 3 GLs (576 A)'!$A:$K,9,FALSE))</f>
        <v/>
      </c>
      <c r="F272" s="102" t="str">
        <f>IF(VLOOKUP(ROW()-1,'Report 3 GLs (576 A)'!$A:$K,10,FALSE)="","",VLOOKUP(ROW()-1,'Report 3 GLs (576 A)'!$A:$K,10,FALSE))</f>
        <v/>
      </c>
      <c r="G272" s="55" t="str">
        <f>IF(VLOOKUP(ROW()-1,'Report 3 GLs (576 A)'!$A:$K,11,FALSE)="","",VLOOKUP(ROW()-1,'Report 3 GLs (576 A)'!$A:$K,11,FALSE))</f>
        <v/>
      </c>
      <c r="Z272" s="55" t="s">
        <v>80</v>
      </c>
    </row>
    <row r="273" spans="1:26" x14ac:dyDescent="0.2">
      <c r="A273" s="55" t="str">
        <f>IF(VLOOKUP(ROW()-1,'Report 3 GLs (576 A)'!$A:$K,2,FALSE)="","",VLOOKUP(ROW()-1,'Report 3 GLs (576 A)'!$A:$K,2,FALSE))</f>
        <v/>
      </c>
      <c r="B273" s="102" t="str">
        <f>IF(VLOOKUP(ROW()-1,'Report 3 GLs (576 A)'!$A:$K,6,FALSE)="","",VLOOKUP(ROW()-1,'Report 3 GLs (576 A)'!$A:$K,6,FALSE))</f>
        <v/>
      </c>
      <c r="C273" s="55" t="str">
        <f>IF(VLOOKUP(ROW()-1,'Report 3 GLs (576 A)'!$A:$K,7,FALSE)="","",VLOOKUP(ROW()-1,'Report 3 GLs (576 A)'!$A:$K,7,FALSE))</f>
        <v/>
      </c>
      <c r="D273" s="55" t="str">
        <f>IF(VLOOKUP(ROW()-1,'Report 3 GLs (576 A)'!$A:$K,8,FALSE)="","",VLOOKUP(ROW()-1,'Report 3 GLs (576 A)'!$A:$K,8,FALSE))</f>
        <v/>
      </c>
      <c r="E273" s="55" t="str">
        <f>IF(VLOOKUP(ROW()-1,'Report 3 GLs (576 A)'!$A:$K,9,FALSE)="","",VLOOKUP(ROW()-1,'Report 3 GLs (576 A)'!$A:$K,9,FALSE))</f>
        <v/>
      </c>
      <c r="F273" s="102" t="str">
        <f>IF(VLOOKUP(ROW()-1,'Report 3 GLs (576 A)'!$A:$K,10,FALSE)="","",VLOOKUP(ROW()-1,'Report 3 GLs (576 A)'!$A:$K,10,FALSE))</f>
        <v/>
      </c>
      <c r="G273" s="55" t="str">
        <f>IF(VLOOKUP(ROW()-1,'Report 3 GLs (576 A)'!$A:$K,11,FALSE)="","",VLOOKUP(ROW()-1,'Report 3 GLs (576 A)'!$A:$K,11,FALSE))</f>
        <v/>
      </c>
      <c r="Z273" s="55" t="s">
        <v>80</v>
      </c>
    </row>
    <row r="274" spans="1:26" x14ac:dyDescent="0.2">
      <c r="A274" s="55" t="str">
        <f>IF(VLOOKUP(ROW()-1,'Report 3 GLs (576 A)'!$A:$K,2,FALSE)="","",VLOOKUP(ROW()-1,'Report 3 GLs (576 A)'!$A:$K,2,FALSE))</f>
        <v/>
      </c>
      <c r="B274" s="102" t="str">
        <f>IF(VLOOKUP(ROW()-1,'Report 3 GLs (576 A)'!$A:$K,6,FALSE)="","",VLOOKUP(ROW()-1,'Report 3 GLs (576 A)'!$A:$K,6,FALSE))</f>
        <v/>
      </c>
      <c r="C274" s="55" t="str">
        <f>IF(VLOOKUP(ROW()-1,'Report 3 GLs (576 A)'!$A:$K,7,FALSE)="","",VLOOKUP(ROW()-1,'Report 3 GLs (576 A)'!$A:$K,7,FALSE))</f>
        <v/>
      </c>
      <c r="D274" s="55" t="str">
        <f>IF(VLOOKUP(ROW()-1,'Report 3 GLs (576 A)'!$A:$K,8,FALSE)="","",VLOOKUP(ROW()-1,'Report 3 GLs (576 A)'!$A:$K,8,FALSE))</f>
        <v/>
      </c>
      <c r="E274" s="55" t="str">
        <f>IF(VLOOKUP(ROW()-1,'Report 3 GLs (576 A)'!$A:$K,9,FALSE)="","",VLOOKUP(ROW()-1,'Report 3 GLs (576 A)'!$A:$K,9,FALSE))</f>
        <v/>
      </c>
      <c r="F274" s="102" t="str">
        <f>IF(VLOOKUP(ROW()-1,'Report 3 GLs (576 A)'!$A:$K,10,FALSE)="","",VLOOKUP(ROW()-1,'Report 3 GLs (576 A)'!$A:$K,10,FALSE))</f>
        <v/>
      </c>
      <c r="G274" s="55" t="str">
        <f>IF(VLOOKUP(ROW()-1,'Report 3 GLs (576 A)'!$A:$K,11,FALSE)="","",VLOOKUP(ROW()-1,'Report 3 GLs (576 A)'!$A:$K,11,FALSE))</f>
        <v/>
      </c>
      <c r="Z274" s="55" t="s">
        <v>80</v>
      </c>
    </row>
    <row r="275" spans="1:26" x14ac:dyDescent="0.2">
      <c r="A275" s="55" t="str">
        <f>IF(VLOOKUP(ROW()-1,'Report 3 GLs (576 A)'!$A:$K,2,FALSE)="","",VLOOKUP(ROW()-1,'Report 3 GLs (576 A)'!$A:$K,2,FALSE))</f>
        <v/>
      </c>
      <c r="B275" s="102" t="str">
        <f>IF(VLOOKUP(ROW()-1,'Report 3 GLs (576 A)'!$A:$K,6,FALSE)="","",VLOOKUP(ROW()-1,'Report 3 GLs (576 A)'!$A:$K,6,FALSE))</f>
        <v/>
      </c>
      <c r="C275" s="55" t="str">
        <f>IF(VLOOKUP(ROW()-1,'Report 3 GLs (576 A)'!$A:$K,7,FALSE)="","",VLOOKUP(ROW()-1,'Report 3 GLs (576 A)'!$A:$K,7,FALSE))</f>
        <v/>
      </c>
      <c r="D275" s="55" t="str">
        <f>IF(VLOOKUP(ROW()-1,'Report 3 GLs (576 A)'!$A:$K,8,FALSE)="","",VLOOKUP(ROW()-1,'Report 3 GLs (576 A)'!$A:$K,8,FALSE))</f>
        <v/>
      </c>
      <c r="E275" s="55" t="str">
        <f>IF(VLOOKUP(ROW()-1,'Report 3 GLs (576 A)'!$A:$K,9,FALSE)="","",VLOOKUP(ROW()-1,'Report 3 GLs (576 A)'!$A:$K,9,FALSE))</f>
        <v/>
      </c>
      <c r="F275" s="102" t="str">
        <f>IF(VLOOKUP(ROW()-1,'Report 3 GLs (576 A)'!$A:$K,10,FALSE)="","",VLOOKUP(ROW()-1,'Report 3 GLs (576 A)'!$A:$K,10,FALSE))</f>
        <v/>
      </c>
      <c r="G275" s="55" t="str">
        <f>IF(VLOOKUP(ROW()-1,'Report 3 GLs (576 A)'!$A:$K,11,FALSE)="","",VLOOKUP(ROW()-1,'Report 3 GLs (576 A)'!$A:$K,11,FALSE))</f>
        <v/>
      </c>
      <c r="Z275" s="55" t="s">
        <v>80</v>
      </c>
    </row>
    <row r="276" spans="1:26" x14ac:dyDescent="0.2">
      <c r="A276" s="55" t="str">
        <f>IF(VLOOKUP(ROW()-1,'Report 3 GLs (576 A)'!$A:$K,2,FALSE)="","",VLOOKUP(ROW()-1,'Report 3 GLs (576 A)'!$A:$K,2,FALSE))</f>
        <v/>
      </c>
      <c r="B276" s="102" t="str">
        <f>IF(VLOOKUP(ROW()-1,'Report 3 GLs (576 A)'!$A:$K,6,FALSE)="","",VLOOKUP(ROW()-1,'Report 3 GLs (576 A)'!$A:$K,6,FALSE))</f>
        <v/>
      </c>
      <c r="C276" s="55" t="str">
        <f>IF(VLOOKUP(ROW()-1,'Report 3 GLs (576 A)'!$A:$K,7,FALSE)="","",VLOOKUP(ROW()-1,'Report 3 GLs (576 A)'!$A:$K,7,FALSE))</f>
        <v/>
      </c>
      <c r="D276" s="55" t="str">
        <f>IF(VLOOKUP(ROW()-1,'Report 3 GLs (576 A)'!$A:$K,8,FALSE)="","",VLOOKUP(ROW()-1,'Report 3 GLs (576 A)'!$A:$K,8,FALSE))</f>
        <v/>
      </c>
      <c r="E276" s="55" t="str">
        <f>IF(VLOOKUP(ROW()-1,'Report 3 GLs (576 A)'!$A:$K,9,FALSE)="","",VLOOKUP(ROW()-1,'Report 3 GLs (576 A)'!$A:$K,9,FALSE))</f>
        <v/>
      </c>
      <c r="F276" s="102" t="str">
        <f>IF(VLOOKUP(ROW()-1,'Report 3 GLs (576 A)'!$A:$K,10,FALSE)="","",VLOOKUP(ROW()-1,'Report 3 GLs (576 A)'!$A:$K,10,FALSE))</f>
        <v/>
      </c>
      <c r="G276" s="55" t="str">
        <f>IF(VLOOKUP(ROW()-1,'Report 3 GLs (576 A)'!$A:$K,11,FALSE)="","",VLOOKUP(ROW()-1,'Report 3 GLs (576 A)'!$A:$K,11,FALSE))</f>
        <v/>
      </c>
      <c r="Z276" s="55" t="s">
        <v>80</v>
      </c>
    </row>
    <row r="277" spans="1:26" x14ac:dyDescent="0.2">
      <c r="A277" s="55" t="str">
        <f>IF(VLOOKUP(ROW()-1,'Report 3 GLs (576 A)'!$A:$K,2,FALSE)="","",VLOOKUP(ROW()-1,'Report 3 GLs (576 A)'!$A:$K,2,FALSE))</f>
        <v/>
      </c>
      <c r="B277" s="102" t="str">
        <f>IF(VLOOKUP(ROW()-1,'Report 3 GLs (576 A)'!$A:$K,6,FALSE)="","",VLOOKUP(ROW()-1,'Report 3 GLs (576 A)'!$A:$K,6,FALSE))</f>
        <v/>
      </c>
      <c r="C277" s="55" t="str">
        <f>IF(VLOOKUP(ROW()-1,'Report 3 GLs (576 A)'!$A:$K,7,FALSE)="","",VLOOKUP(ROW()-1,'Report 3 GLs (576 A)'!$A:$K,7,FALSE))</f>
        <v/>
      </c>
      <c r="D277" s="55" t="str">
        <f>IF(VLOOKUP(ROW()-1,'Report 3 GLs (576 A)'!$A:$K,8,FALSE)="","",VLOOKUP(ROW()-1,'Report 3 GLs (576 A)'!$A:$K,8,FALSE))</f>
        <v/>
      </c>
      <c r="E277" s="55" t="str">
        <f>IF(VLOOKUP(ROW()-1,'Report 3 GLs (576 A)'!$A:$K,9,FALSE)="","",VLOOKUP(ROW()-1,'Report 3 GLs (576 A)'!$A:$K,9,FALSE))</f>
        <v/>
      </c>
      <c r="F277" s="102" t="str">
        <f>IF(VLOOKUP(ROW()-1,'Report 3 GLs (576 A)'!$A:$K,10,FALSE)="","",VLOOKUP(ROW()-1,'Report 3 GLs (576 A)'!$A:$K,10,FALSE))</f>
        <v/>
      </c>
      <c r="G277" s="55" t="str">
        <f>IF(VLOOKUP(ROW()-1,'Report 3 GLs (576 A)'!$A:$K,11,FALSE)="","",VLOOKUP(ROW()-1,'Report 3 GLs (576 A)'!$A:$K,11,FALSE))</f>
        <v/>
      </c>
      <c r="Z277" s="55" t="s">
        <v>80</v>
      </c>
    </row>
    <row r="278" spans="1:26" x14ac:dyDescent="0.2">
      <c r="A278" s="55" t="str">
        <f>IF(VLOOKUP(ROW()-1,'Report 3 GLs (576 A)'!$A:$K,2,FALSE)="","",VLOOKUP(ROW()-1,'Report 3 GLs (576 A)'!$A:$K,2,FALSE))</f>
        <v/>
      </c>
      <c r="B278" s="102" t="str">
        <f>IF(VLOOKUP(ROW()-1,'Report 3 GLs (576 A)'!$A:$K,6,FALSE)="","",VLOOKUP(ROW()-1,'Report 3 GLs (576 A)'!$A:$K,6,FALSE))</f>
        <v/>
      </c>
      <c r="C278" s="55" t="str">
        <f>IF(VLOOKUP(ROW()-1,'Report 3 GLs (576 A)'!$A:$K,7,FALSE)="","",VLOOKUP(ROW()-1,'Report 3 GLs (576 A)'!$A:$K,7,FALSE))</f>
        <v/>
      </c>
      <c r="D278" s="55" t="str">
        <f>IF(VLOOKUP(ROW()-1,'Report 3 GLs (576 A)'!$A:$K,8,FALSE)="","",VLOOKUP(ROW()-1,'Report 3 GLs (576 A)'!$A:$K,8,FALSE))</f>
        <v/>
      </c>
      <c r="E278" s="55" t="str">
        <f>IF(VLOOKUP(ROW()-1,'Report 3 GLs (576 A)'!$A:$K,9,FALSE)="","",VLOOKUP(ROW()-1,'Report 3 GLs (576 A)'!$A:$K,9,FALSE))</f>
        <v/>
      </c>
      <c r="F278" s="102" t="str">
        <f>IF(VLOOKUP(ROW()-1,'Report 3 GLs (576 A)'!$A:$K,10,FALSE)="","",VLOOKUP(ROW()-1,'Report 3 GLs (576 A)'!$A:$K,10,FALSE))</f>
        <v/>
      </c>
      <c r="G278" s="55" t="str">
        <f>IF(VLOOKUP(ROW()-1,'Report 3 GLs (576 A)'!$A:$K,11,FALSE)="","",VLOOKUP(ROW()-1,'Report 3 GLs (576 A)'!$A:$K,11,FALSE))</f>
        <v/>
      </c>
      <c r="Z278" s="55" t="s">
        <v>80</v>
      </c>
    </row>
    <row r="279" spans="1:26" x14ac:dyDescent="0.2">
      <c r="A279" s="55" t="str">
        <f>IF(VLOOKUP(ROW()-1,'Report 3 GLs (576 A)'!$A:$K,2,FALSE)="","",VLOOKUP(ROW()-1,'Report 3 GLs (576 A)'!$A:$K,2,FALSE))</f>
        <v/>
      </c>
      <c r="B279" s="102" t="str">
        <f>IF(VLOOKUP(ROW()-1,'Report 3 GLs (576 A)'!$A:$K,6,FALSE)="","",VLOOKUP(ROW()-1,'Report 3 GLs (576 A)'!$A:$K,6,FALSE))</f>
        <v/>
      </c>
      <c r="C279" s="55" t="str">
        <f>IF(VLOOKUP(ROW()-1,'Report 3 GLs (576 A)'!$A:$K,7,FALSE)="","",VLOOKUP(ROW()-1,'Report 3 GLs (576 A)'!$A:$K,7,FALSE))</f>
        <v/>
      </c>
      <c r="D279" s="55" t="str">
        <f>IF(VLOOKUP(ROW()-1,'Report 3 GLs (576 A)'!$A:$K,8,FALSE)="","",VLOOKUP(ROW()-1,'Report 3 GLs (576 A)'!$A:$K,8,FALSE))</f>
        <v/>
      </c>
      <c r="E279" s="55" t="str">
        <f>IF(VLOOKUP(ROW()-1,'Report 3 GLs (576 A)'!$A:$K,9,FALSE)="","",VLOOKUP(ROW()-1,'Report 3 GLs (576 A)'!$A:$K,9,FALSE))</f>
        <v/>
      </c>
      <c r="F279" s="102" t="str">
        <f>IF(VLOOKUP(ROW()-1,'Report 3 GLs (576 A)'!$A:$K,10,FALSE)="","",VLOOKUP(ROW()-1,'Report 3 GLs (576 A)'!$A:$K,10,FALSE))</f>
        <v/>
      </c>
      <c r="G279" s="55" t="str">
        <f>IF(VLOOKUP(ROW()-1,'Report 3 GLs (576 A)'!$A:$K,11,FALSE)="","",VLOOKUP(ROW()-1,'Report 3 GLs (576 A)'!$A:$K,11,FALSE))</f>
        <v/>
      </c>
      <c r="Z279" s="55" t="s">
        <v>80</v>
      </c>
    </row>
    <row r="280" spans="1:26" x14ac:dyDescent="0.2">
      <c r="A280" s="55" t="str">
        <f>IF(VLOOKUP(ROW()-1,'Report 3 GLs (576 A)'!$A:$K,2,FALSE)="","",VLOOKUP(ROW()-1,'Report 3 GLs (576 A)'!$A:$K,2,FALSE))</f>
        <v/>
      </c>
      <c r="B280" s="102" t="str">
        <f>IF(VLOOKUP(ROW()-1,'Report 3 GLs (576 A)'!$A:$K,6,FALSE)="","",VLOOKUP(ROW()-1,'Report 3 GLs (576 A)'!$A:$K,6,FALSE))</f>
        <v/>
      </c>
      <c r="C280" s="55" t="str">
        <f>IF(VLOOKUP(ROW()-1,'Report 3 GLs (576 A)'!$A:$K,7,FALSE)="","",VLOOKUP(ROW()-1,'Report 3 GLs (576 A)'!$A:$K,7,FALSE))</f>
        <v/>
      </c>
      <c r="D280" s="55" t="str">
        <f>IF(VLOOKUP(ROW()-1,'Report 3 GLs (576 A)'!$A:$K,8,FALSE)="","",VLOOKUP(ROW()-1,'Report 3 GLs (576 A)'!$A:$K,8,FALSE))</f>
        <v/>
      </c>
      <c r="E280" s="55" t="str">
        <f>IF(VLOOKUP(ROW()-1,'Report 3 GLs (576 A)'!$A:$K,9,FALSE)="","",VLOOKUP(ROW()-1,'Report 3 GLs (576 A)'!$A:$K,9,FALSE))</f>
        <v/>
      </c>
      <c r="F280" s="102" t="str">
        <f>IF(VLOOKUP(ROW()-1,'Report 3 GLs (576 A)'!$A:$K,10,FALSE)="","",VLOOKUP(ROW()-1,'Report 3 GLs (576 A)'!$A:$K,10,FALSE))</f>
        <v/>
      </c>
      <c r="G280" s="55" t="str">
        <f>IF(VLOOKUP(ROW()-1,'Report 3 GLs (576 A)'!$A:$K,11,FALSE)="","",VLOOKUP(ROW()-1,'Report 3 GLs (576 A)'!$A:$K,11,FALSE))</f>
        <v/>
      </c>
      <c r="Z280" s="55" t="s">
        <v>80</v>
      </c>
    </row>
    <row r="281" spans="1:26" x14ac:dyDescent="0.2">
      <c r="A281" s="55" t="str">
        <f>IF(VLOOKUP(ROW()-1,'Report 3 GLs (576 A)'!$A:$K,2,FALSE)="","",VLOOKUP(ROW()-1,'Report 3 GLs (576 A)'!$A:$K,2,FALSE))</f>
        <v/>
      </c>
      <c r="B281" s="102" t="str">
        <f>IF(VLOOKUP(ROW()-1,'Report 3 GLs (576 A)'!$A:$K,6,FALSE)="","",VLOOKUP(ROW()-1,'Report 3 GLs (576 A)'!$A:$K,6,FALSE))</f>
        <v/>
      </c>
      <c r="C281" s="55" t="str">
        <f>IF(VLOOKUP(ROW()-1,'Report 3 GLs (576 A)'!$A:$K,7,FALSE)="","",VLOOKUP(ROW()-1,'Report 3 GLs (576 A)'!$A:$K,7,FALSE))</f>
        <v/>
      </c>
      <c r="D281" s="55" t="str">
        <f>IF(VLOOKUP(ROW()-1,'Report 3 GLs (576 A)'!$A:$K,8,FALSE)="","",VLOOKUP(ROW()-1,'Report 3 GLs (576 A)'!$A:$K,8,FALSE))</f>
        <v/>
      </c>
      <c r="E281" s="55" t="str">
        <f>IF(VLOOKUP(ROW()-1,'Report 3 GLs (576 A)'!$A:$K,9,FALSE)="","",VLOOKUP(ROW()-1,'Report 3 GLs (576 A)'!$A:$K,9,FALSE))</f>
        <v/>
      </c>
      <c r="F281" s="102" t="str">
        <f>IF(VLOOKUP(ROW()-1,'Report 3 GLs (576 A)'!$A:$K,10,FALSE)="","",VLOOKUP(ROW()-1,'Report 3 GLs (576 A)'!$A:$K,10,FALSE))</f>
        <v/>
      </c>
      <c r="G281" s="55" t="str">
        <f>IF(VLOOKUP(ROW()-1,'Report 3 GLs (576 A)'!$A:$K,11,FALSE)="","",VLOOKUP(ROW()-1,'Report 3 GLs (576 A)'!$A:$K,11,FALSE))</f>
        <v/>
      </c>
      <c r="Z281" s="55" t="s">
        <v>80</v>
      </c>
    </row>
    <row r="282" spans="1:26" x14ac:dyDescent="0.2">
      <c r="A282" s="55" t="str">
        <f>IF(VLOOKUP(ROW()-1,'Report 3 GLs (576 A)'!$A:$K,2,FALSE)="","",VLOOKUP(ROW()-1,'Report 3 GLs (576 A)'!$A:$K,2,FALSE))</f>
        <v/>
      </c>
      <c r="B282" s="102" t="str">
        <f>IF(VLOOKUP(ROW()-1,'Report 3 GLs (576 A)'!$A:$K,6,FALSE)="","",VLOOKUP(ROW()-1,'Report 3 GLs (576 A)'!$A:$K,6,FALSE))</f>
        <v/>
      </c>
      <c r="C282" s="55" t="str">
        <f>IF(VLOOKUP(ROW()-1,'Report 3 GLs (576 A)'!$A:$K,7,FALSE)="","",VLOOKUP(ROW()-1,'Report 3 GLs (576 A)'!$A:$K,7,FALSE))</f>
        <v/>
      </c>
      <c r="D282" s="55" t="str">
        <f>IF(VLOOKUP(ROW()-1,'Report 3 GLs (576 A)'!$A:$K,8,FALSE)="","",VLOOKUP(ROW()-1,'Report 3 GLs (576 A)'!$A:$K,8,FALSE))</f>
        <v/>
      </c>
      <c r="E282" s="55" t="str">
        <f>IF(VLOOKUP(ROW()-1,'Report 3 GLs (576 A)'!$A:$K,9,FALSE)="","",VLOOKUP(ROW()-1,'Report 3 GLs (576 A)'!$A:$K,9,FALSE))</f>
        <v/>
      </c>
      <c r="F282" s="102" t="str">
        <f>IF(VLOOKUP(ROW()-1,'Report 3 GLs (576 A)'!$A:$K,10,FALSE)="","",VLOOKUP(ROW()-1,'Report 3 GLs (576 A)'!$A:$K,10,FALSE))</f>
        <v/>
      </c>
      <c r="G282" s="55" t="str">
        <f>IF(VLOOKUP(ROW()-1,'Report 3 GLs (576 A)'!$A:$K,11,FALSE)="","",VLOOKUP(ROW()-1,'Report 3 GLs (576 A)'!$A:$K,11,FALSE))</f>
        <v/>
      </c>
      <c r="Z282" s="55" t="s">
        <v>80</v>
      </c>
    </row>
    <row r="283" spans="1:26" x14ac:dyDescent="0.2">
      <c r="A283" s="55" t="str">
        <f>IF(VLOOKUP(ROW()-1,'Report 3 GLs (576 A)'!$A:$K,2,FALSE)="","",VLOOKUP(ROW()-1,'Report 3 GLs (576 A)'!$A:$K,2,FALSE))</f>
        <v/>
      </c>
      <c r="B283" s="102" t="str">
        <f>IF(VLOOKUP(ROW()-1,'Report 3 GLs (576 A)'!$A:$K,6,FALSE)="","",VLOOKUP(ROW()-1,'Report 3 GLs (576 A)'!$A:$K,6,FALSE))</f>
        <v/>
      </c>
      <c r="C283" s="55" t="str">
        <f>IF(VLOOKUP(ROW()-1,'Report 3 GLs (576 A)'!$A:$K,7,FALSE)="","",VLOOKUP(ROW()-1,'Report 3 GLs (576 A)'!$A:$K,7,FALSE))</f>
        <v/>
      </c>
      <c r="D283" s="55" t="str">
        <f>IF(VLOOKUP(ROW()-1,'Report 3 GLs (576 A)'!$A:$K,8,FALSE)="","",VLOOKUP(ROW()-1,'Report 3 GLs (576 A)'!$A:$K,8,FALSE))</f>
        <v/>
      </c>
      <c r="E283" s="55" t="str">
        <f>IF(VLOOKUP(ROW()-1,'Report 3 GLs (576 A)'!$A:$K,9,FALSE)="","",VLOOKUP(ROW()-1,'Report 3 GLs (576 A)'!$A:$K,9,FALSE))</f>
        <v/>
      </c>
      <c r="F283" s="102" t="str">
        <f>IF(VLOOKUP(ROW()-1,'Report 3 GLs (576 A)'!$A:$K,10,FALSE)="","",VLOOKUP(ROW()-1,'Report 3 GLs (576 A)'!$A:$K,10,FALSE))</f>
        <v/>
      </c>
      <c r="G283" s="55" t="str">
        <f>IF(VLOOKUP(ROW()-1,'Report 3 GLs (576 A)'!$A:$K,11,FALSE)="","",VLOOKUP(ROW()-1,'Report 3 GLs (576 A)'!$A:$K,11,FALSE))</f>
        <v/>
      </c>
      <c r="Z283" s="55" t="s">
        <v>80</v>
      </c>
    </row>
    <row r="284" spans="1:26" x14ac:dyDescent="0.2">
      <c r="A284" s="55" t="str">
        <f>IF(VLOOKUP(ROW()-1,'Report 3 GLs (576 A)'!$A:$K,2,FALSE)="","",VLOOKUP(ROW()-1,'Report 3 GLs (576 A)'!$A:$K,2,FALSE))</f>
        <v/>
      </c>
      <c r="B284" s="102" t="str">
        <f>IF(VLOOKUP(ROW()-1,'Report 3 GLs (576 A)'!$A:$K,6,FALSE)="","",VLOOKUP(ROW()-1,'Report 3 GLs (576 A)'!$A:$K,6,FALSE))</f>
        <v/>
      </c>
      <c r="C284" s="55" t="str">
        <f>IF(VLOOKUP(ROW()-1,'Report 3 GLs (576 A)'!$A:$K,7,FALSE)="","",VLOOKUP(ROW()-1,'Report 3 GLs (576 A)'!$A:$K,7,FALSE))</f>
        <v/>
      </c>
      <c r="D284" s="55" t="str">
        <f>IF(VLOOKUP(ROW()-1,'Report 3 GLs (576 A)'!$A:$K,8,FALSE)="","",VLOOKUP(ROW()-1,'Report 3 GLs (576 A)'!$A:$K,8,FALSE))</f>
        <v/>
      </c>
      <c r="E284" s="55" t="str">
        <f>IF(VLOOKUP(ROW()-1,'Report 3 GLs (576 A)'!$A:$K,9,FALSE)="","",VLOOKUP(ROW()-1,'Report 3 GLs (576 A)'!$A:$K,9,FALSE))</f>
        <v/>
      </c>
      <c r="F284" s="102" t="str">
        <f>IF(VLOOKUP(ROW()-1,'Report 3 GLs (576 A)'!$A:$K,10,FALSE)="","",VLOOKUP(ROW()-1,'Report 3 GLs (576 A)'!$A:$K,10,FALSE))</f>
        <v/>
      </c>
      <c r="G284" s="55" t="str">
        <f>IF(VLOOKUP(ROW()-1,'Report 3 GLs (576 A)'!$A:$K,11,FALSE)="","",VLOOKUP(ROW()-1,'Report 3 GLs (576 A)'!$A:$K,11,FALSE))</f>
        <v/>
      </c>
      <c r="Z284" s="55" t="s">
        <v>80</v>
      </c>
    </row>
    <row r="285" spans="1:26" x14ac:dyDescent="0.2">
      <c r="A285" s="55" t="str">
        <f>IF(VLOOKUP(ROW()-1,'Report 3 GLs (576 A)'!$A:$K,2,FALSE)="","",VLOOKUP(ROW()-1,'Report 3 GLs (576 A)'!$A:$K,2,FALSE))</f>
        <v/>
      </c>
      <c r="B285" s="102" t="str">
        <f>IF(VLOOKUP(ROW()-1,'Report 3 GLs (576 A)'!$A:$K,6,FALSE)="","",VLOOKUP(ROW()-1,'Report 3 GLs (576 A)'!$A:$K,6,FALSE))</f>
        <v/>
      </c>
      <c r="C285" s="55" t="str">
        <f>IF(VLOOKUP(ROW()-1,'Report 3 GLs (576 A)'!$A:$K,7,FALSE)="","",VLOOKUP(ROW()-1,'Report 3 GLs (576 A)'!$A:$K,7,FALSE))</f>
        <v/>
      </c>
      <c r="D285" s="55" t="str">
        <f>IF(VLOOKUP(ROW()-1,'Report 3 GLs (576 A)'!$A:$K,8,FALSE)="","",VLOOKUP(ROW()-1,'Report 3 GLs (576 A)'!$A:$K,8,FALSE))</f>
        <v/>
      </c>
      <c r="E285" s="55" t="str">
        <f>IF(VLOOKUP(ROW()-1,'Report 3 GLs (576 A)'!$A:$K,9,FALSE)="","",VLOOKUP(ROW()-1,'Report 3 GLs (576 A)'!$A:$K,9,FALSE))</f>
        <v/>
      </c>
      <c r="F285" s="102" t="str">
        <f>IF(VLOOKUP(ROW()-1,'Report 3 GLs (576 A)'!$A:$K,10,FALSE)="","",VLOOKUP(ROW()-1,'Report 3 GLs (576 A)'!$A:$K,10,FALSE))</f>
        <v/>
      </c>
      <c r="G285" s="55" t="str">
        <f>IF(VLOOKUP(ROW()-1,'Report 3 GLs (576 A)'!$A:$K,11,FALSE)="","",VLOOKUP(ROW()-1,'Report 3 GLs (576 A)'!$A:$K,11,FALSE))</f>
        <v/>
      </c>
      <c r="Z285" s="55" t="s">
        <v>80</v>
      </c>
    </row>
    <row r="286" spans="1:26" x14ac:dyDescent="0.2">
      <c r="A286" s="55" t="str">
        <f>IF(VLOOKUP(ROW()-1,'Report 3 GLs (576 A)'!$A:$K,2,FALSE)="","",VLOOKUP(ROW()-1,'Report 3 GLs (576 A)'!$A:$K,2,FALSE))</f>
        <v/>
      </c>
      <c r="B286" s="102" t="str">
        <f>IF(VLOOKUP(ROW()-1,'Report 3 GLs (576 A)'!$A:$K,6,FALSE)="","",VLOOKUP(ROW()-1,'Report 3 GLs (576 A)'!$A:$K,6,FALSE))</f>
        <v/>
      </c>
      <c r="C286" s="55" t="str">
        <f>IF(VLOOKUP(ROW()-1,'Report 3 GLs (576 A)'!$A:$K,7,FALSE)="","",VLOOKUP(ROW()-1,'Report 3 GLs (576 A)'!$A:$K,7,FALSE))</f>
        <v/>
      </c>
      <c r="D286" s="55" t="str">
        <f>IF(VLOOKUP(ROW()-1,'Report 3 GLs (576 A)'!$A:$K,8,FALSE)="","",VLOOKUP(ROW()-1,'Report 3 GLs (576 A)'!$A:$K,8,FALSE))</f>
        <v/>
      </c>
      <c r="E286" s="55" t="str">
        <f>IF(VLOOKUP(ROW()-1,'Report 3 GLs (576 A)'!$A:$K,9,FALSE)="","",VLOOKUP(ROW()-1,'Report 3 GLs (576 A)'!$A:$K,9,FALSE))</f>
        <v/>
      </c>
      <c r="F286" s="102" t="str">
        <f>IF(VLOOKUP(ROW()-1,'Report 3 GLs (576 A)'!$A:$K,10,FALSE)="","",VLOOKUP(ROW()-1,'Report 3 GLs (576 A)'!$A:$K,10,FALSE))</f>
        <v/>
      </c>
      <c r="G286" s="55" t="str">
        <f>IF(VLOOKUP(ROW()-1,'Report 3 GLs (576 A)'!$A:$K,11,FALSE)="","",VLOOKUP(ROW()-1,'Report 3 GLs (576 A)'!$A:$K,11,FALSE))</f>
        <v/>
      </c>
      <c r="Z286" s="55" t="s">
        <v>80</v>
      </c>
    </row>
    <row r="287" spans="1:26" x14ac:dyDescent="0.2">
      <c r="A287" s="55" t="str">
        <f>IF(VLOOKUP(ROW()-1,'Report 3 GLs (576 A)'!$A:$K,2,FALSE)="","",VLOOKUP(ROW()-1,'Report 3 GLs (576 A)'!$A:$K,2,FALSE))</f>
        <v/>
      </c>
      <c r="B287" s="102" t="str">
        <f>IF(VLOOKUP(ROW()-1,'Report 3 GLs (576 A)'!$A:$K,6,FALSE)="","",VLOOKUP(ROW()-1,'Report 3 GLs (576 A)'!$A:$K,6,FALSE))</f>
        <v/>
      </c>
      <c r="C287" s="55" t="str">
        <f>IF(VLOOKUP(ROW()-1,'Report 3 GLs (576 A)'!$A:$K,7,FALSE)="","",VLOOKUP(ROW()-1,'Report 3 GLs (576 A)'!$A:$K,7,FALSE))</f>
        <v/>
      </c>
      <c r="D287" s="55" t="str">
        <f>IF(VLOOKUP(ROW()-1,'Report 3 GLs (576 A)'!$A:$K,8,FALSE)="","",VLOOKUP(ROW()-1,'Report 3 GLs (576 A)'!$A:$K,8,FALSE))</f>
        <v/>
      </c>
      <c r="E287" s="55" t="str">
        <f>IF(VLOOKUP(ROW()-1,'Report 3 GLs (576 A)'!$A:$K,9,FALSE)="","",VLOOKUP(ROW()-1,'Report 3 GLs (576 A)'!$A:$K,9,FALSE))</f>
        <v/>
      </c>
      <c r="F287" s="102" t="str">
        <f>IF(VLOOKUP(ROW()-1,'Report 3 GLs (576 A)'!$A:$K,10,FALSE)="","",VLOOKUP(ROW()-1,'Report 3 GLs (576 A)'!$A:$K,10,FALSE))</f>
        <v/>
      </c>
      <c r="G287" s="55" t="str">
        <f>IF(VLOOKUP(ROW()-1,'Report 3 GLs (576 A)'!$A:$K,11,FALSE)="","",VLOOKUP(ROW()-1,'Report 3 GLs (576 A)'!$A:$K,11,FALSE))</f>
        <v/>
      </c>
      <c r="Z287" s="55" t="s">
        <v>80</v>
      </c>
    </row>
    <row r="288" spans="1:26" x14ac:dyDescent="0.2">
      <c r="A288" s="55" t="str">
        <f>IF(VLOOKUP(ROW()-1,'Report 3 GLs (576 A)'!$A:$K,2,FALSE)="","",VLOOKUP(ROW()-1,'Report 3 GLs (576 A)'!$A:$K,2,FALSE))</f>
        <v/>
      </c>
      <c r="B288" s="102" t="str">
        <f>IF(VLOOKUP(ROW()-1,'Report 3 GLs (576 A)'!$A:$K,6,FALSE)="","",VLOOKUP(ROW()-1,'Report 3 GLs (576 A)'!$A:$K,6,FALSE))</f>
        <v/>
      </c>
      <c r="C288" s="55" t="str">
        <f>IF(VLOOKUP(ROW()-1,'Report 3 GLs (576 A)'!$A:$K,7,FALSE)="","",VLOOKUP(ROW()-1,'Report 3 GLs (576 A)'!$A:$K,7,FALSE))</f>
        <v/>
      </c>
      <c r="D288" s="55" t="str">
        <f>IF(VLOOKUP(ROW()-1,'Report 3 GLs (576 A)'!$A:$K,8,FALSE)="","",VLOOKUP(ROW()-1,'Report 3 GLs (576 A)'!$A:$K,8,FALSE))</f>
        <v/>
      </c>
      <c r="E288" s="55" t="str">
        <f>IF(VLOOKUP(ROW()-1,'Report 3 GLs (576 A)'!$A:$K,9,FALSE)="","",VLOOKUP(ROW()-1,'Report 3 GLs (576 A)'!$A:$K,9,FALSE))</f>
        <v/>
      </c>
      <c r="F288" s="102" t="str">
        <f>IF(VLOOKUP(ROW()-1,'Report 3 GLs (576 A)'!$A:$K,10,FALSE)="","",VLOOKUP(ROW()-1,'Report 3 GLs (576 A)'!$A:$K,10,FALSE))</f>
        <v/>
      </c>
      <c r="G288" s="55" t="str">
        <f>IF(VLOOKUP(ROW()-1,'Report 3 GLs (576 A)'!$A:$K,11,FALSE)="","",VLOOKUP(ROW()-1,'Report 3 GLs (576 A)'!$A:$K,11,FALSE))</f>
        <v/>
      </c>
      <c r="Z288" s="55" t="s">
        <v>80</v>
      </c>
    </row>
    <row r="289" spans="1:26" x14ac:dyDescent="0.2">
      <c r="A289" s="55" t="str">
        <f>IF(VLOOKUP(ROW()-1,'Report 3 GLs (576 A)'!$A:$K,2,FALSE)="","",VLOOKUP(ROW()-1,'Report 3 GLs (576 A)'!$A:$K,2,FALSE))</f>
        <v/>
      </c>
      <c r="B289" s="102" t="str">
        <f>IF(VLOOKUP(ROW()-1,'Report 3 GLs (576 A)'!$A:$K,6,FALSE)="","",VLOOKUP(ROW()-1,'Report 3 GLs (576 A)'!$A:$K,6,FALSE))</f>
        <v/>
      </c>
      <c r="C289" s="55" t="str">
        <f>IF(VLOOKUP(ROW()-1,'Report 3 GLs (576 A)'!$A:$K,7,FALSE)="","",VLOOKUP(ROW()-1,'Report 3 GLs (576 A)'!$A:$K,7,FALSE))</f>
        <v/>
      </c>
      <c r="D289" s="55" t="str">
        <f>IF(VLOOKUP(ROW()-1,'Report 3 GLs (576 A)'!$A:$K,8,FALSE)="","",VLOOKUP(ROW()-1,'Report 3 GLs (576 A)'!$A:$K,8,FALSE))</f>
        <v/>
      </c>
      <c r="E289" s="55" t="str">
        <f>IF(VLOOKUP(ROW()-1,'Report 3 GLs (576 A)'!$A:$K,9,FALSE)="","",VLOOKUP(ROW()-1,'Report 3 GLs (576 A)'!$A:$K,9,FALSE))</f>
        <v/>
      </c>
      <c r="F289" s="102" t="str">
        <f>IF(VLOOKUP(ROW()-1,'Report 3 GLs (576 A)'!$A:$K,10,FALSE)="","",VLOOKUP(ROW()-1,'Report 3 GLs (576 A)'!$A:$K,10,FALSE))</f>
        <v/>
      </c>
      <c r="G289" s="55" t="str">
        <f>IF(VLOOKUP(ROW()-1,'Report 3 GLs (576 A)'!$A:$K,11,FALSE)="","",VLOOKUP(ROW()-1,'Report 3 GLs (576 A)'!$A:$K,11,FALSE))</f>
        <v/>
      </c>
      <c r="Z289" s="55" t="s">
        <v>80</v>
      </c>
    </row>
    <row r="290" spans="1:26" x14ac:dyDescent="0.2">
      <c r="A290" s="55" t="str">
        <f>IF(VLOOKUP(ROW()-1,'Report 3 GLs (576 A)'!$A:$K,2,FALSE)="","",VLOOKUP(ROW()-1,'Report 3 GLs (576 A)'!$A:$K,2,FALSE))</f>
        <v/>
      </c>
      <c r="B290" s="102" t="str">
        <f>IF(VLOOKUP(ROW()-1,'Report 3 GLs (576 A)'!$A:$K,6,FALSE)="","",VLOOKUP(ROW()-1,'Report 3 GLs (576 A)'!$A:$K,6,FALSE))</f>
        <v/>
      </c>
      <c r="C290" s="55" t="str">
        <f>IF(VLOOKUP(ROW()-1,'Report 3 GLs (576 A)'!$A:$K,7,FALSE)="","",VLOOKUP(ROW()-1,'Report 3 GLs (576 A)'!$A:$K,7,FALSE))</f>
        <v/>
      </c>
      <c r="D290" s="55" t="str">
        <f>IF(VLOOKUP(ROW()-1,'Report 3 GLs (576 A)'!$A:$K,8,FALSE)="","",VLOOKUP(ROW()-1,'Report 3 GLs (576 A)'!$A:$K,8,FALSE))</f>
        <v/>
      </c>
      <c r="E290" s="55" t="str">
        <f>IF(VLOOKUP(ROW()-1,'Report 3 GLs (576 A)'!$A:$K,9,FALSE)="","",VLOOKUP(ROW()-1,'Report 3 GLs (576 A)'!$A:$K,9,FALSE))</f>
        <v/>
      </c>
      <c r="F290" s="102" t="str">
        <f>IF(VLOOKUP(ROW()-1,'Report 3 GLs (576 A)'!$A:$K,10,FALSE)="","",VLOOKUP(ROW()-1,'Report 3 GLs (576 A)'!$A:$K,10,FALSE))</f>
        <v/>
      </c>
      <c r="G290" s="55" t="str">
        <f>IF(VLOOKUP(ROW()-1,'Report 3 GLs (576 A)'!$A:$K,11,FALSE)="","",VLOOKUP(ROW()-1,'Report 3 GLs (576 A)'!$A:$K,11,FALSE))</f>
        <v/>
      </c>
      <c r="Z290" s="55" t="s">
        <v>80</v>
      </c>
    </row>
    <row r="291" spans="1:26" x14ac:dyDescent="0.2">
      <c r="A291" s="55" t="str">
        <f>IF(VLOOKUP(ROW()-1,'Report 3 GLs (576 A)'!$A:$K,2,FALSE)="","",VLOOKUP(ROW()-1,'Report 3 GLs (576 A)'!$A:$K,2,FALSE))</f>
        <v/>
      </c>
      <c r="B291" s="102" t="str">
        <f>IF(VLOOKUP(ROW()-1,'Report 3 GLs (576 A)'!$A:$K,6,FALSE)="","",VLOOKUP(ROW()-1,'Report 3 GLs (576 A)'!$A:$K,6,FALSE))</f>
        <v/>
      </c>
      <c r="C291" s="55" t="str">
        <f>IF(VLOOKUP(ROW()-1,'Report 3 GLs (576 A)'!$A:$K,7,FALSE)="","",VLOOKUP(ROW()-1,'Report 3 GLs (576 A)'!$A:$K,7,FALSE))</f>
        <v/>
      </c>
      <c r="D291" s="55" t="str">
        <f>IF(VLOOKUP(ROW()-1,'Report 3 GLs (576 A)'!$A:$K,8,FALSE)="","",VLOOKUP(ROW()-1,'Report 3 GLs (576 A)'!$A:$K,8,FALSE))</f>
        <v/>
      </c>
      <c r="E291" s="55" t="str">
        <f>IF(VLOOKUP(ROW()-1,'Report 3 GLs (576 A)'!$A:$K,9,FALSE)="","",VLOOKUP(ROW()-1,'Report 3 GLs (576 A)'!$A:$K,9,FALSE))</f>
        <v/>
      </c>
      <c r="F291" s="102" t="str">
        <f>IF(VLOOKUP(ROW()-1,'Report 3 GLs (576 A)'!$A:$K,10,FALSE)="","",VLOOKUP(ROW()-1,'Report 3 GLs (576 A)'!$A:$K,10,FALSE))</f>
        <v/>
      </c>
      <c r="G291" s="55" t="str">
        <f>IF(VLOOKUP(ROW()-1,'Report 3 GLs (576 A)'!$A:$K,11,FALSE)="","",VLOOKUP(ROW()-1,'Report 3 GLs (576 A)'!$A:$K,11,FALSE))</f>
        <v/>
      </c>
      <c r="Z291" s="55" t="s">
        <v>80</v>
      </c>
    </row>
    <row r="292" spans="1:26" x14ac:dyDescent="0.2">
      <c r="A292" s="55" t="str">
        <f>IF(VLOOKUP(ROW()-1,'Report 3 GLs (576 A)'!$A:$K,2,FALSE)="","",VLOOKUP(ROW()-1,'Report 3 GLs (576 A)'!$A:$K,2,FALSE))</f>
        <v/>
      </c>
      <c r="B292" s="102" t="str">
        <f>IF(VLOOKUP(ROW()-1,'Report 3 GLs (576 A)'!$A:$K,6,FALSE)="","",VLOOKUP(ROW()-1,'Report 3 GLs (576 A)'!$A:$K,6,FALSE))</f>
        <v/>
      </c>
      <c r="C292" s="55" t="str">
        <f>IF(VLOOKUP(ROW()-1,'Report 3 GLs (576 A)'!$A:$K,7,FALSE)="","",VLOOKUP(ROW()-1,'Report 3 GLs (576 A)'!$A:$K,7,FALSE))</f>
        <v/>
      </c>
      <c r="D292" s="55" t="str">
        <f>IF(VLOOKUP(ROW()-1,'Report 3 GLs (576 A)'!$A:$K,8,FALSE)="","",VLOOKUP(ROW()-1,'Report 3 GLs (576 A)'!$A:$K,8,FALSE))</f>
        <v/>
      </c>
      <c r="E292" s="55" t="str">
        <f>IF(VLOOKUP(ROW()-1,'Report 3 GLs (576 A)'!$A:$K,9,FALSE)="","",VLOOKUP(ROW()-1,'Report 3 GLs (576 A)'!$A:$K,9,FALSE))</f>
        <v/>
      </c>
      <c r="F292" s="102" t="str">
        <f>IF(VLOOKUP(ROW()-1,'Report 3 GLs (576 A)'!$A:$K,10,FALSE)="","",VLOOKUP(ROW()-1,'Report 3 GLs (576 A)'!$A:$K,10,FALSE))</f>
        <v/>
      </c>
      <c r="G292" s="55" t="str">
        <f>IF(VLOOKUP(ROW()-1,'Report 3 GLs (576 A)'!$A:$K,11,FALSE)="","",VLOOKUP(ROW()-1,'Report 3 GLs (576 A)'!$A:$K,11,FALSE))</f>
        <v/>
      </c>
      <c r="Z292" s="55" t="s">
        <v>80</v>
      </c>
    </row>
    <row r="293" spans="1:26" x14ac:dyDescent="0.2">
      <c r="A293" s="55" t="str">
        <f>IF(VLOOKUP(ROW()-1,'Report 3 GLs (576 A)'!$A:$K,2,FALSE)="","",VLOOKUP(ROW()-1,'Report 3 GLs (576 A)'!$A:$K,2,FALSE))</f>
        <v/>
      </c>
      <c r="B293" s="102" t="str">
        <f>IF(VLOOKUP(ROW()-1,'Report 3 GLs (576 A)'!$A:$K,6,FALSE)="","",VLOOKUP(ROW()-1,'Report 3 GLs (576 A)'!$A:$K,6,FALSE))</f>
        <v/>
      </c>
      <c r="C293" s="55" t="str">
        <f>IF(VLOOKUP(ROW()-1,'Report 3 GLs (576 A)'!$A:$K,7,FALSE)="","",VLOOKUP(ROW()-1,'Report 3 GLs (576 A)'!$A:$K,7,FALSE))</f>
        <v/>
      </c>
      <c r="D293" s="55" t="str">
        <f>IF(VLOOKUP(ROW()-1,'Report 3 GLs (576 A)'!$A:$K,8,FALSE)="","",VLOOKUP(ROW()-1,'Report 3 GLs (576 A)'!$A:$K,8,FALSE))</f>
        <v/>
      </c>
      <c r="E293" s="55" t="str">
        <f>IF(VLOOKUP(ROW()-1,'Report 3 GLs (576 A)'!$A:$K,9,FALSE)="","",VLOOKUP(ROW()-1,'Report 3 GLs (576 A)'!$A:$K,9,FALSE))</f>
        <v/>
      </c>
      <c r="F293" s="102" t="str">
        <f>IF(VLOOKUP(ROW()-1,'Report 3 GLs (576 A)'!$A:$K,10,FALSE)="","",VLOOKUP(ROW()-1,'Report 3 GLs (576 A)'!$A:$K,10,FALSE))</f>
        <v/>
      </c>
      <c r="G293" s="55" t="str">
        <f>IF(VLOOKUP(ROW()-1,'Report 3 GLs (576 A)'!$A:$K,11,FALSE)="","",VLOOKUP(ROW()-1,'Report 3 GLs (576 A)'!$A:$K,11,FALSE))</f>
        <v/>
      </c>
      <c r="Z293" s="55" t="s">
        <v>80</v>
      </c>
    </row>
    <row r="294" spans="1:26" x14ac:dyDescent="0.2">
      <c r="A294" s="55" t="str">
        <f>IF(VLOOKUP(ROW()-1,'Report 3 GLs (576 A)'!$A:$K,2,FALSE)="","",VLOOKUP(ROW()-1,'Report 3 GLs (576 A)'!$A:$K,2,FALSE))</f>
        <v/>
      </c>
      <c r="B294" s="102" t="str">
        <f>IF(VLOOKUP(ROW()-1,'Report 3 GLs (576 A)'!$A:$K,6,FALSE)="","",VLOOKUP(ROW()-1,'Report 3 GLs (576 A)'!$A:$K,6,FALSE))</f>
        <v/>
      </c>
      <c r="C294" s="55" t="str">
        <f>IF(VLOOKUP(ROW()-1,'Report 3 GLs (576 A)'!$A:$K,7,FALSE)="","",VLOOKUP(ROW()-1,'Report 3 GLs (576 A)'!$A:$K,7,FALSE))</f>
        <v/>
      </c>
      <c r="D294" s="55" t="str">
        <f>IF(VLOOKUP(ROW()-1,'Report 3 GLs (576 A)'!$A:$K,8,FALSE)="","",VLOOKUP(ROW()-1,'Report 3 GLs (576 A)'!$A:$K,8,FALSE))</f>
        <v/>
      </c>
      <c r="E294" s="55" t="str">
        <f>IF(VLOOKUP(ROW()-1,'Report 3 GLs (576 A)'!$A:$K,9,FALSE)="","",VLOOKUP(ROW()-1,'Report 3 GLs (576 A)'!$A:$K,9,FALSE))</f>
        <v/>
      </c>
      <c r="F294" s="102" t="str">
        <f>IF(VLOOKUP(ROW()-1,'Report 3 GLs (576 A)'!$A:$K,10,FALSE)="","",VLOOKUP(ROW()-1,'Report 3 GLs (576 A)'!$A:$K,10,FALSE))</f>
        <v/>
      </c>
      <c r="G294" s="55" t="str">
        <f>IF(VLOOKUP(ROW()-1,'Report 3 GLs (576 A)'!$A:$K,11,FALSE)="","",VLOOKUP(ROW()-1,'Report 3 GLs (576 A)'!$A:$K,11,FALSE))</f>
        <v/>
      </c>
      <c r="Z294" s="55" t="s">
        <v>80</v>
      </c>
    </row>
    <row r="295" spans="1:26" x14ac:dyDescent="0.2">
      <c r="A295" s="55" t="str">
        <f>IF(VLOOKUP(ROW()-1,'Report 3 GLs (576 A)'!$A:$K,2,FALSE)="","",VLOOKUP(ROW()-1,'Report 3 GLs (576 A)'!$A:$K,2,FALSE))</f>
        <v/>
      </c>
      <c r="B295" s="102" t="str">
        <f>IF(VLOOKUP(ROW()-1,'Report 3 GLs (576 A)'!$A:$K,6,FALSE)="","",VLOOKUP(ROW()-1,'Report 3 GLs (576 A)'!$A:$K,6,FALSE))</f>
        <v/>
      </c>
      <c r="C295" s="55" t="str">
        <f>IF(VLOOKUP(ROW()-1,'Report 3 GLs (576 A)'!$A:$K,7,FALSE)="","",VLOOKUP(ROW()-1,'Report 3 GLs (576 A)'!$A:$K,7,FALSE))</f>
        <v/>
      </c>
      <c r="D295" s="55" t="str">
        <f>IF(VLOOKUP(ROW()-1,'Report 3 GLs (576 A)'!$A:$K,8,FALSE)="","",VLOOKUP(ROW()-1,'Report 3 GLs (576 A)'!$A:$K,8,FALSE))</f>
        <v/>
      </c>
      <c r="E295" s="55" t="str">
        <f>IF(VLOOKUP(ROW()-1,'Report 3 GLs (576 A)'!$A:$K,9,FALSE)="","",VLOOKUP(ROW()-1,'Report 3 GLs (576 A)'!$A:$K,9,FALSE))</f>
        <v/>
      </c>
      <c r="F295" s="102" t="str">
        <f>IF(VLOOKUP(ROW()-1,'Report 3 GLs (576 A)'!$A:$K,10,FALSE)="","",VLOOKUP(ROW()-1,'Report 3 GLs (576 A)'!$A:$K,10,FALSE))</f>
        <v/>
      </c>
      <c r="G295" s="55" t="str">
        <f>IF(VLOOKUP(ROW()-1,'Report 3 GLs (576 A)'!$A:$K,11,FALSE)="","",VLOOKUP(ROW()-1,'Report 3 GLs (576 A)'!$A:$K,11,FALSE))</f>
        <v/>
      </c>
      <c r="Z295" s="55" t="s">
        <v>80</v>
      </c>
    </row>
    <row r="296" spans="1:26" x14ac:dyDescent="0.2">
      <c r="A296" s="55" t="str">
        <f>IF(VLOOKUP(ROW()-1,'Report 3 GLs (576 A)'!$A:$K,2,FALSE)="","",VLOOKUP(ROW()-1,'Report 3 GLs (576 A)'!$A:$K,2,FALSE))</f>
        <v/>
      </c>
      <c r="B296" s="102" t="str">
        <f>IF(VLOOKUP(ROW()-1,'Report 3 GLs (576 A)'!$A:$K,6,FALSE)="","",VLOOKUP(ROW()-1,'Report 3 GLs (576 A)'!$A:$K,6,FALSE))</f>
        <v/>
      </c>
      <c r="C296" s="55" t="str">
        <f>IF(VLOOKUP(ROW()-1,'Report 3 GLs (576 A)'!$A:$K,7,FALSE)="","",VLOOKUP(ROW()-1,'Report 3 GLs (576 A)'!$A:$K,7,FALSE))</f>
        <v/>
      </c>
      <c r="D296" s="55" t="str">
        <f>IF(VLOOKUP(ROW()-1,'Report 3 GLs (576 A)'!$A:$K,8,FALSE)="","",VLOOKUP(ROW()-1,'Report 3 GLs (576 A)'!$A:$K,8,FALSE))</f>
        <v/>
      </c>
      <c r="E296" s="55" t="str">
        <f>IF(VLOOKUP(ROW()-1,'Report 3 GLs (576 A)'!$A:$K,9,FALSE)="","",VLOOKUP(ROW()-1,'Report 3 GLs (576 A)'!$A:$K,9,FALSE))</f>
        <v/>
      </c>
      <c r="F296" s="102" t="str">
        <f>IF(VLOOKUP(ROW()-1,'Report 3 GLs (576 A)'!$A:$K,10,FALSE)="","",VLOOKUP(ROW()-1,'Report 3 GLs (576 A)'!$A:$K,10,FALSE))</f>
        <v/>
      </c>
      <c r="G296" s="55" t="str">
        <f>IF(VLOOKUP(ROW()-1,'Report 3 GLs (576 A)'!$A:$K,11,FALSE)="","",VLOOKUP(ROW()-1,'Report 3 GLs (576 A)'!$A:$K,11,FALSE))</f>
        <v/>
      </c>
      <c r="Z296" s="55" t="s">
        <v>80</v>
      </c>
    </row>
    <row r="297" spans="1:26" x14ac:dyDescent="0.2">
      <c r="A297" s="55" t="str">
        <f>IF(VLOOKUP(ROW()-1,'Report 3 GLs (576 A)'!$A:$K,2,FALSE)="","",VLOOKUP(ROW()-1,'Report 3 GLs (576 A)'!$A:$K,2,FALSE))</f>
        <v/>
      </c>
      <c r="B297" s="102" t="str">
        <f>IF(VLOOKUP(ROW()-1,'Report 3 GLs (576 A)'!$A:$K,6,FALSE)="","",VLOOKUP(ROW()-1,'Report 3 GLs (576 A)'!$A:$K,6,FALSE))</f>
        <v/>
      </c>
      <c r="C297" s="55" t="str">
        <f>IF(VLOOKUP(ROW()-1,'Report 3 GLs (576 A)'!$A:$K,7,FALSE)="","",VLOOKUP(ROW()-1,'Report 3 GLs (576 A)'!$A:$K,7,FALSE))</f>
        <v/>
      </c>
      <c r="D297" s="55" t="str">
        <f>IF(VLOOKUP(ROW()-1,'Report 3 GLs (576 A)'!$A:$K,8,FALSE)="","",VLOOKUP(ROW()-1,'Report 3 GLs (576 A)'!$A:$K,8,FALSE))</f>
        <v/>
      </c>
      <c r="E297" s="55" t="str">
        <f>IF(VLOOKUP(ROW()-1,'Report 3 GLs (576 A)'!$A:$K,9,FALSE)="","",VLOOKUP(ROW()-1,'Report 3 GLs (576 A)'!$A:$K,9,FALSE))</f>
        <v/>
      </c>
      <c r="F297" s="102" t="str">
        <f>IF(VLOOKUP(ROW()-1,'Report 3 GLs (576 A)'!$A:$K,10,FALSE)="","",VLOOKUP(ROW()-1,'Report 3 GLs (576 A)'!$A:$K,10,FALSE))</f>
        <v/>
      </c>
      <c r="G297" s="55" t="str">
        <f>IF(VLOOKUP(ROW()-1,'Report 3 GLs (576 A)'!$A:$K,11,FALSE)="","",VLOOKUP(ROW()-1,'Report 3 GLs (576 A)'!$A:$K,11,FALSE))</f>
        <v/>
      </c>
      <c r="Z297" s="55" t="s">
        <v>80</v>
      </c>
    </row>
    <row r="298" spans="1:26" x14ac:dyDescent="0.2">
      <c r="A298" s="55" t="str">
        <f>IF(VLOOKUP(ROW()-1,'Report 3 GLs (576 A)'!$A:$K,2,FALSE)="","",VLOOKUP(ROW()-1,'Report 3 GLs (576 A)'!$A:$K,2,FALSE))</f>
        <v/>
      </c>
      <c r="B298" s="102" t="str">
        <f>IF(VLOOKUP(ROW()-1,'Report 3 GLs (576 A)'!$A:$K,6,FALSE)="","",VLOOKUP(ROW()-1,'Report 3 GLs (576 A)'!$A:$K,6,FALSE))</f>
        <v/>
      </c>
      <c r="C298" s="55" t="str">
        <f>IF(VLOOKUP(ROW()-1,'Report 3 GLs (576 A)'!$A:$K,7,FALSE)="","",VLOOKUP(ROW()-1,'Report 3 GLs (576 A)'!$A:$K,7,FALSE))</f>
        <v/>
      </c>
      <c r="D298" s="55" t="str">
        <f>IF(VLOOKUP(ROW()-1,'Report 3 GLs (576 A)'!$A:$K,8,FALSE)="","",VLOOKUP(ROW()-1,'Report 3 GLs (576 A)'!$A:$K,8,FALSE))</f>
        <v/>
      </c>
      <c r="E298" s="55" t="str">
        <f>IF(VLOOKUP(ROW()-1,'Report 3 GLs (576 A)'!$A:$K,9,FALSE)="","",VLOOKUP(ROW()-1,'Report 3 GLs (576 A)'!$A:$K,9,FALSE))</f>
        <v/>
      </c>
      <c r="F298" s="102" t="str">
        <f>IF(VLOOKUP(ROW()-1,'Report 3 GLs (576 A)'!$A:$K,10,FALSE)="","",VLOOKUP(ROW()-1,'Report 3 GLs (576 A)'!$A:$K,10,FALSE))</f>
        <v/>
      </c>
      <c r="G298" s="55" t="str">
        <f>IF(VLOOKUP(ROW()-1,'Report 3 GLs (576 A)'!$A:$K,11,FALSE)="","",VLOOKUP(ROW()-1,'Report 3 GLs (576 A)'!$A:$K,11,FALSE))</f>
        <v/>
      </c>
      <c r="Z298" s="55" t="s">
        <v>80</v>
      </c>
    </row>
    <row r="299" spans="1:26" x14ac:dyDescent="0.2">
      <c r="A299" s="55" t="str">
        <f>IF(VLOOKUP(ROW()-1,'Report 3 GLs (576 A)'!$A:$K,2,FALSE)="","",VLOOKUP(ROW()-1,'Report 3 GLs (576 A)'!$A:$K,2,FALSE))</f>
        <v/>
      </c>
      <c r="B299" s="102" t="str">
        <f>IF(VLOOKUP(ROW()-1,'Report 3 GLs (576 A)'!$A:$K,6,FALSE)="","",VLOOKUP(ROW()-1,'Report 3 GLs (576 A)'!$A:$K,6,FALSE))</f>
        <v/>
      </c>
      <c r="C299" s="55" t="str">
        <f>IF(VLOOKUP(ROW()-1,'Report 3 GLs (576 A)'!$A:$K,7,FALSE)="","",VLOOKUP(ROW()-1,'Report 3 GLs (576 A)'!$A:$K,7,FALSE))</f>
        <v/>
      </c>
      <c r="D299" s="55" t="str">
        <f>IF(VLOOKUP(ROW()-1,'Report 3 GLs (576 A)'!$A:$K,8,FALSE)="","",VLOOKUP(ROW()-1,'Report 3 GLs (576 A)'!$A:$K,8,FALSE))</f>
        <v/>
      </c>
      <c r="E299" s="55" t="str">
        <f>IF(VLOOKUP(ROW()-1,'Report 3 GLs (576 A)'!$A:$K,9,FALSE)="","",VLOOKUP(ROW()-1,'Report 3 GLs (576 A)'!$A:$K,9,FALSE))</f>
        <v/>
      </c>
      <c r="F299" s="102" t="str">
        <f>IF(VLOOKUP(ROW()-1,'Report 3 GLs (576 A)'!$A:$K,10,FALSE)="","",VLOOKUP(ROW()-1,'Report 3 GLs (576 A)'!$A:$K,10,FALSE))</f>
        <v/>
      </c>
      <c r="G299" s="55" t="str">
        <f>IF(VLOOKUP(ROW()-1,'Report 3 GLs (576 A)'!$A:$K,11,FALSE)="","",VLOOKUP(ROW()-1,'Report 3 GLs (576 A)'!$A:$K,11,FALSE))</f>
        <v/>
      </c>
      <c r="Z299" s="55" t="s">
        <v>80</v>
      </c>
    </row>
    <row r="300" spans="1:26" x14ac:dyDescent="0.2">
      <c r="A300" s="55" t="str">
        <f>IF(VLOOKUP(ROW()-1,'Report 3 GLs (576 A)'!$A:$K,2,FALSE)="","",VLOOKUP(ROW()-1,'Report 3 GLs (576 A)'!$A:$K,2,FALSE))</f>
        <v/>
      </c>
      <c r="B300" s="102" t="str">
        <f>IF(VLOOKUP(ROW()-1,'Report 3 GLs (576 A)'!$A:$K,6,FALSE)="","",VLOOKUP(ROW()-1,'Report 3 GLs (576 A)'!$A:$K,6,FALSE))</f>
        <v/>
      </c>
      <c r="C300" s="55" t="str">
        <f>IF(VLOOKUP(ROW()-1,'Report 3 GLs (576 A)'!$A:$K,7,FALSE)="","",VLOOKUP(ROW()-1,'Report 3 GLs (576 A)'!$A:$K,7,FALSE))</f>
        <v/>
      </c>
      <c r="D300" s="55" t="str">
        <f>IF(VLOOKUP(ROW()-1,'Report 3 GLs (576 A)'!$A:$K,8,FALSE)="","",VLOOKUP(ROW()-1,'Report 3 GLs (576 A)'!$A:$K,8,FALSE))</f>
        <v/>
      </c>
      <c r="E300" s="55" t="str">
        <f>IF(VLOOKUP(ROW()-1,'Report 3 GLs (576 A)'!$A:$K,9,FALSE)="","",VLOOKUP(ROW()-1,'Report 3 GLs (576 A)'!$A:$K,9,FALSE))</f>
        <v/>
      </c>
      <c r="F300" s="102" t="str">
        <f>IF(VLOOKUP(ROW()-1,'Report 3 GLs (576 A)'!$A:$K,10,FALSE)="","",VLOOKUP(ROW()-1,'Report 3 GLs (576 A)'!$A:$K,10,FALSE))</f>
        <v/>
      </c>
      <c r="G300" s="55" t="str">
        <f>IF(VLOOKUP(ROW()-1,'Report 3 GLs (576 A)'!$A:$K,11,FALSE)="","",VLOOKUP(ROW()-1,'Report 3 GLs (576 A)'!$A:$K,11,FALSE))</f>
        <v/>
      </c>
      <c r="Z300" s="55" t="s">
        <v>80</v>
      </c>
    </row>
    <row r="301" spans="1:26" x14ac:dyDescent="0.2">
      <c r="A301" s="55" t="str">
        <f>IF(VLOOKUP(ROW()-1,'Report 3 GLs (576 A)'!$A:$K,2,FALSE)="","",VLOOKUP(ROW()-1,'Report 3 GLs (576 A)'!$A:$K,2,FALSE))</f>
        <v/>
      </c>
      <c r="B301" s="102" t="str">
        <f>IF(VLOOKUP(ROW()-1,'Report 3 GLs (576 A)'!$A:$K,6,FALSE)="","",VLOOKUP(ROW()-1,'Report 3 GLs (576 A)'!$A:$K,6,FALSE))</f>
        <v/>
      </c>
      <c r="C301" s="55" t="str">
        <f>IF(VLOOKUP(ROW()-1,'Report 3 GLs (576 A)'!$A:$K,7,FALSE)="","",VLOOKUP(ROW()-1,'Report 3 GLs (576 A)'!$A:$K,7,FALSE))</f>
        <v/>
      </c>
      <c r="D301" s="55" t="str">
        <f>IF(VLOOKUP(ROW()-1,'Report 3 GLs (576 A)'!$A:$K,8,FALSE)="","",VLOOKUP(ROW()-1,'Report 3 GLs (576 A)'!$A:$K,8,FALSE))</f>
        <v/>
      </c>
      <c r="E301" s="55" t="str">
        <f>IF(VLOOKUP(ROW()-1,'Report 3 GLs (576 A)'!$A:$K,9,FALSE)="","",VLOOKUP(ROW()-1,'Report 3 GLs (576 A)'!$A:$K,9,FALSE))</f>
        <v/>
      </c>
      <c r="F301" s="102" t="str">
        <f>IF(VLOOKUP(ROW()-1,'Report 3 GLs (576 A)'!$A:$K,10,FALSE)="","",VLOOKUP(ROW()-1,'Report 3 GLs (576 A)'!$A:$K,10,FALSE))</f>
        <v/>
      </c>
      <c r="G301" s="55" t="str">
        <f>IF(VLOOKUP(ROW()-1,'Report 3 GLs (576 A)'!$A:$K,11,FALSE)="","",VLOOKUP(ROW()-1,'Report 3 GLs (576 A)'!$A:$K,11,FALSE))</f>
        <v/>
      </c>
      <c r="Z301" s="55" t="s">
        <v>80</v>
      </c>
    </row>
    <row r="302" spans="1:26" x14ac:dyDescent="0.2">
      <c r="A302" s="55" t="str">
        <f>IF(VLOOKUP(ROW()-1,'Report 3 GLs (576 A)'!$A:$K,2,FALSE)="","",VLOOKUP(ROW()-1,'Report 3 GLs (576 A)'!$A:$K,2,FALSE))</f>
        <v/>
      </c>
      <c r="B302" s="102" t="str">
        <f>IF(VLOOKUP(ROW()-1,'Report 3 GLs (576 A)'!$A:$K,6,FALSE)="","",VLOOKUP(ROW()-1,'Report 3 GLs (576 A)'!$A:$K,6,FALSE))</f>
        <v/>
      </c>
      <c r="C302" s="55" t="str">
        <f>IF(VLOOKUP(ROW()-1,'Report 3 GLs (576 A)'!$A:$K,7,FALSE)="","",VLOOKUP(ROW()-1,'Report 3 GLs (576 A)'!$A:$K,7,FALSE))</f>
        <v/>
      </c>
      <c r="D302" s="55" t="str">
        <f>IF(VLOOKUP(ROW()-1,'Report 3 GLs (576 A)'!$A:$K,8,FALSE)="","",VLOOKUP(ROW()-1,'Report 3 GLs (576 A)'!$A:$K,8,FALSE))</f>
        <v/>
      </c>
      <c r="E302" s="55" t="str">
        <f>IF(VLOOKUP(ROW()-1,'Report 3 GLs (576 A)'!$A:$K,9,FALSE)="","",VLOOKUP(ROW()-1,'Report 3 GLs (576 A)'!$A:$K,9,FALSE))</f>
        <v/>
      </c>
      <c r="F302" s="102" t="str">
        <f>IF(VLOOKUP(ROW()-1,'Report 3 GLs (576 A)'!$A:$K,10,FALSE)="","",VLOOKUP(ROW()-1,'Report 3 GLs (576 A)'!$A:$K,10,FALSE))</f>
        <v/>
      </c>
      <c r="G302" s="55" t="str">
        <f>IF(VLOOKUP(ROW()-1,'Report 3 GLs (576 A)'!$A:$K,11,FALSE)="","",VLOOKUP(ROW()-1,'Report 3 GLs (576 A)'!$A:$K,11,FALSE))</f>
        <v/>
      </c>
      <c r="Z302" s="55" t="s">
        <v>80</v>
      </c>
    </row>
    <row r="303" spans="1:26" x14ac:dyDescent="0.2">
      <c r="A303" s="55" t="str">
        <f>IF(VLOOKUP(ROW()-1,'Report 3 GLs (576 A)'!$A:$K,2,FALSE)="","",VLOOKUP(ROW()-1,'Report 3 GLs (576 A)'!$A:$K,2,FALSE))</f>
        <v/>
      </c>
      <c r="B303" s="102" t="str">
        <f>IF(VLOOKUP(ROW()-1,'Report 3 GLs (576 A)'!$A:$K,6,FALSE)="","",VLOOKUP(ROW()-1,'Report 3 GLs (576 A)'!$A:$K,6,FALSE))</f>
        <v/>
      </c>
      <c r="C303" s="55" t="str">
        <f>IF(VLOOKUP(ROW()-1,'Report 3 GLs (576 A)'!$A:$K,7,FALSE)="","",VLOOKUP(ROW()-1,'Report 3 GLs (576 A)'!$A:$K,7,FALSE))</f>
        <v/>
      </c>
      <c r="D303" s="55" t="str">
        <f>IF(VLOOKUP(ROW()-1,'Report 3 GLs (576 A)'!$A:$K,8,FALSE)="","",VLOOKUP(ROW()-1,'Report 3 GLs (576 A)'!$A:$K,8,FALSE))</f>
        <v/>
      </c>
      <c r="E303" s="55" t="str">
        <f>IF(VLOOKUP(ROW()-1,'Report 3 GLs (576 A)'!$A:$K,9,FALSE)="","",VLOOKUP(ROW()-1,'Report 3 GLs (576 A)'!$A:$K,9,FALSE))</f>
        <v/>
      </c>
      <c r="F303" s="102" t="str">
        <f>IF(VLOOKUP(ROW()-1,'Report 3 GLs (576 A)'!$A:$K,10,FALSE)="","",VLOOKUP(ROW()-1,'Report 3 GLs (576 A)'!$A:$K,10,FALSE))</f>
        <v/>
      </c>
      <c r="G303" s="55" t="str">
        <f>IF(VLOOKUP(ROW()-1,'Report 3 GLs (576 A)'!$A:$K,11,FALSE)="","",VLOOKUP(ROW()-1,'Report 3 GLs (576 A)'!$A:$K,11,FALSE))</f>
        <v/>
      </c>
      <c r="Z303" s="55" t="s">
        <v>80</v>
      </c>
    </row>
    <row r="304" spans="1:26" x14ac:dyDescent="0.2">
      <c r="A304" s="55" t="str">
        <f>IF(VLOOKUP(ROW()-1,'Report 3 GLs (576 A)'!$A:$K,2,FALSE)="","",VLOOKUP(ROW()-1,'Report 3 GLs (576 A)'!$A:$K,2,FALSE))</f>
        <v/>
      </c>
      <c r="B304" s="102" t="str">
        <f>IF(VLOOKUP(ROW()-1,'Report 3 GLs (576 A)'!$A:$K,6,FALSE)="","",VLOOKUP(ROW()-1,'Report 3 GLs (576 A)'!$A:$K,6,FALSE))</f>
        <v/>
      </c>
      <c r="C304" s="55" t="str">
        <f>IF(VLOOKUP(ROW()-1,'Report 3 GLs (576 A)'!$A:$K,7,FALSE)="","",VLOOKUP(ROW()-1,'Report 3 GLs (576 A)'!$A:$K,7,FALSE))</f>
        <v/>
      </c>
      <c r="D304" s="55" t="str">
        <f>IF(VLOOKUP(ROW()-1,'Report 3 GLs (576 A)'!$A:$K,8,FALSE)="","",VLOOKUP(ROW()-1,'Report 3 GLs (576 A)'!$A:$K,8,FALSE))</f>
        <v/>
      </c>
      <c r="E304" s="55" t="str">
        <f>IF(VLOOKUP(ROW()-1,'Report 3 GLs (576 A)'!$A:$K,9,FALSE)="","",VLOOKUP(ROW()-1,'Report 3 GLs (576 A)'!$A:$K,9,FALSE))</f>
        <v/>
      </c>
      <c r="F304" s="102" t="str">
        <f>IF(VLOOKUP(ROW()-1,'Report 3 GLs (576 A)'!$A:$K,10,FALSE)="","",VLOOKUP(ROW()-1,'Report 3 GLs (576 A)'!$A:$K,10,FALSE))</f>
        <v/>
      </c>
      <c r="G304" s="55" t="str">
        <f>IF(VLOOKUP(ROW()-1,'Report 3 GLs (576 A)'!$A:$K,11,FALSE)="","",VLOOKUP(ROW()-1,'Report 3 GLs (576 A)'!$A:$K,11,FALSE))</f>
        <v/>
      </c>
      <c r="Z304" s="55" t="s">
        <v>80</v>
      </c>
    </row>
    <row r="305" spans="1:26" x14ac:dyDescent="0.2">
      <c r="A305" s="55" t="str">
        <f>IF(VLOOKUP(ROW()-1,'Report 3 GLs (576 A)'!$A:$K,2,FALSE)="","",VLOOKUP(ROW()-1,'Report 3 GLs (576 A)'!$A:$K,2,FALSE))</f>
        <v/>
      </c>
      <c r="B305" s="102" t="str">
        <f>IF(VLOOKUP(ROW()-1,'Report 3 GLs (576 A)'!$A:$K,6,FALSE)="","",VLOOKUP(ROW()-1,'Report 3 GLs (576 A)'!$A:$K,6,FALSE))</f>
        <v/>
      </c>
      <c r="C305" s="55" t="str">
        <f>IF(VLOOKUP(ROW()-1,'Report 3 GLs (576 A)'!$A:$K,7,FALSE)="","",VLOOKUP(ROW()-1,'Report 3 GLs (576 A)'!$A:$K,7,FALSE))</f>
        <v/>
      </c>
      <c r="D305" s="55" t="str">
        <f>IF(VLOOKUP(ROW()-1,'Report 3 GLs (576 A)'!$A:$K,8,FALSE)="","",VLOOKUP(ROW()-1,'Report 3 GLs (576 A)'!$A:$K,8,FALSE))</f>
        <v/>
      </c>
      <c r="E305" s="55" t="str">
        <f>IF(VLOOKUP(ROW()-1,'Report 3 GLs (576 A)'!$A:$K,9,FALSE)="","",VLOOKUP(ROW()-1,'Report 3 GLs (576 A)'!$A:$K,9,FALSE))</f>
        <v/>
      </c>
      <c r="F305" s="102" t="str">
        <f>IF(VLOOKUP(ROW()-1,'Report 3 GLs (576 A)'!$A:$K,10,FALSE)="","",VLOOKUP(ROW()-1,'Report 3 GLs (576 A)'!$A:$K,10,FALSE))</f>
        <v/>
      </c>
      <c r="G305" s="55" t="str">
        <f>IF(VLOOKUP(ROW()-1,'Report 3 GLs (576 A)'!$A:$K,11,FALSE)="","",VLOOKUP(ROW()-1,'Report 3 GLs (576 A)'!$A:$K,11,FALSE))</f>
        <v/>
      </c>
      <c r="Z305" s="55" t="s">
        <v>80</v>
      </c>
    </row>
    <row r="306" spans="1:26" x14ac:dyDescent="0.2">
      <c r="A306" s="55" t="str">
        <f>IF(VLOOKUP(ROW()-1,'Report 3 GLs (576 A)'!$A:$K,2,FALSE)="","",VLOOKUP(ROW()-1,'Report 3 GLs (576 A)'!$A:$K,2,FALSE))</f>
        <v/>
      </c>
      <c r="B306" s="102" t="str">
        <f>IF(VLOOKUP(ROW()-1,'Report 3 GLs (576 A)'!$A:$K,6,FALSE)="","",VLOOKUP(ROW()-1,'Report 3 GLs (576 A)'!$A:$K,6,FALSE))</f>
        <v/>
      </c>
      <c r="C306" s="55" t="str">
        <f>IF(VLOOKUP(ROW()-1,'Report 3 GLs (576 A)'!$A:$K,7,FALSE)="","",VLOOKUP(ROW()-1,'Report 3 GLs (576 A)'!$A:$K,7,FALSE))</f>
        <v/>
      </c>
      <c r="D306" s="55" t="str">
        <f>IF(VLOOKUP(ROW()-1,'Report 3 GLs (576 A)'!$A:$K,8,FALSE)="","",VLOOKUP(ROW()-1,'Report 3 GLs (576 A)'!$A:$K,8,FALSE))</f>
        <v/>
      </c>
      <c r="E306" s="55" t="str">
        <f>IF(VLOOKUP(ROW()-1,'Report 3 GLs (576 A)'!$A:$K,9,FALSE)="","",VLOOKUP(ROW()-1,'Report 3 GLs (576 A)'!$A:$K,9,FALSE))</f>
        <v/>
      </c>
      <c r="F306" s="102" t="str">
        <f>IF(VLOOKUP(ROW()-1,'Report 3 GLs (576 A)'!$A:$K,10,FALSE)="","",VLOOKUP(ROW()-1,'Report 3 GLs (576 A)'!$A:$K,10,FALSE))</f>
        <v/>
      </c>
      <c r="G306" s="55" t="str">
        <f>IF(VLOOKUP(ROW()-1,'Report 3 GLs (576 A)'!$A:$K,11,FALSE)="","",VLOOKUP(ROW()-1,'Report 3 GLs (576 A)'!$A:$K,11,FALSE))</f>
        <v/>
      </c>
      <c r="Z306" s="55" t="s">
        <v>80</v>
      </c>
    </row>
    <row r="307" spans="1:26" x14ac:dyDescent="0.2">
      <c r="A307" s="55" t="str">
        <f>IF(VLOOKUP(ROW()-1,'Report 3 GLs (576 A)'!$A:$K,2,FALSE)="","",VLOOKUP(ROW()-1,'Report 3 GLs (576 A)'!$A:$K,2,FALSE))</f>
        <v/>
      </c>
      <c r="B307" s="102" t="str">
        <f>IF(VLOOKUP(ROW()-1,'Report 3 GLs (576 A)'!$A:$K,6,FALSE)="","",VLOOKUP(ROW()-1,'Report 3 GLs (576 A)'!$A:$K,6,FALSE))</f>
        <v/>
      </c>
      <c r="C307" s="55" t="str">
        <f>IF(VLOOKUP(ROW()-1,'Report 3 GLs (576 A)'!$A:$K,7,FALSE)="","",VLOOKUP(ROW()-1,'Report 3 GLs (576 A)'!$A:$K,7,FALSE))</f>
        <v/>
      </c>
      <c r="D307" s="55" t="str">
        <f>IF(VLOOKUP(ROW()-1,'Report 3 GLs (576 A)'!$A:$K,8,FALSE)="","",VLOOKUP(ROW()-1,'Report 3 GLs (576 A)'!$A:$K,8,FALSE))</f>
        <v/>
      </c>
      <c r="E307" s="55" t="str">
        <f>IF(VLOOKUP(ROW()-1,'Report 3 GLs (576 A)'!$A:$K,9,FALSE)="","",VLOOKUP(ROW()-1,'Report 3 GLs (576 A)'!$A:$K,9,FALSE))</f>
        <v/>
      </c>
      <c r="F307" s="102" t="str">
        <f>IF(VLOOKUP(ROW()-1,'Report 3 GLs (576 A)'!$A:$K,10,FALSE)="","",VLOOKUP(ROW()-1,'Report 3 GLs (576 A)'!$A:$K,10,FALSE))</f>
        <v/>
      </c>
      <c r="G307" s="55" t="str">
        <f>IF(VLOOKUP(ROW()-1,'Report 3 GLs (576 A)'!$A:$K,11,FALSE)="","",VLOOKUP(ROW()-1,'Report 3 GLs (576 A)'!$A:$K,11,FALSE))</f>
        <v/>
      </c>
      <c r="Z307" s="55" t="s">
        <v>80</v>
      </c>
    </row>
    <row r="308" spans="1:26" x14ac:dyDescent="0.2">
      <c r="A308" s="55" t="str">
        <f>IF(VLOOKUP(ROW()-1,'Report 3 GLs (576 A)'!$A:$K,2,FALSE)="","",VLOOKUP(ROW()-1,'Report 3 GLs (576 A)'!$A:$K,2,FALSE))</f>
        <v/>
      </c>
      <c r="B308" s="102" t="str">
        <f>IF(VLOOKUP(ROW()-1,'Report 3 GLs (576 A)'!$A:$K,6,FALSE)="","",VLOOKUP(ROW()-1,'Report 3 GLs (576 A)'!$A:$K,6,FALSE))</f>
        <v/>
      </c>
      <c r="C308" s="55" t="str">
        <f>IF(VLOOKUP(ROW()-1,'Report 3 GLs (576 A)'!$A:$K,7,FALSE)="","",VLOOKUP(ROW()-1,'Report 3 GLs (576 A)'!$A:$K,7,FALSE))</f>
        <v/>
      </c>
      <c r="D308" s="55" t="str">
        <f>IF(VLOOKUP(ROW()-1,'Report 3 GLs (576 A)'!$A:$K,8,FALSE)="","",VLOOKUP(ROW()-1,'Report 3 GLs (576 A)'!$A:$K,8,FALSE))</f>
        <v/>
      </c>
      <c r="E308" s="55" t="str">
        <f>IF(VLOOKUP(ROW()-1,'Report 3 GLs (576 A)'!$A:$K,9,FALSE)="","",VLOOKUP(ROW()-1,'Report 3 GLs (576 A)'!$A:$K,9,FALSE))</f>
        <v/>
      </c>
      <c r="F308" s="102" t="str">
        <f>IF(VLOOKUP(ROW()-1,'Report 3 GLs (576 A)'!$A:$K,10,FALSE)="","",VLOOKUP(ROW()-1,'Report 3 GLs (576 A)'!$A:$K,10,FALSE))</f>
        <v/>
      </c>
      <c r="G308" s="55" t="str">
        <f>IF(VLOOKUP(ROW()-1,'Report 3 GLs (576 A)'!$A:$K,11,FALSE)="","",VLOOKUP(ROW()-1,'Report 3 GLs (576 A)'!$A:$K,11,FALSE))</f>
        <v/>
      </c>
      <c r="Z308" s="55" t="s">
        <v>80</v>
      </c>
    </row>
    <row r="309" spans="1:26" x14ac:dyDescent="0.2">
      <c r="A309" s="55" t="str">
        <f>IF(VLOOKUP(ROW()-1,'Report 3 GLs (576 A)'!$A:$K,2,FALSE)="","",VLOOKUP(ROW()-1,'Report 3 GLs (576 A)'!$A:$K,2,FALSE))</f>
        <v/>
      </c>
      <c r="B309" s="102" t="str">
        <f>IF(VLOOKUP(ROW()-1,'Report 3 GLs (576 A)'!$A:$K,6,FALSE)="","",VLOOKUP(ROW()-1,'Report 3 GLs (576 A)'!$A:$K,6,FALSE))</f>
        <v/>
      </c>
      <c r="C309" s="55" t="str">
        <f>IF(VLOOKUP(ROW()-1,'Report 3 GLs (576 A)'!$A:$K,7,FALSE)="","",VLOOKUP(ROW()-1,'Report 3 GLs (576 A)'!$A:$K,7,FALSE))</f>
        <v/>
      </c>
      <c r="D309" s="55" t="str">
        <f>IF(VLOOKUP(ROW()-1,'Report 3 GLs (576 A)'!$A:$K,8,FALSE)="","",VLOOKUP(ROW()-1,'Report 3 GLs (576 A)'!$A:$K,8,FALSE))</f>
        <v/>
      </c>
      <c r="E309" s="55" t="str">
        <f>IF(VLOOKUP(ROW()-1,'Report 3 GLs (576 A)'!$A:$K,9,FALSE)="","",VLOOKUP(ROW()-1,'Report 3 GLs (576 A)'!$A:$K,9,FALSE))</f>
        <v/>
      </c>
      <c r="F309" s="102" t="str">
        <f>IF(VLOOKUP(ROW()-1,'Report 3 GLs (576 A)'!$A:$K,10,FALSE)="","",VLOOKUP(ROW()-1,'Report 3 GLs (576 A)'!$A:$K,10,FALSE))</f>
        <v/>
      </c>
      <c r="G309" s="55" t="str">
        <f>IF(VLOOKUP(ROW()-1,'Report 3 GLs (576 A)'!$A:$K,11,FALSE)="","",VLOOKUP(ROW()-1,'Report 3 GLs (576 A)'!$A:$K,11,FALSE))</f>
        <v/>
      </c>
      <c r="Z309" s="55" t="s">
        <v>80</v>
      </c>
    </row>
    <row r="310" spans="1:26" x14ac:dyDescent="0.2">
      <c r="A310" s="55" t="str">
        <f>IF(VLOOKUP(ROW()-1,'Report 3 GLs (576 A)'!$A:$K,2,FALSE)="","",VLOOKUP(ROW()-1,'Report 3 GLs (576 A)'!$A:$K,2,FALSE))</f>
        <v/>
      </c>
      <c r="B310" s="102" t="str">
        <f>IF(VLOOKUP(ROW()-1,'Report 3 GLs (576 A)'!$A:$K,6,FALSE)="","",VLOOKUP(ROW()-1,'Report 3 GLs (576 A)'!$A:$K,6,FALSE))</f>
        <v/>
      </c>
      <c r="C310" s="55" t="str">
        <f>IF(VLOOKUP(ROW()-1,'Report 3 GLs (576 A)'!$A:$K,7,FALSE)="","",VLOOKUP(ROW()-1,'Report 3 GLs (576 A)'!$A:$K,7,FALSE))</f>
        <v/>
      </c>
      <c r="D310" s="55" t="str">
        <f>IF(VLOOKUP(ROW()-1,'Report 3 GLs (576 A)'!$A:$K,8,FALSE)="","",VLOOKUP(ROW()-1,'Report 3 GLs (576 A)'!$A:$K,8,FALSE))</f>
        <v/>
      </c>
      <c r="E310" s="55" t="str">
        <f>IF(VLOOKUP(ROW()-1,'Report 3 GLs (576 A)'!$A:$K,9,FALSE)="","",VLOOKUP(ROW()-1,'Report 3 GLs (576 A)'!$A:$K,9,FALSE))</f>
        <v/>
      </c>
      <c r="F310" s="102" t="str">
        <f>IF(VLOOKUP(ROW()-1,'Report 3 GLs (576 A)'!$A:$K,10,FALSE)="","",VLOOKUP(ROW()-1,'Report 3 GLs (576 A)'!$A:$K,10,FALSE))</f>
        <v/>
      </c>
      <c r="G310" s="55" t="str">
        <f>IF(VLOOKUP(ROW()-1,'Report 3 GLs (576 A)'!$A:$K,11,FALSE)="","",VLOOKUP(ROW()-1,'Report 3 GLs (576 A)'!$A:$K,11,FALSE))</f>
        <v/>
      </c>
      <c r="Z310" s="55" t="s">
        <v>80</v>
      </c>
    </row>
    <row r="311" spans="1:26" x14ac:dyDescent="0.2">
      <c r="A311" s="55" t="str">
        <f>IF(VLOOKUP(ROW()-1,'Report 3 GLs (576 A)'!$A:$K,2,FALSE)="","",VLOOKUP(ROW()-1,'Report 3 GLs (576 A)'!$A:$K,2,FALSE))</f>
        <v/>
      </c>
      <c r="B311" s="102" t="str">
        <f>IF(VLOOKUP(ROW()-1,'Report 3 GLs (576 A)'!$A:$K,6,FALSE)="","",VLOOKUP(ROW()-1,'Report 3 GLs (576 A)'!$A:$K,6,FALSE))</f>
        <v/>
      </c>
      <c r="C311" s="55" t="str">
        <f>IF(VLOOKUP(ROW()-1,'Report 3 GLs (576 A)'!$A:$K,7,FALSE)="","",VLOOKUP(ROW()-1,'Report 3 GLs (576 A)'!$A:$K,7,FALSE))</f>
        <v/>
      </c>
      <c r="D311" s="55" t="str">
        <f>IF(VLOOKUP(ROW()-1,'Report 3 GLs (576 A)'!$A:$K,8,FALSE)="","",VLOOKUP(ROW()-1,'Report 3 GLs (576 A)'!$A:$K,8,FALSE))</f>
        <v/>
      </c>
      <c r="E311" s="55" t="str">
        <f>IF(VLOOKUP(ROW()-1,'Report 3 GLs (576 A)'!$A:$K,9,FALSE)="","",VLOOKUP(ROW()-1,'Report 3 GLs (576 A)'!$A:$K,9,FALSE))</f>
        <v/>
      </c>
      <c r="F311" s="102" t="str">
        <f>IF(VLOOKUP(ROW()-1,'Report 3 GLs (576 A)'!$A:$K,10,FALSE)="","",VLOOKUP(ROW()-1,'Report 3 GLs (576 A)'!$A:$K,10,FALSE))</f>
        <v/>
      </c>
      <c r="G311" s="55" t="str">
        <f>IF(VLOOKUP(ROW()-1,'Report 3 GLs (576 A)'!$A:$K,11,FALSE)="","",VLOOKUP(ROW()-1,'Report 3 GLs (576 A)'!$A:$K,11,FALSE))</f>
        <v/>
      </c>
      <c r="Z311" s="55" t="s">
        <v>80</v>
      </c>
    </row>
    <row r="312" spans="1:26" x14ac:dyDescent="0.2">
      <c r="A312" s="55" t="str">
        <f>IF(VLOOKUP(ROW()-1,'Report 3 GLs (576 A)'!$A:$K,2,FALSE)="","",VLOOKUP(ROW()-1,'Report 3 GLs (576 A)'!$A:$K,2,FALSE))</f>
        <v/>
      </c>
      <c r="B312" s="102" t="str">
        <f>IF(VLOOKUP(ROW()-1,'Report 3 GLs (576 A)'!$A:$K,6,FALSE)="","",VLOOKUP(ROW()-1,'Report 3 GLs (576 A)'!$A:$K,6,FALSE))</f>
        <v/>
      </c>
      <c r="C312" s="55" t="str">
        <f>IF(VLOOKUP(ROW()-1,'Report 3 GLs (576 A)'!$A:$K,7,FALSE)="","",VLOOKUP(ROW()-1,'Report 3 GLs (576 A)'!$A:$K,7,FALSE))</f>
        <v/>
      </c>
      <c r="D312" s="55" t="str">
        <f>IF(VLOOKUP(ROW()-1,'Report 3 GLs (576 A)'!$A:$K,8,FALSE)="","",VLOOKUP(ROW()-1,'Report 3 GLs (576 A)'!$A:$K,8,FALSE))</f>
        <v/>
      </c>
      <c r="E312" s="55" t="str">
        <f>IF(VLOOKUP(ROW()-1,'Report 3 GLs (576 A)'!$A:$K,9,FALSE)="","",VLOOKUP(ROW()-1,'Report 3 GLs (576 A)'!$A:$K,9,FALSE))</f>
        <v/>
      </c>
      <c r="F312" s="102" t="str">
        <f>IF(VLOOKUP(ROW()-1,'Report 3 GLs (576 A)'!$A:$K,10,FALSE)="","",VLOOKUP(ROW()-1,'Report 3 GLs (576 A)'!$A:$K,10,FALSE))</f>
        <v/>
      </c>
      <c r="G312" s="55" t="str">
        <f>IF(VLOOKUP(ROW()-1,'Report 3 GLs (576 A)'!$A:$K,11,FALSE)="","",VLOOKUP(ROW()-1,'Report 3 GLs (576 A)'!$A:$K,11,FALSE))</f>
        <v/>
      </c>
      <c r="Z312" s="55" t="s">
        <v>80</v>
      </c>
    </row>
    <row r="313" spans="1:26" x14ac:dyDescent="0.2">
      <c r="A313" s="55" t="str">
        <f>IF(VLOOKUP(ROW()-1,'Report 3 GLs (576 A)'!$A:$K,2,FALSE)="","",VLOOKUP(ROW()-1,'Report 3 GLs (576 A)'!$A:$K,2,FALSE))</f>
        <v/>
      </c>
      <c r="B313" s="102" t="str">
        <f>IF(VLOOKUP(ROW()-1,'Report 3 GLs (576 A)'!$A:$K,6,FALSE)="","",VLOOKUP(ROW()-1,'Report 3 GLs (576 A)'!$A:$K,6,FALSE))</f>
        <v/>
      </c>
      <c r="C313" s="55" t="str">
        <f>IF(VLOOKUP(ROW()-1,'Report 3 GLs (576 A)'!$A:$K,7,FALSE)="","",VLOOKUP(ROW()-1,'Report 3 GLs (576 A)'!$A:$K,7,FALSE))</f>
        <v/>
      </c>
      <c r="D313" s="55" t="str">
        <f>IF(VLOOKUP(ROW()-1,'Report 3 GLs (576 A)'!$A:$K,8,FALSE)="","",VLOOKUP(ROW()-1,'Report 3 GLs (576 A)'!$A:$K,8,FALSE))</f>
        <v/>
      </c>
      <c r="E313" s="55" t="str">
        <f>IF(VLOOKUP(ROW()-1,'Report 3 GLs (576 A)'!$A:$K,9,FALSE)="","",VLOOKUP(ROW()-1,'Report 3 GLs (576 A)'!$A:$K,9,FALSE))</f>
        <v/>
      </c>
      <c r="F313" s="102" t="str">
        <f>IF(VLOOKUP(ROW()-1,'Report 3 GLs (576 A)'!$A:$K,10,FALSE)="","",VLOOKUP(ROW()-1,'Report 3 GLs (576 A)'!$A:$K,10,FALSE))</f>
        <v/>
      </c>
      <c r="G313" s="55" t="str">
        <f>IF(VLOOKUP(ROW()-1,'Report 3 GLs (576 A)'!$A:$K,11,FALSE)="","",VLOOKUP(ROW()-1,'Report 3 GLs (576 A)'!$A:$K,11,FALSE))</f>
        <v/>
      </c>
      <c r="Z313" s="55" t="s">
        <v>80</v>
      </c>
    </row>
    <row r="314" spans="1:26" x14ac:dyDescent="0.2">
      <c r="A314" s="55" t="str">
        <f>IF(VLOOKUP(ROW()-1,'Report 3 GLs (576 A)'!$A:$K,2,FALSE)="","",VLOOKUP(ROW()-1,'Report 3 GLs (576 A)'!$A:$K,2,FALSE))</f>
        <v/>
      </c>
      <c r="B314" s="102" t="str">
        <f>IF(VLOOKUP(ROW()-1,'Report 3 GLs (576 A)'!$A:$K,6,FALSE)="","",VLOOKUP(ROW()-1,'Report 3 GLs (576 A)'!$A:$K,6,FALSE))</f>
        <v/>
      </c>
      <c r="C314" s="55" t="str">
        <f>IF(VLOOKUP(ROW()-1,'Report 3 GLs (576 A)'!$A:$K,7,FALSE)="","",VLOOKUP(ROW()-1,'Report 3 GLs (576 A)'!$A:$K,7,FALSE))</f>
        <v/>
      </c>
      <c r="D314" s="55" t="str">
        <f>IF(VLOOKUP(ROW()-1,'Report 3 GLs (576 A)'!$A:$K,8,FALSE)="","",VLOOKUP(ROW()-1,'Report 3 GLs (576 A)'!$A:$K,8,FALSE))</f>
        <v/>
      </c>
      <c r="E314" s="55" t="str">
        <f>IF(VLOOKUP(ROW()-1,'Report 3 GLs (576 A)'!$A:$K,9,FALSE)="","",VLOOKUP(ROW()-1,'Report 3 GLs (576 A)'!$A:$K,9,FALSE))</f>
        <v/>
      </c>
      <c r="F314" s="102" t="str">
        <f>IF(VLOOKUP(ROW()-1,'Report 3 GLs (576 A)'!$A:$K,10,FALSE)="","",VLOOKUP(ROW()-1,'Report 3 GLs (576 A)'!$A:$K,10,FALSE))</f>
        <v/>
      </c>
      <c r="G314" s="55" t="str">
        <f>IF(VLOOKUP(ROW()-1,'Report 3 GLs (576 A)'!$A:$K,11,FALSE)="","",VLOOKUP(ROW()-1,'Report 3 GLs (576 A)'!$A:$K,11,FALSE))</f>
        <v/>
      </c>
      <c r="Z314" s="55" t="s">
        <v>80</v>
      </c>
    </row>
    <row r="315" spans="1:26" x14ac:dyDescent="0.2">
      <c r="A315" s="55" t="str">
        <f>IF(VLOOKUP(ROW()-1,'Report 3 GLs (576 A)'!$A:$K,2,FALSE)="","",VLOOKUP(ROW()-1,'Report 3 GLs (576 A)'!$A:$K,2,FALSE))</f>
        <v/>
      </c>
      <c r="B315" s="102" t="str">
        <f>IF(VLOOKUP(ROW()-1,'Report 3 GLs (576 A)'!$A:$K,6,FALSE)="","",VLOOKUP(ROW()-1,'Report 3 GLs (576 A)'!$A:$K,6,FALSE))</f>
        <v/>
      </c>
      <c r="C315" s="55" t="str">
        <f>IF(VLOOKUP(ROW()-1,'Report 3 GLs (576 A)'!$A:$K,7,FALSE)="","",VLOOKUP(ROW()-1,'Report 3 GLs (576 A)'!$A:$K,7,FALSE))</f>
        <v/>
      </c>
      <c r="D315" s="55" t="str">
        <f>IF(VLOOKUP(ROW()-1,'Report 3 GLs (576 A)'!$A:$K,8,FALSE)="","",VLOOKUP(ROW()-1,'Report 3 GLs (576 A)'!$A:$K,8,FALSE))</f>
        <v/>
      </c>
      <c r="E315" s="55" t="str">
        <f>IF(VLOOKUP(ROW()-1,'Report 3 GLs (576 A)'!$A:$K,9,FALSE)="","",VLOOKUP(ROW()-1,'Report 3 GLs (576 A)'!$A:$K,9,FALSE))</f>
        <v/>
      </c>
      <c r="F315" s="102" t="str">
        <f>IF(VLOOKUP(ROW()-1,'Report 3 GLs (576 A)'!$A:$K,10,FALSE)="","",VLOOKUP(ROW()-1,'Report 3 GLs (576 A)'!$A:$K,10,FALSE))</f>
        <v/>
      </c>
      <c r="G315" s="55" t="str">
        <f>IF(VLOOKUP(ROW()-1,'Report 3 GLs (576 A)'!$A:$K,11,FALSE)="","",VLOOKUP(ROW()-1,'Report 3 GLs (576 A)'!$A:$K,11,FALSE))</f>
        <v/>
      </c>
      <c r="Z315" s="55" t="s">
        <v>80</v>
      </c>
    </row>
    <row r="316" spans="1:26" x14ac:dyDescent="0.2">
      <c r="A316" s="55" t="str">
        <f>IF(VLOOKUP(ROW()-1,'Report 3 GLs (576 A)'!$A:$K,2,FALSE)="","",VLOOKUP(ROW()-1,'Report 3 GLs (576 A)'!$A:$K,2,FALSE))</f>
        <v/>
      </c>
      <c r="B316" s="102" t="str">
        <f>IF(VLOOKUP(ROW()-1,'Report 3 GLs (576 A)'!$A:$K,6,FALSE)="","",VLOOKUP(ROW()-1,'Report 3 GLs (576 A)'!$A:$K,6,FALSE))</f>
        <v/>
      </c>
      <c r="C316" s="55" t="str">
        <f>IF(VLOOKUP(ROW()-1,'Report 3 GLs (576 A)'!$A:$K,7,FALSE)="","",VLOOKUP(ROW()-1,'Report 3 GLs (576 A)'!$A:$K,7,FALSE))</f>
        <v/>
      </c>
      <c r="D316" s="55" t="str">
        <f>IF(VLOOKUP(ROW()-1,'Report 3 GLs (576 A)'!$A:$K,8,FALSE)="","",VLOOKUP(ROW()-1,'Report 3 GLs (576 A)'!$A:$K,8,FALSE))</f>
        <v/>
      </c>
      <c r="E316" s="55" t="str">
        <f>IF(VLOOKUP(ROW()-1,'Report 3 GLs (576 A)'!$A:$K,9,FALSE)="","",VLOOKUP(ROW()-1,'Report 3 GLs (576 A)'!$A:$K,9,FALSE))</f>
        <v/>
      </c>
      <c r="F316" s="102" t="str">
        <f>IF(VLOOKUP(ROW()-1,'Report 3 GLs (576 A)'!$A:$K,10,FALSE)="","",VLOOKUP(ROW()-1,'Report 3 GLs (576 A)'!$A:$K,10,FALSE))</f>
        <v/>
      </c>
      <c r="G316" s="55" t="str">
        <f>IF(VLOOKUP(ROW()-1,'Report 3 GLs (576 A)'!$A:$K,11,FALSE)="","",VLOOKUP(ROW()-1,'Report 3 GLs (576 A)'!$A:$K,11,FALSE))</f>
        <v/>
      </c>
      <c r="Z316" s="55" t="s">
        <v>80</v>
      </c>
    </row>
    <row r="317" spans="1:26" x14ac:dyDescent="0.2">
      <c r="A317" s="55" t="str">
        <f>IF(VLOOKUP(ROW()-1,'Report 3 GLs (576 A)'!$A:$K,2,FALSE)="","",VLOOKUP(ROW()-1,'Report 3 GLs (576 A)'!$A:$K,2,FALSE))</f>
        <v/>
      </c>
      <c r="B317" s="102" t="str">
        <f>IF(VLOOKUP(ROW()-1,'Report 3 GLs (576 A)'!$A:$K,6,FALSE)="","",VLOOKUP(ROW()-1,'Report 3 GLs (576 A)'!$A:$K,6,FALSE))</f>
        <v/>
      </c>
      <c r="C317" s="55" t="str">
        <f>IF(VLOOKUP(ROW()-1,'Report 3 GLs (576 A)'!$A:$K,7,FALSE)="","",VLOOKUP(ROW()-1,'Report 3 GLs (576 A)'!$A:$K,7,FALSE))</f>
        <v/>
      </c>
      <c r="D317" s="55" t="str">
        <f>IF(VLOOKUP(ROW()-1,'Report 3 GLs (576 A)'!$A:$K,8,FALSE)="","",VLOOKUP(ROW()-1,'Report 3 GLs (576 A)'!$A:$K,8,FALSE))</f>
        <v/>
      </c>
      <c r="E317" s="55" t="str">
        <f>IF(VLOOKUP(ROW()-1,'Report 3 GLs (576 A)'!$A:$K,9,FALSE)="","",VLOOKUP(ROW()-1,'Report 3 GLs (576 A)'!$A:$K,9,FALSE))</f>
        <v/>
      </c>
      <c r="F317" s="102" t="str">
        <f>IF(VLOOKUP(ROW()-1,'Report 3 GLs (576 A)'!$A:$K,10,FALSE)="","",VLOOKUP(ROW()-1,'Report 3 GLs (576 A)'!$A:$K,10,FALSE))</f>
        <v/>
      </c>
      <c r="G317" s="55" t="str">
        <f>IF(VLOOKUP(ROW()-1,'Report 3 GLs (576 A)'!$A:$K,11,FALSE)="","",VLOOKUP(ROW()-1,'Report 3 GLs (576 A)'!$A:$K,11,FALSE))</f>
        <v/>
      </c>
      <c r="Z317" s="55" t="s">
        <v>80</v>
      </c>
    </row>
    <row r="318" spans="1:26" x14ac:dyDescent="0.2">
      <c r="A318" s="55" t="str">
        <f>IF(VLOOKUP(ROW()-1,'Report 3 GLs (576 A)'!$A:$K,2,FALSE)="","",VLOOKUP(ROW()-1,'Report 3 GLs (576 A)'!$A:$K,2,FALSE))</f>
        <v/>
      </c>
      <c r="B318" s="102" t="str">
        <f>IF(VLOOKUP(ROW()-1,'Report 3 GLs (576 A)'!$A:$K,6,FALSE)="","",VLOOKUP(ROW()-1,'Report 3 GLs (576 A)'!$A:$K,6,FALSE))</f>
        <v/>
      </c>
      <c r="C318" s="55" t="str">
        <f>IF(VLOOKUP(ROW()-1,'Report 3 GLs (576 A)'!$A:$K,7,FALSE)="","",VLOOKUP(ROW()-1,'Report 3 GLs (576 A)'!$A:$K,7,FALSE))</f>
        <v/>
      </c>
      <c r="D318" s="55" t="str">
        <f>IF(VLOOKUP(ROW()-1,'Report 3 GLs (576 A)'!$A:$K,8,FALSE)="","",VLOOKUP(ROW()-1,'Report 3 GLs (576 A)'!$A:$K,8,FALSE))</f>
        <v/>
      </c>
      <c r="E318" s="55" t="str">
        <f>IF(VLOOKUP(ROW()-1,'Report 3 GLs (576 A)'!$A:$K,9,FALSE)="","",VLOOKUP(ROW()-1,'Report 3 GLs (576 A)'!$A:$K,9,FALSE))</f>
        <v/>
      </c>
      <c r="F318" s="102" t="str">
        <f>IF(VLOOKUP(ROW()-1,'Report 3 GLs (576 A)'!$A:$K,10,FALSE)="","",VLOOKUP(ROW()-1,'Report 3 GLs (576 A)'!$A:$K,10,FALSE))</f>
        <v/>
      </c>
      <c r="G318" s="55" t="str">
        <f>IF(VLOOKUP(ROW()-1,'Report 3 GLs (576 A)'!$A:$K,11,FALSE)="","",VLOOKUP(ROW()-1,'Report 3 GLs (576 A)'!$A:$K,11,FALSE))</f>
        <v/>
      </c>
      <c r="Z318" s="55" t="s">
        <v>80</v>
      </c>
    </row>
    <row r="319" spans="1:26" x14ac:dyDescent="0.2">
      <c r="A319" s="55" t="str">
        <f>IF(VLOOKUP(ROW()-1,'Report 3 GLs (576 A)'!$A:$K,2,FALSE)="","",VLOOKUP(ROW()-1,'Report 3 GLs (576 A)'!$A:$K,2,FALSE))</f>
        <v/>
      </c>
      <c r="B319" s="102" t="str">
        <f>IF(VLOOKUP(ROW()-1,'Report 3 GLs (576 A)'!$A:$K,6,FALSE)="","",VLOOKUP(ROW()-1,'Report 3 GLs (576 A)'!$A:$K,6,FALSE))</f>
        <v/>
      </c>
      <c r="C319" s="55" t="str">
        <f>IF(VLOOKUP(ROW()-1,'Report 3 GLs (576 A)'!$A:$K,7,FALSE)="","",VLOOKUP(ROW()-1,'Report 3 GLs (576 A)'!$A:$K,7,FALSE))</f>
        <v/>
      </c>
      <c r="D319" s="55" t="str">
        <f>IF(VLOOKUP(ROW()-1,'Report 3 GLs (576 A)'!$A:$K,8,FALSE)="","",VLOOKUP(ROW()-1,'Report 3 GLs (576 A)'!$A:$K,8,FALSE))</f>
        <v/>
      </c>
      <c r="E319" s="55" t="str">
        <f>IF(VLOOKUP(ROW()-1,'Report 3 GLs (576 A)'!$A:$K,9,FALSE)="","",VLOOKUP(ROW()-1,'Report 3 GLs (576 A)'!$A:$K,9,FALSE))</f>
        <v/>
      </c>
      <c r="F319" s="102" t="str">
        <f>IF(VLOOKUP(ROW()-1,'Report 3 GLs (576 A)'!$A:$K,10,FALSE)="","",VLOOKUP(ROW()-1,'Report 3 GLs (576 A)'!$A:$K,10,FALSE))</f>
        <v/>
      </c>
      <c r="G319" s="55" t="str">
        <f>IF(VLOOKUP(ROW()-1,'Report 3 GLs (576 A)'!$A:$K,11,FALSE)="","",VLOOKUP(ROW()-1,'Report 3 GLs (576 A)'!$A:$K,11,FALSE))</f>
        <v/>
      </c>
      <c r="Z319" s="55" t="s">
        <v>80</v>
      </c>
    </row>
    <row r="320" spans="1:26" x14ac:dyDescent="0.2">
      <c r="A320" s="55" t="str">
        <f>IF(VLOOKUP(ROW()-1,'Report 3 GLs (576 A)'!$A:$K,2,FALSE)="","",VLOOKUP(ROW()-1,'Report 3 GLs (576 A)'!$A:$K,2,FALSE))</f>
        <v/>
      </c>
      <c r="B320" s="102" t="str">
        <f>IF(VLOOKUP(ROW()-1,'Report 3 GLs (576 A)'!$A:$K,6,FALSE)="","",VLOOKUP(ROW()-1,'Report 3 GLs (576 A)'!$A:$K,6,FALSE))</f>
        <v/>
      </c>
      <c r="C320" s="55" t="str">
        <f>IF(VLOOKUP(ROW()-1,'Report 3 GLs (576 A)'!$A:$K,7,FALSE)="","",VLOOKUP(ROW()-1,'Report 3 GLs (576 A)'!$A:$K,7,FALSE))</f>
        <v/>
      </c>
      <c r="D320" s="55" t="str">
        <f>IF(VLOOKUP(ROW()-1,'Report 3 GLs (576 A)'!$A:$K,8,FALSE)="","",VLOOKUP(ROW()-1,'Report 3 GLs (576 A)'!$A:$K,8,FALSE))</f>
        <v/>
      </c>
      <c r="E320" s="55" t="str">
        <f>IF(VLOOKUP(ROW()-1,'Report 3 GLs (576 A)'!$A:$K,9,FALSE)="","",VLOOKUP(ROW()-1,'Report 3 GLs (576 A)'!$A:$K,9,FALSE))</f>
        <v/>
      </c>
      <c r="F320" s="102" t="str">
        <f>IF(VLOOKUP(ROW()-1,'Report 3 GLs (576 A)'!$A:$K,10,FALSE)="","",VLOOKUP(ROW()-1,'Report 3 GLs (576 A)'!$A:$K,10,FALSE))</f>
        <v/>
      </c>
      <c r="G320" s="55" t="str">
        <f>IF(VLOOKUP(ROW()-1,'Report 3 GLs (576 A)'!$A:$K,11,FALSE)="","",VLOOKUP(ROW()-1,'Report 3 GLs (576 A)'!$A:$K,11,FALSE))</f>
        <v/>
      </c>
      <c r="Z320" s="55" t="s">
        <v>80</v>
      </c>
    </row>
    <row r="321" spans="1:26" x14ac:dyDescent="0.2">
      <c r="A321" s="55" t="str">
        <f>IF(VLOOKUP(ROW()-1,'Report 3 GLs (576 A)'!$A:$K,2,FALSE)="","",VLOOKUP(ROW()-1,'Report 3 GLs (576 A)'!$A:$K,2,FALSE))</f>
        <v/>
      </c>
      <c r="B321" s="102" t="str">
        <f>IF(VLOOKUP(ROW()-1,'Report 3 GLs (576 A)'!$A:$K,6,FALSE)="","",VLOOKUP(ROW()-1,'Report 3 GLs (576 A)'!$A:$K,6,FALSE))</f>
        <v/>
      </c>
      <c r="C321" s="55" t="str">
        <f>IF(VLOOKUP(ROW()-1,'Report 3 GLs (576 A)'!$A:$K,7,FALSE)="","",VLOOKUP(ROW()-1,'Report 3 GLs (576 A)'!$A:$K,7,FALSE))</f>
        <v/>
      </c>
      <c r="D321" s="55" t="str">
        <f>IF(VLOOKUP(ROW()-1,'Report 3 GLs (576 A)'!$A:$K,8,FALSE)="","",VLOOKUP(ROW()-1,'Report 3 GLs (576 A)'!$A:$K,8,FALSE))</f>
        <v/>
      </c>
      <c r="E321" s="55" t="str">
        <f>IF(VLOOKUP(ROW()-1,'Report 3 GLs (576 A)'!$A:$K,9,FALSE)="","",VLOOKUP(ROW()-1,'Report 3 GLs (576 A)'!$A:$K,9,FALSE))</f>
        <v/>
      </c>
      <c r="F321" s="102" t="str">
        <f>IF(VLOOKUP(ROW()-1,'Report 3 GLs (576 A)'!$A:$K,10,FALSE)="","",VLOOKUP(ROW()-1,'Report 3 GLs (576 A)'!$A:$K,10,FALSE))</f>
        <v/>
      </c>
      <c r="G321" s="55" t="str">
        <f>IF(VLOOKUP(ROW()-1,'Report 3 GLs (576 A)'!$A:$K,11,FALSE)="","",VLOOKUP(ROW()-1,'Report 3 GLs (576 A)'!$A:$K,11,FALSE))</f>
        <v/>
      </c>
      <c r="Z321" s="55" t="s">
        <v>80</v>
      </c>
    </row>
    <row r="322" spans="1:26" x14ac:dyDescent="0.2">
      <c r="A322" s="55" t="str">
        <f>IF(VLOOKUP(ROW()-1,'Report 3 GLs (576 A)'!$A:$K,2,FALSE)="","",VLOOKUP(ROW()-1,'Report 3 GLs (576 A)'!$A:$K,2,FALSE))</f>
        <v/>
      </c>
      <c r="B322" s="102" t="str">
        <f>IF(VLOOKUP(ROW()-1,'Report 3 GLs (576 A)'!$A:$K,6,FALSE)="","",VLOOKUP(ROW()-1,'Report 3 GLs (576 A)'!$A:$K,6,FALSE))</f>
        <v/>
      </c>
      <c r="C322" s="55" t="str">
        <f>IF(VLOOKUP(ROW()-1,'Report 3 GLs (576 A)'!$A:$K,7,FALSE)="","",VLOOKUP(ROW()-1,'Report 3 GLs (576 A)'!$A:$K,7,FALSE))</f>
        <v/>
      </c>
      <c r="D322" s="55" t="str">
        <f>IF(VLOOKUP(ROW()-1,'Report 3 GLs (576 A)'!$A:$K,8,FALSE)="","",VLOOKUP(ROW()-1,'Report 3 GLs (576 A)'!$A:$K,8,FALSE))</f>
        <v/>
      </c>
      <c r="E322" s="55" t="str">
        <f>IF(VLOOKUP(ROW()-1,'Report 3 GLs (576 A)'!$A:$K,9,FALSE)="","",VLOOKUP(ROW()-1,'Report 3 GLs (576 A)'!$A:$K,9,FALSE))</f>
        <v/>
      </c>
      <c r="F322" s="102" t="str">
        <f>IF(VLOOKUP(ROW()-1,'Report 3 GLs (576 A)'!$A:$K,10,FALSE)="","",VLOOKUP(ROW()-1,'Report 3 GLs (576 A)'!$A:$K,10,FALSE))</f>
        <v/>
      </c>
      <c r="G322" s="55" t="str">
        <f>IF(VLOOKUP(ROW()-1,'Report 3 GLs (576 A)'!$A:$K,11,FALSE)="","",VLOOKUP(ROW()-1,'Report 3 GLs (576 A)'!$A:$K,11,FALSE))</f>
        <v/>
      </c>
      <c r="Z322" s="55" t="s">
        <v>80</v>
      </c>
    </row>
    <row r="323" spans="1:26" x14ac:dyDescent="0.2">
      <c r="A323" s="55" t="str">
        <f>IF(VLOOKUP(ROW()-1,'Report 3 GLs (576 A)'!$A:$K,2,FALSE)="","",VLOOKUP(ROW()-1,'Report 3 GLs (576 A)'!$A:$K,2,FALSE))</f>
        <v/>
      </c>
      <c r="B323" s="102" t="str">
        <f>IF(VLOOKUP(ROW()-1,'Report 3 GLs (576 A)'!$A:$K,6,FALSE)="","",VLOOKUP(ROW()-1,'Report 3 GLs (576 A)'!$A:$K,6,FALSE))</f>
        <v/>
      </c>
      <c r="C323" s="55" t="str">
        <f>IF(VLOOKUP(ROW()-1,'Report 3 GLs (576 A)'!$A:$K,7,FALSE)="","",VLOOKUP(ROW()-1,'Report 3 GLs (576 A)'!$A:$K,7,FALSE))</f>
        <v/>
      </c>
      <c r="D323" s="55" t="str">
        <f>IF(VLOOKUP(ROW()-1,'Report 3 GLs (576 A)'!$A:$K,8,FALSE)="","",VLOOKUP(ROW()-1,'Report 3 GLs (576 A)'!$A:$K,8,FALSE))</f>
        <v/>
      </c>
      <c r="E323" s="55" t="str">
        <f>IF(VLOOKUP(ROW()-1,'Report 3 GLs (576 A)'!$A:$K,9,FALSE)="","",VLOOKUP(ROW()-1,'Report 3 GLs (576 A)'!$A:$K,9,FALSE))</f>
        <v/>
      </c>
      <c r="F323" s="102" t="str">
        <f>IF(VLOOKUP(ROW()-1,'Report 3 GLs (576 A)'!$A:$K,10,FALSE)="","",VLOOKUP(ROW()-1,'Report 3 GLs (576 A)'!$A:$K,10,FALSE))</f>
        <v/>
      </c>
      <c r="G323" s="55" t="str">
        <f>IF(VLOOKUP(ROW()-1,'Report 3 GLs (576 A)'!$A:$K,11,FALSE)="","",VLOOKUP(ROW()-1,'Report 3 GLs (576 A)'!$A:$K,11,FALSE))</f>
        <v/>
      </c>
      <c r="Z323" s="55" t="s">
        <v>80</v>
      </c>
    </row>
    <row r="324" spans="1:26" x14ac:dyDescent="0.2">
      <c r="A324" s="55" t="str">
        <f>IF(VLOOKUP(ROW()-1,'Report 3 GLs (576 A)'!$A:$K,2,FALSE)="","",VLOOKUP(ROW()-1,'Report 3 GLs (576 A)'!$A:$K,2,FALSE))</f>
        <v/>
      </c>
      <c r="B324" s="102" t="str">
        <f>IF(VLOOKUP(ROW()-1,'Report 3 GLs (576 A)'!$A:$K,6,FALSE)="","",VLOOKUP(ROW()-1,'Report 3 GLs (576 A)'!$A:$K,6,FALSE))</f>
        <v/>
      </c>
      <c r="C324" s="55" t="str">
        <f>IF(VLOOKUP(ROW()-1,'Report 3 GLs (576 A)'!$A:$K,7,FALSE)="","",VLOOKUP(ROW()-1,'Report 3 GLs (576 A)'!$A:$K,7,FALSE))</f>
        <v/>
      </c>
      <c r="D324" s="55" t="str">
        <f>IF(VLOOKUP(ROW()-1,'Report 3 GLs (576 A)'!$A:$K,8,FALSE)="","",VLOOKUP(ROW()-1,'Report 3 GLs (576 A)'!$A:$K,8,FALSE))</f>
        <v/>
      </c>
      <c r="E324" s="55" t="str">
        <f>IF(VLOOKUP(ROW()-1,'Report 3 GLs (576 A)'!$A:$K,9,FALSE)="","",VLOOKUP(ROW()-1,'Report 3 GLs (576 A)'!$A:$K,9,FALSE))</f>
        <v/>
      </c>
      <c r="F324" s="102" t="str">
        <f>IF(VLOOKUP(ROW()-1,'Report 3 GLs (576 A)'!$A:$K,10,FALSE)="","",VLOOKUP(ROW()-1,'Report 3 GLs (576 A)'!$A:$K,10,FALSE))</f>
        <v/>
      </c>
      <c r="G324" s="55" t="str">
        <f>IF(VLOOKUP(ROW()-1,'Report 3 GLs (576 A)'!$A:$K,11,FALSE)="","",VLOOKUP(ROW()-1,'Report 3 GLs (576 A)'!$A:$K,11,FALSE))</f>
        <v/>
      </c>
      <c r="Z324" s="55" t="s">
        <v>80</v>
      </c>
    </row>
    <row r="325" spans="1:26" x14ac:dyDescent="0.2">
      <c r="A325" s="55" t="str">
        <f>IF(VLOOKUP(ROW()-1,'Report 3 GLs (576 A)'!$A:$K,2,FALSE)="","",VLOOKUP(ROW()-1,'Report 3 GLs (576 A)'!$A:$K,2,FALSE))</f>
        <v/>
      </c>
      <c r="B325" s="102" t="str">
        <f>IF(VLOOKUP(ROW()-1,'Report 3 GLs (576 A)'!$A:$K,6,FALSE)="","",VLOOKUP(ROW()-1,'Report 3 GLs (576 A)'!$A:$K,6,FALSE))</f>
        <v/>
      </c>
      <c r="C325" s="55" t="str">
        <f>IF(VLOOKUP(ROW()-1,'Report 3 GLs (576 A)'!$A:$K,7,FALSE)="","",VLOOKUP(ROW()-1,'Report 3 GLs (576 A)'!$A:$K,7,FALSE))</f>
        <v/>
      </c>
      <c r="D325" s="55" t="str">
        <f>IF(VLOOKUP(ROW()-1,'Report 3 GLs (576 A)'!$A:$K,8,FALSE)="","",VLOOKUP(ROW()-1,'Report 3 GLs (576 A)'!$A:$K,8,FALSE))</f>
        <v/>
      </c>
      <c r="E325" s="55" t="str">
        <f>IF(VLOOKUP(ROW()-1,'Report 3 GLs (576 A)'!$A:$K,9,FALSE)="","",VLOOKUP(ROW()-1,'Report 3 GLs (576 A)'!$A:$K,9,FALSE))</f>
        <v/>
      </c>
      <c r="F325" s="102" t="str">
        <f>IF(VLOOKUP(ROW()-1,'Report 3 GLs (576 A)'!$A:$K,10,FALSE)="","",VLOOKUP(ROW()-1,'Report 3 GLs (576 A)'!$A:$K,10,FALSE))</f>
        <v/>
      </c>
      <c r="G325" s="55" t="str">
        <f>IF(VLOOKUP(ROW()-1,'Report 3 GLs (576 A)'!$A:$K,11,FALSE)="","",VLOOKUP(ROW()-1,'Report 3 GLs (576 A)'!$A:$K,11,FALSE))</f>
        <v/>
      </c>
      <c r="Z325" s="55" t="s">
        <v>80</v>
      </c>
    </row>
    <row r="326" spans="1:26" x14ac:dyDescent="0.2">
      <c r="A326" s="55" t="str">
        <f>IF(VLOOKUP(ROW()-1,'Report 3 GLs (576 A)'!$A:$K,2,FALSE)="","",VLOOKUP(ROW()-1,'Report 3 GLs (576 A)'!$A:$K,2,FALSE))</f>
        <v/>
      </c>
      <c r="B326" s="102" t="str">
        <f>IF(VLOOKUP(ROW()-1,'Report 3 GLs (576 A)'!$A:$K,6,FALSE)="","",VLOOKUP(ROW()-1,'Report 3 GLs (576 A)'!$A:$K,6,FALSE))</f>
        <v/>
      </c>
      <c r="C326" s="55" t="str">
        <f>IF(VLOOKUP(ROW()-1,'Report 3 GLs (576 A)'!$A:$K,7,FALSE)="","",VLOOKUP(ROW()-1,'Report 3 GLs (576 A)'!$A:$K,7,FALSE))</f>
        <v/>
      </c>
      <c r="D326" s="55" t="str">
        <f>IF(VLOOKUP(ROW()-1,'Report 3 GLs (576 A)'!$A:$K,8,FALSE)="","",VLOOKUP(ROW()-1,'Report 3 GLs (576 A)'!$A:$K,8,FALSE))</f>
        <v/>
      </c>
      <c r="E326" s="55" t="str">
        <f>IF(VLOOKUP(ROW()-1,'Report 3 GLs (576 A)'!$A:$K,9,FALSE)="","",VLOOKUP(ROW()-1,'Report 3 GLs (576 A)'!$A:$K,9,FALSE))</f>
        <v/>
      </c>
      <c r="F326" s="102" t="str">
        <f>IF(VLOOKUP(ROW()-1,'Report 3 GLs (576 A)'!$A:$K,10,FALSE)="","",VLOOKUP(ROW()-1,'Report 3 GLs (576 A)'!$A:$K,10,FALSE))</f>
        <v/>
      </c>
      <c r="G326" s="55" t="str">
        <f>IF(VLOOKUP(ROW()-1,'Report 3 GLs (576 A)'!$A:$K,11,FALSE)="","",VLOOKUP(ROW()-1,'Report 3 GLs (576 A)'!$A:$K,11,FALSE))</f>
        <v/>
      </c>
      <c r="Z326" s="55" t="s">
        <v>80</v>
      </c>
    </row>
    <row r="327" spans="1:26" x14ac:dyDescent="0.2">
      <c r="A327" s="55" t="str">
        <f>IF(VLOOKUP(ROW()-1,'Report 3 GLs (576 A)'!$A:$K,2,FALSE)="","",VLOOKUP(ROW()-1,'Report 3 GLs (576 A)'!$A:$K,2,FALSE))</f>
        <v/>
      </c>
      <c r="B327" s="102" t="str">
        <f>IF(VLOOKUP(ROW()-1,'Report 3 GLs (576 A)'!$A:$K,6,FALSE)="","",VLOOKUP(ROW()-1,'Report 3 GLs (576 A)'!$A:$K,6,FALSE))</f>
        <v/>
      </c>
      <c r="C327" s="55" t="str">
        <f>IF(VLOOKUP(ROW()-1,'Report 3 GLs (576 A)'!$A:$K,7,FALSE)="","",VLOOKUP(ROW()-1,'Report 3 GLs (576 A)'!$A:$K,7,FALSE))</f>
        <v/>
      </c>
      <c r="D327" s="55" t="str">
        <f>IF(VLOOKUP(ROW()-1,'Report 3 GLs (576 A)'!$A:$K,8,FALSE)="","",VLOOKUP(ROW()-1,'Report 3 GLs (576 A)'!$A:$K,8,FALSE))</f>
        <v/>
      </c>
      <c r="E327" s="55" t="str">
        <f>IF(VLOOKUP(ROW()-1,'Report 3 GLs (576 A)'!$A:$K,9,FALSE)="","",VLOOKUP(ROW()-1,'Report 3 GLs (576 A)'!$A:$K,9,FALSE))</f>
        <v/>
      </c>
      <c r="F327" s="102" t="str">
        <f>IF(VLOOKUP(ROW()-1,'Report 3 GLs (576 A)'!$A:$K,10,FALSE)="","",VLOOKUP(ROW()-1,'Report 3 GLs (576 A)'!$A:$K,10,FALSE))</f>
        <v/>
      </c>
      <c r="G327" s="55" t="str">
        <f>IF(VLOOKUP(ROW()-1,'Report 3 GLs (576 A)'!$A:$K,11,FALSE)="","",VLOOKUP(ROW()-1,'Report 3 GLs (576 A)'!$A:$K,11,FALSE))</f>
        <v/>
      </c>
      <c r="Z327" s="55" t="s">
        <v>80</v>
      </c>
    </row>
    <row r="328" spans="1:26" x14ac:dyDescent="0.2">
      <c r="A328" s="55" t="str">
        <f>IF(VLOOKUP(ROW()-1,'Report 3 GLs (576 A)'!$A:$K,2,FALSE)="","",VLOOKUP(ROW()-1,'Report 3 GLs (576 A)'!$A:$K,2,FALSE))</f>
        <v/>
      </c>
      <c r="B328" s="102" t="str">
        <f>IF(VLOOKUP(ROW()-1,'Report 3 GLs (576 A)'!$A:$K,6,FALSE)="","",VLOOKUP(ROW()-1,'Report 3 GLs (576 A)'!$A:$K,6,FALSE))</f>
        <v/>
      </c>
      <c r="C328" s="55" t="str">
        <f>IF(VLOOKUP(ROW()-1,'Report 3 GLs (576 A)'!$A:$K,7,FALSE)="","",VLOOKUP(ROW()-1,'Report 3 GLs (576 A)'!$A:$K,7,FALSE))</f>
        <v/>
      </c>
      <c r="D328" s="55" t="str">
        <f>IF(VLOOKUP(ROW()-1,'Report 3 GLs (576 A)'!$A:$K,8,FALSE)="","",VLOOKUP(ROW()-1,'Report 3 GLs (576 A)'!$A:$K,8,FALSE))</f>
        <v/>
      </c>
      <c r="E328" s="55" t="str">
        <f>IF(VLOOKUP(ROW()-1,'Report 3 GLs (576 A)'!$A:$K,9,FALSE)="","",VLOOKUP(ROW()-1,'Report 3 GLs (576 A)'!$A:$K,9,FALSE))</f>
        <v/>
      </c>
      <c r="F328" s="102" t="str">
        <f>IF(VLOOKUP(ROW()-1,'Report 3 GLs (576 A)'!$A:$K,10,FALSE)="","",VLOOKUP(ROW()-1,'Report 3 GLs (576 A)'!$A:$K,10,FALSE))</f>
        <v/>
      </c>
      <c r="G328" s="55" t="str">
        <f>IF(VLOOKUP(ROW()-1,'Report 3 GLs (576 A)'!$A:$K,11,FALSE)="","",VLOOKUP(ROW()-1,'Report 3 GLs (576 A)'!$A:$K,11,FALSE))</f>
        <v/>
      </c>
      <c r="Z328" s="55" t="s">
        <v>80</v>
      </c>
    </row>
    <row r="329" spans="1:26" x14ac:dyDescent="0.2">
      <c r="A329" s="55" t="str">
        <f>IF(VLOOKUP(ROW()-1,'Report 3 GLs (576 A)'!$A:$K,2,FALSE)="","",VLOOKUP(ROW()-1,'Report 3 GLs (576 A)'!$A:$K,2,FALSE))</f>
        <v/>
      </c>
      <c r="B329" s="102" t="str">
        <f>IF(VLOOKUP(ROW()-1,'Report 3 GLs (576 A)'!$A:$K,6,FALSE)="","",VLOOKUP(ROW()-1,'Report 3 GLs (576 A)'!$A:$K,6,FALSE))</f>
        <v/>
      </c>
      <c r="C329" s="55" t="str">
        <f>IF(VLOOKUP(ROW()-1,'Report 3 GLs (576 A)'!$A:$K,7,FALSE)="","",VLOOKUP(ROW()-1,'Report 3 GLs (576 A)'!$A:$K,7,FALSE))</f>
        <v/>
      </c>
      <c r="D329" s="55" t="str">
        <f>IF(VLOOKUP(ROW()-1,'Report 3 GLs (576 A)'!$A:$K,8,FALSE)="","",VLOOKUP(ROW()-1,'Report 3 GLs (576 A)'!$A:$K,8,FALSE))</f>
        <v/>
      </c>
      <c r="E329" s="55" t="str">
        <f>IF(VLOOKUP(ROW()-1,'Report 3 GLs (576 A)'!$A:$K,9,FALSE)="","",VLOOKUP(ROW()-1,'Report 3 GLs (576 A)'!$A:$K,9,FALSE))</f>
        <v/>
      </c>
      <c r="F329" s="102" t="str">
        <f>IF(VLOOKUP(ROW()-1,'Report 3 GLs (576 A)'!$A:$K,10,FALSE)="","",VLOOKUP(ROW()-1,'Report 3 GLs (576 A)'!$A:$K,10,FALSE))</f>
        <v/>
      </c>
      <c r="G329" s="55" t="str">
        <f>IF(VLOOKUP(ROW()-1,'Report 3 GLs (576 A)'!$A:$K,11,FALSE)="","",VLOOKUP(ROW()-1,'Report 3 GLs (576 A)'!$A:$K,11,FALSE))</f>
        <v/>
      </c>
      <c r="Z329" s="55" t="s">
        <v>80</v>
      </c>
    </row>
    <row r="330" spans="1:26" x14ac:dyDescent="0.2">
      <c r="A330" s="55" t="str">
        <f>IF(VLOOKUP(ROW()-1,'Report 3 GLs (576 A)'!$A:$K,2,FALSE)="","",VLOOKUP(ROW()-1,'Report 3 GLs (576 A)'!$A:$K,2,FALSE))</f>
        <v/>
      </c>
      <c r="B330" s="102" t="str">
        <f>IF(VLOOKUP(ROW()-1,'Report 3 GLs (576 A)'!$A:$K,6,FALSE)="","",VLOOKUP(ROW()-1,'Report 3 GLs (576 A)'!$A:$K,6,FALSE))</f>
        <v/>
      </c>
      <c r="C330" s="55" t="str">
        <f>IF(VLOOKUP(ROW()-1,'Report 3 GLs (576 A)'!$A:$K,7,FALSE)="","",VLOOKUP(ROW()-1,'Report 3 GLs (576 A)'!$A:$K,7,FALSE))</f>
        <v/>
      </c>
      <c r="D330" s="55" t="str">
        <f>IF(VLOOKUP(ROW()-1,'Report 3 GLs (576 A)'!$A:$K,8,FALSE)="","",VLOOKUP(ROW()-1,'Report 3 GLs (576 A)'!$A:$K,8,FALSE))</f>
        <v/>
      </c>
      <c r="E330" s="55" t="str">
        <f>IF(VLOOKUP(ROW()-1,'Report 3 GLs (576 A)'!$A:$K,9,FALSE)="","",VLOOKUP(ROW()-1,'Report 3 GLs (576 A)'!$A:$K,9,FALSE))</f>
        <v/>
      </c>
      <c r="F330" s="102" t="str">
        <f>IF(VLOOKUP(ROW()-1,'Report 3 GLs (576 A)'!$A:$K,10,FALSE)="","",VLOOKUP(ROW()-1,'Report 3 GLs (576 A)'!$A:$K,10,FALSE))</f>
        <v/>
      </c>
      <c r="G330" s="55" t="str">
        <f>IF(VLOOKUP(ROW()-1,'Report 3 GLs (576 A)'!$A:$K,11,FALSE)="","",VLOOKUP(ROW()-1,'Report 3 GLs (576 A)'!$A:$K,11,FALSE))</f>
        <v/>
      </c>
      <c r="Z330" s="55" t="s">
        <v>80</v>
      </c>
    </row>
    <row r="331" spans="1:26" x14ac:dyDescent="0.2">
      <c r="A331" s="55" t="str">
        <f>IF(VLOOKUP(ROW()-1,'Report 3 GLs (576 A)'!$A:$K,2,FALSE)="","",VLOOKUP(ROW()-1,'Report 3 GLs (576 A)'!$A:$K,2,FALSE))</f>
        <v/>
      </c>
      <c r="B331" s="102" t="str">
        <f>IF(VLOOKUP(ROW()-1,'Report 3 GLs (576 A)'!$A:$K,6,FALSE)="","",VLOOKUP(ROW()-1,'Report 3 GLs (576 A)'!$A:$K,6,FALSE))</f>
        <v/>
      </c>
      <c r="C331" s="55" t="str">
        <f>IF(VLOOKUP(ROW()-1,'Report 3 GLs (576 A)'!$A:$K,7,FALSE)="","",VLOOKUP(ROW()-1,'Report 3 GLs (576 A)'!$A:$K,7,FALSE))</f>
        <v/>
      </c>
      <c r="D331" s="55" t="str">
        <f>IF(VLOOKUP(ROW()-1,'Report 3 GLs (576 A)'!$A:$K,8,FALSE)="","",VLOOKUP(ROW()-1,'Report 3 GLs (576 A)'!$A:$K,8,FALSE))</f>
        <v/>
      </c>
      <c r="E331" s="55" t="str">
        <f>IF(VLOOKUP(ROW()-1,'Report 3 GLs (576 A)'!$A:$K,9,FALSE)="","",VLOOKUP(ROW()-1,'Report 3 GLs (576 A)'!$A:$K,9,FALSE))</f>
        <v/>
      </c>
      <c r="F331" s="102" t="str">
        <f>IF(VLOOKUP(ROW()-1,'Report 3 GLs (576 A)'!$A:$K,10,FALSE)="","",VLOOKUP(ROW()-1,'Report 3 GLs (576 A)'!$A:$K,10,FALSE))</f>
        <v/>
      </c>
      <c r="G331" s="55" t="str">
        <f>IF(VLOOKUP(ROW()-1,'Report 3 GLs (576 A)'!$A:$K,11,FALSE)="","",VLOOKUP(ROW()-1,'Report 3 GLs (576 A)'!$A:$K,11,FALSE))</f>
        <v/>
      </c>
      <c r="Z331" s="55" t="s">
        <v>80</v>
      </c>
    </row>
    <row r="332" spans="1:26" x14ac:dyDescent="0.2">
      <c r="A332" s="55" t="str">
        <f>IF(VLOOKUP(ROW()-1,'Report 3 GLs (576 A)'!$A:$K,2,FALSE)="","",VLOOKUP(ROW()-1,'Report 3 GLs (576 A)'!$A:$K,2,FALSE))</f>
        <v/>
      </c>
      <c r="B332" s="102" t="str">
        <f>IF(VLOOKUP(ROW()-1,'Report 3 GLs (576 A)'!$A:$K,6,FALSE)="","",VLOOKUP(ROW()-1,'Report 3 GLs (576 A)'!$A:$K,6,FALSE))</f>
        <v/>
      </c>
      <c r="C332" s="55" t="str">
        <f>IF(VLOOKUP(ROW()-1,'Report 3 GLs (576 A)'!$A:$K,7,FALSE)="","",VLOOKUP(ROW()-1,'Report 3 GLs (576 A)'!$A:$K,7,FALSE))</f>
        <v/>
      </c>
      <c r="D332" s="55" t="str">
        <f>IF(VLOOKUP(ROW()-1,'Report 3 GLs (576 A)'!$A:$K,8,FALSE)="","",VLOOKUP(ROW()-1,'Report 3 GLs (576 A)'!$A:$K,8,FALSE))</f>
        <v/>
      </c>
      <c r="E332" s="55" t="str">
        <f>IF(VLOOKUP(ROW()-1,'Report 3 GLs (576 A)'!$A:$K,9,FALSE)="","",VLOOKUP(ROW()-1,'Report 3 GLs (576 A)'!$A:$K,9,FALSE))</f>
        <v/>
      </c>
      <c r="F332" s="102" t="str">
        <f>IF(VLOOKUP(ROW()-1,'Report 3 GLs (576 A)'!$A:$K,10,FALSE)="","",VLOOKUP(ROW()-1,'Report 3 GLs (576 A)'!$A:$K,10,FALSE))</f>
        <v/>
      </c>
      <c r="G332" s="55" t="str">
        <f>IF(VLOOKUP(ROW()-1,'Report 3 GLs (576 A)'!$A:$K,11,FALSE)="","",VLOOKUP(ROW()-1,'Report 3 GLs (576 A)'!$A:$K,11,FALSE))</f>
        <v/>
      </c>
      <c r="Z332" s="55" t="s">
        <v>80</v>
      </c>
    </row>
    <row r="333" spans="1:26" x14ac:dyDescent="0.2">
      <c r="A333" s="55" t="str">
        <f>IF(VLOOKUP(ROW()-1,'Report 3 GLs (576 A)'!$A:$K,2,FALSE)="","",VLOOKUP(ROW()-1,'Report 3 GLs (576 A)'!$A:$K,2,FALSE))</f>
        <v/>
      </c>
      <c r="B333" s="102" t="str">
        <f>IF(VLOOKUP(ROW()-1,'Report 3 GLs (576 A)'!$A:$K,6,FALSE)="","",VLOOKUP(ROW()-1,'Report 3 GLs (576 A)'!$A:$K,6,FALSE))</f>
        <v/>
      </c>
      <c r="C333" s="55" t="str">
        <f>IF(VLOOKUP(ROW()-1,'Report 3 GLs (576 A)'!$A:$K,7,FALSE)="","",VLOOKUP(ROW()-1,'Report 3 GLs (576 A)'!$A:$K,7,FALSE))</f>
        <v/>
      </c>
      <c r="D333" s="55" t="str">
        <f>IF(VLOOKUP(ROW()-1,'Report 3 GLs (576 A)'!$A:$K,8,FALSE)="","",VLOOKUP(ROW()-1,'Report 3 GLs (576 A)'!$A:$K,8,FALSE))</f>
        <v/>
      </c>
      <c r="E333" s="55" t="str">
        <f>IF(VLOOKUP(ROW()-1,'Report 3 GLs (576 A)'!$A:$K,9,FALSE)="","",VLOOKUP(ROW()-1,'Report 3 GLs (576 A)'!$A:$K,9,FALSE))</f>
        <v/>
      </c>
      <c r="F333" s="102" t="str">
        <f>IF(VLOOKUP(ROW()-1,'Report 3 GLs (576 A)'!$A:$K,10,FALSE)="","",VLOOKUP(ROW()-1,'Report 3 GLs (576 A)'!$A:$K,10,FALSE))</f>
        <v/>
      </c>
      <c r="G333" s="55" t="str">
        <f>IF(VLOOKUP(ROW()-1,'Report 3 GLs (576 A)'!$A:$K,11,FALSE)="","",VLOOKUP(ROW()-1,'Report 3 GLs (576 A)'!$A:$K,11,FALSE))</f>
        <v/>
      </c>
      <c r="Z333" s="55" t="s">
        <v>80</v>
      </c>
    </row>
    <row r="334" spans="1:26" x14ac:dyDescent="0.2">
      <c r="A334" s="55" t="str">
        <f>IF(VLOOKUP(ROW()-1,'Report 3 GLs (576 A)'!$A:$K,2,FALSE)="","",VLOOKUP(ROW()-1,'Report 3 GLs (576 A)'!$A:$K,2,FALSE))</f>
        <v/>
      </c>
      <c r="B334" s="102" t="str">
        <f>IF(VLOOKUP(ROW()-1,'Report 3 GLs (576 A)'!$A:$K,6,FALSE)="","",VLOOKUP(ROW()-1,'Report 3 GLs (576 A)'!$A:$K,6,FALSE))</f>
        <v/>
      </c>
      <c r="C334" s="55" t="str">
        <f>IF(VLOOKUP(ROW()-1,'Report 3 GLs (576 A)'!$A:$K,7,FALSE)="","",VLOOKUP(ROW()-1,'Report 3 GLs (576 A)'!$A:$K,7,FALSE))</f>
        <v/>
      </c>
      <c r="D334" s="55" t="str">
        <f>IF(VLOOKUP(ROW()-1,'Report 3 GLs (576 A)'!$A:$K,8,FALSE)="","",VLOOKUP(ROW()-1,'Report 3 GLs (576 A)'!$A:$K,8,FALSE))</f>
        <v/>
      </c>
      <c r="E334" s="55" t="str">
        <f>IF(VLOOKUP(ROW()-1,'Report 3 GLs (576 A)'!$A:$K,9,FALSE)="","",VLOOKUP(ROW()-1,'Report 3 GLs (576 A)'!$A:$K,9,FALSE))</f>
        <v/>
      </c>
      <c r="F334" s="102" t="str">
        <f>IF(VLOOKUP(ROW()-1,'Report 3 GLs (576 A)'!$A:$K,10,FALSE)="","",VLOOKUP(ROW()-1,'Report 3 GLs (576 A)'!$A:$K,10,FALSE))</f>
        <v/>
      </c>
      <c r="G334" s="55" t="str">
        <f>IF(VLOOKUP(ROW()-1,'Report 3 GLs (576 A)'!$A:$K,11,FALSE)="","",VLOOKUP(ROW()-1,'Report 3 GLs (576 A)'!$A:$K,11,FALSE))</f>
        <v/>
      </c>
      <c r="Z334" s="55" t="s">
        <v>80</v>
      </c>
    </row>
    <row r="335" spans="1:26" x14ac:dyDescent="0.2">
      <c r="A335" s="55" t="str">
        <f>IF(VLOOKUP(ROW()-1,'Report 3 GLs (576 A)'!$A:$K,2,FALSE)="","",VLOOKUP(ROW()-1,'Report 3 GLs (576 A)'!$A:$K,2,FALSE))</f>
        <v/>
      </c>
      <c r="B335" s="102" t="str">
        <f>IF(VLOOKUP(ROW()-1,'Report 3 GLs (576 A)'!$A:$K,6,FALSE)="","",VLOOKUP(ROW()-1,'Report 3 GLs (576 A)'!$A:$K,6,FALSE))</f>
        <v/>
      </c>
      <c r="C335" s="55" t="str">
        <f>IF(VLOOKUP(ROW()-1,'Report 3 GLs (576 A)'!$A:$K,7,FALSE)="","",VLOOKUP(ROW()-1,'Report 3 GLs (576 A)'!$A:$K,7,FALSE))</f>
        <v/>
      </c>
      <c r="D335" s="55" t="str">
        <f>IF(VLOOKUP(ROW()-1,'Report 3 GLs (576 A)'!$A:$K,8,FALSE)="","",VLOOKUP(ROW()-1,'Report 3 GLs (576 A)'!$A:$K,8,FALSE))</f>
        <v/>
      </c>
      <c r="E335" s="55" t="str">
        <f>IF(VLOOKUP(ROW()-1,'Report 3 GLs (576 A)'!$A:$K,9,FALSE)="","",VLOOKUP(ROW()-1,'Report 3 GLs (576 A)'!$A:$K,9,FALSE))</f>
        <v/>
      </c>
      <c r="F335" s="102" t="str">
        <f>IF(VLOOKUP(ROW()-1,'Report 3 GLs (576 A)'!$A:$K,10,FALSE)="","",VLOOKUP(ROW()-1,'Report 3 GLs (576 A)'!$A:$K,10,FALSE))</f>
        <v/>
      </c>
      <c r="G335" s="55" t="str">
        <f>IF(VLOOKUP(ROW()-1,'Report 3 GLs (576 A)'!$A:$K,11,FALSE)="","",VLOOKUP(ROW()-1,'Report 3 GLs (576 A)'!$A:$K,11,FALSE))</f>
        <v/>
      </c>
      <c r="Z335" s="55" t="s">
        <v>80</v>
      </c>
    </row>
    <row r="336" spans="1:26" x14ac:dyDescent="0.2">
      <c r="A336" s="55" t="str">
        <f>IF(VLOOKUP(ROW()-1,'Report 3 GLs (576 A)'!$A:$K,2,FALSE)="","",VLOOKUP(ROW()-1,'Report 3 GLs (576 A)'!$A:$K,2,FALSE))</f>
        <v/>
      </c>
      <c r="B336" s="102" t="str">
        <f>IF(VLOOKUP(ROW()-1,'Report 3 GLs (576 A)'!$A:$K,6,FALSE)="","",VLOOKUP(ROW()-1,'Report 3 GLs (576 A)'!$A:$K,6,FALSE))</f>
        <v/>
      </c>
      <c r="C336" s="55" t="str">
        <f>IF(VLOOKUP(ROW()-1,'Report 3 GLs (576 A)'!$A:$K,7,FALSE)="","",VLOOKUP(ROW()-1,'Report 3 GLs (576 A)'!$A:$K,7,FALSE))</f>
        <v/>
      </c>
      <c r="D336" s="55" t="str">
        <f>IF(VLOOKUP(ROW()-1,'Report 3 GLs (576 A)'!$A:$K,8,FALSE)="","",VLOOKUP(ROW()-1,'Report 3 GLs (576 A)'!$A:$K,8,FALSE))</f>
        <v/>
      </c>
      <c r="E336" s="55" t="str">
        <f>IF(VLOOKUP(ROW()-1,'Report 3 GLs (576 A)'!$A:$K,9,FALSE)="","",VLOOKUP(ROW()-1,'Report 3 GLs (576 A)'!$A:$K,9,FALSE))</f>
        <v/>
      </c>
      <c r="F336" s="102" t="str">
        <f>IF(VLOOKUP(ROW()-1,'Report 3 GLs (576 A)'!$A:$K,10,FALSE)="","",VLOOKUP(ROW()-1,'Report 3 GLs (576 A)'!$A:$K,10,FALSE))</f>
        <v/>
      </c>
      <c r="G336" s="55" t="str">
        <f>IF(VLOOKUP(ROW()-1,'Report 3 GLs (576 A)'!$A:$K,11,FALSE)="","",VLOOKUP(ROW()-1,'Report 3 GLs (576 A)'!$A:$K,11,FALSE))</f>
        <v/>
      </c>
      <c r="Z336" s="55" t="s">
        <v>80</v>
      </c>
    </row>
    <row r="337" spans="1:26" x14ac:dyDescent="0.2">
      <c r="A337" s="55" t="str">
        <f>IF(VLOOKUP(ROW()-1,'Report 3 GLs (576 A)'!$A:$K,2,FALSE)="","",VLOOKUP(ROW()-1,'Report 3 GLs (576 A)'!$A:$K,2,FALSE))</f>
        <v/>
      </c>
      <c r="B337" s="102" t="str">
        <f>IF(VLOOKUP(ROW()-1,'Report 3 GLs (576 A)'!$A:$K,6,FALSE)="","",VLOOKUP(ROW()-1,'Report 3 GLs (576 A)'!$A:$K,6,FALSE))</f>
        <v/>
      </c>
      <c r="C337" s="55" t="str">
        <f>IF(VLOOKUP(ROW()-1,'Report 3 GLs (576 A)'!$A:$K,7,FALSE)="","",VLOOKUP(ROW()-1,'Report 3 GLs (576 A)'!$A:$K,7,FALSE))</f>
        <v/>
      </c>
      <c r="D337" s="55" t="str">
        <f>IF(VLOOKUP(ROW()-1,'Report 3 GLs (576 A)'!$A:$K,8,FALSE)="","",VLOOKUP(ROW()-1,'Report 3 GLs (576 A)'!$A:$K,8,FALSE))</f>
        <v/>
      </c>
      <c r="E337" s="55" t="str">
        <f>IF(VLOOKUP(ROW()-1,'Report 3 GLs (576 A)'!$A:$K,9,FALSE)="","",VLOOKUP(ROW()-1,'Report 3 GLs (576 A)'!$A:$K,9,FALSE))</f>
        <v/>
      </c>
      <c r="F337" s="102" t="str">
        <f>IF(VLOOKUP(ROW()-1,'Report 3 GLs (576 A)'!$A:$K,10,FALSE)="","",VLOOKUP(ROW()-1,'Report 3 GLs (576 A)'!$A:$K,10,FALSE))</f>
        <v/>
      </c>
      <c r="G337" s="55" t="str">
        <f>IF(VLOOKUP(ROW()-1,'Report 3 GLs (576 A)'!$A:$K,11,FALSE)="","",VLOOKUP(ROW()-1,'Report 3 GLs (576 A)'!$A:$K,11,FALSE))</f>
        <v/>
      </c>
      <c r="Z337" s="55" t="s">
        <v>80</v>
      </c>
    </row>
    <row r="338" spans="1:26" x14ac:dyDescent="0.2">
      <c r="A338" s="55" t="str">
        <f>IF(VLOOKUP(ROW()-1,'Report 3 GLs (576 A)'!$A:$K,2,FALSE)="","",VLOOKUP(ROW()-1,'Report 3 GLs (576 A)'!$A:$K,2,FALSE))</f>
        <v/>
      </c>
      <c r="B338" s="102" t="str">
        <f>IF(VLOOKUP(ROW()-1,'Report 3 GLs (576 A)'!$A:$K,6,FALSE)="","",VLOOKUP(ROW()-1,'Report 3 GLs (576 A)'!$A:$K,6,FALSE))</f>
        <v/>
      </c>
      <c r="C338" s="55" t="str">
        <f>IF(VLOOKUP(ROW()-1,'Report 3 GLs (576 A)'!$A:$K,7,FALSE)="","",VLOOKUP(ROW()-1,'Report 3 GLs (576 A)'!$A:$K,7,FALSE))</f>
        <v/>
      </c>
      <c r="D338" s="55" t="str">
        <f>IF(VLOOKUP(ROW()-1,'Report 3 GLs (576 A)'!$A:$K,8,FALSE)="","",VLOOKUP(ROW()-1,'Report 3 GLs (576 A)'!$A:$K,8,FALSE))</f>
        <v/>
      </c>
      <c r="E338" s="55" t="str">
        <f>IF(VLOOKUP(ROW()-1,'Report 3 GLs (576 A)'!$A:$K,9,FALSE)="","",VLOOKUP(ROW()-1,'Report 3 GLs (576 A)'!$A:$K,9,FALSE))</f>
        <v/>
      </c>
      <c r="F338" s="102" t="str">
        <f>IF(VLOOKUP(ROW()-1,'Report 3 GLs (576 A)'!$A:$K,10,FALSE)="","",VLOOKUP(ROW()-1,'Report 3 GLs (576 A)'!$A:$K,10,FALSE))</f>
        <v/>
      </c>
      <c r="G338" s="55" t="str">
        <f>IF(VLOOKUP(ROW()-1,'Report 3 GLs (576 A)'!$A:$K,11,FALSE)="","",VLOOKUP(ROW()-1,'Report 3 GLs (576 A)'!$A:$K,11,FALSE))</f>
        <v/>
      </c>
      <c r="Z338" s="55" t="s">
        <v>80</v>
      </c>
    </row>
    <row r="339" spans="1:26" x14ac:dyDescent="0.2">
      <c r="A339" s="55" t="str">
        <f>IF(VLOOKUP(ROW()-1,'Report 3 GLs (576 A)'!$A:$K,2,FALSE)="","",VLOOKUP(ROW()-1,'Report 3 GLs (576 A)'!$A:$K,2,FALSE))</f>
        <v/>
      </c>
      <c r="B339" s="102" t="str">
        <f>IF(VLOOKUP(ROW()-1,'Report 3 GLs (576 A)'!$A:$K,6,FALSE)="","",VLOOKUP(ROW()-1,'Report 3 GLs (576 A)'!$A:$K,6,FALSE))</f>
        <v/>
      </c>
      <c r="C339" s="55" t="str">
        <f>IF(VLOOKUP(ROW()-1,'Report 3 GLs (576 A)'!$A:$K,7,FALSE)="","",VLOOKUP(ROW()-1,'Report 3 GLs (576 A)'!$A:$K,7,FALSE))</f>
        <v/>
      </c>
      <c r="D339" s="55" t="str">
        <f>IF(VLOOKUP(ROW()-1,'Report 3 GLs (576 A)'!$A:$K,8,FALSE)="","",VLOOKUP(ROW()-1,'Report 3 GLs (576 A)'!$A:$K,8,FALSE))</f>
        <v/>
      </c>
      <c r="E339" s="55" t="str">
        <f>IF(VLOOKUP(ROW()-1,'Report 3 GLs (576 A)'!$A:$K,9,FALSE)="","",VLOOKUP(ROW()-1,'Report 3 GLs (576 A)'!$A:$K,9,FALSE))</f>
        <v/>
      </c>
      <c r="F339" s="102" t="str">
        <f>IF(VLOOKUP(ROW()-1,'Report 3 GLs (576 A)'!$A:$K,10,FALSE)="","",VLOOKUP(ROW()-1,'Report 3 GLs (576 A)'!$A:$K,10,FALSE))</f>
        <v/>
      </c>
      <c r="G339" s="55" t="str">
        <f>IF(VLOOKUP(ROW()-1,'Report 3 GLs (576 A)'!$A:$K,11,FALSE)="","",VLOOKUP(ROW()-1,'Report 3 GLs (576 A)'!$A:$K,11,FALSE))</f>
        <v/>
      </c>
      <c r="Z339" s="55" t="s">
        <v>80</v>
      </c>
    </row>
    <row r="340" spans="1:26" x14ac:dyDescent="0.2">
      <c r="A340" s="55" t="str">
        <f>IF(VLOOKUP(ROW()-1,'Report 3 GLs (576 A)'!$A:$K,2,FALSE)="","",VLOOKUP(ROW()-1,'Report 3 GLs (576 A)'!$A:$K,2,FALSE))</f>
        <v/>
      </c>
      <c r="B340" s="102" t="str">
        <f>IF(VLOOKUP(ROW()-1,'Report 3 GLs (576 A)'!$A:$K,6,FALSE)="","",VLOOKUP(ROW()-1,'Report 3 GLs (576 A)'!$A:$K,6,FALSE))</f>
        <v/>
      </c>
      <c r="C340" s="55" t="str">
        <f>IF(VLOOKUP(ROW()-1,'Report 3 GLs (576 A)'!$A:$K,7,FALSE)="","",VLOOKUP(ROW()-1,'Report 3 GLs (576 A)'!$A:$K,7,FALSE))</f>
        <v/>
      </c>
      <c r="D340" s="55" t="str">
        <f>IF(VLOOKUP(ROW()-1,'Report 3 GLs (576 A)'!$A:$K,8,FALSE)="","",VLOOKUP(ROW()-1,'Report 3 GLs (576 A)'!$A:$K,8,FALSE))</f>
        <v/>
      </c>
      <c r="E340" s="55" t="str">
        <f>IF(VLOOKUP(ROW()-1,'Report 3 GLs (576 A)'!$A:$K,9,FALSE)="","",VLOOKUP(ROW()-1,'Report 3 GLs (576 A)'!$A:$K,9,FALSE))</f>
        <v/>
      </c>
      <c r="F340" s="102" t="str">
        <f>IF(VLOOKUP(ROW()-1,'Report 3 GLs (576 A)'!$A:$K,10,FALSE)="","",VLOOKUP(ROW()-1,'Report 3 GLs (576 A)'!$A:$K,10,FALSE))</f>
        <v/>
      </c>
      <c r="G340" s="55" t="str">
        <f>IF(VLOOKUP(ROW()-1,'Report 3 GLs (576 A)'!$A:$K,11,FALSE)="","",VLOOKUP(ROW()-1,'Report 3 GLs (576 A)'!$A:$K,11,FALSE))</f>
        <v/>
      </c>
      <c r="Z340" s="55" t="s">
        <v>80</v>
      </c>
    </row>
    <row r="341" spans="1:26" x14ac:dyDescent="0.2">
      <c r="A341" s="55" t="str">
        <f>IF(VLOOKUP(ROW()-1,'Report 3 GLs (576 A)'!$A:$K,2,FALSE)="","",VLOOKUP(ROW()-1,'Report 3 GLs (576 A)'!$A:$K,2,FALSE))</f>
        <v/>
      </c>
      <c r="B341" s="102" t="str">
        <f>IF(VLOOKUP(ROW()-1,'Report 3 GLs (576 A)'!$A:$K,6,FALSE)="","",VLOOKUP(ROW()-1,'Report 3 GLs (576 A)'!$A:$K,6,FALSE))</f>
        <v/>
      </c>
      <c r="C341" s="55" t="str">
        <f>IF(VLOOKUP(ROW()-1,'Report 3 GLs (576 A)'!$A:$K,7,FALSE)="","",VLOOKUP(ROW()-1,'Report 3 GLs (576 A)'!$A:$K,7,FALSE))</f>
        <v/>
      </c>
      <c r="D341" s="55" t="str">
        <f>IF(VLOOKUP(ROW()-1,'Report 3 GLs (576 A)'!$A:$K,8,FALSE)="","",VLOOKUP(ROW()-1,'Report 3 GLs (576 A)'!$A:$K,8,FALSE))</f>
        <v/>
      </c>
      <c r="E341" s="55" t="str">
        <f>IF(VLOOKUP(ROW()-1,'Report 3 GLs (576 A)'!$A:$K,9,FALSE)="","",VLOOKUP(ROW()-1,'Report 3 GLs (576 A)'!$A:$K,9,FALSE))</f>
        <v/>
      </c>
      <c r="F341" s="102" t="str">
        <f>IF(VLOOKUP(ROW()-1,'Report 3 GLs (576 A)'!$A:$K,10,FALSE)="","",VLOOKUP(ROW()-1,'Report 3 GLs (576 A)'!$A:$K,10,FALSE))</f>
        <v/>
      </c>
      <c r="G341" s="55" t="str">
        <f>IF(VLOOKUP(ROW()-1,'Report 3 GLs (576 A)'!$A:$K,11,FALSE)="","",VLOOKUP(ROW()-1,'Report 3 GLs (576 A)'!$A:$K,11,FALSE))</f>
        <v/>
      </c>
      <c r="Z341" s="55" t="s">
        <v>80</v>
      </c>
    </row>
    <row r="342" spans="1:26" x14ac:dyDescent="0.2">
      <c r="A342" s="55" t="str">
        <f>IF(VLOOKUP(ROW()-1,'Report 3 GLs (576 A)'!$A:$K,2,FALSE)="","",VLOOKUP(ROW()-1,'Report 3 GLs (576 A)'!$A:$K,2,FALSE))</f>
        <v/>
      </c>
      <c r="B342" s="102" t="str">
        <f>IF(VLOOKUP(ROW()-1,'Report 3 GLs (576 A)'!$A:$K,6,FALSE)="","",VLOOKUP(ROW()-1,'Report 3 GLs (576 A)'!$A:$K,6,FALSE))</f>
        <v/>
      </c>
      <c r="C342" s="55" t="str">
        <f>IF(VLOOKUP(ROW()-1,'Report 3 GLs (576 A)'!$A:$K,7,FALSE)="","",VLOOKUP(ROW()-1,'Report 3 GLs (576 A)'!$A:$K,7,FALSE))</f>
        <v/>
      </c>
      <c r="D342" s="55" t="str">
        <f>IF(VLOOKUP(ROW()-1,'Report 3 GLs (576 A)'!$A:$K,8,FALSE)="","",VLOOKUP(ROW()-1,'Report 3 GLs (576 A)'!$A:$K,8,FALSE))</f>
        <v/>
      </c>
      <c r="E342" s="55" t="str">
        <f>IF(VLOOKUP(ROW()-1,'Report 3 GLs (576 A)'!$A:$K,9,FALSE)="","",VLOOKUP(ROW()-1,'Report 3 GLs (576 A)'!$A:$K,9,FALSE))</f>
        <v/>
      </c>
      <c r="F342" s="102" t="str">
        <f>IF(VLOOKUP(ROW()-1,'Report 3 GLs (576 A)'!$A:$K,10,FALSE)="","",VLOOKUP(ROW()-1,'Report 3 GLs (576 A)'!$A:$K,10,FALSE))</f>
        <v/>
      </c>
      <c r="G342" s="55" t="str">
        <f>IF(VLOOKUP(ROW()-1,'Report 3 GLs (576 A)'!$A:$K,11,FALSE)="","",VLOOKUP(ROW()-1,'Report 3 GLs (576 A)'!$A:$K,11,FALSE))</f>
        <v/>
      </c>
      <c r="Z342" s="55" t="s">
        <v>80</v>
      </c>
    </row>
    <row r="343" spans="1:26" x14ac:dyDescent="0.2">
      <c r="A343" s="55" t="str">
        <f>IF(VLOOKUP(ROW()-1,'Report 3 GLs (576 A)'!$A:$K,2,FALSE)="","",VLOOKUP(ROW()-1,'Report 3 GLs (576 A)'!$A:$K,2,FALSE))</f>
        <v/>
      </c>
      <c r="B343" s="102" t="str">
        <f>IF(VLOOKUP(ROW()-1,'Report 3 GLs (576 A)'!$A:$K,6,FALSE)="","",VLOOKUP(ROW()-1,'Report 3 GLs (576 A)'!$A:$K,6,FALSE))</f>
        <v/>
      </c>
      <c r="C343" s="55" t="str">
        <f>IF(VLOOKUP(ROW()-1,'Report 3 GLs (576 A)'!$A:$K,7,FALSE)="","",VLOOKUP(ROW()-1,'Report 3 GLs (576 A)'!$A:$K,7,FALSE))</f>
        <v/>
      </c>
      <c r="D343" s="55" t="str">
        <f>IF(VLOOKUP(ROW()-1,'Report 3 GLs (576 A)'!$A:$K,8,FALSE)="","",VLOOKUP(ROW()-1,'Report 3 GLs (576 A)'!$A:$K,8,FALSE))</f>
        <v/>
      </c>
      <c r="E343" s="55" t="str">
        <f>IF(VLOOKUP(ROW()-1,'Report 3 GLs (576 A)'!$A:$K,9,FALSE)="","",VLOOKUP(ROW()-1,'Report 3 GLs (576 A)'!$A:$K,9,FALSE))</f>
        <v/>
      </c>
      <c r="F343" s="102" t="str">
        <f>IF(VLOOKUP(ROW()-1,'Report 3 GLs (576 A)'!$A:$K,10,FALSE)="","",VLOOKUP(ROW()-1,'Report 3 GLs (576 A)'!$A:$K,10,FALSE))</f>
        <v/>
      </c>
      <c r="G343" s="55" t="str">
        <f>IF(VLOOKUP(ROW()-1,'Report 3 GLs (576 A)'!$A:$K,11,FALSE)="","",VLOOKUP(ROW()-1,'Report 3 GLs (576 A)'!$A:$K,11,FALSE))</f>
        <v/>
      </c>
      <c r="Z343" s="55" t="s">
        <v>80</v>
      </c>
    </row>
    <row r="344" spans="1:26" x14ac:dyDescent="0.2">
      <c r="A344" s="55" t="str">
        <f>IF(VLOOKUP(ROW()-1,'Report 3 GLs (576 A)'!$A:$K,2,FALSE)="","",VLOOKUP(ROW()-1,'Report 3 GLs (576 A)'!$A:$K,2,FALSE))</f>
        <v/>
      </c>
      <c r="B344" s="102" t="str">
        <f>IF(VLOOKUP(ROW()-1,'Report 3 GLs (576 A)'!$A:$K,6,FALSE)="","",VLOOKUP(ROW()-1,'Report 3 GLs (576 A)'!$A:$K,6,FALSE))</f>
        <v/>
      </c>
      <c r="C344" s="55" t="str">
        <f>IF(VLOOKUP(ROW()-1,'Report 3 GLs (576 A)'!$A:$K,7,FALSE)="","",VLOOKUP(ROW()-1,'Report 3 GLs (576 A)'!$A:$K,7,FALSE))</f>
        <v/>
      </c>
      <c r="D344" s="55" t="str">
        <f>IF(VLOOKUP(ROW()-1,'Report 3 GLs (576 A)'!$A:$K,8,FALSE)="","",VLOOKUP(ROW()-1,'Report 3 GLs (576 A)'!$A:$K,8,FALSE))</f>
        <v/>
      </c>
      <c r="E344" s="55" t="str">
        <f>IF(VLOOKUP(ROW()-1,'Report 3 GLs (576 A)'!$A:$K,9,FALSE)="","",VLOOKUP(ROW()-1,'Report 3 GLs (576 A)'!$A:$K,9,FALSE))</f>
        <v/>
      </c>
      <c r="F344" s="102" t="str">
        <f>IF(VLOOKUP(ROW()-1,'Report 3 GLs (576 A)'!$A:$K,10,FALSE)="","",VLOOKUP(ROW()-1,'Report 3 GLs (576 A)'!$A:$K,10,FALSE))</f>
        <v/>
      </c>
      <c r="G344" s="55" t="str">
        <f>IF(VLOOKUP(ROW()-1,'Report 3 GLs (576 A)'!$A:$K,11,FALSE)="","",VLOOKUP(ROW()-1,'Report 3 GLs (576 A)'!$A:$K,11,FALSE))</f>
        <v/>
      </c>
      <c r="Z344" s="55" t="s">
        <v>80</v>
      </c>
    </row>
    <row r="345" spans="1:26" x14ac:dyDescent="0.2">
      <c r="A345" s="55" t="str">
        <f>IF(VLOOKUP(ROW()-1,'Report 3 GLs (576 A)'!$A:$K,2,FALSE)="","",VLOOKUP(ROW()-1,'Report 3 GLs (576 A)'!$A:$K,2,FALSE))</f>
        <v/>
      </c>
      <c r="B345" s="102" t="str">
        <f>IF(VLOOKUP(ROW()-1,'Report 3 GLs (576 A)'!$A:$K,6,FALSE)="","",VLOOKUP(ROW()-1,'Report 3 GLs (576 A)'!$A:$K,6,FALSE))</f>
        <v/>
      </c>
      <c r="C345" s="55" t="str">
        <f>IF(VLOOKUP(ROW()-1,'Report 3 GLs (576 A)'!$A:$K,7,FALSE)="","",VLOOKUP(ROW()-1,'Report 3 GLs (576 A)'!$A:$K,7,FALSE))</f>
        <v/>
      </c>
      <c r="D345" s="55" t="str">
        <f>IF(VLOOKUP(ROW()-1,'Report 3 GLs (576 A)'!$A:$K,8,FALSE)="","",VLOOKUP(ROW()-1,'Report 3 GLs (576 A)'!$A:$K,8,FALSE))</f>
        <v/>
      </c>
      <c r="E345" s="55" t="str">
        <f>IF(VLOOKUP(ROW()-1,'Report 3 GLs (576 A)'!$A:$K,9,FALSE)="","",VLOOKUP(ROW()-1,'Report 3 GLs (576 A)'!$A:$K,9,FALSE))</f>
        <v/>
      </c>
      <c r="F345" s="102" t="str">
        <f>IF(VLOOKUP(ROW()-1,'Report 3 GLs (576 A)'!$A:$K,10,FALSE)="","",VLOOKUP(ROW()-1,'Report 3 GLs (576 A)'!$A:$K,10,FALSE))</f>
        <v/>
      </c>
      <c r="G345" s="55" t="str">
        <f>IF(VLOOKUP(ROW()-1,'Report 3 GLs (576 A)'!$A:$K,11,FALSE)="","",VLOOKUP(ROW()-1,'Report 3 GLs (576 A)'!$A:$K,11,FALSE))</f>
        <v/>
      </c>
      <c r="Z345" s="55" t="s">
        <v>80</v>
      </c>
    </row>
    <row r="346" spans="1:26" x14ac:dyDescent="0.2">
      <c r="A346" s="55" t="str">
        <f>IF(VLOOKUP(ROW()-1,'Report 3 GLs (576 A)'!$A:$K,2,FALSE)="","",VLOOKUP(ROW()-1,'Report 3 GLs (576 A)'!$A:$K,2,FALSE))</f>
        <v/>
      </c>
      <c r="B346" s="102" t="str">
        <f>IF(VLOOKUP(ROW()-1,'Report 3 GLs (576 A)'!$A:$K,6,FALSE)="","",VLOOKUP(ROW()-1,'Report 3 GLs (576 A)'!$A:$K,6,FALSE))</f>
        <v/>
      </c>
      <c r="C346" s="55" t="str">
        <f>IF(VLOOKUP(ROW()-1,'Report 3 GLs (576 A)'!$A:$K,7,FALSE)="","",VLOOKUP(ROW()-1,'Report 3 GLs (576 A)'!$A:$K,7,FALSE))</f>
        <v/>
      </c>
      <c r="D346" s="55" t="str">
        <f>IF(VLOOKUP(ROW()-1,'Report 3 GLs (576 A)'!$A:$K,8,FALSE)="","",VLOOKUP(ROW()-1,'Report 3 GLs (576 A)'!$A:$K,8,FALSE))</f>
        <v/>
      </c>
      <c r="E346" s="55" t="str">
        <f>IF(VLOOKUP(ROW()-1,'Report 3 GLs (576 A)'!$A:$K,9,FALSE)="","",VLOOKUP(ROW()-1,'Report 3 GLs (576 A)'!$A:$K,9,FALSE))</f>
        <v/>
      </c>
      <c r="F346" s="102" t="str">
        <f>IF(VLOOKUP(ROW()-1,'Report 3 GLs (576 A)'!$A:$K,10,FALSE)="","",VLOOKUP(ROW()-1,'Report 3 GLs (576 A)'!$A:$K,10,FALSE))</f>
        <v/>
      </c>
      <c r="G346" s="55" t="str">
        <f>IF(VLOOKUP(ROW()-1,'Report 3 GLs (576 A)'!$A:$K,11,FALSE)="","",VLOOKUP(ROW()-1,'Report 3 GLs (576 A)'!$A:$K,11,FALSE))</f>
        <v/>
      </c>
      <c r="Z346" s="55" t="s">
        <v>80</v>
      </c>
    </row>
    <row r="347" spans="1:26" x14ac:dyDescent="0.2">
      <c r="A347" s="55" t="str">
        <f>IF(VLOOKUP(ROW()-1,'Report 3 GLs (576 A)'!$A:$K,2,FALSE)="","",VLOOKUP(ROW()-1,'Report 3 GLs (576 A)'!$A:$K,2,FALSE))</f>
        <v/>
      </c>
      <c r="B347" s="102" t="str">
        <f>IF(VLOOKUP(ROW()-1,'Report 3 GLs (576 A)'!$A:$K,6,FALSE)="","",VLOOKUP(ROW()-1,'Report 3 GLs (576 A)'!$A:$K,6,FALSE))</f>
        <v/>
      </c>
      <c r="C347" s="55" t="str">
        <f>IF(VLOOKUP(ROW()-1,'Report 3 GLs (576 A)'!$A:$K,7,FALSE)="","",VLOOKUP(ROW()-1,'Report 3 GLs (576 A)'!$A:$K,7,FALSE))</f>
        <v/>
      </c>
      <c r="D347" s="55" t="str">
        <f>IF(VLOOKUP(ROW()-1,'Report 3 GLs (576 A)'!$A:$K,8,FALSE)="","",VLOOKUP(ROW()-1,'Report 3 GLs (576 A)'!$A:$K,8,FALSE))</f>
        <v/>
      </c>
      <c r="E347" s="55" t="str">
        <f>IF(VLOOKUP(ROW()-1,'Report 3 GLs (576 A)'!$A:$K,9,FALSE)="","",VLOOKUP(ROW()-1,'Report 3 GLs (576 A)'!$A:$K,9,FALSE))</f>
        <v/>
      </c>
      <c r="F347" s="102" t="str">
        <f>IF(VLOOKUP(ROW()-1,'Report 3 GLs (576 A)'!$A:$K,10,FALSE)="","",VLOOKUP(ROW()-1,'Report 3 GLs (576 A)'!$A:$K,10,FALSE))</f>
        <v/>
      </c>
      <c r="G347" s="55" t="str">
        <f>IF(VLOOKUP(ROW()-1,'Report 3 GLs (576 A)'!$A:$K,11,FALSE)="","",VLOOKUP(ROW()-1,'Report 3 GLs (576 A)'!$A:$K,11,FALSE))</f>
        <v/>
      </c>
      <c r="Z347" s="55" t="s">
        <v>80</v>
      </c>
    </row>
    <row r="348" spans="1:26" x14ac:dyDescent="0.2">
      <c r="A348" s="55" t="str">
        <f>IF(VLOOKUP(ROW()-1,'Report 3 GLs (576 A)'!$A:$K,2,FALSE)="","",VLOOKUP(ROW()-1,'Report 3 GLs (576 A)'!$A:$K,2,FALSE))</f>
        <v/>
      </c>
      <c r="B348" s="102" t="str">
        <f>IF(VLOOKUP(ROW()-1,'Report 3 GLs (576 A)'!$A:$K,6,FALSE)="","",VLOOKUP(ROW()-1,'Report 3 GLs (576 A)'!$A:$K,6,FALSE))</f>
        <v/>
      </c>
      <c r="C348" s="55" t="str">
        <f>IF(VLOOKUP(ROW()-1,'Report 3 GLs (576 A)'!$A:$K,7,FALSE)="","",VLOOKUP(ROW()-1,'Report 3 GLs (576 A)'!$A:$K,7,FALSE))</f>
        <v/>
      </c>
      <c r="D348" s="55" t="str">
        <f>IF(VLOOKUP(ROW()-1,'Report 3 GLs (576 A)'!$A:$K,8,FALSE)="","",VLOOKUP(ROW()-1,'Report 3 GLs (576 A)'!$A:$K,8,FALSE))</f>
        <v/>
      </c>
      <c r="E348" s="55" t="str">
        <f>IF(VLOOKUP(ROW()-1,'Report 3 GLs (576 A)'!$A:$K,9,FALSE)="","",VLOOKUP(ROW()-1,'Report 3 GLs (576 A)'!$A:$K,9,FALSE))</f>
        <v/>
      </c>
      <c r="F348" s="102" t="str">
        <f>IF(VLOOKUP(ROW()-1,'Report 3 GLs (576 A)'!$A:$K,10,FALSE)="","",VLOOKUP(ROW()-1,'Report 3 GLs (576 A)'!$A:$K,10,FALSE))</f>
        <v/>
      </c>
      <c r="G348" s="55" t="str">
        <f>IF(VLOOKUP(ROW()-1,'Report 3 GLs (576 A)'!$A:$K,11,FALSE)="","",VLOOKUP(ROW()-1,'Report 3 GLs (576 A)'!$A:$K,11,FALSE))</f>
        <v/>
      </c>
      <c r="Z348" s="55" t="s">
        <v>80</v>
      </c>
    </row>
    <row r="349" spans="1:26" x14ac:dyDescent="0.2">
      <c r="A349" s="55" t="str">
        <f>IF(VLOOKUP(ROW()-1,'Report 3 GLs (576 A)'!$A:$K,2,FALSE)="","",VLOOKUP(ROW()-1,'Report 3 GLs (576 A)'!$A:$K,2,FALSE))</f>
        <v/>
      </c>
      <c r="B349" s="102" t="str">
        <f>IF(VLOOKUP(ROW()-1,'Report 3 GLs (576 A)'!$A:$K,6,FALSE)="","",VLOOKUP(ROW()-1,'Report 3 GLs (576 A)'!$A:$K,6,FALSE))</f>
        <v/>
      </c>
      <c r="C349" s="55" t="str">
        <f>IF(VLOOKUP(ROW()-1,'Report 3 GLs (576 A)'!$A:$K,7,FALSE)="","",VLOOKUP(ROW()-1,'Report 3 GLs (576 A)'!$A:$K,7,FALSE))</f>
        <v/>
      </c>
      <c r="D349" s="55" t="str">
        <f>IF(VLOOKUP(ROW()-1,'Report 3 GLs (576 A)'!$A:$K,8,FALSE)="","",VLOOKUP(ROW()-1,'Report 3 GLs (576 A)'!$A:$K,8,FALSE))</f>
        <v/>
      </c>
      <c r="E349" s="55" t="str">
        <f>IF(VLOOKUP(ROW()-1,'Report 3 GLs (576 A)'!$A:$K,9,FALSE)="","",VLOOKUP(ROW()-1,'Report 3 GLs (576 A)'!$A:$K,9,FALSE))</f>
        <v/>
      </c>
      <c r="F349" s="102" t="str">
        <f>IF(VLOOKUP(ROW()-1,'Report 3 GLs (576 A)'!$A:$K,10,FALSE)="","",VLOOKUP(ROW()-1,'Report 3 GLs (576 A)'!$A:$K,10,FALSE))</f>
        <v/>
      </c>
      <c r="G349" s="55" t="str">
        <f>IF(VLOOKUP(ROW()-1,'Report 3 GLs (576 A)'!$A:$K,11,FALSE)="","",VLOOKUP(ROW()-1,'Report 3 GLs (576 A)'!$A:$K,11,FALSE))</f>
        <v/>
      </c>
      <c r="Z349" s="55" t="s">
        <v>80</v>
      </c>
    </row>
    <row r="350" spans="1:26" x14ac:dyDescent="0.2">
      <c r="A350" s="55" t="str">
        <f>IF(VLOOKUP(ROW()-1,'Report 3 GLs (576 A)'!$A:$K,2,FALSE)="","",VLOOKUP(ROW()-1,'Report 3 GLs (576 A)'!$A:$K,2,FALSE))</f>
        <v/>
      </c>
      <c r="B350" s="102" t="str">
        <f>IF(VLOOKUP(ROW()-1,'Report 3 GLs (576 A)'!$A:$K,6,FALSE)="","",VLOOKUP(ROW()-1,'Report 3 GLs (576 A)'!$A:$K,6,FALSE))</f>
        <v/>
      </c>
      <c r="C350" s="55" t="str">
        <f>IF(VLOOKUP(ROW()-1,'Report 3 GLs (576 A)'!$A:$K,7,FALSE)="","",VLOOKUP(ROW()-1,'Report 3 GLs (576 A)'!$A:$K,7,FALSE))</f>
        <v/>
      </c>
      <c r="D350" s="55" t="str">
        <f>IF(VLOOKUP(ROW()-1,'Report 3 GLs (576 A)'!$A:$K,8,FALSE)="","",VLOOKUP(ROW()-1,'Report 3 GLs (576 A)'!$A:$K,8,FALSE))</f>
        <v/>
      </c>
      <c r="E350" s="55" t="str">
        <f>IF(VLOOKUP(ROW()-1,'Report 3 GLs (576 A)'!$A:$K,9,FALSE)="","",VLOOKUP(ROW()-1,'Report 3 GLs (576 A)'!$A:$K,9,FALSE))</f>
        <v/>
      </c>
      <c r="F350" s="102" t="str">
        <f>IF(VLOOKUP(ROW()-1,'Report 3 GLs (576 A)'!$A:$K,10,FALSE)="","",VLOOKUP(ROW()-1,'Report 3 GLs (576 A)'!$A:$K,10,FALSE))</f>
        <v/>
      </c>
      <c r="G350" s="55" t="str">
        <f>IF(VLOOKUP(ROW()-1,'Report 3 GLs (576 A)'!$A:$K,11,FALSE)="","",VLOOKUP(ROW()-1,'Report 3 GLs (576 A)'!$A:$K,11,FALSE))</f>
        <v/>
      </c>
      <c r="Z350" s="55" t="s">
        <v>80</v>
      </c>
    </row>
    <row r="351" spans="1:26" x14ac:dyDescent="0.2">
      <c r="A351" s="55" t="str">
        <f>IF(VLOOKUP(ROW()-1,'Report 3 GLs (576 A)'!$A:$K,2,FALSE)="","",VLOOKUP(ROW()-1,'Report 3 GLs (576 A)'!$A:$K,2,FALSE))</f>
        <v/>
      </c>
      <c r="B351" s="102" t="str">
        <f>IF(VLOOKUP(ROW()-1,'Report 3 GLs (576 A)'!$A:$K,6,FALSE)="","",VLOOKUP(ROW()-1,'Report 3 GLs (576 A)'!$A:$K,6,FALSE))</f>
        <v/>
      </c>
      <c r="C351" s="55" t="str">
        <f>IF(VLOOKUP(ROW()-1,'Report 3 GLs (576 A)'!$A:$K,7,FALSE)="","",VLOOKUP(ROW()-1,'Report 3 GLs (576 A)'!$A:$K,7,FALSE))</f>
        <v/>
      </c>
      <c r="D351" s="55" t="str">
        <f>IF(VLOOKUP(ROW()-1,'Report 3 GLs (576 A)'!$A:$K,8,FALSE)="","",VLOOKUP(ROW()-1,'Report 3 GLs (576 A)'!$A:$K,8,FALSE))</f>
        <v/>
      </c>
      <c r="E351" s="55" t="str">
        <f>IF(VLOOKUP(ROW()-1,'Report 3 GLs (576 A)'!$A:$K,9,FALSE)="","",VLOOKUP(ROW()-1,'Report 3 GLs (576 A)'!$A:$K,9,FALSE))</f>
        <v/>
      </c>
      <c r="F351" s="102" t="str">
        <f>IF(VLOOKUP(ROW()-1,'Report 3 GLs (576 A)'!$A:$K,10,FALSE)="","",VLOOKUP(ROW()-1,'Report 3 GLs (576 A)'!$A:$K,10,FALSE))</f>
        <v/>
      </c>
      <c r="G351" s="55" t="str">
        <f>IF(VLOOKUP(ROW()-1,'Report 3 GLs (576 A)'!$A:$K,11,FALSE)="","",VLOOKUP(ROW()-1,'Report 3 GLs (576 A)'!$A:$K,11,FALSE))</f>
        <v/>
      </c>
      <c r="Z351" s="55" t="s">
        <v>80</v>
      </c>
    </row>
    <row r="352" spans="1:26" x14ac:dyDescent="0.2">
      <c r="A352" s="55" t="str">
        <f>IF(VLOOKUP(ROW()-1,'Report 3 GLs (576 A)'!$A:$K,2,FALSE)="","",VLOOKUP(ROW()-1,'Report 3 GLs (576 A)'!$A:$K,2,FALSE))</f>
        <v/>
      </c>
      <c r="B352" s="102" t="str">
        <f>IF(VLOOKUP(ROW()-1,'Report 3 GLs (576 A)'!$A:$K,6,FALSE)="","",VLOOKUP(ROW()-1,'Report 3 GLs (576 A)'!$A:$K,6,FALSE))</f>
        <v/>
      </c>
      <c r="C352" s="55" t="str">
        <f>IF(VLOOKUP(ROW()-1,'Report 3 GLs (576 A)'!$A:$K,7,FALSE)="","",VLOOKUP(ROW()-1,'Report 3 GLs (576 A)'!$A:$K,7,FALSE))</f>
        <v/>
      </c>
      <c r="D352" s="55" t="str">
        <f>IF(VLOOKUP(ROW()-1,'Report 3 GLs (576 A)'!$A:$K,8,FALSE)="","",VLOOKUP(ROW()-1,'Report 3 GLs (576 A)'!$A:$K,8,FALSE))</f>
        <v/>
      </c>
      <c r="E352" s="55" t="str">
        <f>IF(VLOOKUP(ROW()-1,'Report 3 GLs (576 A)'!$A:$K,9,FALSE)="","",VLOOKUP(ROW()-1,'Report 3 GLs (576 A)'!$A:$K,9,FALSE))</f>
        <v/>
      </c>
      <c r="F352" s="102" t="str">
        <f>IF(VLOOKUP(ROW()-1,'Report 3 GLs (576 A)'!$A:$K,10,FALSE)="","",VLOOKUP(ROW()-1,'Report 3 GLs (576 A)'!$A:$K,10,FALSE))</f>
        <v/>
      </c>
      <c r="G352" s="55" t="str">
        <f>IF(VLOOKUP(ROW()-1,'Report 3 GLs (576 A)'!$A:$K,11,FALSE)="","",VLOOKUP(ROW()-1,'Report 3 GLs (576 A)'!$A:$K,11,FALSE))</f>
        <v/>
      </c>
      <c r="Z352" s="55" t="s">
        <v>80</v>
      </c>
    </row>
    <row r="353" spans="1:26" x14ac:dyDescent="0.2">
      <c r="A353" s="55" t="str">
        <f>IF(VLOOKUP(ROW()-1,'Report 3 GLs (576 A)'!$A:$K,2,FALSE)="","",VLOOKUP(ROW()-1,'Report 3 GLs (576 A)'!$A:$K,2,FALSE))</f>
        <v/>
      </c>
      <c r="B353" s="102" t="str">
        <f>IF(VLOOKUP(ROW()-1,'Report 3 GLs (576 A)'!$A:$K,6,FALSE)="","",VLOOKUP(ROW()-1,'Report 3 GLs (576 A)'!$A:$K,6,FALSE))</f>
        <v/>
      </c>
      <c r="C353" s="55" t="str">
        <f>IF(VLOOKUP(ROW()-1,'Report 3 GLs (576 A)'!$A:$K,7,FALSE)="","",VLOOKUP(ROW()-1,'Report 3 GLs (576 A)'!$A:$K,7,FALSE))</f>
        <v/>
      </c>
      <c r="D353" s="55" t="str">
        <f>IF(VLOOKUP(ROW()-1,'Report 3 GLs (576 A)'!$A:$K,8,FALSE)="","",VLOOKUP(ROW()-1,'Report 3 GLs (576 A)'!$A:$K,8,FALSE))</f>
        <v/>
      </c>
      <c r="E353" s="55" t="str">
        <f>IF(VLOOKUP(ROW()-1,'Report 3 GLs (576 A)'!$A:$K,9,FALSE)="","",VLOOKUP(ROW()-1,'Report 3 GLs (576 A)'!$A:$K,9,FALSE))</f>
        <v/>
      </c>
      <c r="F353" s="102" t="str">
        <f>IF(VLOOKUP(ROW()-1,'Report 3 GLs (576 A)'!$A:$K,10,FALSE)="","",VLOOKUP(ROW()-1,'Report 3 GLs (576 A)'!$A:$K,10,FALSE))</f>
        <v/>
      </c>
      <c r="G353" s="55" t="str">
        <f>IF(VLOOKUP(ROW()-1,'Report 3 GLs (576 A)'!$A:$K,11,FALSE)="","",VLOOKUP(ROW()-1,'Report 3 GLs (576 A)'!$A:$K,11,FALSE))</f>
        <v/>
      </c>
      <c r="Z353" s="55" t="s">
        <v>80</v>
      </c>
    </row>
    <row r="354" spans="1:26" x14ac:dyDescent="0.2">
      <c r="A354" s="55" t="str">
        <f>IF(VLOOKUP(ROW()-1,'Report 3 GLs (576 A)'!$A:$K,2,FALSE)="","",VLOOKUP(ROW()-1,'Report 3 GLs (576 A)'!$A:$K,2,FALSE))</f>
        <v/>
      </c>
      <c r="B354" s="102" t="str">
        <f>IF(VLOOKUP(ROW()-1,'Report 3 GLs (576 A)'!$A:$K,6,FALSE)="","",VLOOKUP(ROW()-1,'Report 3 GLs (576 A)'!$A:$K,6,FALSE))</f>
        <v/>
      </c>
      <c r="C354" s="55" t="str">
        <f>IF(VLOOKUP(ROW()-1,'Report 3 GLs (576 A)'!$A:$K,7,FALSE)="","",VLOOKUP(ROW()-1,'Report 3 GLs (576 A)'!$A:$K,7,FALSE))</f>
        <v/>
      </c>
      <c r="D354" s="55" t="str">
        <f>IF(VLOOKUP(ROW()-1,'Report 3 GLs (576 A)'!$A:$K,8,FALSE)="","",VLOOKUP(ROW()-1,'Report 3 GLs (576 A)'!$A:$K,8,FALSE))</f>
        <v/>
      </c>
      <c r="E354" s="55" t="str">
        <f>IF(VLOOKUP(ROW()-1,'Report 3 GLs (576 A)'!$A:$K,9,FALSE)="","",VLOOKUP(ROW()-1,'Report 3 GLs (576 A)'!$A:$K,9,FALSE))</f>
        <v/>
      </c>
      <c r="F354" s="102" t="str">
        <f>IF(VLOOKUP(ROW()-1,'Report 3 GLs (576 A)'!$A:$K,10,FALSE)="","",VLOOKUP(ROW()-1,'Report 3 GLs (576 A)'!$A:$K,10,FALSE))</f>
        <v/>
      </c>
      <c r="G354" s="55" t="str">
        <f>IF(VLOOKUP(ROW()-1,'Report 3 GLs (576 A)'!$A:$K,11,FALSE)="","",VLOOKUP(ROW()-1,'Report 3 GLs (576 A)'!$A:$K,11,FALSE))</f>
        <v/>
      </c>
      <c r="Z354" s="55" t="s">
        <v>80</v>
      </c>
    </row>
    <row r="355" spans="1:26" x14ac:dyDescent="0.2">
      <c r="A355" s="55" t="str">
        <f>IF(VLOOKUP(ROW()-1,'Report 3 GLs (576 A)'!$A:$K,2,FALSE)="","",VLOOKUP(ROW()-1,'Report 3 GLs (576 A)'!$A:$K,2,FALSE))</f>
        <v/>
      </c>
      <c r="B355" s="102" t="str">
        <f>IF(VLOOKUP(ROW()-1,'Report 3 GLs (576 A)'!$A:$K,6,FALSE)="","",VLOOKUP(ROW()-1,'Report 3 GLs (576 A)'!$A:$K,6,FALSE))</f>
        <v/>
      </c>
      <c r="C355" s="55" t="str">
        <f>IF(VLOOKUP(ROW()-1,'Report 3 GLs (576 A)'!$A:$K,7,FALSE)="","",VLOOKUP(ROW()-1,'Report 3 GLs (576 A)'!$A:$K,7,FALSE))</f>
        <v/>
      </c>
      <c r="D355" s="55" t="str">
        <f>IF(VLOOKUP(ROW()-1,'Report 3 GLs (576 A)'!$A:$K,8,FALSE)="","",VLOOKUP(ROW()-1,'Report 3 GLs (576 A)'!$A:$K,8,FALSE))</f>
        <v/>
      </c>
      <c r="E355" s="55" t="str">
        <f>IF(VLOOKUP(ROW()-1,'Report 3 GLs (576 A)'!$A:$K,9,FALSE)="","",VLOOKUP(ROW()-1,'Report 3 GLs (576 A)'!$A:$K,9,FALSE))</f>
        <v/>
      </c>
      <c r="F355" s="102" t="str">
        <f>IF(VLOOKUP(ROW()-1,'Report 3 GLs (576 A)'!$A:$K,10,FALSE)="","",VLOOKUP(ROW()-1,'Report 3 GLs (576 A)'!$A:$K,10,FALSE))</f>
        <v/>
      </c>
      <c r="G355" s="55" t="str">
        <f>IF(VLOOKUP(ROW()-1,'Report 3 GLs (576 A)'!$A:$K,11,FALSE)="","",VLOOKUP(ROW()-1,'Report 3 GLs (576 A)'!$A:$K,11,FALSE))</f>
        <v/>
      </c>
      <c r="Z355" s="55" t="s">
        <v>80</v>
      </c>
    </row>
    <row r="356" spans="1:26" x14ac:dyDescent="0.2">
      <c r="A356" s="55" t="str">
        <f>IF(VLOOKUP(ROW()-1,'Report 3 GLs (576 A)'!$A:$K,2,FALSE)="","",VLOOKUP(ROW()-1,'Report 3 GLs (576 A)'!$A:$K,2,FALSE))</f>
        <v/>
      </c>
      <c r="B356" s="102" t="str">
        <f>IF(VLOOKUP(ROW()-1,'Report 3 GLs (576 A)'!$A:$K,6,FALSE)="","",VLOOKUP(ROW()-1,'Report 3 GLs (576 A)'!$A:$K,6,FALSE))</f>
        <v/>
      </c>
      <c r="C356" s="55" t="str">
        <f>IF(VLOOKUP(ROW()-1,'Report 3 GLs (576 A)'!$A:$K,7,FALSE)="","",VLOOKUP(ROW()-1,'Report 3 GLs (576 A)'!$A:$K,7,FALSE))</f>
        <v/>
      </c>
      <c r="D356" s="55" t="str">
        <f>IF(VLOOKUP(ROW()-1,'Report 3 GLs (576 A)'!$A:$K,8,FALSE)="","",VLOOKUP(ROW()-1,'Report 3 GLs (576 A)'!$A:$K,8,FALSE))</f>
        <v/>
      </c>
      <c r="E356" s="55" t="str">
        <f>IF(VLOOKUP(ROW()-1,'Report 3 GLs (576 A)'!$A:$K,9,FALSE)="","",VLOOKUP(ROW()-1,'Report 3 GLs (576 A)'!$A:$K,9,FALSE))</f>
        <v/>
      </c>
      <c r="F356" s="102" t="str">
        <f>IF(VLOOKUP(ROW()-1,'Report 3 GLs (576 A)'!$A:$K,10,FALSE)="","",VLOOKUP(ROW()-1,'Report 3 GLs (576 A)'!$A:$K,10,FALSE))</f>
        <v/>
      </c>
      <c r="G356" s="55" t="str">
        <f>IF(VLOOKUP(ROW()-1,'Report 3 GLs (576 A)'!$A:$K,11,FALSE)="","",VLOOKUP(ROW()-1,'Report 3 GLs (576 A)'!$A:$K,11,FALSE))</f>
        <v/>
      </c>
      <c r="Z356" s="55" t="s">
        <v>80</v>
      </c>
    </row>
    <row r="357" spans="1:26" x14ac:dyDescent="0.2">
      <c r="A357" s="55" t="str">
        <f>IF(VLOOKUP(ROW()-1,'Report 3 GLs (576 A)'!$A:$K,2,FALSE)="","",VLOOKUP(ROW()-1,'Report 3 GLs (576 A)'!$A:$K,2,FALSE))</f>
        <v/>
      </c>
      <c r="B357" s="102" t="str">
        <f>IF(VLOOKUP(ROW()-1,'Report 3 GLs (576 A)'!$A:$K,6,FALSE)="","",VLOOKUP(ROW()-1,'Report 3 GLs (576 A)'!$A:$K,6,FALSE))</f>
        <v/>
      </c>
      <c r="C357" s="55" t="str">
        <f>IF(VLOOKUP(ROW()-1,'Report 3 GLs (576 A)'!$A:$K,7,FALSE)="","",VLOOKUP(ROW()-1,'Report 3 GLs (576 A)'!$A:$K,7,FALSE))</f>
        <v/>
      </c>
      <c r="D357" s="55" t="str">
        <f>IF(VLOOKUP(ROW()-1,'Report 3 GLs (576 A)'!$A:$K,8,FALSE)="","",VLOOKUP(ROW()-1,'Report 3 GLs (576 A)'!$A:$K,8,FALSE))</f>
        <v/>
      </c>
      <c r="E357" s="55" t="str">
        <f>IF(VLOOKUP(ROW()-1,'Report 3 GLs (576 A)'!$A:$K,9,FALSE)="","",VLOOKUP(ROW()-1,'Report 3 GLs (576 A)'!$A:$K,9,FALSE))</f>
        <v/>
      </c>
      <c r="F357" s="102" t="str">
        <f>IF(VLOOKUP(ROW()-1,'Report 3 GLs (576 A)'!$A:$K,10,FALSE)="","",VLOOKUP(ROW()-1,'Report 3 GLs (576 A)'!$A:$K,10,FALSE))</f>
        <v/>
      </c>
      <c r="G357" s="55" t="str">
        <f>IF(VLOOKUP(ROW()-1,'Report 3 GLs (576 A)'!$A:$K,11,FALSE)="","",VLOOKUP(ROW()-1,'Report 3 GLs (576 A)'!$A:$K,11,FALSE))</f>
        <v/>
      </c>
      <c r="Z357" s="55" t="s">
        <v>80</v>
      </c>
    </row>
    <row r="358" spans="1:26" x14ac:dyDescent="0.2">
      <c r="A358" s="55" t="str">
        <f>IF(VLOOKUP(ROW()-1,'Report 3 GLs (576 A)'!$A:$K,2,FALSE)="","",VLOOKUP(ROW()-1,'Report 3 GLs (576 A)'!$A:$K,2,FALSE))</f>
        <v/>
      </c>
      <c r="B358" s="102" t="str">
        <f>IF(VLOOKUP(ROW()-1,'Report 3 GLs (576 A)'!$A:$K,6,FALSE)="","",VLOOKUP(ROW()-1,'Report 3 GLs (576 A)'!$A:$K,6,FALSE))</f>
        <v/>
      </c>
      <c r="C358" s="55" t="str">
        <f>IF(VLOOKUP(ROW()-1,'Report 3 GLs (576 A)'!$A:$K,7,FALSE)="","",VLOOKUP(ROW()-1,'Report 3 GLs (576 A)'!$A:$K,7,FALSE))</f>
        <v/>
      </c>
      <c r="D358" s="55" t="str">
        <f>IF(VLOOKUP(ROW()-1,'Report 3 GLs (576 A)'!$A:$K,8,FALSE)="","",VLOOKUP(ROW()-1,'Report 3 GLs (576 A)'!$A:$K,8,FALSE))</f>
        <v/>
      </c>
      <c r="E358" s="55" t="str">
        <f>IF(VLOOKUP(ROW()-1,'Report 3 GLs (576 A)'!$A:$K,9,FALSE)="","",VLOOKUP(ROW()-1,'Report 3 GLs (576 A)'!$A:$K,9,FALSE))</f>
        <v/>
      </c>
      <c r="F358" s="102" t="str">
        <f>IF(VLOOKUP(ROW()-1,'Report 3 GLs (576 A)'!$A:$K,10,FALSE)="","",VLOOKUP(ROW()-1,'Report 3 GLs (576 A)'!$A:$K,10,FALSE))</f>
        <v/>
      </c>
      <c r="G358" s="55" t="str">
        <f>IF(VLOOKUP(ROW()-1,'Report 3 GLs (576 A)'!$A:$K,11,FALSE)="","",VLOOKUP(ROW()-1,'Report 3 GLs (576 A)'!$A:$K,11,FALSE))</f>
        <v/>
      </c>
      <c r="Z358" s="55" t="s">
        <v>80</v>
      </c>
    </row>
    <row r="359" spans="1:26" x14ac:dyDescent="0.2">
      <c r="A359" s="55" t="str">
        <f>IF(VLOOKUP(ROW()-1,'Report 3 GLs (576 A)'!$A:$K,2,FALSE)="","",VLOOKUP(ROW()-1,'Report 3 GLs (576 A)'!$A:$K,2,FALSE))</f>
        <v/>
      </c>
      <c r="B359" s="102" t="str">
        <f>IF(VLOOKUP(ROW()-1,'Report 3 GLs (576 A)'!$A:$K,6,FALSE)="","",VLOOKUP(ROW()-1,'Report 3 GLs (576 A)'!$A:$K,6,FALSE))</f>
        <v/>
      </c>
      <c r="C359" s="55" t="str">
        <f>IF(VLOOKUP(ROW()-1,'Report 3 GLs (576 A)'!$A:$K,7,FALSE)="","",VLOOKUP(ROW()-1,'Report 3 GLs (576 A)'!$A:$K,7,FALSE))</f>
        <v/>
      </c>
      <c r="D359" s="55" t="str">
        <f>IF(VLOOKUP(ROW()-1,'Report 3 GLs (576 A)'!$A:$K,8,FALSE)="","",VLOOKUP(ROW()-1,'Report 3 GLs (576 A)'!$A:$K,8,FALSE))</f>
        <v/>
      </c>
      <c r="E359" s="55" t="str">
        <f>IF(VLOOKUP(ROW()-1,'Report 3 GLs (576 A)'!$A:$K,9,FALSE)="","",VLOOKUP(ROW()-1,'Report 3 GLs (576 A)'!$A:$K,9,FALSE))</f>
        <v/>
      </c>
      <c r="F359" s="102" t="str">
        <f>IF(VLOOKUP(ROW()-1,'Report 3 GLs (576 A)'!$A:$K,10,FALSE)="","",VLOOKUP(ROW()-1,'Report 3 GLs (576 A)'!$A:$K,10,FALSE))</f>
        <v/>
      </c>
      <c r="G359" s="55" t="str">
        <f>IF(VLOOKUP(ROW()-1,'Report 3 GLs (576 A)'!$A:$K,11,FALSE)="","",VLOOKUP(ROW()-1,'Report 3 GLs (576 A)'!$A:$K,11,FALSE))</f>
        <v/>
      </c>
      <c r="Z359" s="55" t="s">
        <v>80</v>
      </c>
    </row>
    <row r="360" spans="1:26" x14ac:dyDescent="0.2">
      <c r="A360" s="55" t="str">
        <f>IF(VLOOKUP(ROW()-1,'Report 3 GLs (576 A)'!$A:$K,2,FALSE)="","",VLOOKUP(ROW()-1,'Report 3 GLs (576 A)'!$A:$K,2,FALSE))</f>
        <v/>
      </c>
      <c r="B360" s="102" t="str">
        <f>IF(VLOOKUP(ROW()-1,'Report 3 GLs (576 A)'!$A:$K,6,FALSE)="","",VLOOKUP(ROW()-1,'Report 3 GLs (576 A)'!$A:$K,6,FALSE))</f>
        <v/>
      </c>
      <c r="C360" s="55" t="str">
        <f>IF(VLOOKUP(ROW()-1,'Report 3 GLs (576 A)'!$A:$K,7,FALSE)="","",VLOOKUP(ROW()-1,'Report 3 GLs (576 A)'!$A:$K,7,FALSE))</f>
        <v/>
      </c>
      <c r="D360" s="55" t="str">
        <f>IF(VLOOKUP(ROW()-1,'Report 3 GLs (576 A)'!$A:$K,8,FALSE)="","",VLOOKUP(ROW()-1,'Report 3 GLs (576 A)'!$A:$K,8,FALSE))</f>
        <v/>
      </c>
      <c r="E360" s="55" t="str">
        <f>IF(VLOOKUP(ROW()-1,'Report 3 GLs (576 A)'!$A:$K,9,FALSE)="","",VLOOKUP(ROW()-1,'Report 3 GLs (576 A)'!$A:$K,9,FALSE))</f>
        <v/>
      </c>
      <c r="F360" s="102" t="str">
        <f>IF(VLOOKUP(ROW()-1,'Report 3 GLs (576 A)'!$A:$K,10,FALSE)="","",VLOOKUP(ROW()-1,'Report 3 GLs (576 A)'!$A:$K,10,FALSE))</f>
        <v/>
      </c>
      <c r="G360" s="55" t="str">
        <f>IF(VLOOKUP(ROW()-1,'Report 3 GLs (576 A)'!$A:$K,11,FALSE)="","",VLOOKUP(ROW()-1,'Report 3 GLs (576 A)'!$A:$K,11,FALSE))</f>
        <v/>
      </c>
      <c r="Z360" s="55" t="s">
        <v>80</v>
      </c>
    </row>
    <row r="361" spans="1:26" x14ac:dyDescent="0.2">
      <c r="A361" s="55" t="str">
        <f>IF(VLOOKUP(ROW()-1,'Report 3 GLs (576 A)'!$A:$K,2,FALSE)="","",VLOOKUP(ROW()-1,'Report 3 GLs (576 A)'!$A:$K,2,FALSE))</f>
        <v/>
      </c>
      <c r="B361" s="102" t="str">
        <f>IF(VLOOKUP(ROW()-1,'Report 3 GLs (576 A)'!$A:$K,6,FALSE)="","",VLOOKUP(ROW()-1,'Report 3 GLs (576 A)'!$A:$K,6,FALSE))</f>
        <v/>
      </c>
      <c r="C361" s="55" t="str">
        <f>IF(VLOOKUP(ROW()-1,'Report 3 GLs (576 A)'!$A:$K,7,FALSE)="","",VLOOKUP(ROW()-1,'Report 3 GLs (576 A)'!$A:$K,7,FALSE))</f>
        <v/>
      </c>
      <c r="D361" s="55" t="str">
        <f>IF(VLOOKUP(ROW()-1,'Report 3 GLs (576 A)'!$A:$K,8,FALSE)="","",VLOOKUP(ROW()-1,'Report 3 GLs (576 A)'!$A:$K,8,FALSE))</f>
        <v/>
      </c>
      <c r="E361" s="55" t="str">
        <f>IF(VLOOKUP(ROW()-1,'Report 3 GLs (576 A)'!$A:$K,9,FALSE)="","",VLOOKUP(ROW()-1,'Report 3 GLs (576 A)'!$A:$K,9,FALSE))</f>
        <v/>
      </c>
      <c r="F361" s="102" t="str">
        <f>IF(VLOOKUP(ROW()-1,'Report 3 GLs (576 A)'!$A:$K,10,FALSE)="","",VLOOKUP(ROW()-1,'Report 3 GLs (576 A)'!$A:$K,10,FALSE))</f>
        <v/>
      </c>
      <c r="G361" s="55" t="str">
        <f>IF(VLOOKUP(ROW()-1,'Report 3 GLs (576 A)'!$A:$K,11,FALSE)="","",VLOOKUP(ROW()-1,'Report 3 GLs (576 A)'!$A:$K,11,FALSE))</f>
        <v/>
      </c>
      <c r="Z361" s="55" t="s">
        <v>80</v>
      </c>
    </row>
    <row r="362" spans="1:26" x14ac:dyDescent="0.2">
      <c r="A362" s="55" t="str">
        <f>IF(VLOOKUP(ROW()-1,'Report 3 GLs (576 A)'!$A:$K,2,FALSE)="","",VLOOKUP(ROW()-1,'Report 3 GLs (576 A)'!$A:$K,2,FALSE))</f>
        <v/>
      </c>
      <c r="B362" s="102" t="str">
        <f>IF(VLOOKUP(ROW()-1,'Report 3 GLs (576 A)'!$A:$K,6,FALSE)="","",VLOOKUP(ROW()-1,'Report 3 GLs (576 A)'!$A:$K,6,FALSE))</f>
        <v/>
      </c>
      <c r="C362" s="55" t="str">
        <f>IF(VLOOKUP(ROW()-1,'Report 3 GLs (576 A)'!$A:$K,7,FALSE)="","",VLOOKUP(ROW()-1,'Report 3 GLs (576 A)'!$A:$K,7,FALSE))</f>
        <v/>
      </c>
      <c r="D362" s="55" t="str">
        <f>IF(VLOOKUP(ROW()-1,'Report 3 GLs (576 A)'!$A:$K,8,FALSE)="","",VLOOKUP(ROW()-1,'Report 3 GLs (576 A)'!$A:$K,8,FALSE))</f>
        <v/>
      </c>
      <c r="E362" s="55" t="str">
        <f>IF(VLOOKUP(ROW()-1,'Report 3 GLs (576 A)'!$A:$K,9,FALSE)="","",VLOOKUP(ROW()-1,'Report 3 GLs (576 A)'!$A:$K,9,FALSE))</f>
        <v/>
      </c>
      <c r="F362" s="102" t="str">
        <f>IF(VLOOKUP(ROW()-1,'Report 3 GLs (576 A)'!$A:$K,10,FALSE)="","",VLOOKUP(ROW()-1,'Report 3 GLs (576 A)'!$A:$K,10,FALSE))</f>
        <v/>
      </c>
      <c r="G362" s="55" t="str">
        <f>IF(VLOOKUP(ROW()-1,'Report 3 GLs (576 A)'!$A:$K,11,FALSE)="","",VLOOKUP(ROW()-1,'Report 3 GLs (576 A)'!$A:$K,11,FALSE))</f>
        <v/>
      </c>
      <c r="Z362" s="55" t="s">
        <v>80</v>
      </c>
    </row>
    <row r="363" spans="1:26" x14ac:dyDescent="0.2">
      <c r="A363" s="55" t="str">
        <f>IF(VLOOKUP(ROW()-1,'Report 3 GLs (576 A)'!$A:$K,2,FALSE)="","",VLOOKUP(ROW()-1,'Report 3 GLs (576 A)'!$A:$K,2,FALSE))</f>
        <v/>
      </c>
      <c r="B363" s="102" t="str">
        <f>IF(VLOOKUP(ROW()-1,'Report 3 GLs (576 A)'!$A:$K,6,FALSE)="","",VLOOKUP(ROW()-1,'Report 3 GLs (576 A)'!$A:$K,6,FALSE))</f>
        <v/>
      </c>
      <c r="C363" s="55" t="str">
        <f>IF(VLOOKUP(ROW()-1,'Report 3 GLs (576 A)'!$A:$K,7,FALSE)="","",VLOOKUP(ROW()-1,'Report 3 GLs (576 A)'!$A:$K,7,FALSE))</f>
        <v/>
      </c>
      <c r="D363" s="55" t="str">
        <f>IF(VLOOKUP(ROW()-1,'Report 3 GLs (576 A)'!$A:$K,8,FALSE)="","",VLOOKUP(ROW()-1,'Report 3 GLs (576 A)'!$A:$K,8,FALSE))</f>
        <v/>
      </c>
      <c r="E363" s="55" t="str">
        <f>IF(VLOOKUP(ROW()-1,'Report 3 GLs (576 A)'!$A:$K,9,FALSE)="","",VLOOKUP(ROW()-1,'Report 3 GLs (576 A)'!$A:$K,9,FALSE))</f>
        <v/>
      </c>
      <c r="F363" s="102" t="str">
        <f>IF(VLOOKUP(ROW()-1,'Report 3 GLs (576 A)'!$A:$K,10,FALSE)="","",VLOOKUP(ROW()-1,'Report 3 GLs (576 A)'!$A:$K,10,FALSE))</f>
        <v/>
      </c>
      <c r="G363" s="55" t="str">
        <f>IF(VLOOKUP(ROW()-1,'Report 3 GLs (576 A)'!$A:$K,11,FALSE)="","",VLOOKUP(ROW()-1,'Report 3 GLs (576 A)'!$A:$K,11,FALSE))</f>
        <v/>
      </c>
      <c r="Z363" s="55" t="s">
        <v>80</v>
      </c>
    </row>
    <row r="364" spans="1:26" x14ac:dyDescent="0.2">
      <c r="A364" s="55" t="str">
        <f>IF(VLOOKUP(ROW()-1,'Report 3 GLs (576 A)'!$A:$K,2,FALSE)="","",VLOOKUP(ROW()-1,'Report 3 GLs (576 A)'!$A:$K,2,FALSE))</f>
        <v/>
      </c>
      <c r="B364" s="102" t="str">
        <f>IF(VLOOKUP(ROW()-1,'Report 3 GLs (576 A)'!$A:$K,6,FALSE)="","",VLOOKUP(ROW()-1,'Report 3 GLs (576 A)'!$A:$K,6,FALSE))</f>
        <v/>
      </c>
      <c r="C364" s="55" t="str">
        <f>IF(VLOOKUP(ROW()-1,'Report 3 GLs (576 A)'!$A:$K,7,FALSE)="","",VLOOKUP(ROW()-1,'Report 3 GLs (576 A)'!$A:$K,7,FALSE))</f>
        <v/>
      </c>
      <c r="D364" s="55" t="str">
        <f>IF(VLOOKUP(ROW()-1,'Report 3 GLs (576 A)'!$A:$K,8,FALSE)="","",VLOOKUP(ROW()-1,'Report 3 GLs (576 A)'!$A:$K,8,FALSE))</f>
        <v/>
      </c>
      <c r="E364" s="55" t="str">
        <f>IF(VLOOKUP(ROW()-1,'Report 3 GLs (576 A)'!$A:$K,9,FALSE)="","",VLOOKUP(ROW()-1,'Report 3 GLs (576 A)'!$A:$K,9,FALSE))</f>
        <v/>
      </c>
      <c r="F364" s="102" t="str">
        <f>IF(VLOOKUP(ROW()-1,'Report 3 GLs (576 A)'!$A:$K,10,FALSE)="","",VLOOKUP(ROW()-1,'Report 3 GLs (576 A)'!$A:$K,10,FALSE))</f>
        <v/>
      </c>
      <c r="G364" s="55" t="str">
        <f>IF(VLOOKUP(ROW()-1,'Report 3 GLs (576 A)'!$A:$K,11,FALSE)="","",VLOOKUP(ROW()-1,'Report 3 GLs (576 A)'!$A:$K,11,FALSE))</f>
        <v/>
      </c>
      <c r="Z364" s="55" t="s">
        <v>80</v>
      </c>
    </row>
    <row r="365" spans="1:26" x14ac:dyDescent="0.2">
      <c r="A365" s="55" t="str">
        <f>IF(VLOOKUP(ROW()-1,'Report 3 GLs (576 A)'!$A:$K,2,FALSE)="","",VLOOKUP(ROW()-1,'Report 3 GLs (576 A)'!$A:$K,2,FALSE))</f>
        <v/>
      </c>
      <c r="B365" s="102" t="str">
        <f>IF(VLOOKUP(ROW()-1,'Report 3 GLs (576 A)'!$A:$K,6,FALSE)="","",VLOOKUP(ROW()-1,'Report 3 GLs (576 A)'!$A:$K,6,FALSE))</f>
        <v/>
      </c>
      <c r="C365" s="55" t="str">
        <f>IF(VLOOKUP(ROW()-1,'Report 3 GLs (576 A)'!$A:$K,7,FALSE)="","",VLOOKUP(ROW()-1,'Report 3 GLs (576 A)'!$A:$K,7,FALSE))</f>
        <v/>
      </c>
      <c r="D365" s="55" t="str">
        <f>IF(VLOOKUP(ROW()-1,'Report 3 GLs (576 A)'!$A:$K,8,FALSE)="","",VLOOKUP(ROW()-1,'Report 3 GLs (576 A)'!$A:$K,8,FALSE))</f>
        <v/>
      </c>
      <c r="E365" s="55" t="str">
        <f>IF(VLOOKUP(ROW()-1,'Report 3 GLs (576 A)'!$A:$K,9,FALSE)="","",VLOOKUP(ROW()-1,'Report 3 GLs (576 A)'!$A:$K,9,FALSE))</f>
        <v/>
      </c>
      <c r="F365" s="102" t="str">
        <f>IF(VLOOKUP(ROW()-1,'Report 3 GLs (576 A)'!$A:$K,10,FALSE)="","",VLOOKUP(ROW()-1,'Report 3 GLs (576 A)'!$A:$K,10,FALSE))</f>
        <v/>
      </c>
      <c r="G365" s="55" t="str">
        <f>IF(VLOOKUP(ROW()-1,'Report 3 GLs (576 A)'!$A:$K,11,FALSE)="","",VLOOKUP(ROW()-1,'Report 3 GLs (576 A)'!$A:$K,11,FALSE))</f>
        <v/>
      </c>
      <c r="Z365" s="55" t="s">
        <v>80</v>
      </c>
    </row>
    <row r="366" spans="1:26" x14ac:dyDescent="0.2">
      <c r="A366" s="55" t="str">
        <f>IF(VLOOKUP(ROW()-1,'Report 3 GLs (576 A)'!$A:$K,2,FALSE)="","",VLOOKUP(ROW()-1,'Report 3 GLs (576 A)'!$A:$K,2,FALSE))</f>
        <v/>
      </c>
      <c r="B366" s="102" t="str">
        <f>IF(VLOOKUP(ROW()-1,'Report 3 GLs (576 A)'!$A:$K,6,FALSE)="","",VLOOKUP(ROW()-1,'Report 3 GLs (576 A)'!$A:$K,6,FALSE))</f>
        <v/>
      </c>
      <c r="C366" s="55" t="str">
        <f>IF(VLOOKUP(ROW()-1,'Report 3 GLs (576 A)'!$A:$K,7,FALSE)="","",VLOOKUP(ROW()-1,'Report 3 GLs (576 A)'!$A:$K,7,FALSE))</f>
        <v/>
      </c>
      <c r="D366" s="55" t="str">
        <f>IF(VLOOKUP(ROW()-1,'Report 3 GLs (576 A)'!$A:$K,8,FALSE)="","",VLOOKUP(ROW()-1,'Report 3 GLs (576 A)'!$A:$K,8,FALSE))</f>
        <v/>
      </c>
      <c r="E366" s="55" t="str">
        <f>IF(VLOOKUP(ROW()-1,'Report 3 GLs (576 A)'!$A:$K,9,FALSE)="","",VLOOKUP(ROW()-1,'Report 3 GLs (576 A)'!$A:$K,9,FALSE))</f>
        <v/>
      </c>
      <c r="F366" s="102" t="str">
        <f>IF(VLOOKUP(ROW()-1,'Report 3 GLs (576 A)'!$A:$K,10,FALSE)="","",VLOOKUP(ROW()-1,'Report 3 GLs (576 A)'!$A:$K,10,FALSE))</f>
        <v/>
      </c>
      <c r="G366" s="55" t="str">
        <f>IF(VLOOKUP(ROW()-1,'Report 3 GLs (576 A)'!$A:$K,11,FALSE)="","",VLOOKUP(ROW()-1,'Report 3 GLs (576 A)'!$A:$K,11,FALSE))</f>
        <v/>
      </c>
      <c r="Z366" s="55" t="s">
        <v>80</v>
      </c>
    </row>
    <row r="367" spans="1:26" x14ac:dyDescent="0.2">
      <c r="A367" s="55" t="str">
        <f>IF(VLOOKUP(ROW()-1,'Report 3 GLs (576 A)'!$A:$K,2,FALSE)="","",VLOOKUP(ROW()-1,'Report 3 GLs (576 A)'!$A:$K,2,FALSE))</f>
        <v/>
      </c>
      <c r="B367" s="102" t="str">
        <f>IF(VLOOKUP(ROW()-1,'Report 3 GLs (576 A)'!$A:$K,6,FALSE)="","",VLOOKUP(ROW()-1,'Report 3 GLs (576 A)'!$A:$K,6,FALSE))</f>
        <v/>
      </c>
      <c r="C367" s="55" t="str">
        <f>IF(VLOOKUP(ROW()-1,'Report 3 GLs (576 A)'!$A:$K,7,FALSE)="","",VLOOKUP(ROW()-1,'Report 3 GLs (576 A)'!$A:$K,7,FALSE))</f>
        <v/>
      </c>
      <c r="D367" s="55" t="str">
        <f>IF(VLOOKUP(ROW()-1,'Report 3 GLs (576 A)'!$A:$K,8,FALSE)="","",VLOOKUP(ROW()-1,'Report 3 GLs (576 A)'!$A:$K,8,FALSE))</f>
        <v/>
      </c>
      <c r="E367" s="55" t="str">
        <f>IF(VLOOKUP(ROW()-1,'Report 3 GLs (576 A)'!$A:$K,9,FALSE)="","",VLOOKUP(ROW()-1,'Report 3 GLs (576 A)'!$A:$K,9,FALSE))</f>
        <v/>
      </c>
      <c r="F367" s="102" t="str">
        <f>IF(VLOOKUP(ROW()-1,'Report 3 GLs (576 A)'!$A:$K,10,FALSE)="","",VLOOKUP(ROW()-1,'Report 3 GLs (576 A)'!$A:$K,10,FALSE))</f>
        <v/>
      </c>
      <c r="G367" s="55" t="str">
        <f>IF(VLOOKUP(ROW()-1,'Report 3 GLs (576 A)'!$A:$K,11,FALSE)="","",VLOOKUP(ROW()-1,'Report 3 GLs (576 A)'!$A:$K,11,FALSE))</f>
        <v/>
      </c>
      <c r="Z367" s="55" t="s">
        <v>80</v>
      </c>
    </row>
    <row r="368" spans="1:26" x14ac:dyDescent="0.2">
      <c r="A368" s="55" t="str">
        <f>IF(VLOOKUP(ROW()-1,'Report 3 GLs (576 A)'!$A:$K,2,FALSE)="","",VLOOKUP(ROW()-1,'Report 3 GLs (576 A)'!$A:$K,2,FALSE))</f>
        <v/>
      </c>
      <c r="B368" s="102" t="str">
        <f>IF(VLOOKUP(ROW()-1,'Report 3 GLs (576 A)'!$A:$K,6,FALSE)="","",VLOOKUP(ROW()-1,'Report 3 GLs (576 A)'!$A:$K,6,FALSE))</f>
        <v/>
      </c>
      <c r="C368" s="55" t="str">
        <f>IF(VLOOKUP(ROW()-1,'Report 3 GLs (576 A)'!$A:$K,7,FALSE)="","",VLOOKUP(ROW()-1,'Report 3 GLs (576 A)'!$A:$K,7,FALSE))</f>
        <v/>
      </c>
      <c r="D368" s="55" t="str">
        <f>IF(VLOOKUP(ROW()-1,'Report 3 GLs (576 A)'!$A:$K,8,FALSE)="","",VLOOKUP(ROW()-1,'Report 3 GLs (576 A)'!$A:$K,8,FALSE))</f>
        <v/>
      </c>
      <c r="E368" s="55" t="str">
        <f>IF(VLOOKUP(ROW()-1,'Report 3 GLs (576 A)'!$A:$K,9,FALSE)="","",VLOOKUP(ROW()-1,'Report 3 GLs (576 A)'!$A:$K,9,FALSE))</f>
        <v/>
      </c>
      <c r="F368" s="102" t="str">
        <f>IF(VLOOKUP(ROW()-1,'Report 3 GLs (576 A)'!$A:$K,10,FALSE)="","",VLOOKUP(ROW()-1,'Report 3 GLs (576 A)'!$A:$K,10,FALSE))</f>
        <v/>
      </c>
      <c r="G368" s="55" t="str">
        <f>IF(VLOOKUP(ROW()-1,'Report 3 GLs (576 A)'!$A:$K,11,FALSE)="","",VLOOKUP(ROW()-1,'Report 3 GLs (576 A)'!$A:$K,11,FALSE))</f>
        <v/>
      </c>
      <c r="Z368" s="55" t="s">
        <v>80</v>
      </c>
    </row>
    <row r="369" spans="1:26" x14ac:dyDescent="0.2">
      <c r="A369" s="55" t="str">
        <f>IF(VLOOKUP(ROW()-1,'Report 3 GLs (576 A)'!$A:$K,2,FALSE)="","",VLOOKUP(ROW()-1,'Report 3 GLs (576 A)'!$A:$K,2,FALSE))</f>
        <v/>
      </c>
      <c r="B369" s="102" t="str">
        <f>IF(VLOOKUP(ROW()-1,'Report 3 GLs (576 A)'!$A:$K,6,FALSE)="","",VLOOKUP(ROW()-1,'Report 3 GLs (576 A)'!$A:$K,6,FALSE))</f>
        <v/>
      </c>
      <c r="C369" s="55" t="str">
        <f>IF(VLOOKUP(ROW()-1,'Report 3 GLs (576 A)'!$A:$K,7,FALSE)="","",VLOOKUP(ROW()-1,'Report 3 GLs (576 A)'!$A:$K,7,FALSE))</f>
        <v/>
      </c>
      <c r="D369" s="55" t="str">
        <f>IF(VLOOKUP(ROW()-1,'Report 3 GLs (576 A)'!$A:$K,8,FALSE)="","",VLOOKUP(ROW()-1,'Report 3 GLs (576 A)'!$A:$K,8,FALSE))</f>
        <v/>
      </c>
      <c r="E369" s="55" t="str">
        <f>IF(VLOOKUP(ROW()-1,'Report 3 GLs (576 A)'!$A:$K,9,FALSE)="","",VLOOKUP(ROW()-1,'Report 3 GLs (576 A)'!$A:$K,9,FALSE))</f>
        <v/>
      </c>
      <c r="F369" s="102" t="str">
        <f>IF(VLOOKUP(ROW()-1,'Report 3 GLs (576 A)'!$A:$K,10,FALSE)="","",VLOOKUP(ROW()-1,'Report 3 GLs (576 A)'!$A:$K,10,FALSE))</f>
        <v/>
      </c>
      <c r="G369" s="55" t="str">
        <f>IF(VLOOKUP(ROW()-1,'Report 3 GLs (576 A)'!$A:$K,11,FALSE)="","",VLOOKUP(ROW()-1,'Report 3 GLs (576 A)'!$A:$K,11,FALSE))</f>
        <v/>
      </c>
      <c r="Z369" s="55" t="s">
        <v>80</v>
      </c>
    </row>
    <row r="370" spans="1:26" x14ac:dyDescent="0.2">
      <c r="A370" s="55" t="str">
        <f>IF(VLOOKUP(ROW()-1,'Report 3 GLs (576 A)'!$A:$K,2,FALSE)="","",VLOOKUP(ROW()-1,'Report 3 GLs (576 A)'!$A:$K,2,FALSE))</f>
        <v/>
      </c>
      <c r="B370" s="102" t="str">
        <f>IF(VLOOKUP(ROW()-1,'Report 3 GLs (576 A)'!$A:$K,6,FALSE)="","",VLOOKUP(ROW()-1,'Report 3 GLs (576 A)'!$A:$K,6,FALSE))</f>
        <v/>
      </c>
      <c r="C370" s="55" t="str">
        <f>IF(VLOOKUP(ROW()-1,'Report 3 GLs (576 A)'!$A:$K,7,FALSE)="","",VLOOKUP(ROW()-1,'Report 3 GLs (576 A)'!$A:$K,7,FALSE))</f>
        <v/>
      </c>
      <c r="D370" s="55" t="str">
        <f>IF(VLOOKUP(ROW()-1,'Report 3 GLs (576 A)'!$A:$K,8,FALSE)="","",VLOOKUP(ROW()-1,'Report 3 GLs (576 A)'!$A:$K,8,FALSE))</f>
        <v/>
      </c>
      <c r="E370" s="55" t="str">
        <f>IF(VLOOKUP(ROW()-1,'Report 3 GLs (576 A)'!$A:$K,9,FALSE)="","",VLOOKUP(ROW()-1,'Report 3 GLs (576 A)'!$A:$K,9,FALSE))</f>
        <v/>
      </c>
      <c r="F370" s="102" t="str">
        <f>IF(VLOOKUP(ROW()-1,'Report 3 GLs (576 A)'!$A:$K,10,FALSE)="","",VLOOKUP(ROW()-1,'Report 3 GLs (576 A)'!$A:$K,10,FALSE))</f>
        <v/>
      </c>
      <c r="G370" s="55" t="str">
        <f>IF(VLOOKUP(ROW()-1,'Report 3 GLs (576 A)'!$A:$K,11,FALSE)="","",VLOOKUP(ROW()-1,'Report 3 GLs (576 A)'!$A:$K,11,FALSE))</f>
        <v/>
      </c>
      <c r="Z370" s="55" t="s">
        <v>80</v>
      </c>
    </row>
    <row r="371" spans="1:26" x14ac:dyDescent="0.2">
      <c r="A371" s="55" t="str">
        <f>IF(VLOOKUP(ROW()-1,'Report 3 GLs (576 A)'!$A:$K,2,FALSE)="","",VLOOKUP(ROW()-1,'Report 3 GLs (576 A)'!$A:$K,2,FALSE))</f>
        <v/>
      </c>
      <c r="B371" s="102" t="str">
        <f>IF(VLOOKUP(ROW()-1,'Report 3 GLs (576 A)'!$A:$K,6,FALSE)="","",VLOOKUP(ROW()-1,'Report 3 GLs (576 A)'!$A:$K,6,FALSE))</f>
        <v/>
      </c>
      <c r="C371" s="55" t="str">
        <f>IF(VLOOKUP(ROW()-1,'Report 3 GLs (576 A)'!$A:$K,7,FALSE)="","",VLOOKUP(ROW()-1,'Report 3 GLs (576 A)'!$A:$K,7,FALSE))</f>
        <v/>
      </c>
      <c r="D371" s="55" t="str">
        <f>IF(VLOOKUP(ROW()-1,'Report 3 GLs (576 A)'!$A:$K,8,FALSE)="","",VLOOKUP(ROW()-1,'Report 3 GLs (576 A)'!$A:$K,8,FALSE))</f>
        <v/>
      </c>
      <c r="E371" s="55" t="str">
        <f>IF(VLOOKUP(ROW()-1,'Report 3 GLs (576 A)'!$A:$K,9,FALSE)="","",VLOOKUP(ROW()-1,'Report 3 GLs (576 A)'!$A:$K,9,FALSE))</f>
        <v/>
      </c>
      <c r="F371" s="102" t="str">
        <f>IF(VLOOKUP(ROW()-1,'Report 3 GLs (576 A)'!$A:$K,10,FALSE)="","",VLOOKUP(ROW()-1,'Report 3 GLs (576 A)'!$A:$K,10,FALSE))</f>
        <v/>
      </c>
      <c r="G371" s="55" t="str">
        <f>IF(VLOOKUP(ROW()-1,'Report 3 GLs (576 A)'!$A:$K,11,FALSE)="","",VLOOKUP(ROW()-1,'Report 3 GLs (576 A)'!$A:$K,11,FALSE))</f>
        <v/>
      </c>
      <c r="Z371" s="55" t="s">
        <v>80</v>
      </c>
    </row>
    <row r="372" spans="1:26" x14ac:dyDescent="0.2">
      <c r="A372" s="55" t="str">
        <f>IF(VLOOKUP(ROW()-1,'Report 3 GLs (576 A)'!$A:$K,2,FALSE)="","",VLOOKUP(ROW()-1,'Report 3 GLs (576 A)'!$A:$K,2,FALSE))</f>
        <v/>
      </c>
      <c r="B372" s="102" t="str">
        <f>IF(VLOOKUP(ROW()-1,'Report 3 GLs (576 A)'!$A:$K,6,FALSE)="","",VLOOKUP(ROW()-1,'Report 3 GLs (576 A)'!$A:$K,6,FALSE))</f>
        <v/>
      </c>
      <c r="C372" s="55" t="str">
        <f>IF(VLOOKUP(ROW()-1,'Report 3 GLs (576 A)'!$A:$K,7,FALSE)="","",VLOOKUP(ROW()-1,'Report 3 GLs (576 A)'!$A:$K,7,FALSE))</f>
        <v/>
      </c>
      <c r="D372" s="55" t="str">
        <f>IF(VLOOKUP(ROW()-1,'Report 3 GLs (576 A)'!$A:$K,8,FALSE)="","",VLOOKUP(ROW()-1,'Report 3 GLs (576 A)'!$A:$K,8,FALSE))</f>
        <v/>
      </c>
      <c r="E372" s="55" t="str">
        <f>IF(VLOOKUP(ROW()-1,'Report 3 GLs (576 A)'!$A:$K,9,FALSE)="","",VLOOKUP(ROW()-1,'Report 3 GLs (576 A)'!$A:$K,9,FALSE))</f>
        <v/>
      </c>
      <c r="F372" s="102" t="str">
        <f>IF(VLOOKUP(ROW()-1,'Report 3 GLs (576 A)'!$A:$K,10,FALSE)="","",VLOOKUP(ROW()-1,'Report 3 GLs (576 A)'!$A:$K,10,FALSE))</f>
        <v/>
      </c>
      <c r="G372" s="55" t="str">
        <f>IF(VLOOKUP(ROW()-1,'Report 3 GLs (576 A)'!$A:$K,11,FALSE)="","",VLOOKUP(ROW()-1,'Report 3 GLs (576 A)'!$A:$K,11,FALSE))</f>
        <v/>
      </c>
      <c r="Z372" s="55" t="s">
        <v>80</v>
      </c>
    </row>
    <row r="373" spans="1:26" x14ac:dyDescent="0.2">
      <c r="A373" s="55" t="str">
        <f>IF(VLOOKUP(ROW()-1,'Report 3 GLs (576 A)'!$A:$K,2,FALSE)="","",VLOOKUP(ROW()-1,'Report 3 GLs (576 A)'!$A:$K,2,FALSE))</f>
        <v/>
      </c>
      <c r="B373" s="102" t="str">
        <f>IF(VLOOKUP(ROW()-1,'Report 3 GLs (576 A)'!$A:$K,6,FALSE)="","",VLOOKUP(ROW()-1,'Report 3 GLs (576 A)'!$A:$K,6,FALSE))</f>
        <v/>
      </c>
      <c r="C373" s="55" t="str">
        <f>IF(VLOOKUP(ROW()-1,'Report 3 GLs (576 A)'!$A:$K,7,FALSE)="","",VLOOKUP(ROW()-1,'Report 3 GLs (576 A)'!$A:$K,7,FALSE))</f>
        <v/>
      </c>
      <c r="D373" s="55" t="str">
        <f>IF(VLOOKUP(ROW()-1,'Report 3 GLs (576 A)'!$A:$K,8,FALSE)="","",VLOOKUP(ROW()-1,'Report 3 GLs (576 A)'!$A:$K,8,FALSE))</f>
        <v/>
      </c>
      <c r="E373" s="55" t="str">
        <f>IF(VLOOKUP(ROW()-1,'Report 3 GLs (576 A)'!$A:$K,9,FALSE)="","",VLOOKUP(ROW()-1,'Report 3 GLs (576 A)'!$A:$K,9,FALSE))</f>
        <v/>
      </c>
      <c r="F373" s="102" t="str">
        <f>IF(VLOOKUP(ROW()-1,'Report 3 GLs (576 A)'!$A:$K,10,FALSE)="","",VLOOKUP(ROW()-1,'Report 3 GLs (576 A)'!$A:$K,10,FALSE))</f>
        <v/>
      </c>
      <c r="G373" s="55" t="str">
        <f>IF(VLOOKUP(ROW()-1,'Report 3 GLs (576 A)'!$A:$K,11,FALSE)="","",VLOOKUP(ROW()-1,'Report 3 GLs (576 A)'!$A:$K,11,FALSE))</f>
        <v/>
      </c>
      <c r="Z373" s="55" t="s">
        <v>80</v>
      </c>
    </row>
    <row r="374" spans="1:26" x14ac:dyDescent="0.2">
      <c r="A374" s="55" t="str">
        <f>IF(VLOOKUP(ROW()-1,'Report 3 GLs (576 A)'!$A:$K,2,FALSE)="","",VLOOKUP(ROW()-1,'Report 3 GLs (576 A)'!$A:$K,2,FALSE))</f>
        <v/>
      </c>
      <c r="B374" s="102" t="str">
        <f>IF(VLOOKUP(ROW()-1,'Report 3 GLs (576 A)'!$A:$K,6,FALSE)="","",VLOOKUP(ROW()-1,'Report 3 GLs (576 A)'!$A:$K,6,FALSE))</f>
        <v/>
      </c>
      <c r="C374" s="55" t="str">
        <f>IF(VLOOKUP(ROW()-1,'Report 3 GLs (576 A)'!$A:$K,7,FALSE)="","",VLOOKUP(ROW()-1,'Report 3 GLs (576 A)'!$A:$K,7,FALSE))</f>
        <v/>
      </c>
      <c r="D374" s="55" t="str">
        <f>IF(VLOOKUP(ROW()-1,'Report 3 GLs (576 A)'!$A:$K,8,FALSE)="","",VLOOKUP(ROW()-1,'Report 3 GLs (576 A)'!$A:$K,8,FALSE))</f>
        <v/>
      </c>
      <c r="E374" s="55" t="str">
        <f>IF(VLOOKUP(ROW()-1,'Report 3 GLs (576 A)'!$A:$K,9,FALSE)="","",VLOOKUP(ROW()-1,'Report 3 GLs (576 A)'!$A:$K,9,FALSE))</f>
        <v/>
      </c>
      <c r="F374" s="102" t="str">
        <f>IF(VLOOKUP(ROW()-1,'Report 3 GLs (576 A)'!$A:$K,10,FALSE)="","",VLOOKUP(ROW()-1,'Report 3 GLs (576 A)'!$A:$K,10,FALSE))</f>
        <v/>
      </c>
      <c r="G374" s="55" t="str">
        <f>IF(VLOOKUP(ROW()-1,'Report 3 GLs (576 A)'!$A:$K,11,FALSE)="","",VLOOKUP(ROW()-1,'Report 3 GLs (576 A)'!$A:$K,11,FALSE))</f>
        <v/>
      </c>
      <c r="Z374" s="55" t="s">
        <v>80</v>
      </c>
    </row>
    <row r="375" spans="1:26" x14ac:dyDescent="0.2">
      <c r="A375" s="55" t="str">
        <f>IF(VLOOKUP(ROW()-1,'Report 3 GLs (576 A)'!$A:$K,2,FALSE)="","",VLOOKUP(ROW()-1,'Report 3 GLs (576 A)'!$A:$K,2,FALSE))</f>
        <v/>
      </c>
      <c r="B375" s="102" t="str">
        <f>IF(VLOOKUP(ROW()-1,'Report 3 GLs (576 A)'!$A:$K,6,FALSE)="","",VLOOKUP(ROW()-1,'Report 3 GLs (576 A)'!$A:$K,6,FALSE))</f>
        <v/>
      </c>
      <c r="C375" s="55" t="str">
        <f>IF(VLOOKUP(ROW()-1,'Report 3 GLs (576 A)'!$A:$K,7,FALSE)="","",VLOOKUP(ROW()-1,'Report 3 GLs (576 A)'!$A:$K,7,FALSE))</f>
        <v/>
      </c>
      <c r="D375" s="55" t="str">
        <f>IF(VLOOKUP(ROW()-1,'Report 3 GLs (576 A)'!$A:$K,8,FALSE)="","",VLOOKUP(ROW()-1,'Report 3 GLs (576 A)'!$A:$K,8,FALSE))</f>
        <v/>
      </c>
      <c r="E375" s="55" t="str">
        <f>IF(VLOOKUP(ROW()-1,'Report 3 GLs (576 A)'!$A:$K,9,FALSE)="","",VLOOKUP(ROW()-1,'Report 3 GLs (576 A)'!$A:$K,9,FALSE))</f>
        <v/>
      </c>
      <c r="F375" s="102" t="str">
        <f>IF(VLOOKUP(ROW()-1,'Report 3 GLs (576 A)'!$A:$K,10,FALSE)="","",VLOOKUP(ROW()-1,'Report 3 GLs (576 A)'!$A:$K,10,FALSE))</f>
        <v/>
      </c>
      <c r="G375" s="55" t="str">
        <f>IF(VLOOKUP(ROW()-1,'Report 3 GLs (576 A)'!$A:$K,11,FALSE)="","",VLOOKUP(ROW()-1,'Report 3 GLs (576 A)'!$A:$K,11,FALSE))</f>
        <v/>
      </c>
      <c r="Z375" s="55" t="s">
        <v>80</v>
      </c>
    </row>
    <row r="376" spans="1:26" x14ac:dyDescent="0.2">
      <c r="A376" s="55" t="str">
        <f>IF(VLOOKUP(ROW()-1,'Report 3 GLs (576 A)'!$A:$K,2,FALSE)="","",VLOOKUP(ROW()-1,'Report 3 GLs (576 A)'!$A:$K,2,FALSE))</f>
        <v/>
      </c>
      <c r="B376" s="102" t="str">
        <f>IF(VLOOKUP(ROW()-1,'Report 3 GLs (576 A)'!$A:$K,6,FALSE)="","",VLOOKUP(ROW()-1,'Report 3 GLs (576 A)'!$A:$K,6,FALSE))</f>
        <v/>
      </c>
      <c r="C376" s="55" t="str">
        <f>IF(VLOOKUP(ROW()-1,'Report 3 GLs (576 A)'!$A:$K,7,FALSE)="","",VLOOKUP(ROW()-1,'Report 3 GLs (576 A)'!$A:$K,7,FALSE))</f>
        <v/>
      </c>
      <c r="D376" s="55" t="str">
        <f>IF(VLOOKUP(ROW()-1,'Report 3 GLs (576 A)'!$A:$K,8,FALSE)="","",VLOOKUP(ROW()-1,'Report 3 GLs (576 A)'!$A:$K,8,FALSE))</f>
        <v/>
      </c>
      <c r="E376" s="55" t="str">
        <f>IF(VLOOKUP(ROW()-1,'Report 3 GLs (576 A)'!$A:$K,9,FALSE)="","",VLOOKUP(ROW()-1,'Report 3 GLs (576 A)'!$A:$K,9,FALSE))</f>
        <v/>
      </c>
      <c r="F376" s="102" t="str">
        <f>IF(VLOOKUP(ROW()-1,'Report 3 GLs (576 A)'!$A:$K,10,FALSE)="","",VLOOKUP(ROW()-1,'Report 3 GLs (576 A)'!$A:$K,10,FALSE))</f>
        <v/>
      </c>
      <c r="G376" s="55" t="str">
        <f>IF(VLOOKUP(ROW()-1,'Report 3 GLs (576 A)'!$A:$K,11,FALSE)="","",VLOOKUP(ROW()-1,'Report 3 GLs (576 A)'!$A:$K,11,FALSE))</f>
        <v/>
      </c>
      <c r="Z376" s="55" t="s">
        <v>80</v>
      </c>
    </row>
    <row r="377" spans="1:26" x14ac:dyDescent="0.2">
      <c r="A377" s="55" t="str">
        <f>IF(VLOOKUP(ROW()-1,'Report 3 GLs (576 A)'!$A:$K,2,FALSE)="","",VLOOKUP(ROW()-1,'Report 3 GLs (576 A)'!$A:$K,2,FALSE))</f>
        <v/>
      </c>
      <c r="B377" s="102" t="str">
        <f>IF(VLOOKUP(ROW()-1,'Report 3 GLs (576 A)'!$A:$K,6,FALSE)="","",VLOOKUP(ROW()-1,'Report 3 GLs (576 A)'!$A:$K,6,FALSE))</f>
        <v/>
      </c>
      <c r="C377" s="55" t="str">
        <f>IF(VLOOKUP(ROW()-1,'Report 3 GLs (576 A)'!$A:$K,7,FALSE)="","",VLOOKUP(ROW()-1,'Report 3 GLs (576 A)'!$A:$K,7,FALSE))</f>
        <v/>
      </c>
      <c r="D377" s="55" t="str">
        <f>IF(VLOOKUP(ROW()-1,'Report 3 GLs (576 A)'!$A:$K,8,FALSE)="","",VLOOKUP(ROW()-1,'Report 3 GLs (576 A)'!$A:$K,8,FALSE))</f>
        <v/>
      </c>
      <c r="E377" s="55" t="str">
        <f>IF(VLOOKUP(ROW()-1,'Report 3 GLs (576 A)'!$A:$K,9,FALSE)="","",VLOOKUP(ROW()-1,'Report 3 GLs (576 A)'!$A:$K,9,FALSE))</f>
        <v/>
      </c>
      <c r="F377" s="102" t="str">
        <f>IF(VLOOKUP(ROW()-1,'Report 3 GLs (576 A)'!$A:$K,10,FALSE)="","",VLOOKUP(ROW()-1,'Report 3 GLs (576 A)'!$A:$K,10,FALSE))</f>
        <v/>
      </c>
      <c r="G377" s="55" t="str">
        <f>IF(VLOOKUP(ROW()-1,'Report 3 GLs (576 A)'!$A:$K,11,FALSE)="","",VLOOKUP(ROW()-1,'Report 3 GLs (576 A)'!$A:$K,11,FALSE))</f>
        <v/>
      </c>
      <c r="Z377" s="55" t="s">
        <v>80</v>
      </c>
    </row>
    <row r="378" spans="1:26" x14ac:dyDescent="0.2">
      <c r="A378" s="55" t="str">
        <f>IF(VLOOKUP(ROW()-1,'Report 3 GLs (576 A)'!$A:$K,2,FALSE)="","",VLOOKUP(ROW()-1,'Report 3 GLs (576 A)'!$A:$K,2,FALSE))</f>
        <v/>
      </c>
      <c r="B378" s="102" t="str">
        <f>IF(VLOOKUP(ROW()-1,'Report 3 GLs (576 A)'!$A:$K,6,FALSE)="","",VLOOKUP(ROW()-1,'Report 3 GLs (576 A)'!$A:$K,6,FALSE))</f>
        <v/>
      </c>
      <c r="C378" s="55" t="str">
        <f>IF(VLOOKUP(ROW()-1,'Report 3 GLs (576 A)'!$A:$K,7,FALSE)="","",VLOOKUP(ROW()-1,'Report 3 GLs (576 A)'!$A:$K,7,FALSE))</f>
        <v/>
      </c>
      <c r="D378" s="55" t="str">
        <f>IF(VLOOKUP(ROW()-1,'Report 3 GLs (576 A)'!$A:$K,8,FALSE)="","",VLOOKUP(ROW()-1,'Report 3 GLs (576 A)'!$A:$K,8,FALSE))</f>
        <v/>
      </c>
      <c r="E378" s="55" t="str">
        <f>IF(VLOOKUP(ROW()-1,'Report 3 GLs (576 A)'!$A:$K,9,FALSE)="","",VLOOKUP(ROW()-1,'Report 3 GLs (576 A)'!$A:$K,9,FALSE))</f>
        <v/>
      </c>
      <c r="F378" s="102" t="str">
        <f>IF(VLOOKUP(ROW()-1,'Report 3 GLs (576 A)'!$A:$K,10,FALSE)="","",VLOOKUP(ROW()-1,'Report 3 GLs (576 A)'!$A:$K,10,FALSE))</f>
        <v/>
      </c>
      <c r="G378" s="55" t="str">
        <f>IF(VLOOKUP(ROW()-1,'Report 3 GLs (576 A)'!$A:$K,11,FALSE)="","",VLOOKUP(ROW()-1,'Report 3 GLs (576 A)'!$A:$K,11,FALSE))</f>
        <v/>
      </c>
      <c r="Z378" s="55" t="s">
        <v>80</v>
      </c>
    </row>
    <row r="379" spans="1:26" x14ac:dyDescent="0.2">
      <c r="A379" s="55" t="str">
        <f>IF(VLOOKUP(ROW()-1,'Report 3 GLs (576 A)'!$A:$K,2,FALSE)="","",VLOOKUP(ROW()-1,'Report 3 GLs (576 A)'!$A:$K,2,FALSE))</f>
        <v/>
      </c>
      <c r="B379" s="102" t="str">
        <f>IF(VLOOKUP(ROW()-1,'Report 3 GLs (576 A)'!$A:$K,6,FALSE)="","",VLOOKUP(ROW()-1,'Report 3 GLs (576 A)'!$A:$K,6,FALSE))</f>
        <v/>
      </c>
      <c r="C379" s="55" t="str">
        <f>IF(VLOOKUP(ROW()-1,'Report 3 GLs (576 A)'!$A:$K,7,FALSE)="","",VLOOKUP(ROW()-1,'Report 3 GLs (576 A)'!$A:$K,7,FALSE))</f>
        <v/>
      </c>
      <c r="D379" s="55" t="str">
        <f>IF(VLOOKUP(ROW()-1,'Report 3 GLs (576 A)'!$A:$K,8,FALSE)="","",VLOOKUP(ROW()-1,'Report 3 GLs (576 A)'!$A:$K,8,FALSE))</f>
        <v/>
      </c>
      <c r="E379" s="55" t="str">
        <f>IF(VLOOKUP(ROW()-1,'Report 3 GLs (576 A)'!$A:$K,9,FALSE)="","",VLOOKUP(ROW()-1,'Report 3 GLs (576 A)'!$A:$K,9,FALSE))</f>
        <v/>
      </c>
      <c r="F379" s="102" t="str">
        <f>IF(VLOOKUP(ROW()-1,'Report 3 GLs (576 A)'!$A:$K,10,FALSE)="","",VLOOKUP(ROW()-1,'Report 3 GLs (576 A)'!$A:$K,10,FALSE))</f>
        <v/>
      </c>
      <c r="G379" s="55" t="str">
        <f>IF(VLOOKUP(ROW()-1,'Report 3 GLs (576 A)'!$A:$K,11,FALSE)="","",VLOOKUP(ROW()-1,'Report 3 GLs (576 A)'!$A:$K,11,FALSE))</f>
        <v/>
      </c>
      <c r="Z379" s="55" t="s">
        <v>80</v>
      </c>
    </row>
    <row r="380" spans="1:26" x14ac:dyDescent="0.2">
      <c r="A380" s="55" t="str">
        <f>IF(VLOOKUP(ROW()-1,'Report 3 GLs (576 A)'!$A:$K,2,FALSE)="","",VLOOKUP(ROW()-1,'Report 3 GLs (576 A)'!$A:$K,2,FALSE))</f>
        <v/>
      </c>
      <c r="B380" s="102" t="str">
        <f>IF(VLOOKUP(ROW()-1,'Report 3 GLs (576 A)'!$A:$K,6,FALSE)="","",VLOOKUP(ROW()-1,'Report 3 GLs (576 A)'!$A:$K,6,FALSE))</f>
        <v/>
      </c>
      <c r="C380" s="55" t="str">
        <f>IF(VLOOKUP(ROW()-1,'Report 3 GLs (576 A)'!$A:$K,7,FALSE)="","",VLOOKUP(ROW()-1,'Report 3 GLs (576 A)'!$A:$K,7,FALSE))</f>
        <v/>
      </c>
      <c r="D380" s="55" t="str">
        <f>IF(VLOOKUP(ROW()-1,'Report 3 GLs (576 A)'!$A:$K,8,FALSE)="","",VLOOKUP(ROW()-1,'Report 3 GLs (576 A)'!$A:$K,8,FALSE))</f>
        <v/>
      </c>
      <c r="E380" s="55" t="str">
        <f>IF(VLOOKUP(ROW()-1,'Report 3 GLs (576 A)'!$A:$K,9,FALSE)="","",VLOOKUP(ROW()-1,'Report 3 GLs (576 A)'!$A:$K,9,FALSE))</f>
        <v/>
      </c>
      <c r="F380" s="102" t="str">
        <f>IF(VLOOKUP(ROW()-1,'Report 3 GLs (576 A)'!$A:$K,10,FALSE)="","",VLOOKUP(ROW()-1,'Report 3 GLs (576 A)'!$A:$K,10,FALSE))</f>
        <v/>
      </c>
      <c r="G380" s="55" t="str">
        <f>IF(VLOOKUP(ROW()-1,'Report 3 GLs (576 A)'!$A:$K,11,FALSE)="","",VLOOKUP(ROW()-1,'Report 3 GLs (576 A)'!$A:$K,11,FALSE))</f>
        <v/>
      </c>
      <c r="Z380" s="55" t="s">
        <v>80</v>
      </c>
    </row>
    <row r="381" spans="1:26" x14ac:dyDescent="0.2">
      <c r="A381" s="55" t="str">
        <f>IF(VLOOKUP(ROW()-1,'Report 3 GLs (576 A)'!$A:$K,2,FALSE)="","",VLOOKUP(ROW()-1,'Report 3 GLs (576 A)'!$A:$K,2,FALSE))</f>
        <v/>
      </c>
      <c r="B381" s="102" t="str">
        <f>IF(VLOOKUP(ROW()-1,'Report 3 GLs (576 A)'!$A:$K,6,FALSE)="","",VLOOKUP(ROW()-1,'Report 3 GLs (576 A)'!$A:$K,6,FALSE))</f>
        <v/>
      </c>
      <c r="C381" s="55" t="str">
        <f>IF(VLOOKUP(ROW()-1,'Report 3 GLs (576 A)'!$A:$K,7,FALSE)="","",VLOOKUP(ROW()-1,'Report 3 GLs (576 A)'!$A:$K,7,FALSE))</f>
        <v/>
      </c>
      <c r="D381" s="55" t="str">
        <f>IF(VLOOKUP(ROW()-1,'Report 3 GLs (576 A)'!$A:$K,8,FALSE)="","",VLOOKUP(ROW()-1,'Report 3 GLs (576 A)'!$A:$K,8,FALSE))</f>
        <v/>
      </c>
      <c r="E381" s="55" t="str">
        <f>IF(VLOOKUP(ROW()-1,'Report 3 GLs (576 A)'!$A:$K,9,FALSE)="","",VLOOKUP(ROW()-1,'Report 3 GLs (576 A)'!$A:$K,9,FALSE))</f>
        <v/>
      </c>
      <c r="F381" s="102" t="str">
        <f>IF(VLOOKUP(ROW()-1,'Report 3 GLs (576 A)'!$A:$K,10,FALSE)="","",VLOOKUP(ROW()-1,'Report 3 GLs (576 A)'!$A:$K,10,FALSE))</f>
        <v/>
      </c>
      <c r="G381" s="55" t="str">
        <f>IF(VLOOKUP(ROW()-1,'Report 3 GLs (576 A)'!$A:$K,11,FALSE)="","",VLOOKUP(ROW()-1,'Report 3 GLs (576 A)'!$A:$K,11,FALSE))</f>
        <v/>
      </c>
      <c r="Z381" s="55" t="s">
        <v>80</v>
      </c>
    </row>
    <row r="382" spans="1:26" x14ac:dyDescent="0.2">
      <c r="A382" s="55" t="str">
        <f>IF(VLOOKUP(ROW()-1,'Report 3 GLs (576 A)'!$A:$K,2,FALSE)="","",VLOOKUP(ROW()-1,'Report 3 GLs (576 A)'!$A:$K,2,FALSE))</f>
        <v/>
      </c>
      <c r="B382" s="102" t="str">
        <f>IF(VLOOKUP(ROW()-1,'Report 3 GLs (576 A)'!$A:$K,6,FALSE)="","",VLOOKUP(ROW()-1,'Report 3 GLs (576 A)'!$A:$K,6,FALSE))</f>
        <v/>
      </c>
      <c r="C382" s="55" t="str">
        <f>IF(VLOOKUP(ROW()-1,'Report 3 GLs (576 A)'!$A:$K,7,FALSE)="","",VLOOKUP(ROW()-1,'Report 3 GLs (576 A)'!$A:$K,7,FALSE))</f>
        <v/>
      </c>
      <c r="D382" s="55" t="str">
        <f>IF(VLOOKUP(ROW()-1,'Report 3 GLs (576 A)'!$A:$K,8,FALSE)="","",VLOOKUP(ROW()-1,'Report 3 GLs (576 A)'!$A:$K,8,FALSE))</f>
        <v/>
      </c>
      <c r="E382" s="55" t="str">
        <f>IF(VLOOKUP(ROW()-1,'Report 3 GLs (576 A)'!$A:$K,9,FALSE)="","",VLOOKUP(ROW()-1,'Report 3 GLs (576 A)'!$A:$K,9,FALSE))</f>
        <v/>
      </c>
      <c r="F382" s="102" t="str">
        <f>IF(VLOOKUP(ROW()-1,'Report 3 GLs (576 A)'!$A:$K,10,FALSE)="","",VLOOKUP(ROW()-1,'Report 3 GLs (576 A)'!$A:$K,10,FALSE))</f>
        <v/>
      </c>
      <c r="G382" s="55" t="str">
        <f>IF(VLOOKUP(ROW()-1,'Report 3 GLs (576 A)'!$A:$K,11,FALSE)="","",VLOOKUP(ROW()-1,'Report 3 GLs (576 A)'!$A:$K,11,FALSE))</f>
        <v/>
      </c>
      <c r="Z382" s="55" t="s">
        <v>80</v>
      </c>
    </row>
    <row r="383" spans="1:26" x14ac:dyDescent="0.2">
      <c r="A383" s="55" t="str">
        <f>IF(VLOOKUP(ROW()-1,'Report 3 GLs (576 A)'!$A:$K,2,FALSE)="","",VLOOKUP(ROW()-1,'Report 3 GLs (576 A)'!$A:$K,2,FALSE))</f>
        <v/>
      </c>
      <c r="B383" s="102" t="str">
        <f>IF(VLOOKUP(ROW()-1,'Report 3 GLs (576 A)'!$A:$K,6,FALSE)="","",VLOOKUP(ROW()-1,'Report 3 GLs (576 A)'!$A:$K,6,FALSE))</f>
        <v/>
      </c>
      <c r="C383" s="55" t="str">
        <f>IF(VLOOKUP(ROW()-1,'Report 3 GLs (576 A)'!$A:$K,7,FALSE)="","",VLOOKUP(ROW()-1,'Report 3 GLs (576 A)'!$A:$K,7,FALSE))</f>
        <v/>
      </c>
      <c r="D383" s="55" t="str">
        <f>IF(VLOOKUP(ROW()-1,'Report 3 GLs (576 A)'!$A:$K,8,FALSE)="","",VLOOKUP(ROW()-1,'Report 3 GLs (576 A)'!$A:$K,8,FALSE))</f>
        <v/>
      </c>
      <c r="E383" s="55" t="str">
        <f>IF(VLOOKUP(ROW()-1,'Report 3 GLs (576 A)'!$A:$K,9,FALSE)="","",VLOOKUP(ROW()-1,'Report 3 GLs (576 A)'!$A:$K,9,FALSE))</f>
        <v/>
      </c>
      <c r="F383" s="102" t="str">
        <f>IF(VLOOKUP(ROW()-1,'Report 3 GLs (576 A)'!$A:$K,10,FALSE)="","",VLOOKUP(ROW()-1,'Report 3 GLs (576 A)'!$A:$K,10,FALSE))</f>
        <v/>
      </c>
      <c r="G383" s="55" t="str">
        <f>IF(VLOOKUP(ROW()-1,'Report 3 GLs (576 A)'!$A:$K,11,FALSE)="","",VLOOKUP(ROW()-1,'Report 3 GLs (576 A)'!$A:$K,11,FALSE))</f>
        <v/>
      </c>
      <c r="Z383" s="55" t="s">
        <v>80</v>
      </c>
    </row>
    <row r="384" spans="1:26" x14ac:dyDescent="0.2">
      <c r="A384" s="55" t="str">
        <f>IF(VLOOKUP(ROW()-1,'Report 3 GLs (576 A)'!$A:$K,2,FALSE)="","",VLOOKUP(ROW()-1,'Report 3 GLs (576 A)'!$A:$K,2,FALSE))</f>
        <v/>
      </c>
      <c r="B384" s="102" t="str">
        <f>IF(VLOOKUP(ROW()-1,'Report 3 GLs (576 A)'!$A:$K,6,FALSE)="","",VLOOKUP(ROW()-1,'Report 3 GLs (576 A)'!$A:$K,6,FALSE))</f>
        <v/>
      </c>
      <c r="C384" s="55" t="str">
        <f>IF(VLOOKUP(ROW()-1,'Report 3 GLs (576 A)'!$A:$K,7,FALSE)="","",VLOOKUP(ROW()-1,'Report 3 GLs (576 A)'!$A:$K,7,FALSE))</f>
        <v/>
      </c>
      <c r="D384" s="55" t="str">
        <f>IF(VLOOKUP(ROW()-1,'Report 3 GLs (576 A)'!$A:$K,8,FALSE)="","",VLOOKUP(ROW()-1,'Report 3 GLs (576 A)'!$A:$K,8,FALSE))</f>
        <v/>
      </c>
      <c r="E384" s="55" t="str">
        <f>IF(VLOOKUP(ROW()-1,'Report 3 GLs (576 A)'!$A:$K,9,FALSE)="","",VLOOKUP(ROW()-1,'Report 3 GLs (576 A)'!$A:$K,9,FALSE))</f>
        <v/>
      </c>
      <c r="F384" s="102" t="str">
        <f>IF(VLOOKUP(ROW()-1,'Report 3 GLs (576 A)'!$A:$K,10,FALSE)="","",VLOOKUP(ROW()-1,'Report 3 GLs (576 A)'!$A:$K,10,FALSE))</f>
        <v/>
      </c>
      <c r="G384" s="55" t="str">
        <f>IF(VLOOKUP(ROW()-1,'Report 3 GLs (576 A)'!$A:$K,11,FALSE)="","",VLOOKUP(ROW()-1,'Report 3 GLs (576 A)'!$A:$K,11,FALSE))</f>
        <v/>
      </c>
      <c r="Z384" s="55" t="s">
        <v>80</v>
      </c>
    </row>
    <row r="385" spans="1:26" x14ac:dyDescent="0.2">
      <c r="A385" s="55" t="str">
        <f>IF(VLOOKUP(ROW()-1,'Report 3 GLs (576 A)'!$A:$K,2,FALSE)="","",VLOOKUP(ROW()-1,'Report 3 GLs (576 A)'!$A:$K,2,FALSE))</f>
        <v/>
      </c>
      <c r="B385" s="102" t="str">
        <f>IF(VLOOKUP(ROW()-1,'Report 3 GLs (576 A)'!$A:$K,6,FALSE)="","",VLOOKUP(ROW()-1,'Report 3 GLs (576 A)'!$A:$K,6,FALSE))</f>
        <v/>
      </c>
      <c r="C385" s="55" t="str">
        <f>IF(VLOOKUP(ROW()-1,'Report 3 GLs (576 A)'!$A:$K,7,FALSE)="","",VLOOKUP(ROW()-1,'Report 3 GLs (576 A)'!$A:$K,7,FALSE))</f>
        <v/>
      </c>
      <c r="D385" s="55" t="str">
        <f>IF(VLOOKUP(ROW()-1,'Report 3 GLs (576 A)'!$A:$K,8,FALSE)="","",VLOOKUP(ROW()-1,'Report 3 GLs (576 A)'!$A:$K,8,FALSE))</f>
        <v/>
      </c>
      <c r="E385" s="55" t="str">
        <f>IF(VLOOKUP(ROW()-1,'Report 3 GLs (576 A)'!$A:$K,9,FALSE)="","",VLOOKUP(ROW()-1,'Report 3 GLs (576 A)'!$A:$K,9,FALSE))</f>
        <v/>
      </c>
      <c r="F385" s="102" t="str">
        <f>IF(VLOOKUP(ROW()-1,'Report 3 GLs (576 A)'!$A:$K,10,FALSE)="","",VLOOKUP(ROW()-1,'Report 3 GLs (576 A)'!$A:$K,10,FALSE))</f>
        <v/>
      </c>
      <c r="G385" s="55" t="str">
        <f>IF(VLOOKUP(ROW()-1,'Report 3 GLs (576 A)'!$A:$K,11,FALSE)="","",VLOOKUP(ROW()-1,'Report 3 GLs (576 A)'!$A:$K,11,FALSE))</f>
        <v/>
      </c>
      <c r="Z385" s="55" t="s">
        <v>80</v>
      </c>
    </row>
    <row r="386" spans="1:26" x14ac:dyDescent="0.2">
      <c r="A386" s="55" t="str">
        <f>IF(VLOOKUP(ROW()-1,'Report 3 GLs (576 A)'!$A:$K,2,FALSE)="","",VLOOKUP(ROW()-1,'Report 3 GLs (576 A)'!$A:$K,2,FALSE))</f>
        <v/>
      </c>
      <c r="B386" s="102" t="str">
        <f>IF(VLOOKUP(ROW()-1,'Report 3 GLs (576 A)'!$A:$K,6,FALSE)="","",VLOOKUP(ROW()-1,'Report 3 GLs (576 A)'!$A:$K,6,FALSE))</f>
        <v/>
      </c>
      <c r="C386" s="55" t="str">
        <f>IF(VLOOKUP(ROW()-1,'Report 3 GLs (576 A)'!$A:$K,7,FALSE)="","",VLOOKUP(ROW()-1,'Report 3 GLs (576 A)'!$A:$K,7,FALSE))</f>
        <v/>
      </c>
      <c r="D386" s="55" t="str">
        <f>IF(VLOOKUP(ROW()-1,'Report 3 GLs (576 A)'!$A:$K,8,FALSE)="","",VLOOKUP(ROW()-1,'Report 3 GLs (576 A)'!$A:$K,8,FALSE))</f>
        <v/>
      </c>
      <c r="E386" s="55" t="str">
        <f>IF(VLOOKUP(ROW()-1,'Report 3 GLs (576 A)'!$A:$K,9,FALSE)="","",VLOOKUP(ROW()-1,'Report 3 GLs (576 A)'!$A:$K,9,FALSE))</f>
        <v/>
      </c>
      <c r="F386" s="102" t="str">
        <f>IF(VLOOKUP(ROW()-1,'Report 3 GLs (576 A)'!$A:$K,10,FALSE)="","",VLOOKUP(ROW()-1,'Report 3 GLs (576 A)'!$A:$K,10,FALSE))</f>
        <v/>
      </c>
      <c r="G386" s="55" t="str">
        <f>IF(VLOOKUP(ROW()-1,'Report 3 GLs (576 A)'!$A:$K,11,FALSE)="","",VLOOKUP(ROW()-1,'Report 3 GLs (576 A)'!$A:$K,11,FALSE))</f>
        <v/>
      </c>
      <c r="Z386" s="55" t="s">
        <v>80</v>
      </c>
    </row>
    <row r="387" spans="1:26" x14ac:dyDescent="0.2">
      <c r="A387" s="55" t="str">
        <f>IF(VLOOKUP(ROW()-1,'Report 3 GLs (576 A)'!$A:$K,2,FALSE)="","",VLOOKUP(ROW()-1,'Report 3 GLs (576 A)'!$A:$K,2,FALSE))</f>
        <v/>
      </c>
      <c r="B387" s="102" t="str">
        <f>IF(VLOOKUP(ROW()-1,'Report 3 GLs (576 A)'!$A:$K,6,FALSE)="","",VLOOKUP(ROW()-1,'Report 3 GLs (576 A)'!$A:$K,6,FALSE))</f>
        <v/>
      </c>
      <c r="C387" s="55" t="str">
        <f>IF(VLOOKUP(ROW()-1,'Report 3 GLs (576 A)'!$A:$K,7,FALSE)="","",VLOOKUP(ROW()-1,'Report 3 GLs (576 A)'!$A:$K,7,FALSE))</f>
        <v/>
      </c>
      <c r="D387" s="55" t="str">
        <f>IF(VLOOKUP(ROW()-1,'Report 3 GLs (576 A)'!$A:$K,8,FALSE)="","",VLOOKUP(ROW()-1,'Report 3 GLs (576 A)'!$A:$K,8,FALSE))</f>
        <v/>
      </c>
      <c r="E387" s="55" t="str">
        <f>IF(VLOOKUP(ROW()-1,'Report 3 GLs (576 A)'!$A:$K,9,FALSE)="","",VLOOKUP(ROW()-1,'Report 3 GLs (576 A)'!$A:$K,9,FALSE))</f>
        <v/>
      </c>
      <c r="F387" s="102" t="str">
        <f>IF(VLOOKUP(ROW()-1,'Report 3 GLs (576 A)'!$A:$K,10,FALSE)="","",VLOOKUP(ROW()-1,'Report 3 GLs (576 A)'!$A:$K,10,FALSE))</f>
        <v/>
      </c>
      <c r="G387" s="55" t="str">
        <f>IF(VLOOKUP(ROW()-1,'Report 3 GLs (576 A)'!$A:$K,11,FALSE)="","",VLOOKUP(ROW()-1,'Report 3 GLs (576 A)'!$A:$K,11,FALSE))</f>
        <v/>
      </c>
      <c r="Z387" s="55" t="s">
        <v>80</v>
      </c>
    </row>
    <row r="388" spans="1:26" x14ac:dyDescent="0.2">
      <c r="A388" s="55" t="str">
        <f>IF(VLOOKUP(ROW()-1,'Report 3 GLs (576 A)'!$A:$K,2,FALSE)="","",VLOOKUP(ROW()-1,'Report 3 GLs (576 A)'!$A:$K,2,FALSE))</f>
        <v/>
      </c>
      <c r="B388" s="102" t="str">
        <f>IF(VLOOKUP(ROW()-1,'Report 3 GLs (576 A)'!$A:$K,6,FALSE)="","",VLOOKUP(ROW()-1,'Report 3 GLs (576 A)'!$A:$K,6,FALSE))</f>
        <v/>
      </c>
      <c r="C388" s="55" t="str">
        <f>IF(VLOOKUP(ROW()-1,'Report 3 GLs (576 A)'!$A:$K,7,FALSE)="","",VLOOKUP(ROW()-1,'Report 3 GLs (576 A)'!$A:$K,7,FALSE))</f>
        <v/>
      </c>
      <c r="D388" s="55" t="str">
        <f>IF(VLOOKUP(ROW()-1,'Report 3 GLs (576 A)'!$A:$K,8,FALSE)="","",VLOOKUP(ROW()-1,'Report 3 GLs (576 A)'!$A:$K,8,FALSE))</f>
        <v/>
      </c>
      <c r="E388" s="55" t="str">
        <f>IF(VLOOKUP(ROW()-1,'Report 3 GLs (576 A)'!$A:$K,9,FALSE)="","",VLOOKUP(ROW()-1,'Report 3 GLs (576 A)'!$A:$K,9,FALSE))</f>
        <v/>
      </c>
      <c r="F388" s="102" t="str">
        <f>IF(VLOOKUP(ROW()-1,'Report 3 GLs (576 A)'!$A:$K,10,FALSE)="","",VLOOKUP(ROW()-1,'Report 3 GLs (576 A)'!$A:$K,10,FALSE))</f>
        <v/>
      </c>
      <c r="G388" s="55" t="str">
        <f>IF(VLOOKUP(ROW()-1,'Report 3 GLs (576 A)'!$A:$K,11,FALSE)="","",VLOOKUP(ROW()-1,'Report 3 GLs (576 A)'!$A:$K,11,FALSE))</f>
        <v/>
      </c>
      <c r="Z388" s="55" t="s">
        <v>80</v>
      </c>
    </row>
    <row r="389" spans="1:26" x14ac:dyDescent="0.2">
      <c r="A389" s="55" t="str">
        <f>IF(VLOOKUP(ROW()-1,'Report 3 GLs (576 A)'!$A:$K,2,FALSE)="","",VLOOKUP(ROW()-1,'Report 3 GLs (576 A)'!$A:$K,2,FALSE))</f>
        <v/>
      </c>
      <c r="B389" s="102" t="str">
        <f>IF(VLOOKUP(ROW()-1,'Report 3 GLs (576 A)'!$A:$K,6,FALSE)="","",VLOOKUP(ROW()-1,'Report 3 GLs (576 A)'!$A:$K,6,FALSE))</f>
        <v/>
      </c>
      <c r="C389" s="55" t="str">
        <f>IF(VLOOKUP(ROW()-1,'Report 3 GLs (576 A)'!$A:$K,7,FALSE)="","",VLOOKUP(ROW()-1,'Report 3 GLs (576 A)'!$A:$K,7,FALSE))</f>
        <v/>
      </c>
      <c r="D389" s="55" t="str">
        <f>IF(VLOOKUP(ROW()-1,'Report 3 GLs (576 A)'!$A:$K,8,FALSE)="","",VLOOKUP(ROW()-1,'Report 3 GLs (576 A)'!$A:$K,8,FALSE))</f>
        <v/>
      </c>
      <c r="E389" s="55" t="str">
        <f>IF(VLOOKUP(ROW()-1,'Report 3 GLs (576 A)'!$A:$K,9,FALSE)="","",VLOOKUP(ROW()-1,'Report 3 GLs (576 A)'!$A:$K,9,FALSE))</f>
        <v/>
      </c>
      <c r="F389" s="102" t="str">
        <f>IF(VLOOKUP(ROW()-1,'Report 3 GLs (576 A)'!$A:$K,10,FALSE)="","",VLOOKUP(ROW()-1,'Report 3 GLs (576 A)'!$A:$K,10,FALSE))</f>
        <v/>
      </c>
      <c r="G389" s="55" t="str">
        <f>IF(VLOOKUP(ROW()-1,'Report 3 GLs (576 A)'!$A:$K,11,FALSE)="","",VLOOKUP(ROW()-1,'Report 3 GLs (576 A)'!$A:$K,11,FALSE))</f>
        <v/>
      </c>
      <c r="Z389" s="55" t="s">
        <v>80</v>
      </c>
    </row>
    <row r="390" spans="1:26" x14ac:dyDescent="0.2">
      <c r="A390" s="55" t="str">
        <f>IF(VLOOKUP(ROW()-1,'Report 3 GLs (576 A)'!$A:$K,2,FALSE)="","",VLOOKUP(ROW()-1,'Report 3 GLs (576 A)'!$A:$K,2,FALSE))</f>
        <v/>
      </c>
      <c r="B390" s="102" t="str">
        <f>IF(VLOOKUP(ROW()-1,'Report 3 GLs (576 A)'!$A:$K,6,FALSE)="","",VLOOKUP(ROW()-1,'Report 3 GLs (576 A)'!$A:$K,6,FALSE))</f>
        <v/>
      </c>
      <c r="C390" s="55" t="str">
        <f>IF(VLOOKUP(ROW()-1,'Report 3 GLs (576 A)'!$A:$K,7,FALSE)="","",VLOOKUP(ROW()-1,'Report 3 GLs (576 A)'!$A:$K,7,FALSE))</f>
        <v/>
      </c>
      <c r="D390" s="55" t="str">
        <f>IF(VLOOKUP(ROW()-1,'Report 3 GLs (576 A)'!$A:$K,8,FALSE)="","",VLOOKUP(ROW()-1,'Report 3 GLs (576 A)'!$A:$K,8,FALSE))</f>
        <v/>
      </c>
      <c r="E390" s="55" t="str">
        <f>IF(VLOOKUP(ROW()-1,'Report 3 GLs (576 A)'!$A:$K,9,FALSE)="","",VLOOKUP(ROW()-1,'Report 3 GLs (576 A)'!$A:$K,9,FALSE))</f>
        <v/>
      </c>
      <c r="F390" s="102" t="str">
        <f>IF(VLOOKUP(ROW()-1,'Report 3 GLs (576 A)'!$A:$K,10,FALSE)="","",VLOOKUP(ROW()-1,'Report 3 GLs (576 A)'!$A:$K,10,FALSE))</f>
        <v/>
      </c>
      <c r="G390" s="55" t="str">
        <f>IF(VLOOKUP(ROW()-1,'Report 3 GLs (576 A)'!$A:$K,11,FALSE)="","",VLOOKUP(ROW()-1,'Report 3 GLs (576 A)'!$A:$K,11,FALSE))</f>
        <v/>
      </c>
      <c r="Z390" s="55" t="s">
        <v>80</v>
      </c>
    </row>
    <row r="391" spans="1:26" x14ac:dyDescent="0.2">
      <c r="A391" s="55" t="str">
        <f>IF(VLOOKUP(ROW()-1,'Report 3 GLs (576 A)'!$A:$K,2,FALSE)="","",VLOOKUP(ROW()-1,'Report 3 GLs (576 A)'!$A:$K,2,FALSE))</f>
        <v/>
      </c>
      <c r="B391" s="102" t="str">
        <f>IF(VLOOKUP(ROW()-1,'Report 3 GLs (576 A)'!$A:$K,6,FALSE)="","",VLOOKUP(ROW()-1,'Report 3 GLs (576 A)'!$A:$K,6,FALSE))</f>
        <v/>
      </c>
      <c r="C391" s="55" t="str">
        <f>IF(VLOOKUP(ROW()-1,'Report 3 GLs (576 A)'!$A:$K,7,FALSE)="","",VLOOKUP(ROW()-1,'Report 3 GLs (576 A)'!$A:$K,7,FALSE))</f>
        <v/>
      </c>
      <c r="D391" s="55" t="str">
        <f>IF(VLOOKUP(ROW()-1,'Report 3 GLs (576 A)'!$A:$K,8,FALSE)="","",VLOOKUP(ROW()-1,'Report 3 GLs (576 A)'!$A:$K,8,FALSE))</f>
        <v/>
      </c>
      <c r="E391" s="55" t="str">
        <f>IF(VLOOKUP(ROW()-1,'Report 3 GLs (576 A)'!$A:$K,9,FALSE)="","",VLOOKUP(ROW()-1,'Report 3 GLs (576 A)'!$A:$K,9,FALSE))</f>
        <v/>
      </c>
      <c r="F391" s="102" t="str">
        <f>IF(VLOOKUP(ROW()-1,'Report 3 GLs (576 A)'!$A:$K,10,FALSE)="","",VLOOKUP(ROW()-1,'Report 3 GLs (576 A)'!$A:$K,10,FALSE))</f>
        <v/>
      </c>
      <c r="G391" s="55" t="str">
        <f>IF(VLOOKUP(ROW()-1,'Report 3 GLs (576 A)'!$A:$K,11,FALSE)="","",VLOOKUP(ROW()-1,'Report 3 GLs (576 A)'!$A:$K,11,FALSE))</f>
        <v/>
      </c>
      <c r="Z391" s="55" t="s">
        <v>80</v>
      </c>
    </row>
    <row r="392" spans="1:26" x14ac:dyDescent="0.2">
      <c r="A392" s="55" t="str">
        <f>IF(VLOOKUP(ROW()-1,'Report 3 GLs (576 A)'!$A:$K,2,FALSE)="","",VLOOKUP(ROW()-1,'Report 3 GLs (576 A)'!$A:$K,2,FALSE))</f>
        <v/>
      </c>
      <c r="B392" s="102" t="str">
        <f>IF(VLOOKUP(ROW()-1,'Report 3 GLs (576 A)'!$A:$K,6,FALSE)="","",VLOOKUP(ROW()-1,'Report 3 GLs (576 A)'!$A:$K,6,FALSE))</f>
        <v/>
      </c>
      <c r="C392" s="55" t="str">
        <f>IF(VLOOKUP(ROW()-1,'Report 3 GLs (576 A)'!$A:$K,7,FALSE)="","",VLOOKUP(ROW()-1,'Report 3 GLs (576 A)'!$A:$K,7,FALSE))</f>
        <v/>
      </c>
      <c r="D392" s="55" t="str">
        <f>IF(VLOOKUP(ROW()-1,'Report 3 GLs (576 A)'!$A:$K,8,FALSE)="","",VLOOKUP(ROW()-1,'Report 3 GLs (576 A)'!$A:$K,8,FALSE))</f>
        <v/>
      </c>
      <c r="E392" s="55" t="str">
        <f>IF(VLOOKUP(ROW()-1,'Report 3 GLs (576 A)'!$A:$K,9,FALSE)="","",VLOOKUP(ROW()-1,'Report 3 GLs (576 A)'!$A:$K,9,FALSE))</f>
        <v/>
      </c>
      <c r="F392" s="102" t="str">
        <f>IF(VLOOKUP(ROW()-1,'Report 3 GLs (576 A)'!$A:$K,10,FALSE)="","",VLOOKUP(ROW()-1,'Report 3 GLs (576 A)'!$A:$K,10,FALSE))</f>
        <v/>
      </c>
      <c r="G392" s="55" t="str">
        <f>IF(VLOOKUP(ROW()-1,'Report 3 GLs (576 A)'!$A:$K,11,FALSE)="","",VLOOKUP(ROW()-1,'Report 3 GLs (576 A)'!$A:$K,11,FALSE))</f>
        <v/>
      </c>
      <c r="Z392" s="55" t="s">
        <v>80</v>
      </c>
    </row>
    <row r="393" spans="1:26" x14ac:dyDescent="0.2">
      <c r="A393" s="55" t="str">
        <f>IF(VLOOKUP(ROW()-1,'Report 3 GLs (576 A)'!$A:$K,2,FALSE)="","",VLOOKUP(ROW()-1,'Report 3 GLs (576 A)'!$A:$K,2,FALSE))</f>
        <v/>
      </c>
      <c r="B393" s="102" t="str">
        <f>IF(VLOOKUP(ROW()-1,'Report 3 GLs (576 A)'!$A:$K,6,FALSE)="","",VLOOKUP(ROW()-1,'Report 3 GLs (576 A)'!$A:$K,6,FALSE))</f>
        <v/>
      </c>
      <c r="C393" s="55" t="str">
        <f>IF(VLOOKUP(ROW()-1,'Report 3 GLs (576 A)'!$A:$K,7,FALSE)="","",VLOOKUP(ROW()-1,'Report 3 GLs (576 A)'!$A:$K,7,FALSE))</f>
        <v/>
      </c>
      <c r="D393" s="55" t="str">
        <f>IF(VLOOKUP(ROW()-1,'Report 3 GLs (576 A)'!$A:$K,8,FALSE)="","",VLOOKUP(ROW()-1,'Report 3 GLs (576 A)'!$A:$K,8,FALSE))</f>
        <v/>
      </c>
      <c r="E393" s="55" t="str">
        <f>IF(VLOOKUP(ROW()-1,'Report 3 GLs (576 A)'!$A:$K,9,FALSE)="","",VLOOKUP(ROW()-1,'Report 3 GLs (576 A)'!$A:$K,9,FALSE))</f>
        <v/>
      </c>
      <c r="F393" s="102" t="str">
        <f>IF(VLOOKUP(ROW()-1,'Report 3 GLs (576 A)'!$A:$K,10,FALSE)="","",VLOOKUP(ROW()-1,'Report 3 GLs (576 A)'!$A:$K,10,FALSE))</f>
        <v/>
      </c>
      <c r="G393" s="55" t="str">
        <f>IF(VLOOKUP(ROW()-1,'Report 3 GLs (576 A)'!$A:$K,11,FALSE)="","",VLOOKUP(ROW()-1,'Report 3 GLs (576 A)'!$A:$K,11,FALSE))</f>
        <v/>
      </c>
      <c r="Z393" s="55" t="s">
        <v>80</v>
      </c>
    </row>
    <row r="394" spans="1:26" x14ac:dyDescent="0.2">
      <c r="A394" s="55" t="str">
        <f>IF(VLOOKUP(ROW()-1,'Report 3 GLs (576 A)'!$A:$K,2,FALSE)="","",VLOOKUP(ROW()-1,'Report 3 GLs (576 A)'!$A:$K,2,FALSE))</f>
        <v/>
      </c>
      <c r="B394" s="102" t="str">
        <f>IF(VLOOKUP(ROW()-1,'Report 3 GLs (576 A)'!$A:$K,6,FALSE)="","",VLOOKUP(ROW()-1,'Report 3 GLs (576 A)'!$A:$K,6,FALSE))</f>
        <v/>
      </c>
      <c r="C394" s="55" t="str">
        <f>IF(VLOOKUP(ROW()-1,'Report 3 GLs (576 A)'!$A:$K,7,FALSE)="","",VLOOKUP(ROW()-1,'Report 3 GLs (576 A)'!$A:$K,7,FALSE))</f>
        <v/>
      </c>
      <c r="D394" s="55" t="str">
        <f>IF(VLOOKUP(ROW()-1,'Report 3 GLs (576 A)'!$A:$K,8,FALSE)="","",VLOOKUP(ROW()-1,'Report 3 GLs (576 A)'!$A:$K,8,FALSE))</f>
        <v/>
      </c>
      <c r="E394" s="55" t="str">
        <f>IF(VLOOKUP(ROW()-1,'Report 3 GLs (576 A)'!$A:$K,9,FALSE)="","",VLOOKUP(ROW()-1,'Report 3 GLs (576 A)'!$A:$K,9,FALSE))</f>
        <v/>
      </c>
      <c r="F394" s="102" t="str">
        <f>IF(VLOOKUP(ROW()-1,'Report 3 GLs (576 A)'!$A:$K,10,FALSE)="","",VLOOKUP(ROW()-1,'Report 3 GLs (576 A)'!$A:$K,10,FALSE))</f>
        <v/>
      </c>
      <c r="G394" s="55" t="str">
        <f>IF(VLOOKUP(ROW()-1,'Report 3 GLs (576 A)'!$A:$K,11,FALSE)="","",VLOOKUP(ROW()-1,'Report 3 GLs (576 A)'!$A:$K,11,FALSE))</f>
        <v/>
      </c>
      <c r="Z394" s="55" t="s">
        <v>80</v>
      </c>
    </row>
    <row r="395" spans="1:26" x14ac:dyDescent="0.2">
      <c r="A395" s="55" t="str">
        <f>IF(VLOOKUP(ROW()-1,'Report 3 GLs (576 A)'!$A:$K,2,FALSE)="","",VLOOKUP(ROW()-1,'Report 3 GLs (576 A)'!$A:$K,2,FALSE))</f>
        <v/>
      </c>
      <c r="B395" s="102" t="str">
        <f>IF(VLOOKUP(ROW()-1,'Report 3 GLs (576 A)'!$A:$K,6,FALSE)="","",VLOOKUP(ROW()-1,'Report 3 GLs (576 A)'!$A:$K,6,FALSE))</f>
        <v/>
      </c>
      <c r="C395" s="55" t="str">
        <f>IF(VLOOKUP(ROW()-1,'Report 3 GLs (576 A)'!$A:$K,7,FALSE)="","",VLOOKUP(ROW()-1,'Report 3 GLs (576 A)'!$A:$K,7,FALSE))</f>
        <v/>
      </c>
      <c r="D395" s="55" t="str">
        <f>IF(VLOOKUP(ROW()-1,'Report 3 GLs (576 A)'!$A:$K,8,FALSE)="","",VLOOKUP(ROW()-1,'Report 3 GLs (576 A)'!$A:$K,8,FALSE))</f>
        <v/>
      </c>
      <c r="E395" s="55" t="str">
        <f>IF(VLOOKUP(ROW()-1,'Report 3 GLs (576 A)'!$A:$K,9,FALSE)="","",VLOOKUP(ROW()-1,'Report 3 GLs (576 A)'!$A:$K,9,FALSE))</f>
        <v/>
      </c>
      <c r="F395" s="102" t="str">
        <f>IF(VLOOKUP(ROW()-1,'Report 3 GLs (576 A)'!$A:$K,10,FALSE)="","",VLOOKUP(ROW()-1,'Report 3 GLs (576 A)'!$A:$K,10,FALSE))</f>
        <v/>
      </c>
      <c r="G395" s="55" t="str">
        <f>IF(VLOOKUP(ROW()-1,'Report 3 GLs (576 A)'!$A:$K,11,FALSE)="","",VLOOKUP(ROW()-1,'Report 3 GLs (576 A)'!$A:$K,11,FALSE))</f>
        <v/>
      </c>
      <c r="Z395" s="55" t="s">
        <v>80</v>
      </c>
    </row>
    <row r="396" spans="1:26" x14ac:dyDescent="0.2">
      <c r="A396" s="55" t="str">
        <f>IF(VLOOKUP(ROW()-1,'Report 3 GLs (576 A)'!$A:$K,2,FALSE)="","",VLOOKUP(ROW()-1,'Report 3 GLs (576 A)'!$A:$K,2,FALSE))</f>
        <v/>
      </c>
      <c r="B396" s="102" t="str">
        <f>IF(VLOOKUP(ROW()-1,'Report 3 GLs (576 A)'!$A:$K,6,FALSE)="","",VLOOKUP(ROW()-1,'Report 3 GLs (576 A)'!$A:$K,6,FALSE))</f>
        <v/>
      </c>
      <c r="C396" s="55" t="str">
        <f>IF(VLOOKUP(ROW()-1,'Report 3 GLs (576 A)'!$A:$K,7,FALSE)="","",VLOOKUP(ROW()-1,'Report 3 GLs (576 A)'!$A:$K,7,FALSE))</f>
        <v/>
      </c>
      <c r="D396" s="55" t="str">
        <f>IF(VLOOKUP(ROW()-1,'Report 3 GLs (576 A)'!$A:$K,8,FALSE)="","",VLOOKUP(ROW()-1,'Report 3 GLs (576 A)'!$A:$K,8,FALSE))</f>
        <v/>
      </c>
      <c r="E396" s="55" t="str">
        <f>IF(VLOOKUP(ROW()-1,'Report 3 GLs (576 A)'!$A:$K,9,FALSE)="","",VLOOKUP(ROW()-1,'Report 3 GLs (576 A)'!$A:$K,9,FALSE))</f>
        <v/>
      </c>
      <c r="F396" s="102" t="str">
        <f>IF(VLOOKUP(ROW()-1,'Report 3 GLs (576 A)'!$A:$K,10,FALSE)="","",VLOOKUP(ROW()-1,'Report 3 GLs (576 A)'!$A:$K,10,FALSE))</f>
        <v/>
      </c>
      <c r="G396" s="55" t="str">
        <f>IF(VLOOKUP(ROW()-1,'Report 3 GLs (576 A)'!$A:$K,11,FALSE)="","",VLOOKUP(ROW()-1,'Report 3 GLs (576 A)'!$A:$K,11,FALSE))</f>
        <v/>
      </c>
      <c r="Z396" s="55" t="s">
        <v>80</v>
      </c>
    </row>
    <row r="397" spans="1:26" x14ac:dyDescent="0.2">
      <c r="A397" s="55" t="str">
        <f>IF(VLOOKUP(ROW()-1,'Report 3 GLs (576 A)'!$A:$K,2,FALSE)="","",VLOOKUP(ROW()-1,'Report 3 GLs (576 A)'!$A:$K,2,FALSE))</f>
        <v/>
      </c>
      <c r="B397" s="102" t="str">
        <f>IF(VLOOKUP(ROW()-1,'Report 3 GLs (576 A)'!$A:$K,6,FALSE)="","",VLOOKUP(ROW()-1,'Report 3 GLs (576 A)'!$A:$K,6,FALSE))</f>
        <v/>
      </c>
      <c r="C397" s="55" t="str">
        <f>IF(VLOOKUP(ROW()-1,'Report 3 GLs (576 A)'!$A:$K,7,FALSE)="","",VLOOKUP(ROW()-1,'Report 3 GLs (576 A)'!$A:$K,7,FALSE))</f>
        <v/>
      </c>
      <c r="D397" s="55" t="str">
        <f>IF(VLOOKUP(ROW()-1,'Report 3 GLs (576 A)'!$A:$K,8,FALSE)="","",VLOOKUP(ROW()-1,'Report 3 GLs (576 A)'!$A:$K,8,FALSE))</f>
        <v/>
      </c>
      <c r="E397" s="55" t="str">
        <f>IF(VLOOKUP(ROW()-1,'Report 3 GLs (576 A)'!$A:$K,9,FALSE)="","",VLOOKUP(ROW()-1,'Report 3 GLs (576 A)'!$A:$K,9,FALSE))</f>
        <v/>
      </c>
      <c r="F397" s="102" t="str">
        <f>IF(VLOOKUP(ROW()-1,'Report 3 GLs (576 A)'!$A:$K,10,FALSE)="","",VLOOKUP(ROW()-1,'Report 3 GLs (576 A)'!$A:$K,10,FALSE))</f>
        <v/>
      </c>
      <c r="G397" s="55" t="str">
        <f>IF(VLOOKUP(ROW()-1,'Report 3 GLs (576 A)'!$A:$K,11,FALSE)="","",VLOOKUP(ROW()-1,'Report 3 GLs (576 A)'!$A:$K,11,FALSE))</f>
        <v/>
      </c>
      <c r="Z397" s="55" t="s">
        <v>80</v>
      </c>
    </row>
    <row r="398" spans="1:26" x14ac:dyDescent="0.2">
      <c r="A398" s="55" t="str">
        <f>IF(VLOOKUP(ROW()-1,'Report 3 GLs (576 A)'!$A:$K,2,FALSE)="","",VLOOKUP(ROW()-1,'Report 3 GLs (576 A)'!$A:$K,2,FALSE))</f>
        <v/>
      </c>
      <c r="B398" s="102" t="str">
        <f>IF(VLOOKUP(ROW()-1,'Report 3 GLs (576 A)'!$A:$K,6,FALSE)="","",VLOOKUP(ROW()-1,'Report 3 GLs (576 A)'!$A:$K,6,FALSE))</f>
        <v/>
      </c>
      <c r="C398" s="55" t="str">
        <f>IF(VLOOKUP(ROW()-1,'Report 3 GLs (576 A)'!$A:$K,7,FALSE)="","",VLOOKUP(ROW()-1,'Report 3 GLs (576 A)'!$A:$K,7,FALSE))</f>
        <v/>
      </c>
      <c r="D398" s="55" t="str">
        <f>IF(VLOOKUP(ROW()-1,'Report 3 GLs (576 A)'!$A:$K,8,FALSE)="","",VLOOKUP(ROW()-1,'Report 3 GLs (576 A)'!$A:$K,8,FALSE))</f>
        <v/>
      </c>
      <c r="E398" s="55" t="str">
        <f>IF(VLOOKUP(ROW()-1,'Report 3 GLs (576 A)'!$A:$K,9,FALSE)="","",VLOOKUP(ROW()-1,'Report 3 GLs (576 A)'!$A:$K,9,FALSE))</f>
        <v/>
      </c>
      <c r="F398" s="102" t="str">
        <f>IF(VLOOKUP(ROW()-1,'Report 3 GLs (576 A)'!$A:$K,10,FALSE)="","",VLOOKUP(ROW()-1,'Report 3 GLs (576 A)'!$A:$K,10,FALSE))</f>
        <v/>
      </c>
      <c r="G398" s="55" t="str">
        <f>IF(VLOOKUP(ROW()-1,'Report 3 GLs (576 A)'!$A:$K,11,FALSE)="","",VLOOKUP(ROW()-1,'Report 3 GLs (576 A)'!$A:$K,11,FALSE))</f>
        <v/>
      </c>
      <c r="Z398" s="55" t="s">
        <v>80</v>
      </c>
    </row>
    <row r="399" spans="1:26" x14ac:dyDescent="0.2">
      <c r="A399" s="55" t="str">
        <f>IF(VLOOKUP(ROW()-1,'Report 3 GLs (576 A)'!$A:$K,2,FALSE)="","",VLOOKUP(ROW()-1,'Report 3 GLs (576 A)'!$A:$K,2,FALSE))</f>
        <v/>
      </c>
      <c r="B399" s="102" t="str">
        <f>IF(VLOOKUP(ROW()-1,'Report 3 GLs (576 A)'!$A:$K,6,FALSE)="","",VLOOKUP(ROW()-1,'Report 3 GLs (576 A)'!$A:$K,6,FALSE))</f>
        <v/>
      </c>
      <c r="C399" s="55" t="str">
        <f>IF(VLOOKUP(ROW()-1,'Report 3 GLs (576 A)'!$A:$K,7,FALSE)="","",VLOOKUP(ROW()-1,'Report 3 GLs (576 A)'!$A:$K,7,FALSE))</f>
        <v/>
      </c>
      <c r="D399" s="55" t="str">
        <f>IF(VLOOKUP(ROW()-1,'Report 3 GLs (576 A)'!$A:$K,8,FALSE)="","",VLOOKUP(ROW()-1,'Report 3 GLs (576 A)'!$A:$K,8,FALSE))</f>
        <v/>
      </c>
      <c r="E399" s="55" t="str">
        <f>IF(VLOOKUP(ROW()-1,'Report 3 GLs (576 A)'!$A:$K,9,FALSE)="","",VLOOKUP(ROW()-1,'Report 3 GLs (576 A)'!$A:$K,9,FALSE))</f>
        <v/>
      </c>
      <c r="F399" s="102" t="str">
        <f>IF(VLOOKUP(ROW()-1,'Report 3 GLs (576 A)'!$A:$K,10,FALSE)="","",VLOOKUP(ROW()-1,'Report 3 GLs (576 A)'!$A:$K,10,FALSE))</f>
        <v/>
      </c>
      <c r="G399" s="55" t="str">
        <f>IF(VLOOKUP(ROW()-1,'Report 3 GLs (576 A)'!$A:$K,11,FALSE)="","",VLOOKUP(ROW()-1,'Report 3 GLs (576 A)'!$A:$K,11,FALSE))</f>
        <v/>
      </c>
      <c r="Z399" s="55" t="s">
        <v>80</v>
      </c>
    </row>
    <row r="400" spans="1:26" x14ac:dyDescent="0.2">
      <c r="A400" s="55" t="str">
        <f>IF(VLOOKUP(ROW()-1,'Report 3 GLs (576 A)'!$A:$K,2,FALSE)="","",VLOOKUP(ROW()-1,'Report 3 GLs (576 A)'!$A:$K,2,FALSE))</f>
        <v/>
      </c>
      <c r="B400" s="102" t="str">
        <f>IF(VLOOKUP(ROW()-1,'Report 3 GLs (576 A)'!$A:$K,6,FALSE)="","",VLOOKUP(ROW()-1,'Report 3 GLs (576 A)'!$A:$K,6,FALSE))</f>
        <v/>
      </c>
      <c r="C400" s="55" t="str">
        <f>IF(VLOOKUP(ROW()-1,'Report 3 GLs (576 A)'!$A:$K,7,FALSE)="","",VLOOKUP(ROW()-1,'Report 3 GLs (576 A)'!$A:$K,7,FALSE))</f>
        <v/>
      </c>
      <c r="D400" s="55" t="str">
        <f>IF(VLOOKUP(ROW()-1,'Report 3 GLs (576 A)'!$A:$K,8,FALSE)="","",VLOOKUP(ROW()-1,'Report 3 GLs (576 A)'!$A:$K,8,FALSE))</f>
        <v/>
      </c>
      <c r="E400" s="55" t="str">
        <f>IF(VLOOKUP(ROW()-1,'Report 3 GLs (576 A)'!$A:$K,9,FALSE)="","",VLOOKUP(ROW()-1,'Report 3 GLs (576 A)'!$A:$K,9,FALSE))</f>
        <v/>
      </c>
      <c r="F400" s="102" t="str">
        <f>IF(VLOOKUP(ROW()-1,'Report 3 GLs (576 A)'!$A:$K,10,FALSE)="","",VLOOKUP(ROW()-1,'Report 3 GLs (576 A)'!$A:$K,10,FALSE))</f>
        <v/>
      </c>
      <c r="G400" s="55" t="str">
        <f>IF(VLOOKUP(ROW()-1,'Report 3 GLs (576 A)'!$A:$K,11,FALSE)="","",VLOOKUP(ROW()-1,'Report 3 GLs (576 A)'!$A:$K,11,FALSE))</f>
        <v/>
      </c>
      <c r="Z400" s="55" t="s">
        <v>80</v>
      </c>
    </row>
    <row r="401" spans="1:26" x14ac:dyDescent="0.2">
      <c r="A401" s="55" t="str">
        <f>IF(VLOOKUP(ROW()-1,'Report 3 GLs (576 A)'!$A:$K,2,FALSE)="","",VLOOKUP(ROW()-1,'Report 3 GLs (576 A)'!$A:$K,2,FALSE))</f>
        <v/>
      </c>
      <c r="B401" s="102" t="str">
        <f>IF(VLOOKUP(ROW()-1,'Report 3 GLs (576 A)'!$A:$K,6,FALSE)="","",VLOOKUP(ROW()-1,'Report 3 GLs (576 A)'!$A:$K,6,FALSE))</f>
        <v/>
      </c>
      <c r="C401" s="55" t="str">
        <f>IF(VLOOKUP(ROW()-1,'Report 3 GLs (576 A)'!$A:$K,7,FALSE)="","",VLOOKUP(ROW()-1,'Report 3 GLs (576 A)'!$A:$K,7,FALSE))</f>
        <v/>
      </c>
      <c r="D401" s="55" t="str">
        <f>IF(VLOOKUP(ROW()-1,'Report 3 GLs (576 A)'!$A:$K,8,FALSE)="","",VLOOKUP(ROW()-1,'Report 3 GLs (576 A)'!$A:$K,8,FALSE))</f>
        <v/>
      </c>
      <c r="E401" s="55" t="str">
        <f>IF(VLOOKUP(ROW()-1,'Report 3 GLs (576 A)'!$A:$K,9,FALSE)="","",VLOOKUP(ROW()-1,'Report 3 GLs (576 A)'!$A:$K,9,FALSE))</f>
        <v/>
      </c>
      <c r="F401" s="102" t="str">
        <f>IF(VLOOKUP(ROW()-1,'Report 3 GLs (576 A)'!$A:$K,10,FALSE)="","",VLOOKUP(ROW()-1,'Report 3 GLs (576 A)'!$A:$K,10,FALSE))</f>
        <v/>
      </c>
      <c r="G401" s="55" t="str">
        <f>IF(VLOOKUP(ROW()-1,'Report 3 GLs (576 A)'!$A:$K,11,FALSE)="","",VLOOKUP(ROW()-1,'Report 3 GLs (576 A)'!$A:$K,11,FALSE))</f>
        <v/>
      </c>
      <c r="Z401" s="55" t="s">
        <v>80</v>
      </c>
    </row>
    <row r="402" spans="1:26" x14ac:dyDescent="0.2">
      <c r="A402" s="55" t="str">
        <f>IF(VLOOKUP(ROW()-1,'Report 3 GLs (576 A)'!$A:$K,2,FALSE)="","",VLOOKUP(ROW()-1,'Report 3 GLs (576 A)'!$A:$K,2,FALSE))</f>
        <v/>
      </c>
      <c r="B402" s="102" t="str">
        <f>IF(VLOOKUP(ROW()-1,'Report 3 GLs (576 A)'!$A:$K,6,FALSE)="","",VLOOKUP(ROW()-1,'Report 3 GLs (576 A)'!$A:$K,6,FALSE))</f>
        <v/>
      </c>
      <c r="C402" s="55" t="str">
        <f>IF(VLOOKUP(ROW()-1,'Report 3 GLs (576 A)'!$A:$K,7,FALSE)="","",VLOOKUP(ROW()-1,'Report 3 GLs (576 A)'!$A:$K,7,FALSE))</f>
        <v/>
      </c>
      <c r="D402" s="55" t="str">
        <f>IF(VLOOKUP(ROW()-1,'Report 3 GLs (576 A)'!$A:$K,8,FALSE)="","",VLOOKUP(ROW()-1,'Report 3 GLs (576 A)'!$A:$K,8,FALSE))</f>
        <v/>
      </c>
      <c r="E402" s="55" t="str">
        <f>IF(VLOOKUP(ROW()-1,'Report 3 GLs (576 A)'!$A:$K,9,FALSE)="","",VLOOKUP(ROW()-1,'Report 3 GLs (576 A)'!$A:$K,9,FALSE))</f>
        <v/>
      </c>
      <c r="F402" s="102" t="str">
        <f>IF(VLOOKUP(ROW()-1,'Report 3 GLs (576 A)'!$A:$K,10,FALSE)="","",VLOOKUP(ROW()-1,'Report 3 GLs (576 A)'!$A:$K,10,FALSE))</f>
        <v/>
      </c>
      <c r="G402" s="55" t="str">
        <f>IF(VLOOKUP(ROW()-1,'Report 3 GLs (576 A)'!$A:$K,11,FALSE)="","",VLOOKUP(ROW()-1,'Report 3 GLs (576 A)'!$A:$K,11,FALSE))</f>
        <v/>
      </c>
      <c r="Z402" s="55" t="s">
        <v>80</v>
      </c>
    </row>
    <row r="403" spans="1:26" x14ac:dyDescent="0.2">
      <c r="A403" s="55" t="str">
        <f>IF(VLOOKUP(ROW()-1,'Report 3 GLs (576 A)'!$A:$K,2,FALSE)="","",VLOOKUP(ROW()-1,'Report 3 GLs (576 A)'!$A:$K,2,FALSE))</f>
        <v/>
      </c>
      <c r="B403" s="102" t="str">
        <f>IF(VLOOKUP(ROW()-1,'Report 3 GLs (576 A)'!$A:$K,6,FALSE)="","",VLOOKUP(ROW()-1,'Report 3 GLs (576 A)'!$A:$K,6,FALSE))</f>
        <v/>
      </c>
      <c r="C403" s="55" t="str">
        <f>IF(VLOOKUP(ROW()-1,'Report 3 GLs (576 A)'!$A:$K,7,FALSE)="","",VLOOKUP(ROW()-1,'Report 3 GLs (576 A)'!$A:$K,7,FALSE))</f>
        <v/>
      </c>
      <c r="D403" s="55" t="str">
        <f>IF(VLOOKUP(ROW()-1,'Report 3 GLs (576 A)'!$A:$K,8,FALSE)="","",VLOOKUP(ROW()-1,'Report 3 GLs (576 A)'!$A:$K,8,FALSE))</f>
        <v/>
      </c>
      <c r="E403" s="55" t="str">
        <f>IF(VLOOKUP(ROW()-1,'Report 3 GLs (576 A)'!$A:$K,9,FALSE)="","",VLOOKUP(ROW()-1,'Report 3 GLs (576 A)'!$A:$K,9,FALSE))</f>
        <v/>
      </c>
      <c r="F403" s="102" t="str">
        <f>IF(VLOOKUP(ROW()-1,'Report 3 GLs (576 A)'!$A:$K,10,FALSE)="","",VLOOKUP(ROW()-1,'Report 3 GLs (576 A)'!$A:$K,10,FALSE))</f>
        <v/>
      </c>
      <c r="G403" s="55" t="str">
        <f>IF(VLOOKUP(ROW()-1,'Report 3 GLs (576 A)'!$A:$K,11,FALSE)="","",VLOOKUP(ROW()-1,'Report 3 GLs (576 A)'!$A:$K,11,FALSE))</f>
        <v/>
      </c>
      <c r="Z403" s="55" t="s">
        <v>80</v>
      </c>
    </row>
    <row r="404" spans="1:26" x14ac:dyDescent="0.2">
      <c r="A404" s="55" t="str">
        <f>IF(VLOOKUP(ROW()-1,'Report 3 GLs (576 A)'!$A:$K,2,FALSE)="","",VLOOKUP(ROW()-1,'Report 3 GLs (576 A)'!$A:$K,2,FALSE))</f>
        <v/>
      </c>
      <c r="B404" s="102" t="str">
        <f>IF(VLOOKUP(ROW()-1,'Report 3 GLs (576 A)'!$A:$K,6,FALSE)="","",VLOOKUP(ROW()-1,'Report 3 GLs (576 A)'!$A:$K,6,FALSE))</f>
        <v/>
      </c>
      <c r="C404" s="55" t="str">
        <f>IF(VLOOKUP(ROW()-1,'Report 3 GLs (576 A)'!$A:$K,7,FALSE)="","",VLOOKUP(ROW()-1,'Report 3 GLs (576 A)'!$A:$K,7,FALSE))</f>
        <v/>
      </c>
      <c r="D404" s="55" t="str">
        <f>IF(VLOOKUP(ROW()-1,'Report 3 GLs (576 A)'!$A:$K,8,FALSE)="","",VLOOKUP(ROW()-1,'Report 3 GLs (576 A)'!$A:$K,8,FALSE))</f>
        <v/>
      </c>
      <c r="E404" s="55" t="str">
        <f>IF(VLOOKUP(ROW()-1,'Report 3 GLs (576 A)'!$A:$K,9,FALSE)="","",VLOOKUP(ROW()-1,'Report 3 GLs (576 A)'!$A:$K,9,FALSE))</f>
        <v/>
      </c>
      <c r="F404" s="102" t="str">
        <f>IF(VLOOKUP(ROW()-1,'Report 3 GLs (576 A)'!$A:$K,10,FALSE)="","",VLOOKUP(ROW()-1,'Report 3 GLs (576 A)'!$A:$K,10,FALSE))</f>
        <v/>
      </c>
      <c r="G404" s="55" t="str">
        <f>IF(VLOOKUP(ROW()-1,'Report 3 GLs (576 A)'!$A:$K,11,FALSE)="","",VLOOKUP(ROW()-1,'Report 3 GLs (576 A)'!$A:$K,11,FALSE))</f>
        <v/>
      </c>
      <c r="Z404" s="55" t="s">
        <v>80</v>
      </c>
    </row>
    <row r="405" spans="1:26" x14ac:dyDescent="0.2">
      <c r="A405" s="55" t="str">
        <f>IF(VLOOKUP(ROW()-1,'Report 3 GLs (576 A)'!$A:$K,2,FALSE)="","",VLOOKUP(ROW()-1,'Report 3 GLs (576 A)'!$A:$K,2,FALSE))</f>
        <v/>
      </c>
      <c r="B405" s="102" t="str">
        <f>IF(VLOOKUP(ROW()-1,'Report 3 GLs (576 A)'!$A:$K,6,FALSE)="","",VLOOKUP(ROW()-1,'Report 3 GLs (576 A)'!$A:$K,6,FALSE))</f>
        <v/>
      </c>
      <c r="C405" s="55" t="str">
        <f>IF(VLOOKUP(ROW()-1,'Report 3 GLs (576 A)'!$A:$K,7,FALSE)="","",VLOOKUP(ROW()-1,'Report 3 GLs (576 A)'!$A:$K,7,FALSE))</f>
        <v/>
      </c>
      <c r="D405" s="55" t="str">
        <f>IF(VLOOKUP(ROW()-1,'Report 3 GLs (576 A)'!$A:$K,8,FALSE)="","",VLOOKUP(ROW()-1,'Report 3 GLs (576 A)'!$A:$K,8,FALSE))</f>
        <v/>
      </c>
      <c r="E405" s="55" t="str">
        <f>IF(VLOOKUP(ROW()-1,'Report 3 GLs (576 A)'!$A:$K,9,FALSE)="","",VLOOKUP(ROW()-1,'Report 3 GLs (576 A)'!$A:$K,9,FALSE))</f>
        <v/>
      </c>
      <c r="F405" s="102" t="str">
        <f>IF(VLOOKUP(ROW()-1,'Report 3 GLs (576 A)'!$A:$K,10,FALSE)="","",VLOOKUP(ROW()-1,'Report 3 GLs (576 A)'!$A:$K,10,FALSE))</f>
        <v/>
      </c>
      <c r="G405" s="55" t="str">
        <f>IF(VLOOKUP(ROW()-1,'Report 3 GLs (576 A)'!$A:$K,11,FALSE)="","",VLOOKUP(ROW()-1,'Report 3 GLs (576 A)'!$A:$K,11,FALSE))</f>
        <v/>
      </c>
      <c r="Z405" s="55" t="s">
        <v>80</v>
      </c>
    </row>
    <row r="406" spans="1:26" x14ac:dyDescent="0.2">
      <c r="A406" s="55" t="str">
        <f>IF(VLOOKUP(ROW()-1,'Report 3 GLs (576 A)'!$A:$K,2,FALSE)="","",VLOOKUP(ROW()-1,'Report 3 GLs (576 A)'!$A:$K,2,FALSE))</f>
        <v/>
      </c>
      <c r="B406" s="102" t="str">
        <f>IF(VLOOKUP(ROW()-1,'Report 3 GLs (576 A)'!$A:$K,6,FALSE)="","",VLOOKUP(ROW()-1,'Report 3 GLs (576 A)'!$A:$K,6,FALSE))</f>
        <v/>
      </c>
      <c r="C406" s="55" t="str">
        <f>IF(VLOOKUP(ROW()-1,'Report 3 GLs (576 A)'!$A:$K,7,FALSE)="","",VLOOKUP(ROW()-1,'Report 3 GLs (576 A)'!$A:$K,7,FALSE))</f>
        <v/>
      </c>
      <c r="D406" s="55" t="str">
        <f>IF(VLOOKUP(ROW()-1,'Report 3 GLs (576 A)'!$A:$K,8,FALSE)="","",VLOOKUP(ROW()-1,'Report 3 GLs (576 A)'!$A:$K,8,FALSE))</f>
        <v/>
      </c>
      <c r="E406" s="55" t="str">
        <f>IF(VLOOKUP(ROW()-1,'Report 3 GLs (576 A)'!$A:$K,9,FALSE)="","",VLOOKUP(ROW()-1,'Report 3 GLs (576 A)'!$A:$K,9,FALSE))</f>
        <v/>
      </c>
      <c r="F406" s="102" t="str">
        <f>IF(VLOOKUP(ROW()-1,'Report 3 GLs (576 A)'!$A:$K,10,FALSE)="","",VLOOKUP(ROW()-1,'Report 3 GLs (576 A)'!$A:$K,10,FALSE))</f>
        <v/>
      </c>
      <c r="G406" s="55" t="str">
        <f>IF(VLOOKUP(ROW()-1,'Report 3 GLs (576 A)'!$A:$K,11,FALSE)="","",VLOOKUP(ROW()-1,'Report 3 GLs (576 A)'!$A:$K,11,FALSE))</f>
        <v/>
      </c>
      <c r="Z406" s="55" t="s">
        <v>80</v>
      </c>
    </row>
    <row r="407" spans="1:26" x14ac:dyDescent="0.2">
      <c r="A407" s="55" t="str">
        <f>IF(VLOOKUP(ROW()-1,'Report 3 GLs (576 A)'!$A:$K,2,FALSE)="","",VLOOKUP(ROW()-1,'Report 3 GLs (576 A)'!$A:$K,2,FALSE))</f>
        <v/>
      </c>
      <c r="B407" s="102" t="str">
        <f>IF(VLOOKUP(ROW()-1,'Report 3 GLs (576 A)'!$A:$K,6,FALSE)="","",VLOOKUP(ROW()-1,'Report 3 GLs (576 A)'!$A:$K,6,FALSE))</f>
        <v/>
      </c>
      <c r="C407" s="55" t="str">
        <f>IF(VLOOKUP(ROW()-1,'Report 3 GLs (576 A)'!$A:$K,7,FALSE)="","",VLOOKUP(ROW()-1,'Report 3 GLs (576 A)'!$A:$K,7,FALSE))</f>
        <v/>
      </c>
      <c r="D407" s="55" t="str">
        <f>IF(VLOOKUP(ROW()-1,'Report 3 GLs (576 A)'!$A:$K,8,FALSE)="","",VLOOKUP(ROW()-1,'Report 3 GLs (576 A)'!$A:$K,8,FALSE))</f>
        <v/>
      </c>
      <c r="E407" s="55" t="str">
        <f>IF(VLOOKUP(ROW()-1,'Report 3 GLs (576 A)'!$A:$K,9,FALSE)="","",VLOOKUP(ROW()-1,'Report 3 GLs (576 A)'!$A:$K,9,FALSE))</f>
        <v/>
      </c>
      <c r="F407" s="102" t="str">
        <f>IF(VLOOKUP(ROW()-1,'Report 3 GLs (576 A)'!$A:$K,10,FALSE)="","",VLOOKUP(ROW()-1,'Report 3 GLs (576 A)'!$A:$K,10,FALSE))</f>
        <v/>
      </c>
      <c r="G407" s="55" t="str">
        <f>IF(VLOOKUP(ROW()-1,'Report 3 GLs (576 A)'!$A:$K,11,FALSE)="","",VLOOKUP(ROW()-1,'Report 3 GLs (576 A)'!$A:$K,11,FALSE))</f>
        <v/>
      </c>
      <c r="Z407" s="55" t="s">
        <v>80</v>
      </c>
    </row>
    <row r="408" spans="1:26" x14ac:dyDescent="0.2">
      <c r="A408" s="55" t="str">
        <f>IF(VLOOKUP(ROW()-1,'Report 3 GLs (576 A)'!$A:$K,2,FALSE)="","",VLOOKUP(ROW()-1,'Report 3 GLs (576 A)'!$A:$K,2,FALSE))</f>
        <v/>
      </c>
      <c r="B408" s="102" t="str">
        <f>IF(VLOOKUP(ROW()-1,'Report 3 GLs (576 A)'!$A:$K,6,FALSE)="","",VLOOKUP(ROW()-1,'Report 3 GLs (576 A)'!$A:$K,6,FALSE))</f>
        <v/>
      </c>
      <c r="C408" s="55" t="str">
        <f>IF(VLOOKUP(ROW()-1,'Report 3 GLs (576 A)'!$A:$K,7,FALSE)="","",VLOOKUP(ROW()-1,'Report 3 GLs (576 A)'!$A:$K,7,FALSE))</f>
        <v/>
      </c>
      <c r="D408" s="55" t="str">
        <f>IF(VLOOKUP(ROW()-1,'Report 3 GLs (576 A)'!$A:$K,8,FALSE)="","",VLOOKUP(ROW()-1,'Report 3 GLs (576 A)'!$A:$K,8,FALSE))</f>
        <v/>
      </c>
      <c r="E408" s="55" t="str">
        <f>IF(VLOOKUP(ROW()-1,'Report 3 GLs (576 A)'!$A:$K,9,FALSE)="","",VLOOKUP(ROW()-1,'Report 3 GLs (576 A)'!$A:$K,9,FALSE))</f>
        <v/>
      </c>
      <c r="F408" s="102" t="str">
        <f>IF(VLOOKUP(ROW()-1,'Report 3 GLs (576 A)'!$A:$K,10,FALSE)="","",VLOOKUP(ROW()-1,'Report 3 GLs (576 A)'!$A:$K,10,FALSE))</f>
        <v/>
      </c>
      <c r="G408" s="55" t="str">
        <f>IF(VLOOKUP(ROW()-1,'Report 3 GLs (576 A)'!$A:$K,11,FALSE)="","",VLOOKUP(ROW()-1,'Report 3 GLs (576 A)'!$A:$K,11,FALSE))</f>
        <v/>
      </c>
      <c r="Z408" s="55" t="s">
        <v>80</v>
      </c>
    </row>
    <row r="409" spans="1:26" x14ac:dyDescent="0.2">
      <c r="A409" s="55" t="str">
        <f>IF(VLOOKUP(ROW()-1,'Report 3 GLs (576 A)'!$A:$K,2,FALSE)="","",VLOOKUP(ROW()-1,'Report 3 GLs (576 A)'!$A:$K,2,FALSE))</f>
        <v/>
      </c>
      <c r="B409" s="102" t="str">
        <f>IF(VLOOKUP(ROW()-1,'Report 3 GLs (576 A)'!$A:$K,6,FALSE)="","",VLOOKUP(ROW()-1,'Report 3 GLs (576 A)'!$A:$K,6,FALSE))</f>
        <v/>
      </c>
      <c r="C409" s="55" t="str">
        <f>IF(VLOOKUP(ROW()-1,'Report 3 GLs (576 A)'!$A:$K,7,FALSE)="","",VLOOKUP(ROW()-1,'Report 3 GLs (576 A)'!$A:$K,7,FALSE))</f>
        <v/>
      </c>
      <c r="D409" s="55" t="str">
        <f>IF(VLOOKUP(ROW()-1,'Report 3 GLs (576 A)'!$A:$K,8,FALSE)="","",VLOOKUP(ROW()-1,'Report 3 GLs (576 A)'!$A:$K,8,FALSE))</f>
        <v/>
      </c>
      <c r="E409" s="55" t="str">
        <f>IF(VLOOKUP(ROW()-1,'Report 3 GLs (576 A)'!$A:$K,9,FALSE)="","",VLOOKUP(ROW()-1,'Report 3 GLs (576 A)'!$A:$K,9,FALSE))</f>
        <v/>
      </c>
      <c r="F409" s="102" t="str">
        <f>IF(VLOOKUP(ROW()-1,'Report 3 GLs (576 A)'!$A:$K,10,FALSE)="","",VLOOKUP(ROW()-1,'Report 3 GLs (576 A)'!$A:$K,10,FALSE))</f>
        <v/>
      </c>
      <c r="G409" s="55" t="str">
        <f>IF(VLOOKUP(ROW()-1,'Report 3 GLs (576 A)'!$A:$K,11,FALSE)="","",VLOOKUP(ROW()-1,'Report 3 GLs (576 A)'!$A:$K,11,FALSE))</f>
        <v/>
      </c>
      <c r="Z409" s="55" t="s">
        <v>80</v>
      </c>
    </row>
    <row r="410" spans="1:26" x14ac:dyDescent="0.2">
      <c r="A410" s="55" t="str">
        <f>IF(VLOOKUP(ROW()-1,'Report 3 GLs (576 A)'!$A:$K,2,FALSE)="","",VLOOKUP(ROW()-1,'Report 3 GLs (576 A)'!$A:$K,2,FALSE))</f>
        <v/>
      </c>
      <c r="B410" s="102" t="str">
        <f>IF(VLOOKUP(ROW()-1,'Report 3 GLs (576 A)'!$A:$K,6,FALSE)="","",VLOOKUP(ROW()-1,'Report 3 GLs (576 A)'!$A:$K,6,FALSE))</f>
        <v/>
      </c>
      <c r="C410" s="55" t="str">
        <f>IF(VLOOKUP(ROW()-1,'Report 3 GLs (576 A)'!$A:$K,7,FALSE)="","",VLOOKUP(ROW()-1,'Report 3 GLs (576 A)'!$A:$K,7,FALSE))</f>
        <v/>
      </c>
      <c r="D410" s="55" t="str">
        <f>IF(VLOOKUP(ROW()-1,'Report 3 GLs (576 A)'!$A:$K,8,FALSE)="","",VLOOKUP(ROW()-1,'Report 3 GLs (576 A)'!$A:$K,8,FALSE))</f>
        <v/>
      </c>
      <c r="E410" s="55" t="str">
        <f>IF(VLOOKUP(ROW()-1,'Report 3 GLs (576 A)'!$A:$K,9,FALSE)="","",VLOOKUP(ROW()-1,'Report 3 GLs (576 A)'!$A:$K,9,FALSE))</f>
        <v/>
      </c>
      <c r="F410" s="102" t="str">
        <f>IF(VLOOKUP(ROW()-1,'Report 3 GLs (576 A)'!$A:$K,10,FALSE)="","",VLOOKUP(ROW()-1,'Report 3 GLs (576 A)'!$A:$K,10,FALSE))</f>
        <v/>
      </c>
      <c r="G410" s="55" t="str">
        <f>IF(VLOOKUP(ROW()-1,'Report 3 GLs (576 A)'!$A:$K,11,FALSE)="","",VLOOKUP(ROW()-1,'Report 3 GLs (576 A)'!$A:$K,11,FALSE))</f>
        <v/>
      </c>
      <c r="Z410" s="55" t="s">
        <v>80</v>
      </c>
    </row>
    <row r="411" spans="1:26" x14ac:dyDescent="0.2">
      <c r="A411" s="55" t="str">
        <f>IF(VLOOKUP(ROW()-1,'Report 3 GLs (576 A)'!$A:$K,2,FALSE)="","",VLOOKUP(ROW()-1,'Report 3 GLs (576 A)'!$A:$K,2,FALSE))</f>
        <v/>
      </c>
      <c r="B411" s="102" t="str">
        <f>IF(VLOOKUP(ROW()-1,'Report 3 GLs (576 A)'!$A:$K,6,FALSE)="","",VLOOKUP(ROW()-1,'Report 3 GLs (576 A)'!$A:$K,6,FALSE))</f>
        <v/>
      </c>
      <c r="C411" s="55" t="str">
        <f>IF(VLOOKUP(ROW()-1,'Report 3 GLs (576 A)'!$A:$K,7,FALSE)="","",VLOOKUP(ROW()-1,'Report 3 GLs (576 A)'!$A:$K,7,FALSE))</f>
        <v/>
      </c>
      <c r="D411" s="55" t="str">
        <f>IF(VLOOKUP(ROW()-1,'Report 3 GLs (576 A)'!$A:$K,8,FALSE)="","",VLOOKUP(ROW()-1,'Report 3 GLs (576 A)'!$A:$K,8,FALSE))</f>
        <v/>
      </c>
      <c r="E411" s="55" t="str">
        <f>IF(VLOOKUP(ROW()-1,'Report 3 GLs (576 A)'!$A:$K,9,FALSE)="","",VLOOKUP(ROW()-1,'Report 3 GLs (576 A)'!$A:$K,9,FALSE))</f>
        <v/>
      </c>
      <c r="F411" s="102" t="str">
        <f>IF(VLOOKUP(ROW()-1,'Report 3 GLs (576 A)'!$A:$K,10,FALSE)="","",VLOOKUP(ROW()-1,'Report 3 GLs (576 A)'!$A:$K,10,FALSE))</f>
        <v/>
      </c>
      <c r="G411" s="55" t="str">
        <f>IF(VLOOKUP(ROW()-1,'Report 3 GLs (576 A)'!$A:$K,11,FALSE)="","",VLOOKUP(ROW()-1,'Report 3 GLs (576 A)'!$A:$K,11,FALSE))</f>
        <v/>
      </c>
      <c r="Z411" s="55" t="s">
        <v>80</v>
      </c>
    </row>
    <row r="412" spans="1:26" x14ac:dyDescent="0.2">
      <c r="A412" s="55" t="str">
        <f>IF(VLOOKUP(ROW()-1,'Report 3 GLs (576 A)'!$A:$K,2,FALSE)="","",VLOOKUP(ROW()-1,'Report 3 GLs (576 A)'!$A:$K,2,FALSE))</f>
        <v/>
      </c>
      <c r="B412" s="102" t="str">
        <f>IF(VLOOKUP(ROW()-1,'Report 3 GLs (576 A)'!$A:$K,6,FALSE)="","",VLOOKUP(ROW()-1,'Report 3 GLs (576 A)'!$A:$K,6,FALSE))</f>
        <v/>
      </c>
      <c r="C412" s="55" t="str">
        <f>IF(VLOOKUP(ROW()-1,'Report 3 GLs (576 A)'!$A:$K,7,FALSE)="","",VLOOKUP(ROW()-1,'Report 3 GLs (576 A)'!$A:$K,7,FALSE))</f>
        <v/>
      </c>
      <c r="D412" s="55" t="str">
        <f>IF(VLOOKUP(ROW()-1,'Report 3 GLs (576 A)'!$A:$K,8,FALSE)="","",VLOOKUP(ROW()-1,'Report 3 GLs (576 A)'!$A:$K,8,FALSE))</f>
        <v/>
      </c>
      <c r="E412" s="55" t="str">
        <f>IF(VLOOKUP(ROW()-1,'Report 3 GLs (576 A)'!$A:$K,9,FALSE)="","",VLOOKUP(ROW()-1,'Report 3 GLs (576 A)'!$A:$K,9,FALSE))</f>
        <v/>
      </c>
      <c r="F412" s="102" t="str">
        <f>IF(VLOOKUP(ROW()-1,'Report 3 GLs (576 A)'!$A:$K,10,FALSE)="","",VLOOKUP(ROW()-1,'Report 3 GLs (576 A)'!$A:$K,10,FALSE))</f>
        <v/>
      </c>
      <c r="G412" s="55" t="str">
        <f>IF(VLOOKUP(ROW()-1,'Report 3 GLs (576 A)'!$A:$K,11,FALSE)="","",VLOOKUP(ROW()-1,'Report 3 GLs (576 A)'!$A:$K,11,FALSE))</f>
        <v/>
      </c>
      <c r="Z412" s="55" t="s">
        <v>80</v>
      </c>
    </row>
    <row r="413" spans="1:26" x14ac:dyDescent="0.2">
      <c r="A413" s="55" t="str">
        <f>IF(VLOOKUP(ROW()-1,'Report 3 GLs (576 A)'!$A:$K,2,FALSE)="","",VLOOKUP(ROW()-1,'Report 3 GLs (576 A)'!$A:$K,2,FALSE))</f>
        <v/>
      </c>
      <c r="B413" s="102" t="str">
        <f>IF(VLOOKUP(ROW()-1,'Report 3 GLs (576 A)'!$A:$K,6,FALSE)="","",VLOOKUP(ROW()-1,'Report 3 GLs (576 A)'!$A:$K,6,FALSE))</f>
        <v/>
      </c>
      <c r="C413" s="55" t="str">
        <f>IF(VLOOKUP(ROW()-1,'Report 3 GLs (576 A)'!$A:$K,7,FALSE)="","",VLOOKUP(ROW()-1,'Report 3 GLs (576 A)'!$A:$K,7,FALSE))</f>
        <v/>
      </c>
      <c r="D413" s="55" t="str">
        <f>IF(VLOOKUP(ROW()-1,'Report 3 GLs (576 A)'!$A:$K,8,FALSE)="","",VLOOKUP(ROW()-1,'Report 3 GLs (576 A)'!$A:$K,8,FALSE))</f>
        <v/>
      </c>
      <c r="E413" s="55" t="str">
        <f>IF(VLOOKUP(ROW()-1,'Report 3 GLs (576 A)'!$A:$K,9,FALSE)="","",VLOOKUP(ROW()-1,'Report 3 GLs (576 A)'!$A:$K,9,FALSE))</f>
        <v/>
      </c>
      <c r="F413" s="102" t="str">
        <f>IF(VLOOKUP(ROW()-1,'Report 3 GLs (576 A)'!$A:$K,10,FALSE)="","",VLOOKUP(ROW()-1,'Report 3 GLs (576 A)'!$A:$K,10,FALSE))</f>
        <v/>
      </c>
      <c r="G413" s="55" t="str">
        <f>IF(VLOOKUP(ROW()-1,'Report 3 GLs (576 A)'!$A:$K,11,FALSE)="","",VLOOKUP(ROW()-1,'Report 3 GLs (576 A)'!$A:$K,11,FALSE))</f>
        <v/>
      </c>
      <c r="Z413" s="55" t="s">
        <v>80</v>
      </c>
    </row>
    <row r="414" spans="1:26" x14ac:dyDescent="0.2">
      <c r="A414" s="55" t="str">
        <f>IF(VLOOKUP(ROW()-1,'Report 3 GLs (576 A)'!$A:$K,2,FALSE)="","",VLOOKUP(ROW()-1,'Report 3 GLs (576 A)'!$A:$K,2,FALSE))</f>
        <v/>
      </c>
      <c r="B414" s="102" t="str">
        <f>IF(VLOOKUP(ROW()-1,'Report 3 GLs (576 A)'!$A:$K,6,FALSE)="","",VLOOKUP(ROW()-1,'Report 3 GLs (576 A)'!$A:$K,6,FALSE))</f>
        <v/>
      </c>
      <c r="C414" s="55" t="str">
        <f>IF(VLOOKUP(ROW()-1,'Report 3 GLs (576 A)'!$A:$K,7,FALSE)="","",VLOOKUP(ROW()-1,'Report 3 GLs (576 A)'!$A:$K,7,FALSE))</f>
        <v/>
      </c>
      <c r="D414" s="55" t="str">
        <f>IF(VLOOKUP(ROW()-1,'Report 3 GLs (576 A)'!$A:$K,8,FALSE)="","",VLOOKUP(ROW()-1,'Report 3 GLs (576 A)'!$A:$K,8,FALSE))</f>
        <v/>
      </c>
      <c r="E414" s="55" t="str">
        <f>IF(VLOOKUP(ROW()-1,'Report 3 GLs (576 A)'!$A:$K,9,FALSE)="","",VLOOKUP(ROW()-1,'Report 3 GLs (576 A)'!$A:$K,9,FALSE))</f>
        <v/>
      </c>
      <c r="F414" s="102" t="str">
        <f>IF(VLOOKUP(ROW()-1,'Report 3 GLs (576 A)'!$A:$K,10,FALSE)="","",VLOOKUP(ROW()-1,'Report 3 GLs (576 A)'!$A:$K,10,FALSE))</f>
        <v/>
      </c>
      <c r="G414" s="55" t="str">
        <f>IF(VLOOKUP(ROW()-1,'Report 3 GLs (576 A)'!$A:$K,11,FALSE)="","",VLOOKUP(ROW()-1,'Report 3 GLs (576 A)'!$A:$K,11,FALSE))</f>
        <v/>
      </c>
      <c r="Z414" s="55" t="s">
        <v>80</v>
      </c>
    </row>
    <row r="415" spans="1:26" x14ac:dyDescent="0.2">
      <c r="A415" s="55" t="str">
        <f>IF(VLOOKUP(ROW()-1,'Report 3 GLs (576 A)'!$A:$K,2,FALSE)="","",VLOOKUP(ROW()-1,'Report 3 GLs (576 A)'!$A:$K,2,FALSE))</f>
        <v/>
      </c>
      <c r="B415" s="102" t="str">
        <f>IF(VLOOKUP(ROW()-1,'Report 3 GLs (576 A)'!$A:$K,6,FALSE)="","",VLOOKUP(ROW()-1,'Report 3 GLs (576 A)'!$A:$K,6,FALSE))</f>
        <v/>
      </c>
      <c r="C415" s="55" t="str">
        <f>IF(VLOOKUP(ROW()-1,'Report 3 GLs (576 A)'!$A:$K,7,FALSE)="","",VLOOKUP(ROW()-1,'Report 3 GLs (576 A)'!$A:$K,7,FALSE))</f>
        <v/>
      </c>
      <c r="D415" s="55" t="str">
        <f>IF(VLOOKUP(ROW()-1,'Report 3 GLs (576 A)'!$A:$K,8,FALSE)="","",VLOOKUP(ROW()-1,'Report 3 GLs (576 A)'!$A:$K,8,FALSE))</f>
        <v/>
      </c>
      <c r="E415" s="55" t="str">
        <f>IF(VLOOKUP(ROW()-1,'Report 3 GLs (576 A)'!$A:$K,9,FALSE)="","",VLOOKUP(ROW()-1,'Report 3 GLs (576 A)'!$A:$K,9,FALSE))</f>
        <v/>
      </c>
      <c r="F415" s="102" t="str">
        <f>IF(VLOOKUP(ROW()-1,'Report 3 GLs (576 A)'!$A:$K,10,FALSE)="","",VLOOKUP(ROW()-1,'Report 3 GLs (576 A)'!$A:$K,10,FALSE))</f>
        <v/>
      </c>
      <c r="G415" s="55" t="str">
        <f>IF(VLOOKUP(ROW()-1,'Report 3 GLs (576 A)'!$A:$K,11,FALSE)="","",VLOOKUP(ROW()-1,'Report 3 GLs (576 A)'!$A:$K,11,FALSE))</f>
        <v/>
      </c>
      <c r="Z415" s="55" t="s">
        <v>80</v>
      </c>
    </row>
    <row r="416" spans="1:26" x14ac:dyDescent="0.2">
      <c r="A416" s="55" t="str">
        <f>IF(VLOOKUP(ROW()-1,'Report 3 GLs (576 A)'!$A:$K,2,FALSE)="","",VLOOKUP(ROW()-1,'Report 3 GLs (576 A)'!$A:$K,2,FALSE))</f>
        <v/>
      </c>
      <c r="B416" s="102" t="str">
        <f>IF(VLOOKUP(ROW()-1,'Report 3 GLs (576 A)'!$A:$K,6,FALSE)="","",VLOOKUP(ROW()-1,'Report 3 GLs (576 A)'!$A:$K,6,FALSE))</f>
        <v/>
      </c>
      <c r="C416" s="55" t="str">
        <f>IF(VLOOKUP(ROW()-1,'Report 3 GLs (576 A)'!$A:$K,7,FALSE)="","",VLOOKUP(ROW()-1,'Report 3 GLs (576 A)'!$A:$K,7,FALSE))</f>
        <v/>
      </c>
      <c r="D416" s="55" t="str">
        <f>IF(VLOOKUP(ROW()-1,'Report 3 GLs (576 A)'!$A:$K,8,FALSE)="","",VLOOKUP(ROW()-1,'Report 3 GLs (576 A)'!$A:$K,8,FALSE))</f>
        <v/>
      </c>
      <c r="E416" s="55" t="str">
        <f>IF(VLOOKUP(ROW()-1,'Report 3 GLs (576 A)'!$A:$K,9,FALSE)="","",VLOOKUP(ROW()-1,'Report 3 GLs (576 A)'!$A:$K,9,FALSE))</f>
        <v/>
      </c>
      <c r="F416" s="102" t="str">
        <f>IF(VLOOKUP(ROW()-1,'Report 3 GLs (576 A)'!$A:$K,10,FALSE)="","",VLOOKUP(ROW()-1,'Report 3 GLs (576 A)'!$A:$K,10,FALSE))</f>
        <v/>
      </c>
      <c r="G416" s="55" t="str">
        <f>IF(VLOOKUP(ROW()-1,'Report 3 GLs (576 A)'!$A:$K,11,FALSE)="","",VLOOKUP(ROW()-1,'Report 3 GLs (576 A)'!$A:$K,11,FALSE))</f>
        <v/>
      </c>
      <c r="Z416" s="55" t="s">
        <v>80</v>
      </c>
    </row>
    <row r="417" spans="1:26" x14ac:dyDescent="0.2">
      <c r="A417" s="55" t="str">
        <f>IF(VLOOKUP(ROW()-1,'Report 3 GLs (576 A)'!$A:$K,2,FALSE)="","",VLOOKUP(ROW()-1,'Report 3 GLs (576 A)'!$A:$K,2,FALSE))</f>
        <v/>
      </c>
      <c r="B417" s="102" t="str">
        <f>IF(VLOOKUP(ROW()-1,'Report 3 GLs (576 A)'!$A:$K,6,FALSE)="","",VLOOKUP(ROW()-1,'Report 3 GLs (576 A)'!$A:$K,6,FALSE))</f>
        <v/>
      </c>
      <c r="C417" s="55" t="str">
        <f>IF(VLOOKUP(ROW()-1,'Report 3 GLs (576 A)'!$A:$K,7,FALSE)="","",VLOOKUP(ROW()-1,'Report 3 GLs (576 A)'!$A:$K,7,FALSE))</f>
        <v/>
      </c>
      <c r="D417" s="55" t="str">
        <f>IF(VLOOKUP(ROW()-1,'Report 3 GLs (576 A)'!$A:$K,8,FALSE)="","",VLOOKUP(ROW()-1,'Report 3 GLs (576 A)'!$A:$K,8,FALSE))</f>
        <v/>
      </c>
      <c r="E417" s="55" t="str">
        <f>IF(VLOOKUP(ROW()-1,'Report 3 GLs (576 A)'!$A:$K,9,FALSE)="","",VLOOKUP(ROW()-1,'Report 3 GLs (576 A)'!$A:$K,9,FALSE))</f>
        <v/>
      </c>
      <c r="F417" s="102" t="str">
        <f>IF(VLOOKUP(ROW()-1,'Report 3 GLs (576 A)'!$A:$K,10,FALSE)="","",VLOOKUP(ROW()-1,'Report 3 GLs (576 A)'!$A:$K,10,FALSE))</f>
        <v/>
      </c>
      <c r="G417" s="55" t="str">
        <f>IF(VLOOKUP(ROW()-1,'Report 3 GLs (576 A)'!$A:$K,11,FALSE)="","",VLOOKUP(ROW()-1,'Report 3 GLs (576 A)'!$A:$K,11,FALSE))</f>
        <v/>
      </c>
      <c r="Z417" s="55" t="s">
        <v>80</v>
      </c>
    </row>
    <row r="418" spans="1:26" x14ac:dyDescent="0.2">
      <c r="A418" s="55" t="str">
        <f>IF(VLOOKUP(ROW()-1,'Report 3 GLs (576 A)'!$A:$K,2,FALSE)="","",VLOOKUP(ROW()-1,'Report 3 GLs (576 A)'!$A:$K,2,FALSE))</f>
        <v/>
      </c>
      <c r="B418" s="102" t="str">
        <f>IF(VLOOKUP(ROW()-1,'Report 3 GLs (576 A)'!$A:$K,6,FALSE)="","",VLOOKUP(ROW()-1,'Report 3 GLs (576 A)'!$A:$K,6,FALSE))</f>
        <v/>
      </c>
      <c r="C418" s="55" t="str">
        <f>IF(VLOOKUP(ROW()-1,'Report 3 GLs (576 A)'!$A:$K,7,FALSE)="","",VLOOKUP(ROW()-1,'Report 3 GLs (576 A)'!$A:$K,7,FALSE))</f>
        <v/>
      </c>
      <c r="D418" s="55" t="str">
        <f>IF(VLOOKUP(ROW()-1,'Report 3 GLs (576 A)'!$A:$K,8,FALSE)="","",VLOOKUP(ROW()-1,'Report 3 GLs (576 A)'!$A:$K,8,FALSE))</f>
        <v/>
      </c>
      <c r="E418" s="55" t="str">
        <f>IF(VLOOKUP(ROW()-1,'Report 3 GLs (576 A)'!$A:$K,9,FALSE)="","",VLOOKUP(ROW()-1,'Report 3 GLs (576 A)'!$A:$K,9,FALSE))</f>
        <v/>
      </c>
      <c r="F418" s="102" t="str">
        <f>IF(VLOOKUP(ROW()-1,'Report 3 GLs (576 A)'!$A:$K,10,FALSE)="","",VLOOKUP(ROW()-1,'Report 3 GLs (576 A)'!$A:$K,10,FALSE))</f>
        <v/>
      </c>
      <c r="G418" s="55" t="str">
        <f>IF(VLOOKUP(ROW()-1,'Report 3 GLs (576 A)'!$A:$K,11,FALSE)="","",VLOOKUP(ROW()-1,'Report 3 GLs (576 A)'!$A:$K,11,FALSE))</f>
        <v/>
      </c>
      <c r="Z418" s="55" t="s">
        <v>80</v>
      </c>
    </row>
    <row r="419" spans="1:26" x14ac:dyDescent="0.2">
      <c r="A419" s="55" t="str">
        <f>IF(VLOOKUP(ROW()-1,'Report 3 GLs (576 A)'!$A:$K,2,FALSE)="","",VLOOKUP(ROW()-1,'Report 3 GLs (576 A)'!$A:$K,2,FALSE))</f>
        <v/>
      </c>
      <c r="B419" s="102" t="str">
        <f>IF(VLOOKUP(ROW()-1,'Report 3 GLs (576 A)'!$A:$K,6,FALSE)="","",VLOOKUP(ROW()-1,'Report 3 GLs (576 A)'!$A:$K,6,FALSE))</f>
        <v/>
      </c>
      <c r="C419" s="55" t="str">
        <f>IF(VLOOKUP(ROW()-1,'Report 3 GLs (576 A)'!$A:$K,7,FALSE)="","",VLOOKUP(ROW()-1,'Report 3 GLs (576 A)'!$A:$K,7,FALSE))</f>
        <v/>
      </c>
      <c r="D419" s="55" t="str">
        <f>IF(VLOOKUP(ROW()-1,'Report 3 GLs (576 A)'!$A:$K,8,FALSE)="","",VLOOKUP(ROW()-1,'Report 3 GLs (576 A)'!$A:$K,8,FALSE))</f>
        <v/>
      </c>
      <c r="E419" s="55" t="str">
        <f>IF(VLOOKUP(ROW()-1,'Report 3 GLs (576 A)'!$A:$K,9,FALSE)="","",VLOOKUP(ROW()-1,'Report 3 GLs (576 A)'!$A:$K,9,FALSE))</f>
        <v/>
      </c>
      <c r="F419" s="102" t="str">
        <f>IF(VLOOKUP(ROW()-1,'Report 3 GLs (576 A)'!$A:$K,10,FALSE)="","",VLOOKUP(ROW()-1,'Report 3 GLs (576 A)'!$A:$K,10,FALSE))</f>
        <v/>
      </c>
      <c r="G419" s="55" t="str">
        <f>IF(VLOOKUP(ROW()-1,'Report 3 GLs (576 A)'!$A:$K,11,FALSE)="","",VLOOKUP(ROW()-1,'Report 3 GLs (576 A)'!$A:$K,11,FALSE))</f>
        <v/>
      </c>
      <c r="Z419" s="55" t="s">
        <v>80</v>
      </c>
    </row>
    <row r="420" spans="1:26" x14ac:dyDescent="0.2">
      <c r="A420" s="55" t="str">
        <f>IF(VLOOKUP(ROW()-1,'Report 3 GLs (576 A)'!$A:$K,2,FALSE)="","",VLOOKUP(ROW()-1,'Report 3 GLs (576 A)'!$A:$K,2,FALSE))</f>
        <v/>
      </c>
      <c r="B420" s="102" t="str">
        <f>IF(VLOOKUP(ROW()-1,'Report 3 GLs (576 A)'!$A:$K,6,FALSE)="","",VLOOKUP(ROW()-1,'Report 3 GLs (576 A)'!$A:$K,6,FALSE))</f>
        <v/>
      </c>
      <c r="C420" s="55" t="str">
        <f>IF(VLOOKUP(ROW()-1,'Report 3 GLs (576 A)'!$A:$K,7,FALSE)="","",VLOOKUP(ROW()-1,'Report 3 GLs (576 A)'!$A:$K,7,FALSE))</f>
        <v/>
      </c>
      <c r="D420" s="55" t="str">
        <f>IF(VLOOKUP(ROW()-1,'Report 3 GLs (576 A)'!$A:$K,8,FALSE)="","",VLOOKUP(ROW()-1,'Report 3 GLs (576 A)'!$A:$K,8,FALSE))</f>
        <v/>
      </c>
      <c r="E420" s="55" t="str">
        <f>IF(VLOOKUP(ROW()-1,'Report 3 GLs (576 A)'!$A:$K,9,FALSE)="","",VLOOKUP(ROW()-1,'Report 3 GLs (576 A)'!$A:$K,9,FALSE))</f>
        <v/>
      </c>
      <c r="F420" s="102" t="str">
        <f>IF(VLOOKUP(ROW()-1,'Report 3 GLs (576 A)'!$A:$K,10,FALSE)="","",VLOOKUP(ROW()-1,'Report 3 GLs (576 A)'!$A:$K,10,FALSE))</f>
        <v/>
      </c>
      <c r="G420" s="55" t="str">
        <f>IF(VLOOKUP(ROW()-1,'Report 3 GLs (576 A)'!$A:$K,11,FALSE)="","",VLOOKUP(ROW()-1,'Report 3 GLs (576 A)'!$A:$K,11,FALSE))</f>
        <v/>
      </c>
      <c r="Z420" s="55" t="s">
        <v>80</v>
      </c>
    </row>
    <row r="421" spans="1:26" x14ac:dyDescent="0.2">
      <c r="A421" s="55" t="str">
        <f>IF(VLOOKUP(ROW()-1,'Report 3 GLs (576 A)'!$A:$K,2,FALSE)="","",VLOOKUP(ROW()-1,'Report 3 GLs (576 A)'!$A:$K,2,FALSE))</f>
        <v/>
      </c>
      <c r="B421" s="102" t="str">
        <f>IF(VLOOKUP(ROW()-1,'Report 3 GLs (576 A)'!$A:$K,6,FALSE)="","",VLOOKUP(ROW()-1,'Report 3 GLs (576 A)'!$A:$K,6,FALSE))</f>
        <v/>
      </c>
      <c r="C421" s="55" t="str">
        <f>IF(VLOOKUP(ROW()-1,'Report 3 GLs (576 A)'!$A:$K,7,FALSE)="","",VLOOKUP(ROW()-1,'Report 3 GLs (576 A)'!$A:$K,7,FALSE))</f>
        <v/>
      </c>
      <c r="D421" s="55" t="str">
        <f>IF(VLOOKUP(ROW()-1,'Report 3 GLs (576 A)'!$A:$K,8,FALSE)="","",VLOOKUP(ROW()-1,'Report 3 GLs (576 A)'!$A:$K,8,FALSE))</f>
        <v/>
      </c>
      <c r="E421" s="55" t="str">
        <f>IF(VLOOKUP(ROW()-1,'Report 3 GLs (576 A)'!$A:$K,9,FALSE)="","",VLOOKUP(ROW()-1,'Report 3 GLs (576 A)'!$A:$K,9,FALSE))</f>
        <v/>
      </c>
      <c r="F421" s="102" t="str">
        <f>IF(VLOOKUP(ROW()-1,'Report 3 GLs (576 A)'!$A:$K,10,FALSE)="","",VLOOKUP(ROW()-1,'Report 3 GLs (576 A)'!$A:$K,10,FALSE))</f>
        <v/>
      </c>
      <c r="G421" s="55" t="str">
        <f>IF(VLOOKUP(ROW()-1,'Report 3 GLs (576 A)'!$A:$K,11,FALSE)="","",VLOOKUP(ROW()-1,'Report 3 GLs (576 A)'!$A:$K,11,FALSE))</f>
        <v/>
      </c>
      <c r="Z421" s="55" t="s">
        <v>80</v>
      </c>
    </row>
    <row r="422" spans="1:26" x14ac:dyDescent="0.2">
      <c r="A422" s="55" t="str">
        <f>IF(VLOOKUP(ROW()-1,'Report 3 GLs (576 A)'!$A:$K,2,FALSE)="","",VLOOKUP(ROW()-1,'Report 3 GLs (576 A)'!$A:$K,2,FALSE))</f>
        <v/>
      </c>
      <c r="B422" s="102" t="str">
        <f>IF(VLOOKUP(ROW()-1,'Report 3 GLs (576 A)'!$A:$K,6,FALSE)="","",VLOOKUP(ROW()-1,'Report 3 GLs (576 A)'!$A:$K,6,FALSE))</f>
        <v/>
      </c>
      <c r="C422" s="55" t="str">
        <f>IF(VLOOKUP(ROW()-1,'Report 3 GLs (576 A)'!$A:$K,7,FALSE)="","",VLOOKUP(ROW()-1,'Report 3 GLs (576 A)'!$A:$K,7,FALSE))</f>
        <v/>
      </c>
      <c r="D422" s="55" t="str">
        <f>IF(VLOOKUP(ROW()-1,'Report 3 GLs (576 A)'!$A:$K,8,FALSE)="","",VLOOKUP(ROW()-1,'Report 3 GLs (576 A)'!$A:$K,8,FALSE))</f>
        <v/>
      </c>
      <c r="E422" s="55" t="str">
        <f>IF(VLOOKUP(ROW()-1,'Report 3 GLs (576 A)'!$A:$K,9,FALSE)="","",VLOOKUP(ROW()-1,'Report 3 GLs (576 A)'!$A:$K,9,FALSE))</f>
        <v/>
      </c>
      <c r="F422" s="102" t="str">
        <f>IF(VLOOKUP(ROW()-1,'Report 3 GLs (576 A)'!$A:$K,10,FALSE)="","",VLOOKUP(ROW()-1,'Report 3 GLs (576 A)'!$A:$K,10,FALSE))</f>
        <v/>
      </c>
      <c r="G422" s="55" t="str">
        <f>IF(VLOOKUP(ROW()-1,'Report 3 GLs (576 A)'!$A:$K,11,FALSE)="","",VLOOKUP(ROW()-1,'Report 3 GLs (576 A)'!$A:$K,11,FALSE))</f>
        <v/>
      </c>
      <c r="Z422" s="55" t="s">
        <v>80</v>
      </c>
    </row>
    <row r="423" spans="1:26" x14ac:dyDescent="0.2">
      <c r="A423" s="55" t="str">
        <f>IF(VLOOKUP(ROW()-1,'Report 3 GLs (576 A)'!$A:$K,2,FALSE)="","",VLOOKUP(ROW()-1,'Report 3 GLs (576 A)'!$A:$K,2,FALSE))</f>
        <v/>
      </c>
      <c r="B423" s="102" t="str">
        <f>IF(VLOOKUP(ROW()-1,'Report 3 GLs (576 A)'!$A:$K,6,FALSE)="","",VLOOKUP(ROW()-1,'Report 3 GLs (576 A)'!$A:$K,6,FALSE))</f>
        <v/>
      </c>
      <c r="C423" s="55" t="str">
        <f>IF(VLOOKUP(ROW()-1,'Report 3 GLs (576 A)'!$A:$K,7,FALSE)="","",VLOOKUP(ROW()-1,'Report 3 GLs (576 A)'!$A:$K,7,FALSE))</f>
        <v/>
      </c>
      <c r="D423" s="55" t="str">
        <f>IF(VLOOKUP(ROW()-1,'Report 3 GLs (576 A)'!$A:$K,8,FALSE)="","",VLOOKUP(ROW()-1,'Report 3 GLs (576 A)'!$A:$K,8,FALSE))</f>
        <v/>
      </c>
      <c r="E423" s="55" t="str">
        <f>IF(VLOOKUP(ROW()-1,'Report 3 GLs (576 A)'!$A:$K,9,FALSE)="","",VLOOKUP(ROW()-1,'Report 3 GLs (576 A)'!$A:$K,9,FALSE))</f>
        <v/>
      </c>
      <c r="F423" s="102" t="str">
        <f>IF(VLOOKUP(ROW()-1,'Report 3 GLs (576 A)'!$A:$K,10,FALSE)="","",VLOOKUP(ROW()-1,'Report 3 GLs (576 A)'!$A:$K,10,FALSE))</f>
        <v/>
      </c>
      <c r="G423" s="55" t="str">
        <f>IF(VLOOKUP(ROW()-1,'Report 3 GLs (576 A)'!$A:$K,11,FALSE)="","",VLOOKUP(ROW()-1,'Report 3 GLs (576 A)'!$A:$K,11,FALSE))</f>
        <v/>
      </c>
      <c r="Z423" s="55" t="s">
        <v>80</v>
      </c>
    </row>
    <row r="424" spans="1:26" x14ac:dyDescent="0.2">
      <c r="A424" s="55" t="str">
        <f>IF(VLOOKUP(ROW()-1,'Report 3 GLs (576 A)'!$A:$K,2,FALSE)="","",VLOOKUP(ROW()-1,'Report 3 GLs (576 A)'!$A:$K,2,FALSE))</f>
        <v/>
      </c>
      <c r="B424" s="102" t="str">
        <f>IF(VLOOKUP(ROW()-1,'Report 3 GLs (576 A)'!$A:$K,6,FALSE)="","",VLOOKUP(ROW()-1,'Report 3 GLs (576 A)'!$A:$K,6,FALSE))</f>
        <v/>
      </c>
      <c r="C424" s="55" t="str">
        <f>IF(VLOOKUP(ROW()-1,'Report 3 GLs (576 A)'!$A:$K,7,FALSE)="","",VLOOKUP(ROW()-1,'Report 3 GLs (576 A)'!$A:$K,7,FALSE))</f>
        <v/>
      </c>
      <c r="D424" s="55" t="str">
        <f>IF(VLOOKUP(ROW()-1,'Report 3 GLs (576 A)'!$A:$K,8,FALSE)="","",VLOOKUP(ROW()-1,'Report 3 GLs (576 A)'!$A:$K,8,FALSE))</f>
        <v/>
      </c>
      <c r="E424" s="55" t="str">
        <f>IF(VLOOKUP(ROW()-1,'Report 3 GLs (576 A)'!$A:$K,9,FALSE)="","",VLOOKUP(ROW()-1,'Report 3 GLs (576 A)'!$A:$K,9,FALSE))</f>
        <v/>
      </c>
      <c r="F424" s="102" t="str">
        <f>IF(VLOOKUP(ROW()-1,'Report 3 GLs (576 A)'!$A:$K,10,FALSE)="","",VLOOKUP(ROW()-1,'Report 3 GLs (576 A)'!$A:$K,10,FALSE))</f>
        <v/>
      </c>
      <c r="G424" s="55" t="str">
        <f>IF(VLOOKUP(ROW()-1,'Report 3 GLs (576 A)'!$A:$K,11,FALSE)="","",VLOOKUP(ROW()-1,'Report 3 GLs (576 A)'!$A:$K,11,FALSE))</f>
        <v/>
      </c>
      <c r="Z424" s="55" t="s">
        <v>80</v>
      </c>
    </row>
    <row r="425" spans="1:26" x14ac:dyDescent="0.2">
      <c r="A425" s="55" t="str">
        <f>IF(VLOOKUP(ROW()-1,'Report 3 GLs (576 A)'!$A:$K,2,FALSE)="","",VLOOKUP(ROW()-1,'Report 3 GLs (576 A)'!$A:$K,2,FALSE))</f>
        <v/>
      </c>
      <c r="B425" s="102" t="str">
        <f>IF(VLOOKUP(ROW()-1,'Report 3 GLs (576 A)'!$A:$K,6,FALSE)="","",VLOOKUP(ROW()-1,'Report 3 GLs (576 A)'!$A:$K,6,FALSE))</f>
        <v/>
      </c>
      <c r="C425" s="55" t="str">
        <f>IF(VLOOKUP(ROW()-1,'Report 3 GLs (576 A)'!$A:$K,7,FALSE)="","",VLOOKUP(ROW()-1,'Report 3 GLs (576 A)'!$A:$K,7,FALSE))</f>
        <v/>
      </c>
      <c r="D425" s="55" t="str">
        <f>IF(VLOOKUP(ROW()-1,'Report 3 GLs (576 A)'!$A:$K,8,FALSE)="","",VLOOKUP(ROW()-1,'Report 3 GLs (576 A)'!$A:$K,8,FALSE))</f>
        <v/>
      </c>
      <c r="E425" s="55" t="str">
        <f>IF(VLOOKUP(ROW()-1,'Report 3 GLs (576 A)'!$A:$K,9,FALSE)="","",VLOOKUP(ROW()-1,'Report 3 GLs (576 A)'!$A:$K,9,FALSE))</f>
        <v/>
      </c>
      <c r="F425" s="102" t="str">
        <f>IF(VLOOKUP(ROW()-1,'Report 3 GLs (576 A)'!$A:$K,10,FALSE)="","",VLOOKUP(ROW()-1,'Report 3 GLs (576 A)'!$A:$K,10,FALSE))</f>
        <v/>
      </c>
      <c r="G425" s="55" t="str">
        <f>IF(VLOOKUP(ROW()-1,'Report 3 GLs (576 A)'!$A:$K,11,FALSE)="","",VLOOKUP(ROW()-1,'Report 3 GLs (576 A)'!$A:$K,11,FALSE))</f>
        <v/>
      </c>
      <c r="Z425" s="55" t="s">
        <v>80</v>
      </c>
    </row>
    <row r="426" spans="1:26" x14ac:dyDescent="0.2">
      <c r="A426" s="55" t="str">
        <f>IF(VLOOKUP(ROW()-1,'Report 3 GLs (576 A)'!$A:$K,2,FALSE)="","",VLOOKUP(ROW()-1,'Report 3 GLs (576 A)'!$A:$K,2,FALSE))</f>
        <v/>
      </c>
      <c r="B426" s="102" t="str">
        <f>IF(VLOOKUP(ROW()-1,'Report 3 GLs (576 A)'!$A:$K,6,FALSE)="","",VLOOKUP(ROW()-1,'Report 3 GLs (576 A)'!$A:$K,6,FALSE))</f>
        <v/>
      </c>
      <c r="C426" s="55" t="str">
        <f>IF(VLOOKUP(ROW()-1,'Report 3 GLs (576 A)'!$A:$K,7,FALSE)="","",VLOOKUP(ROW()-1,'Report 3 GLs (576 A)'!$A:$K,7,FALSE))</f>
        <v/>
      </c>
      <c r="D426" s="55" t="str">
        <f>IF(VLOOKUP(ROW()-1,'Report 3 GLs (576 A)'!$A:$K,8,FALSE)="","",VLOOKUP(ROW()-1,'Report 3 GLs (576 A)'!$A:$K,8,FALSE))</f>
        <v/>
      </c>
      <c r="E426" s="55" t="str">
        <f>IF(VLOOKUP(ROW()-1,'Report 3 GLs (576 A)'!$A:$K,9,FALSE)="","",VLOOKUP(ROW()-1,'Report 3 GLs (576 A)'!$A:$K,9,FALSE))</f>
        <v/>
      </c>
      <c r="F426" s="102" t="str">
        <f>IF(VLOOKUP(ROW()-1,'Report 3 GLs (576 A)'!$A:$K,10,FALSE)="","",VLOOKUP(ROW()-1,'Report 3 GLs (576 A)'!$A:$K,10,FALSE))</f>
        <v/>
      </c>
      <c r="G426" s="55" t="str">
        <f>IF(VLOOKUP(ROW()-1,'Report 3 GLs (576 A)'!$A:$K,11,FALSE)="","",VLOOKUP(ROW()-1,'Report 3 GLs (576 A)'!$A:$K,11,FALSE))</f>
        <v/>
      </c>
      <c r="Z426" s="55" t="s">
        <v>80</v>
      </c>
    </row>
    <row r="427" spans="1:26" x14ac:dyDescent="0.2">
      <c r="A427" s="55" t="str">
        <f>IF(VLOOKUP(ROW()-1,'Report 3 GLs (576 A)'!$A:$K,2,FALSE)="","",VLOOKUP(ROW()-1,'Report 3 GLs (576 A)'!$A:$K,2,FALSE))</f>
        <v/>
      </c>
      <c r="B427" s="102" t="str">
        <f>IF(VLOOKUP(ROW()-1,'Report 3 GLs (576 A)'!$A:$K,6,FALSE)="","",VLOOKUP(ROW()-1,'Report 3 GLs (576 A)'!$A:$K,6,FALSE))</f>
        <v/>
      </c>
      <c r="C427" s="55" t="str">
        <f>IF(VLOOKUP(ROW()-1,'Report 3 GLs (576 A)'!$A:$K,7,FALSE)="","",VLOOKUP(ROW()-1,'Report 3 GLs (576 A)'!$A:$K,7,FALSE))</f>
        <v/>
      </c>
      <c r="D427" s="55" t="str">
        <f>IF(VLOOKUP(ROW()-1,'Report 3 GLs (576 A)'!$A:$K,8,FALSE)="","",VLOOKUP(ROW()-1,'Report 3 GLs (576 A)'!$A:$K,8,FALSE))</f>
        <v/>
      </c>
      <c r="E427" s="55" t="str">
        <f>IF(VLOOKUP(ROW()-1,'Report 3 GLs (576 A)'!$A:$K,9,FALSE)="","",VLOOKUP(ROW()-1,'Report 3 GLs (576 A)'!$A:$K,9,FALSE))</f>
        <v/>
      </c>
      <c r="F427" s="102" t="str">
        <f>IF(VLOOKUP(ROW()-1,'Report 3 GLs (576 A)'!$A:$K,10,FALSE)="","",VLOOKUP(ROW()-1,'Report 3 GLs (576 A)'!$A:$K,10,FALSE))</f>
        <v/>
      </c>
      <c r="G427" s="55" t="str">
        <f>IF(VLOOKUP(ROW()-1,'Report 3 GLs (576 A)'!$A:$K,11,FALSE)="","",VLOOKUP(ROW()-1,'Report 3 GLs (576 A)'!$A:$K,11,FALSE))</f>
        <v/>
      </c>
      <c r="Z427" s="55" t="s">
        <v>80</v>
      </c>
    </row>
    <row r="428" spans="1:26" x14ac:dyDescent="0.2">
      <c r="A428" s="55" t="str">
        <f>IF(VLOOKUP(ROW()-1,'Report 3 GLs (576 A)'!$A:$K,2,FALSE)="","",VLOOKUP(ROW()-1,'Report 3 GLs (576 A)'!$A:$K,2,FALSE))</f>
        <v/>
      </c>
      <c r="B428" s="102" t="str">
        <f>IF(VLOOKUP(ROW()-1,'Report 3 GLs (576 A)'!$A:$K,6,FALSE)="","",VLOOKUP(ROW()-1,'Report 3 GLs (576 A)'!$A:$K,6,FALSE))</f>
        <v/>
      </c>
      <c r="C428" s="55" t="str">
        <f>IF(VLOOKUP(ROW()-1,'Report 3 GLs (576 A)'!$A:$K,7,FALSE)="","",VLOOKUP(ROW()-1,'Report 3 GLs (576 A)'!$A:$K,7,FALSE))</f>
        <v/>
      </c>
      <c r="D428" s="55" t="str">
        <f>IF(VLOOKUP(ROW()-1,'Report 3 GLs (576 A)'!$A:$K,8,FALSE)="","",VLOOKUP(ROW()-1,'Report 3 GLs (576 A)'!$A:$K,8,FALSE))</f>
        <v/>
      </c>
      <c r="E428" s="55" t="str">
        <f>IF(VLOOKUP(ROW()-1,'Report 3 GLs (576 A)'!$A:$K,9,FALSE)="","",VLOOKUP(ROW()-1,'Report 3 GLs (576 A)'!$A:$K,9,FALSE))</f>
        <v/>
      </c>
      <c r="F428" s="102" t="str">
        <f>IF(VLOOKUP(ROW()-1,'Report 3 GLs (576 A)'!$A:$K,10,FALSE)="","",VLOOKUP(ROW()-1,'Report 3 GLs (576 A)'!$A:$K,10,FALSE))</f>
        <v/>
      </c>
      <c r="G428" s="55" t="str">
        <f>IF(VLOOKUP(ROW()-1,'Report 3 GLs (576 A)'!$A:$K,11,FALSE)="","",VLOOKUP(ROW()-1,'Report 3 GLs (576 A)'!$A:$K,11,FALSE))</f>
        <v/>
      </c>
      <c r="Z428" s="55" t="s">
        <v>80</v>
      </c>
    </row>
    <row r="429" spans="1:26" x14ac:dyDescent="0.2">
      <c r="A429" s="55" t="str">
        <f>IF(VLOOKUP(ROW()-1,'Report 3 GLs (576 A)'!$A:$K,2,FALSE)="","",VLOOKUP(ROW()-1,'Report 3 GLs (576 A)'!$A:$K,2,FALSE))</f>
        <v/>
      </c>
      <c r="B429" s="102" t="str">
        <f>IF(VLOOKUP(ROW()-1,'Report 3 GLs (576 A)'!$A:$K,6,FALSE)="","",VLOOKUP(ROW()-1,'Report 3 GLs (576 A)'!$A:$K,6,FALSE))</f>
        <v/>
      </c>
      <c r="C429" s="55" t="str">
        <f>IF(VLOOKUP(ROW()-1,'Report 3 GLs (576 A)'!$A:$K,7,FALSE)="","",VLOOKUP(ROW()-1,'Report 3 GLs (576 A)'!$A:$K,7,FALSE))</f>
        <v/>
      </c>
      <c r="D429" s="55" t="str">
        <f>IF(VLOOKUP(ROW()-1,'Report 3 GLs (576 A)'!$A:$K,8,FALSE)="","",VLOOKUP(ROW()-1,'Report 3 GLs (576 A)'!$A:$K,8,FALSE))</f>
        <v/>
      </c>
      <c r="E429" s="55" t="str">
        <f>IF(VLOOKUP(ROW()-1,'Report 3 GLs (576 A)'!$A:$K,9,FALSE)="","",VLOOKUP(ROW()-1,'Report 3 GLs (576 A)'!$A:$K,9,FALSE))</f>
        <v/>
      </c>
      <c r="F429" s="102" t="str">
        <f>IF(VLOOKUP(ROW()-1,'Report 3 GLs (576 A)'!$A:$K,10,FALSE)="","",VLOOKUP(ROW()-1,'Report 3 GLs (576 A)'!$A:$K,10,FALSE))</f>
        <v/>
      </c>
      <c r="G429" s="55" t="str">
        <f>IF(VLOOKUP(ROW()-1,'Report 3 GLs (576 A)'!$A:$K,11,FALSE)="","",VLOOKUP(ROW()-1,'Report 3 GLs (576 A)'!$A:$K,11,FALSE))</f>
        <v/>
      </c>
      <c r="Z429" s="55" t="s">
        <v>80</v>
      </c>
    </row>
    <row r="430" spans="1:26" x14ac:dyDescent="0.2">
      <c r="A430" s="55" t="str">
        <f>IF(VLOOKUP(ROW()-1,'Report 3 GLs (576 A)'!$A:$K,2,FALSE)="","",VLOOKUP(ROW()-1,'Report 3 GLs (576 A)'!$A:$K,2,FALSE))</f>
        <v/>
      </c>
      <c r="B430" s="102" t="str">
        <f>IF(VLOOKUP(ROW()-1,'Report 3 GLs (576 A)'!$A:$K,6,FALSE)="","",VLOOKUP(ROW()-1,'Report 3 GLs (576 A)'!$A:$K,6,FALSE))</f>
        <v/>
      </c>
      <c r="C430" s="55" t="str">
        <f>IF(VLOOKUP(ROW()-1,'Report 3 GLs (576 A)'!$A:$K,7,FALSE)="","",VLOOKUP(ROW()-1,'Report 3 GLs (576 A)'!$A:$K,7,FALSE))</f>
        <v/>
      </c>
      <c r="D430" s="55" t="str">
        <f>IF(VLOOKUP(ROW()-1,'Report 3 GLs (576 A)'!$A:$K,8,FALSE)="","",VLOOKUP(ROW()-1,'Report 3 GLs (576 A)'!$A:$K,8,FALSE))</f>
        <v/>
      </c>
      <c r="E430" s="55" t="str">
        <f>IF(VLOOKUP(ROW()-1,'Report 3 GLs (576 A)'!$A:$K,9,FALSE)="","",VLOOKUP(ROW()-1,'Report 3 GLs (576 A)'!$A:$K,9,FALSE))</f>
        <v/>
      </c>
      <c r="F430" s="102" t="str">
        <f>IF(VLOOKUP(ROW()-1,'Report 3 GLs (576 A)'!$A:$K,10,FALSE)="","",VLOOKUP(ROW()-1,'Report 3 GLs (576 A)'!$A:$K,10,FALSE))</f>
        <v/>
      </c>
      <c r="G430" s="55" t="str">
        <f>IF(VLOOKUP(ROW()-1,'Report 3 GLs (576 A)'!$A:$K,11,FALSE)="","",VLOOKUP(ROW()-1,'Report 3 GLs (576 A)'!$A:$K,11,FALSE))</f>
        <v/>
      </c>
      <c r="Z430" s="55" t="s">
        <v>80</v>
      </c>
    </row>
    <row r="431" spans="1:26" x14ac:dyDescent="0.2">
      <c r="A431" s="55" t="str">
        <f>IF(VLOOKUP(ROW()-1,'Report 3 GLs (576 A)'!$A:$K,2,FALSE)="","",VLOOKUP(ROW()-1,'Report 3 GLs (576 A)'!$A:$K,2,FALSE))</f>
        <v/>
      </c>
      <c r="B431" s="102" t="str">
        <f>IF(VLOOKUP(ROW()-1,'Report 3 GLs (576 A)'!$A:$K,6,FALSE)="","",VLOOKUP(ROW()-1,'Report 3 GLs (576 A)'!$A:$K,6,FALSE))</f>
        <v/>
      </c>
      <c r="C431" s="55" t="str">
        <f>IF(VLOOKUP(ROW()-1,'Report 3 GLs (576 A)'!$A:$K,7,FALSE)="","",VLOOKUP(ROW()-1,'Report 3 GLs (576 A)'!$A:$K,7,FALSE))</f>
        <v/>
      </c>
      <c r="D431" s="55" t="str">
        <f>IF(VLOOKUP(ROW()-1,'Report 3 GLs (576 A)'!$A:$K,8,FALSE)="","",VLOOKUP(ROW()-1,'Report 3 GLs (576 A)'!$A:$K,8,FALSE))</f>
        <v/>
      </c>
      <c r="E431" s="55" t="str">
        <f>IF(VLOOKUP(ROW()-1,'Report 3 GLs (576 A)'!$A:$K,9,FALSE)="","",VLOOKUP(ROW()-1,'Report 3 GLs (576 A)'!$A:$K,9,FALSE))</f>
        <v/>
      </c>
      <c r="F431" s="102" t="str">
        <f>IF(VLOOKUP(ROW()-1,'Report 3 GLs (576 A)'!$A:$K,10,FALSE)="","",VLOOKUP(ROW()-1,'Report 3 GLs (576 A)'!$A:$K,10,FALSE))</f>
        <v/>
      </c>
      <c r="G431" s="55" t="str">
        <f>IF(VLOOKUP(ROW()-1,'Report 3 GLs (576 A)'!$A:$K,11,FALSE)="","",VLOOKUP(ROW()-1,'Report 3 GLs (576 A)'!$A:$K,11,FALSE))</f>
        <v/>
      </c>
      <c r="Z431" s="55" t="s">
        <v>80</v>
      </c>
    </row>
    <row r="432" spans="1:26" x14ac:dyDescent="0.2">
      <c r="A432" s="55" t="str">
        <f>IF(VLOOKUP(ROW()-1,'Report 3 GLs (576 A)'!$A:$K,2,FALSE)="","",VLOOKUP(ROW()-1,'Report 3 GLs (576 A)'!$A:$K,2,FALSE))</f>
        <v/>
      </c>
      <c r="B432" s="102" t="str">
        <f>IF(VLOOKUP(ROW()-1,'Report 3 GLs (576 A)'!$A:$K,6,FALSE)="","",VLOOKUP(ROW()-1,'Report 3 GLs (576 A)'!$A:$K,6,FALSE))</f>
        <v/>
      </c>
      <c r="C432" s="55" t="str">
        <f>IF(VLOOKUP(ROW()-1,'Report 3 GLs (576 A)'!$A:$K,7,FALSE)="","",VLOOKUP(ROW()-1,'Report 3 GLs (576 A)'!$A:$K,7,FALSE))</f>
        <v/>
      </c>
      <c r="D432" s="55" t="str">
        <f>IF(VLOOKUP(ROW()-1,'Report 3 GLs (576 A)'!$A:$K,8,FALSE)="","",VLOOKUP(ROW()-1,'Report 3 GLs (576 A)'!$A:$K,8,FALSE))</f>
        <v/>
      </c>
      <c r="E432" s="55" t="str">
        <f>IF(VLOOKUP(ROW()-1,'Report 3 GLs (576 A)'!$A:$K,9,FALSE)="","",VLOOKUP(ROW()-1,'Report 3 GLs (576 A)'!$A:$K,9,FALSE))</f>
        <v/>
      </c>
      <c r="F432" s="102" t="str">
        <f>IF(VLOOKUP(ROW()-1,'Report 3 GLs (576 A)'!$A:$K,10,FALSE)="","",VLOOKUP(ROW()-1,'Report 3 GLs (576 A)'!$A:$K,10,FALSE))</f>
        <v/>
      </c>
      <c r="G432" s="55" t="str">
        <f>IF(VLOOKUP(ROW()-1,'Report 3 GLs (576 A)'!$A:$K,11,FALSE)="","",VLOOKUP(ROW()-1,'Report 3 GLs (576 A)'!$A:$K,11,FALSE))</f>
        <v/>
      </c>
      <c r="Z432" s="55" t="s">
        <v>80</v>
      </c>
    </row>
    <row r="433" spans="1:26" x14ac:dyDescent="0.2">
      <c r="A433" s="55" t="str">
        <f>IF(VLOOKUP(ROW()-1,'Report 3 GLs (576 A)'!$A:$K,2,FALSE)="","",VLOOKUP(ROW()-1,'Report 3 GLs (576 A)'!$A:$K,2,FALSE))</f>
        <v/>
      </c>
      <c r="B433" s="102" t="str">
        <f>IF(VLOOKUP(ROW()-1,'Report 3 GLs (576 A)'!$A:$K,6,FALSE)="","",VLOOKUP(ROW()-1,'Report 3 GLs (576 A)'!$A:$K,6,FALSE))</f>
        <v/>
      </c>
      <c r="C433" s="55" t="str">
        <f>IF(VLOOKUP(ROW()-1,'Report 3 GLs (576 A)'!$A:$K,7,FALSE)="","",VLOOKUP(ROW()-1,'Report 3 GLs (576 A)'!$A:$K,7,FALSE))</f>
        <v/>
      </c>
      <c r="D433" s="55" t="str">
        <f>IF(VLOOKUP(ROW()-1,'Report 3 GLs (576 A)'!$A:$K,8,FALSE)="","",VLOOKUP(ROW()-1,'Report 3 GLs (576 A)'!$A:$K,8,FALSE))</f>
        <v/>
      </c>
      <c r="E433" s="55" t="str">
        <f>IF(VLOOKUP(ROW()-1,'Report 3 GLs (576 A)'!$A:$K,9,FALSE)="","",VLOOKUP(ROW()-1,'Report 3 GLs (576 A)'!$A:$K,9,FALSE))</f>
        <v/>
      </c>
      <c r="F433" s="102" t="str">
        <f>IF(VLOOKUP(ROW()-1,'Report 3 GLs (576 A)'!$A:$K,10,FALSE)="","",VLOOKUP(ROW()-1,'Report 3 GLs (576 A)'!$A:$K,10,FALSE))</f>
        <v/>
      </c>
      <c r="G433" s="55" t="str">
        <f>IF(VLOOKUP(ROW()-1,'Report 3 GLs (576 A)'!$A:$K,11,FALSE)="","",VLOOKUP(ROW()-1,'Report 3 GLs (576 A)'!$A:$K,11,FALSE))</f>
        <v/>
      </c>
      <c r="Z433" s="55" t="s">
        <v>80</v>
      </c>
    </row>
    <row r="434" spans="1:26" x14ac:dyDescent="0.2">
      <c r="A434" s="55" t="str">
        <f>IF(VLOOKUP(ROW()-1,'Report 3 GLs (576 A)'!$A:$K,2,FALSE)="","",VLOOKUP(ROW()-1,'Report 3 GLs (576 A)'!$A:$K,2,FALSE))</f>
        <v/>
      </c>
      <c r="B434" s="102" t="str">
        <f>IF(VLOOKUP(ROW()-1,'Report 3 GLs (576 A)'!$A:$K,6,FALSE)="","",VLOOKUP(ROW()-1,'Report 3 GLs (576 A)'!$A:$K,6,FALSE))</f>
        <v/>
      </c>
      <c r="C434" s="55" t="str">
        <f>IF(VLOOKUP(ROW()-1,'Report 3 GLs (576 A)'!$A:$K,7,FALSE)="","",VLOOKUP(ROW()-1,'Report 3 GLs (576 A)'!$A:$K,7,FALSE))</f>
        <v/>
      </c>
      <c r="D434" s="55" t="str">
        <f>IF(VLOOKUP(ROW()-1,'Report 3 GLs (576 A)'!$A:$K,8,FALSE)="","",VLOOKUP(ROW()-1,'Report 3 GLs (576 A)'!$A:$K,8,FALSE))</f>
        <v/>
      </c>
      <c r="E434" s="55" t="str">
        <f>IF(VLOOKUP(ROW()-1,'Report 3 GLs (576 A)'!$A:$K,9,FALSE)="","",VLOOKUP(ROW()-1,'Report 3 GLs (576 A)'!$A:$K,9,FALSE))</f>
        <v/>
      </c>
      <c r="F434" s="102" t="str">
        <f>IF(VLOOKUP(ROW()-1,'Report 3 GLs (576 A)'!$A:$K,10,FALSE)="","",VLOOKUP(ROW()-1,'Report 3 GLs (576 A)'!$A:$K,10,FALSE))</f>
        <v/>
      </c>
      <c r="G434" s="55" t="str">
        <f>IF(VLOOKUP(ROW()-1,'Report 3 GLs (576 A)'!$A:$K,11,FALSE)="","",VLOOKUP(ROW()-1,'Report 3 GLs (576 A)'!$A:$K,11,FALSE))</f>
        <v/>
      </c>
      <c r="Z434" s="55" t="s">
        <v>80</v>
      </c>
    </row>
    <row r="435" spans="1:26" x14ac:dyDescent="0.2">
      <c r="A435" s="55" t="str">
        <f>IF(VLOOKUP(ROW()-1,'Report 3 GLs (576 A)'!$A:$K,2,FALSE)="","",VLOOKUP(ROW()-1,'Report 3 GLs (576 A)'!$A:$K,2,FALSE))</f>
        <v/>
      </c>
      <c r="B435" s="102" t="str">
        <f>IF(VLOOKUP(ROW()-1,'Report 3 GLs (576 A)'!$A:$K,6,FALSE)="","",VLOOKUP(ROW()-1,'Report 3 GLs (576 A)'!$A:$K,6,FALSE))</f>
        <v/>
      </c>
      <c r="C435" s="55" t="str">
        <f>IF(VLOOKUP(ROW()-1,'Report 3 GLs (576 A)'!$A:$K,7,FALSE)="","",VLOOKUP(ROW()-1,'Report 3 GLs (576 A)'!$A:$K,7,FALSE))</f>
        <v/>
      </c>
      <c r="D435" s="55" t="str">
        <f>IF(VLOOKUP(ROW()-1,'Report 3 GLs (576 A)'!$A:$K,8,FALSE)="","",VLOOKUP(ROW()-1,'Report 3 GLs (576 A)'!$A:$K,8,FALSE))</f>
        <v/>
      </c>
      <c r="E435" s="55" t="str">
        <f>IF(VLOOKUP(ROW()-1,'Report 3 GLs (576 A)'!$A:$K,9,FALSE)="","",VLOOKUP(ROW()-1,'Report 3 GLs (576 A)'!$A:$K,9,FALSE))</f>
        <v/>
      </c>
      <c r="F435" s="102" t="str">
        <f>IF(VLOOKUP(ROW()-1,'Report 3 GLs (576 A)'!$A:$K,10,FALSE)="","",VLOOKUP(ROW()-1,'Report 3 GLs (576 A)'!$A:$K,10,FALSE))</f>
        <v/>
      </c>
      <c r="G435" s="55" t="str">
        <f>IF(VLOOKUP(ROW()-1,'Report 3 GLs (576 A)'!$A:$K,11,FALSE)="","",VLOOKUP(ROW()-1,'Report 3 GLs (576 A)'!$A:$K,11,FALSE))</f>
        <v/>
      </c>
      <c r="Z435" s="55" t="s">
        <v>80</v>
      </c>
    </row>
    <row r="436" spans="1:26" x14ac:dyDescent="0.2">
      <c r="A436" s="55" t="str">
        <f>IF(VLOOKUP(ROW()-1,'Report 3 GLs (576 A)'!$A:$K,2,FALSE)="","",VLOOKUP(ROW()-1,'Report 3 GLs (576 A)'!$A:$K,2,FALSE))</f>
        <v/>
      </c>
      <c r="B436" s="102" t="str">
        <f>IF(VLOOKUP(ROW()-1,'Report 3 GLs (576 A)'!$A:$K,6,FALSE)="","",VLOOKUP(ROW()-1,'Report 3 GLs (576 A)'!$A:$K,6,FALSE))</f>
        <v/>
      </c>
      <c r="C436" s="55" t="str">
        <f>IF(VLOOKUP(ROW()-1,'Report 3 GLs (576 A)'!$A:$K,7,FALSE)="","",VLOOKUP(ROW()-1,'Report 3 GLs (576 A)'!$A:$K,7,FALSE))</f>
        <v/>
      </c>
      <c r="D436" s="55" t="str">
        <f>IF(VLOOKUP(ROW()-1,'Report 3 GLs (576 A)'!$A:$K,8,FALSE)="","",VLOOKUP(ROW()-1,'Report 3 GLs (576 A)'!$A:$K,8,FALSE))</f>
        <v/>
      </c>
      <c r="E436" s="55" t="str">
        <f>IF(VLOOKUP(ROW()-1,'Report 3 GLs (576 A)'!$A:$K,9,FALSE)="","",VLOOKUP(ROW()-1,'Report 3 GLs (576 A)'!$A:$K,9,FALSE))</f>
        <v/>
      </c>
      <c r="F436" s="102" t="str">
        <f>IF(VLOOKUP(ROW()-1,'Report 3 GLs (576 A)'!$A:$K,10,FALSE)="","",VLOOKUP(ROW()-1,'Report 3 GLs (576 A)'!$A:$K,10,FALSE))</f>
        <v/>
      </c>
      <c r="G436" s="55" t="str">
        <f>IF(VLOOKUP(ROW()-1,'Report 3 GLs (576 A)'!$A:$K,11,FALSE)="","",VLOOKUP(ROW()-1,'Report 3 GLs (576 A)'!$A:$K,11,FALSE))</f>
        <v/>
      </c>
      <c r="Z436" s="55" t="s">
        <v>80</v>
      </c>
    </row>
    <row r="437" spans="1:26" x14ac:dyDescent="0.2">
      <c r="A437" s="55" t="str">
        <f>IF(VLOOKUP(ROW()-1,'Report 3 GLs (576 A)'!$A:$K,2,FALSE)="","",VLOOKUP(ROW()-1,'Report 3 GLs (576 A)'!$A:$K,2,FALSE))</f>
        <v/>
      </c>
      <c r="B437" s="102" t="str">
        <f>IF(VLOOKUP(ROW()-1,'Report 3 GLs (576 A)'!$A:$K,6,FALSE)="","",VLOOKUP(ROW()-1,'Report 3 GLs (576 A)'!$A:$K,6,FALSE))</f>
        <v/>
      </c>
      <c r="C437" s="55" t="str">
        <f>IF(VLOOKUP(ROW()-1,'Report 3 GLs (576 A)'!$A:$K,7,FALSE)="","",VLOOKUP(ROW()-1,'Report 3 GLs (576 A)'!$A:$K,7,FALSE))</f>
        <v/>
      </c>
      <c r="D437" s="55" t="str">
        <f>IF(VLOOKUP(ROW()-1,'Report 3 GLs (576 A)'!$A:$K,8,FALSE)="","",VLOOKUP(ROW()-1,'Report 3 GLs (576 A)'!$A:$K,8,FALSE))</f>
        <v/>
      </c>
      <c r="E437" s="55" t="str">
        <f>IF(VLOOKUP(ROW()-1,'Report 3 GLs (576 A)'!$A:$K,9,FALSE)="","",VLOOKUP(ROW()-1,'Report 3 GLs (576 A)'!$A:$K,9,FALSE))</f>
        <v/>
      </c>
      <c r="F437" s="102" t="str">
        <f>IF(VLOOKUP(ROW()-1,'Report 3 GLs (576 A)'!$A:$K,10,FALSE)="","",VLOOKUP(ROW()-1,'Report 3 GLs (576 A)'!$A:$K,10,FALSE))</f>
        <v/>
      </c>
      <c r="G437" s="55" t="str">
        <f>IF(VLOOKUP(ROW()-1,'Report 3 GLs (576 A)'!$A:$K,11,FALSE)="","",VLOOKUP(ROW()-1,'Report 3 GLs (576 A)'!$A:$K,11,FALSE))</f>
        <v/>
      </c>
      <c r="Z437" s="55" t="s">
        <v>80</v>
      </c>
    </row>
    <row r="438" spans="1:26" x14ac:dyDescent="0.2">
      <c r="A438" s="55" t="str">
        <f>IF(VLOOKUP(ROW()-1,'Report 3 GLs (576 A)'!$A:$K,2,FALSE)="","",VLOOKUP(ROW()-1,'Report 3 GLs (576 A)'!$A:$K,2,FALSE))</f>
        <v/>
      </c>
      <c r="B438" s="102" t="str">
        <f>IF(VLOOKUP(ROW()-1,'Report 3 GLs (576 A)'!$A:$K,6,FALSE)="","",VLOOKUP(ROW()-1,'Report 3 GLs (576 A)'!$A:$K,6,FALSE))</f>
        <v/>
      </c>
      <c r="C438" s="55" t="str">
        <f>IF(VLOOKUP(ROW()-1,'Report 3 GLs (576 A)'!$A:$K,7,FALSE)="","",VLOOKUP(ROW()-1,'Report 3 GLs (576 A)'!$A:$K,7,FALSE))</f>
        <v/>
      </c>
      <c r="D438" s="55" t="str">
        <f>IF(VLOOKUP(ROW()-1,'Report 3 GLs (576 A)'!$A:$K,8,FALSE)="","",VLOOKUP(ROW()-1,'Report 3 GLs (576 A)'!$A:$K,8,FALSE))</f>
        <v/>
      </c>
      <c r="E438" s="55" t="str">
        <f>IF(VLOOKUP(ROW()-1,'Report 3 GLs (576 A)'!$A:$K,9,FALSE)="","",VLOOKUP(ROW()-1,'Report 3 GLs (576 A)'!$A:$K,9,FALSE))</f>
        <v/>
      </c>
      <c r="F438" s="102" t="str">
        <f>IF(VLOOKUP(ROW()-1,'Report 3 GLs (576 A)'!$A:$K,10,FALSE)="","",VLOOKUP(ROW()-1,'Report 3 GLs (576 A)'!$A:$K,10,FALSE))</f>
        <v/>
      </c>
      <c r="G438" s="55" t="str">
        <f>IF(VLOOKUP(ROW()-1,'Report 3 GLs (576 A)'!$A:$K,11,FALSE)="","",VLOOKUP(ROW()-1,'Report 3 GLs (576 A)'!$A:$K,11,FALSE))</f>
        <v/>
      </c>
      <c r="Z438" s="55" t="s">
        <v>80</v>
      </c>
    </row>
    <row r="439" spans="1:26" x14ac:dyDescent="0.2">
      <c r="A439" s="55" t="str">
        <f>IF(VLOOKUP(ROW()-1,'Report 3 GLs (576 A)'!$A:$K,2,FALSE)="","",VLOOKUP(ROW()-1,'Report 3 GLs (576 A)'!$A:$K,2,FALSE))</f>
        <v/>
      </c>
      <c r="B439" s="102" t="str">
        <f>IF(VLOOKUP(ROW()-1,'Report 3 GLs (576 A)'!$A:$K,6,FALSE)="","",VLOOKUP(ROW()-1,'Report 3 GLs (576 A)'!$A:$K,6,FALSE))</f>
        <v/>
      </c>
      <c r="C439" s="55" t="str">
        <f>IF(VLOOKUP(ROW()-1,'Report 3 GLs (576 A)'!$A:$K,7,FALSE)="","",VLOOKUP(ROW()-1,'Report 3 GLs (576 A)'!$A:$K,7,FALSE))</f>
        <v/>
      </c>
      <c r="D439" s="55" t="str">
        <f>IF(VLOOKUP(ROW()-1,'Report 3 GLs (576 A)'!$A:$K,8,FALSE)="","",VLOOKUP(ROW()-1,'Report 3 GLs (576 A)'!$A:$K,8,FALSE))</f>
        <v/>
      </c>
      <c r="E439" s="55" t="str">
        <f>IF(VLOOKUP(ROW()-1,'Report 3 GLs (576 A)'!$A:$K,9,FALSE)="","",VLOOKUP(ROW()-1,'Report 3 GLs (576 A)'!$A:$K,9,FALSE))</f>
        <v/>
      </c>
      <c r="F439" s="102" t="str">
        <f>IF(VLOOKUP(ROW()-1,'Report 3 GLs (576 A)'!$A:$K,10,FALSE)="","",VLOOKUP(ROW()-1,'Report 3 GLs (576 A)'!$A:$K,10,FALSE))</f>
        <v/>
      </c>
      <c r="G439" s="55" t="str">
        <f>IF(VLOOKUP(ROW()-1,'Report 3 GLs (576 A)'!$A:$K,11,FALSE)="","",VLOOKUP(ROW()-1,'Report 3 GLs (576 A)'!$A:$K,11,FALSE))</f>
        <v/>
      </c>
      <c r="Z439" s="55" t="s">
        <v>80</v>
      </c>
    </row>
    <row r="440" spans="1:26" x14ac:dyDescent="0.2">
      <c r="A440" s="55" t="str">
        <f>IF(VLOOKUP(ROW()-1,'Report 3 GLs (576 A)'!$A:$K,2,FALSE)="","",VLOOKUP(ROW()-1,'Report 3 GLs (576 A)'!$A:$K,2,FALSE))</f>
        <v/>
      </c>
      <c r="B440" s="102" t="str">
        <f>IF(VLOOKUP(ROW()-1,'Report 3 GLs (576 A)'!$A:$K,6,FALSE)="","",VLOOKUP(ROW()-1,'Report 3 GLs (576 A)'!$A:$K,6,FALSE))</f>
        <v/>
      </c>
      <c r="C440" s="55" t="str">
        <f>IF(VLOOKUP(ROW()-1,'Report 3 GLs (576 A)'!$A:$K,7,FALSE)="","",VLOOKUP(ROW()-1,'Report 3 GLs (576 A)'!$A:$K,7,FALSE))</f>
        <v/>
      </c>
      <c r="D440" s="55" t="str">
        <f>IF(VLOOKUP(ROW()-1,'Report 3 GLs (576 A)'!$A:$K,8,FALSE)="","",VLOOKUP(ROW()-1,'Report 3 GLs (576 A)'!$A:$K,8,FALSE))</f>
        <v/>
      </c>
      <c r="E440" s="55" t="str">
        <f>IF(VLOOKUP(ROW()-1,'Report 3 GLs (576 A)'!$A:$K,9,FALSE)="","",VLOOKUP(ROW()-1,'Report 3 GLs (576 A)'!$A:$K,9,FALSE))</f>
        <v/>
      </c>
      <c r="F440" s="102" t="str">
        <f>IF(VLOOKUP(ROW()-1,'Report 3 GLs (576 A)'!$A:$K,10,FALSE)="","",VLOOKUP(ROW()-1,'Report 3 GLs (576 A)'!$A:$K,10,FALSE))</f>
        <v/>
      </c>
      <c r="G440" s="55" t="str">
        <f>IF(VLOOKUP(ROW()-1,'Report 3 GLs (576 A)'!$A:$K,11,FALSE)="","",VLOOKUP(ROW()-1,'Report 3 GLs (576 A)'!$A:$K,11,FALSE))</f>
        <v/>
      </c>
      <c r="Z440" s="55" t="s">
        <v>80</v>
      </c>
    </row>
    <row r="441" spans="1:26" x14ac:dyDescent="0.2">
      <c r="A441" s="55" t="str">
        <f>IF(VLOOKUP(ROW()-1,'Report 3 GLs (576 A)'!$A:$K,2,FALSE)="","",VLOOKUP(ROW()-1,'Report 3 GLs (576 A)'!$A:$K,2,FALSE))</f>
        <v/>
      </c>
      <c r="B441" s="102" t="str">
        <f>IF(VLOOKUP(ROW()-1,'Report 3 GLs (576 A)'!$A:$K,6,FALSE)="","",VLOOKUP(ROW()-1,'Report 3 GLs (576 A)'!$A:$K,6,FALSE))</f>
        <v/>
      </c>
      <c r="C441" s="55" t="str">
        <f>IF(VLOOKUP(ROW()-1,'Report 3 GLs (576 A)'!$A:$K,7,FALSE)="","",VLOOKUP(ROW()-1,'Report 3 GLs (576 A)'!$A:$K,7,FALSE))</f>
        <v/>
      </c>
      <c r="D441" s="55" t="str">
        <f>IF(VLOOKUP(ROW()-1,'Report 3 GLs (576 A)'!$A:$K,8,FALSE)="","",VLOOKUP(ROW()-1,'Report 3 GLs (576 A)'!$A:$K,8,FALSE))</f>
        <v/>
      </c>
      <c r="E441" s="55" t="str">
        <f>IF(VLOOKUP(ROW()-1,'Report 3 GLs (576 A)'!$A:$K,9,FALSE)="","",VLOOKUP(ROW()-1,'Report 3 GLs (576 A)'!$A:$K,9,FALSE))</f>
        <v/>
      </c>
      <c r="F441" s="102" t="str">
        <f>IF(VLOOKUP(ROW()-1,'Report 3 GLs (576 A)'!$A:$K,10,FALSE)="","",VLOOKUP(ROW()-1,'Report 3 GLs (576 A)'!$A:$K,10,FALSE))</f>
        <v/>
      </c>
      <c r="G441" s="55" t="str">
        <f>IF(VLOOKUP(ROW()-1,'Report 3 GLs (576 A)'!$A:$K,11,FALSE)="","",VLOOKUP(ROW()-1,'Report 3 GLs (576 A)'!$A:$K,11,FALSE))</f>
        <v/>
      </c>
      <c r="Z441" s="55" t="s">
        <v>80</v>
      </c>
    </row>
    <row r="442" spans="1:26" x14ac:dyDescent="0.2">
      <c r="A442" s="55" t="str">
        <f>IF(VLOOKUP(ROW()-1,'Report 3 GLs (576 A)'!$A:$K,2,FALSE)="","",VLOOKUP(ROW()-1,'Report 3 GLs (576 A)'!$A:$K,2,FALSE))</f>
        <v/>
      </c>
      <c r="B442" s="102" t="str">
        <f>IF(VLOOKUP(ROW()-1,'Report 3 GLs (576 A)'!$A:$K,6,FALSE)="","",VLOOKUP(ROW()-1,'Report 3 GLs (576 A)'!$A:$K,6,FALSE))</f>
        <v/>
      </c>
      <c r="C442" s="55" t="str">
        <f>IF(VLOOKUP(ROW()-1,'Report 3 GLs (576 A)'!$A:$K,7,FALSE)="","",VLOOKUP(ROW()-1,'Report 3 GLs (576 A)'!$A:$K,7,FALSE))</f>
        <v/>
      </c>
      <c r="D442" s="55" t="str">
        <f>IF(VLOOKUP(ROW()-1,'Report 3 GLs (576 A)'!$A:$K,8,FALSE)="","",VLOOKUP(ROW()-1,'Report 3 GLs (576 A)'!$A:$K,8,FALSE))</f>
        <v/>
      </c>
      <c r="E442" s="55" t="str">
        <f>IF(VLOOKUP(ROW()-1,'Report 3 GLs (576 A)'!$A:$K,9,FALSE)="","",VLOOKUP(ROW()-1,'Report 3 GLs (576 A)'!$A:$K,9,FALSE))</f>
        <v/>
      </c>
      <c r="F442" s="102" t="str">
        <f>IF(VLOOKUP(ROW()-1,'Report 3 GLs (576 A)'!$A:$K,10,FALSE)="","",VLOOKUP(ROW()-1,'Report 3 GLs (576 A)'!$A:$K,10,FALSE))</f>
        <v/>
      </c>
      <c r="G442" s="55" t="str">
        <f>IF(VLOOKUP(ROW()-1,'Report 3 GLs (576 A)'!$A:$K,11,FALSE)="","",VLOOKUP(ROW()-1,'Report 3 GLs (576 A)'!$A:$K,11,FALSE))</f>
        <v/>
      </c>
      <c r="Z442" s="55" t="s">
        <v>80</v>
      </c>
    </row>
    <row r="443" spans="1:26" x14ac:dyDescent="0.2">
      <c r="A443" s="55" t="str">
        <f>IF(VLOOKUP(ROW()-1,'Report 3 GLs (576 A)'!$A:$K,2,FALSE)="","",VLOOKUP(ROW()-1,'Report 3 GLs (576 A)'!$A:$K,2,FALSE))</f>
        <v/>
      </c>
      <c r="B443" s="102" t="str">
        <f>IF(VLOOKUP(ROW()-1,'Report 3 GLs (576 A)'!$A:$K,6,FALSE)="","",VLOOKUP(ROW()-1,'Report 3 GLs (576 A)'!$A:$K,6,FALSE))</f>
        <v/>
      </c>
      <c r="C443" s="55" t="str">
        <f>IF(VLOOKUP(ROW()-1,'Report 3 GLs (576 A)'!$A:$K,7,FALSE)="","",VLOOKUP(ROW()-1,'Report 3 GLs (576 A)'!$A:$K,7,FALSE))</f>
        <v/>
      </c>
      <c r="D443" s="55" t="str">
        <f>IF(VLOOKUP(ROW()-1,'Report 3 GLs (576 A)'!$A:$K,8,FALSE)="","",VLOOKUP(ROW()-1,'Report 3 GLs (576 A)'!$A:$K,8,FALSE))</f>
        <v/>
      </c>
      <c r="E443" s="55" t="str">
        <f>IF(VLOOKUP(ROW()-1,'Report 3 GLs (576 A)'!$A:$K,9,FALSE)="","",VLOOKUP(ROW()-1,'Report 3 GLs (576 A)'!$A:$K,9,FALSE))</f>
        <v/>
      </c>
      <c r="F443" s="102" t="str">
        <f>IF(VLOOKUP(ROW()-1,'Report 3 GLs (576 A)'!$A:$K,10,FALSE)="","",VLOOKUP(ROW()-1,'Report 3 GLs (576 A)'!$A:$K,10,FALSE))</f>
        <v/>
      </c>
      <c r="G443" s="55" t="str">
        <f>IF(VLOOKUP(ROW()-1,'Report 3 GLs (576 A)'!$A:$K,11,FALSE)="","",VLOOKUP(ROW()-1,'Report 3 GLs (576 A)'!$A:$K,11,FALSE))</f>
        <v/>
      </c>
      <c r="Z443" s="55" t="s">
        <v>80</v>
      </c>
    </row>
    <row r="444" spans="1:26" x14ac:dyDescent="0.2">
      <c r="A444" s="55" t="str">
        <f>IF(VLOOKUP(ROW()-1,'Report 3 GLs (576 A)'!$A:$K,2,FALSE)="","",VLOOKUP(ROW()-1,'Report 3 GLs (576 A)'!$A:$K,2,FALSE))</f>
        <v/>
      </c>
      <c r="B444" s="102" t="str">
        <f>IF(VLOOKUP(ROW()-1,'Report 3 GLs (576 A)'!$A:$K,6,FALSE)="","",VLOOKUP(ROW()-1,'Report 3 GLs (576 A)'!$A:$K,6,FALSE))</f>
        <v/>
      </c>
      <c r="C444" s="55" t="str">
        <f>IF(VLOOKUP(ROW()-1,'Report 3 GLs (576 A)'!$A:$K,7,FALSE)="","",VLOOKUP(ROW()-1,'Report 3 GLs (576 A)'!$A:$K,7,FALSE))</f>
        <v/>
      </c>
      <c r="D444" s="55" t="str">
        <f>IF(VLOOKUP(ROW()-1,'Report 3 GLs (576 A)'!$A:$K,8,FALSE)="","",VLOOKUP(ROW()-1,'Report 3 GLs (576 A)'!$A:$K,8,FALSE))</f>
        <v/>
      </c>
      <c r="E444" s="55" t="str">
        <f>IF(VLOOKUP(ROW()-1,'Report 3 GLs (576 A)'!$A:$K,9,FALSE)="","",VLOOKUP(ROW()-1,'Report 3 GLs (576 A)'!$A:$K,9,FALSE))</f>
        <v/>
      </c>
      <c r="F444" s="102" t="str">
        <f>IF(VLOOKUP(ROW()-1,'Report 3 GLs (576 A)'!$A:$K,10,FALSE)="","",VLOOKUP(ROW()-1,'Report 3 GLs (576 A)'!$A:$K,10,FALSE))</f>
        <v/>
      </c>
      <c r="G444" s="55" t="str">
        <f>IF(VLOOKUP(ROW()-1,'Report 3 GLs (576 A)'!$A:$K,11,FALSE)="","",VLOOKUP(ROW()-1,'Report 3 GLs (576 A)'!$A:$K,11,FALSE))</f>
        <v/>
      </c>
      <c r="Z444" s="55" t="s">
        <v>80</v>
      </c>
    </row>
    <row r="445" spans="1:26" x14ac:dyDescent="0.2">
      <c r="A445" s="55" t="str">
        <f>IF(VLOOKUP(ROW()-1,'Report 3 GLs (576 A)'!$A:$K,2,FALSE)="","",VLOOKUP(ROW()-1,'Report 3 GLs (576 A)'!$A:$K,2,FALSE))</f>
        <v/>
      </c>
      <c r="B445" s="102" t="str">
        <f>IF(VLOOKUP(ROW()-1,'Report 3 GLs (576 A)'!$A:$K,6,FALSE)="","",VLOOKUP(ROW()-1,'Report 3 GLs (576 A)'!$A:$K,6,FALSE))</f>
        <v/>
      </c>
      <c r="C445" s="55" t="str">
        <f>IF(VLOOKUP(ROW()-1,'Report 3 GLs (576 A)'!$A:$K,7,FALSE)="","",VLOOKUP(ROW()-1,'Report 3 GLs (576 A)'!$A:$K,7,FALSE))</f>
        <v/>
      </c>
      <c r="D445" s="55" t="str">
        <f>IF(VLOOKUP(ROW()-1,'Report 3 GLs (576 A)'!$A:$K,8,FALSE)="","",VLOOKUP(ROW()-1,'Report 3 GLs (576 A)'!$A:$K,8,FALSE))</f>
        <v/>
      </c>
      <c r="E445" s="55" t="str">
        <f>IF(VLOOKUP(ROW()-1,'Report 3 GLs (576 A)'!$A:$K,9,FALSE)="","",VLOOKUP(ROW()-1,'Report 3 GLs (576 A)'!$A:$K,9,FALSE))</f>
        <v/>
      </c>
      <c r="F445" s="102" t="str">
        <f>IF(VLOOKUP(ROW()-1,'Report 3 GLs (576 A)'!$A:$K,10,FALSE)="","",VLOOKUP(ROW()-1,'Report 3 GLs (576 A)'!$A:$K,10,FALSE))</f>
        <v/>
      </c>
      <c r="G445" s="55" t="str">
        <f>IF(VLOOKUP(ROW()-1,'Report 3 GLs (576 A)'!$A:$K,11,FALSE)="","",VLOOKUP(ROW()-1,'Report 3 GLs (576 A)'!$A:$K,11,FALSE))</f>
        <v/>
      </c>
      <c r="Z445" s="55" t="s">
        <v>80</v>
      </c>
    </row>
    <row r="446" spans="1:26" x14ac:dyDescent="0.2">
      <c r="A446" s="55" t="str">
        <f>IF(VLOOKUP(ROW()-1,'Report 3 GLs (576 A)'!$A:$K,2,FALSE)="","",VLOOKUP(ROW()-1,'Report 3 GLs (576 A)'!$A:$K,2,FALSE))</f>
        <v/>
      </c>
      <c r="B446" s="102" t="str">
        <f>IF(VLOOKUP(ROW()-1,'Report 3 GLs (576 A)'!$A:$K,6,FALSE)="","",VLOOKUP(ROW()-1,'Report 3 GLs (576 A)'!$A:$K,6,FALSE))</f>
        <v/>
      </c>
      <c r="C446" s="55" t="str">
        <f>IF(VLOOKUP(ROW()-1,'Report 3 GLs (576 A)'!$A:$K,7,FALSE)="","",VLOOKUP(ROW()-1,'Report 3 GLs (576 A)'!$A:$K,7,FALSE))</f>
        <v/>
      </c>
      <c r="D446" s="55" t="str">
        <f>IF(VLOOKUP(ROW()-1,'Report 3 GLs (576 A)'!$A:$K,8,FALSE)="","",VLOOKUP(ROW()-1,'Report 3 GLs (576 A)'!$A:$K,8,FALSE))</f>
        <v/>
      </c>
      <c r="E446" s="55" t="str">
        <f>IF(VLOOKUP(ROW()-1,'Report 3 GLs (576 A)'!$A:$K,9,FALSE)="","",VLOOKUP(ROW()-1,'Report 3 GLs (576 A)'!$A:$K,9,FALSE))</f>
        <v/>
      </c>
      <c r="F446" s="102" t="str">
        <f>IF(VLOOKUP(ROW()-1,'Report 3 GLs (576 A)'!$A:$K,10,FALSE)="","",VLOOKUP(ROW()-1,'Report 3 GLs (576 A)'!$A:$K,10,FALSE))</f>
        <v/>
      </c>
      <c r="G446" s="55" t="str">
        <f>IF(VLOOKUP(ROW()-1,'Report 3 GLs (576 A)'!$A:$K,11,FALSE)="","",VLOOKUP(ROW()-1,'Report 3 GLs (576 A)'!$A:$K,11,FALSE))</f>
        <v/>
      </c>
      <c r="Z446" s="55" t="s">
        <v>80</v>
      </c>
    </row>
    <row r="447" spans="1:26" x14ac:dyDescent="0.2">
      <c r="A447" s="55" t="str">
        <f>IF(VLOOKUP(ROW()-1,'Report 3 GLs (576 A)'!$A:$K,2,FALSE)="","",VLOOKUP(ROW()-1,'Report 3 GLs (576 A)'!$A:$K,2,FALSE))</f>
        <v/>
      </c>
      <c r="B447" s="102" t="str">
        <f>IF(VLOOKUP(ROW()-1,'Report 3 GLs (576 A)'!$A:$K,6,FALSE)="","",VLOOKUP(ROW()-1,'Report 3 GLs (576 A)'!$A:$K,6,FALSE))</f>
        <v/>
      </c>
      <c r="C447" s="55" t="str">
        <f>IF(VLOOKUP(ROW()-1,'Report 3 GLs (576 A)'!$A:$K,7,FALSE)="","",VLOOKUP(ROW()-1,'Report 3 GLs (576 A)'!$A:$K,7,FALSE))</f>
        <v/>
      </c>
      <c r="D447" s="55" t="str">
        <f>IF(VLOOKUP(ROW()-1,'Report 3 GLs (576 A)'!$A:$K,8,FALSE)="","",VLOOKUP(ROW()-1,'Report 3 GLs (576 A)'!$A:$K,8,FALSE))</f>
        <v/>
      </c>
      <c r="E447" s="55" t="str">
        <f>IF(VLOOKUP(ROW()-1,'Report 3 GLs (576 A)'!$A:$K,9,FALSE)="","",VLOOKUP(ROW()-1,'Report 3 GLs (576 A)'!$A:$K,9,FALSE))</f>
        <v/>
      </c>
      <c r="F447" s="102" t="str">
        <f>IF(VLOOKUP(ROW()-1,'Report 3 GLs (576 A)'!$A:$K,10,FALSE)="","",VLOOKUP(ROW()-1,'Report 3 GLs (576 A)'!$A:$K,10,FALSE))</f>
        <v/>
      </c>
      <c r="G447" s="55" t="str">
        <f>IF(VLOOKUP(ROW()-1,'Report 3 GLs (576 A)'!$A:$K,11,FALSE)="","",VLOOKUP(ROW()-1,'Report 3 GLs (576 A)'!$A:$K,11,FALSE))</f>
        <v/>
      </c>
      <c r="Z447" s="55" t="s">
        <v>80</v>
      </c>
    </row>
    <row r="448" spans="1:26" x14ac:dyDescent="0.2">
      <c r="A448" s="55" t="str">
        <f>IF(VLOOKUP(ROW()-1,'Report 3 GLs (576 A)'!$A:$K,2,FALSE)="","",VLOOKUP(ROW()-1,'Report 3 GLs (576 A)'!$A:$K,2,FALSE))</f>
        <v/>
      </c>
      <c r="B448" s="102" t="str">
        <f>IF(VLOOKUP(ROW()-1,'Report 3 GLs (576 A)'!$A:$K,6,FALSE)="","",VLOOKUP(ROW()-1,'Report 3 GLs (576 A)'!$A:$K,6,FALSE))</f>
        <v/>
      </c>
      <c r="C448" s="55" t="str">
        <f>IF(VLOOKUP(ROW()-1,'Report 3 GLs (576 A)'!$A:$K,7,FALSE)="","",VLOOKUP(ROW()-1,'Report 3 GLs (576 A)'!$A:$K,7,FALSE))</f>
        <v/>
      </c>
      <c r="D448" s="55" t="str">
        <f>IF(VLOOKUP(ROW()-1,'Report 3 GLs (576 A)'!$A:$K,8,FALSE)="","",VLOOKUP(ROW()-1,'Report 3 GLs (576 A)'!$A:$K,8,FALSE))</f>
        <v/>
      </c>
      <c r="E448" s="55" t="str">
        <f>IF(VLOOKUP(ROW()-1,'Report 3 GLs (576 A)'!$A:$K,9,FALSE)="","",VLOOKUP(ROW()-1,'Report 3 GLs (576 A)'!$A:$K,9,FALSE))</f>
        <v/>
      </c>
      <c r="F448" s="102" t="str">
        <f>IF(VLOOKUP(ROW()-1,'Report 3 GLs (576 A)'!$A:$K,10,FALSE)="","",VLOOKUP(ROW()-1,'Report 3 GLs (576 A)'!$A:$K,10,FALSE))</f>
        <v/>
      </c>
      <c r="G448" s="55" t="str">
        <f>IF(VLOOKUP(ROW()-1,'Report 3 GLs (576 A)'!$A:$K,11,FALSE)="","",VLOOKUP(ROW()-1,'Report 3 GLs (576 A)'!$A:$K,11,FALSE))</f>
        <v/>
      </c>
      <c r="Z448" s="55" t="s">
        <v>80</v>
      </c>
    </row>
    <row r="449" spans="1:26" x14ac:dyDescent="0.2">
      <c r="A449" s="55" t="str">
        <f>IF(VLOOKUP(ROW()-1,'Report 3 GLs (576 A)'!$A:$K,2,FALSE)="","",VLOOKUP(ROW()-1,'Report 3 GLs (576 A)'!$A:$K,2,FALSE))</f>
        <v/>
      </c>
      <c r="B449" s="102" t="str">
        <f>IF(VLOOKUP(ROW()-1,'Report 3 GLs (576 A)'!$A:$K,6,FALSE)="","",VLOOKUP(ROW()-1,'Report 3 GLs (576 A)'!$A:$K,6,FALSE))</f>
        <v/>
      </c>
      <c r="C449" s="55" t="str">
        <f>IF(VLOOKUP(ROW()-1,'Report 3 GLs (576 A)'!$A:$K,7,FALSE)="","",VLOOKUP(ROW()-1,'Report 3 GLs (576 A)'!$A:$K,7,FALSE))</f>
        <v/>
      </c>
      <c r="D449" s="55" t="str">
        <f>IF(VLOOKUP(ROW()-1,'Report 3 GLs (576 A)'!$A:$K,8,FALSE)="","",VLOOKUP(ROW()-1,'Report 3 GLs (576 A)'!$A:$K,8,FALSE))</f>
        <v/>
      </c>
      <c r="E449" s="55" t="str">
        <f>IF(VLOOKUP(ROW()-1,'Report 3 GLs (576 A)'!$A:$K,9,FALSE)="","",VLOOKUP(ROW()-1,'Report 3 GLs (576 A)'!$A:$K,9,FALSE))</f>
        <v/>
      </c>
      <c r="F449" s="102" t="str">
        <f>IF(VLOOKUP(ROW()-1,'Report 3 GLs (576 A)'!$A:$K,10,FALSE)="","",VLOOKUP(ROW()-1,'Report 3 GLs (576 A)'!$A:$K,10,FALSE))</f>
        <v/>
      </c>
      <c r="G449" s="55" t="str">
        <f>IF(VLOOKUP(ROW()-1,'Report 3 GLs (576 A)'!$A:$K,11,FALSE)="","",VLOOKUP(ROW()-1,'Report 3 GLs (576 A)'!$A:$K,11,FALSE))</f>
        <v/>
      </c>
      <c r="Z449" s="55" t="s">
        <v>80</v>
      </c>
    </row>
    <row r="450" spans="1:26" x14ac:dyDescent="0.2">
      <c r="A450" s="55" t="str">
        <f>IF(VLOOKUP(ROW()-1,'Report 3 GLs (576 A)'!$A:$K,2,FALSE)="","",VLOOKUP(ROW()-1,'Report 3 GLs (576 A)'!$A:$K,2,FALSE))</f>
        <v/>
      </c>
      <c r="B450" s="102" t="str">
        <f>IF(VLOOKUP(ROW()-1,'Report 3 GLs (576 A)'!$A:$K,6,FALSE)="","",VLOOKUP(ROW()-1,'Report 3 GLs (576 A)'!$A:$K,6,FALSE))</f>
        <v/>
      </c>
      <c r="C450" s="55" t="str">
        <f>IF(VLOOKUP(ROW()-1,'Report 3 GLs (576 A)'!$A:$K,7,FALSE)="","",VLOOKUP(ROW()-1,'Report 3 GLs (576 A)'!$A:$K,7,FALSE))</f>
        <v/>
      </c>
      <c r="D450" s="55" t="str">
        <f>IF(VLOOKUP(ROW()-1,'Report 3 GLs (576 A)'!$A:$K,8,FALSE)="","",VLOOKUP(ROW()-1,'Report 3 GLs (576 A)'!$A:$K,8,FALSE))</f>
        <v/>
      </c>
      <c r="E450" s="55" t="str">
        <f>IF(VLOOKUP(ROW()-1,'Report 3 GLs (576 A)'!$A:$K,9,FALSE)="","",VLOOKUP(ROW()-1,'Report 3 GLs (576 A)'!$A:$K,9,FALSE))</f>
        <v/>
      </c>
      <c r="F450" s="102" t="str">
        <f>IF(VLOOKUP(ROW()-1,'Report 3 GLs (576 A)'!$A:$K,10,FALSE)="","",VLOOKUP(ROW()-1,'Report 3 GLs (576 A)'!$A:$K,10,FALSE))</f>
        <v/>
      </c>
      <c r="G450" s="55" t="str">
        <f>IF(VLOOKUP(ROW()-1,'Report 3 GLs (576 A)'!$A:$K,11,FALSE)="","",VLOOKUP(ROW()-1,'Report 3 GLs (576 A)'!$A:$K,11,FALSE))</f>
        <v/>
      </c>
      <c r="Z450" s="55" t="s">
        <v>80</v>
      </c>
    </row>
    <row r="451" spans="1:26" x14ac:dyDescent="0.2">
      <c r="A451" s="55" t="str">
        <f>IF(VLOOKUP(ROW()-1,'Report 3 GLs (576 A)'!$A:$K,2,FALSE)="","",VLOOKUP(ROW()-1,'Report 3 GLs (576 A)'!$A:$K,2,FALSE))</f>
        <v/>
      </c>
      <c r="B451" s="102" t="str">
        <f>IF(VLOOKUP(ROW()-1,'Report 3 GLs (576 A)'!$A:$K,6,FALSE)="","",VLOOKUP(ROW()-1,'Report 3 GLs (576 A)'!$A:$K,6,FALSE))</f>
        <v/>
      </c>
      <c r="C451" s="55" t="str">
        <f>IF(VLOOKUP(ROW()-1,'Report 3 GLs (576 A)'!$A:$K,7,FALSE)="","",VLOOKUP(ROW()-1,'Report 3 GLs (576 A)'!$A:$K,7,FALSE))</f>
        <v/>
      </c>
      <c r="D451" s="55" t="str">
        <f>IF(VLOOKUP(ROW()-1,'Report 3 GLs (576 A)'!$A:$K,8,FALSE)="","",VLOOKUP(ROW()-1,'Report 3 GLs (576 A)'!$A:$K,8,FALSE))</f>
        <v/>
      </c>
      <c r="E451" s="55" t="str">
        <f>IF(VLOOKUP(ROW()-1,'Report 3 GLs (576 A)'!$A:$K,9,FALSE)="","",VLOOKUP(ROW()-1,'Report 3 GLs (576 A)'!$A:$K,9,FALSE))</f>
        <v/>
      </c>
      <c r="F451" s="102" t="str">
        <f>IF(VLOOKUP(ROW()-1,'Report 3 GLs (576 A)'!$A:$K,10,FALSE)="","",VLOOKUP(ROW()-1,'Report 3 GLs (576 A)'!$A:$K,10,FALSE))</f>
        <v/>
      </c>
      <c r="G451" s="55" t="str">
        <f>IF(VLOOKUP(ROW()-1,'Report 3 GLs (576 A)'!$A:$K,11,FALSE)="","",VLOOKUP(ROW()-1,'Report 3 GLs (576 A)'!$A:$K,11,FALSE))</f>
        <v/>
      </c>
      <c r="Z451" s="55" t="s">
        <v>80</v>
      </c>
    </row>
    <row r="452" spans="1:26" x14ac:dyDescent="0.2">
      <c r="A452" s="55" t="str">
        <f>IF(VLOOKUP(ROW()-1,'Report 3 GLs (576 A)'!$A:$K,2,FALSE)="","",VLOOKUP(ROW()-1,'Report 3 GLs (576 A)'!$A:$K,2,FALSE))</f>
        <v/>
      </c>
      <c r="B452" s="102" t="str">
        <f>IF(VLOOKUP(ROW()-1,'Report 3 GLs (576 A)'!$A:$K,6,FALSE)="","",VLOOKUP(ROW()-1,'Report 3 GLs (576 A)'!$A:$K,6,FALSE))</f>
        <v/>
      </c>
      <c r="C452" s="55" t="str">
        <f>IF(VLOOKUP(ROW()-1,'Report 3 GLs (576 A)'!$A:$K,7,FALSE)="","",VLOOKUP(ROW()-1,'Report 3 GLs (576 A)'!$A:$K,7,FALSE))</f>
        <v/>
      </c>
      <c r="D452" s="55" t="str">
        <f>IF(VLOOKUP(ROW()-1,'Report 3 GLs (576 A)'!$A:$K,8,FALSE)="","",VLOOKUP(ROW()-1,'Report 3 GLs (576 A)'!$A:$K,8,FALSE))</f>
        <v/>
      </c>
      <c r="E452" s="55" t="str">
        <f>IF(VLOOKUP(ROW()-1,'Report 3 GLs (576 A)'!$A:$K,9,FALSE)="","",VLOOKUP(ROW()-1,'Report 3 GLs (576 A)'!$A:$K,9,FALSE))</f>
        <v/>
      </c>
      <c r="F452" s="102" t="str">
        <f>IF(VLOOKUP(ROW()-1,'Report 3 GLs (576 A)'!$A:$K,10,FALSE)="","",VLOOKUP(ROW()-1,'Report 3 GLs (576 A)'!$A:$K,10,FALSE))</f>
        <v/>
      </c>
      <c r="G452" s="55" t="str">
        <f>IF(VLOOKUP(ROW()-1,'Report 3 GLs (576 A)'!$A:$K,11,FALSE)="","",VLOOKUP(ROW()-1,'Report 3 GLs (576 A)'!$A:$K,11,FALSE))</f>
        <v/>
      </c>
      <c r="Z452" s="55" t="s">
        <v>80</v>
      </c>
    </row>
    <row r="453" spans="1:26" x14ac:dyDescent="0.2">
      <c r="A453" s="55" t="str">
        <f>IF(VLOOKUP(ROW()-1,'Report 3 GLs (576 A)'!$A:$K,2,FALSE)="","",VLOOKUP(ROW()-1,'Report 3 GLs (576 A)'!$A:$K,2,FALSE))</f>
        <v/>
      </c>
      <c r="B453" s="102" t="str">
        <f>IF(VLOOKUP(ROW()-1,'Report 3 GLs (576 A)'!$A:$K,6,FALSE)="","",VLOOKUP(ROW()-1,'Report 3 GLs (576 A)'!$A:$K,6,FALSE))</f>
        <v/>
      </c>
      <c r="C453" s="55" t="str">
        <f>IF(VLOOKUP(ROW()-1,'Report 3 GLs (576 A)'!$A:$K,7,FALSE)="","",VLOOKUP(ROW()-1,'Report 3 GLs (576 A)'!$A:$K,7,FALSE))</f>
        <v/>
      </c>
      <c r="D453" s="55" t="str">
        <f>IF(VLOOKUP(ROW()-1,'Report 3 GLs (576 A)'!$A:$K,8,FALSE)="","",VLOOKUP(ROW()-1,'Report 3 GLs (576 A)'!$A:$K,8,FALSE))</f>
        <v/>
      </c>
      <c r="E453" s="55" t="str">
        <f>IF(VLOOKUP(ROW()-1,'Report 3 GLs (576 A)'!$A:$K,9,FALSE)="","",VLOOKUP(ROW()-1,'Report 3 GLs (576 A)'!$A:$K,9,FALSE))</f>
        <v/>
      </c>
      <c r="F453" s="102" t="str">
        <f>IF(VLOOKUP(ROW()-1,'Report 3 GLs (576 A)'!$A:$K,10,FALSE)="","",VLOOKUP(ROW()-1,'Report 3 GLs (576 A)'!$A:$K,10,FALSE))</f>
        <v/>
      </c>
      <c r="G453" s="55" t="str">
        <f>IF(VLOOKUP(ROW()-1,'Report 3 GLs (576 A)'!$A:$K,11,FALSE)="","",VLOOKUP(ROW()-1,'Report 3 GLs (576 A)'!$A:$K,11,FALSE))</f>
        <v/>
      </c>
      <c r="Z453" s="55" t="s">
        <v>80</v>
      </c>
    </row>
    <row r="454" spans="1:26" x14ac:dyDescent="0.2">
      <c r="A454" s="55" t="str">
        <f>IF(VLOOKUP(ROW()-1,'Report 3 GLs (576 A)'!$A:$K,2,FALSE)="","",VLOOKUP(ROW()-1,'Report 3 GLs (576 A)'!$A:$K,2,FALSE))</f>
        <v/>
      </c>
      <c r="B454" s="102" t="str">
        <f>IF(VLOOKUP(ROW()-1,'Report 3 GLs (576 A)'!$A:$K,6,FALSE)="","",VLOOKUP(ROW()-1,'Report 3 GLs (576 A)'!$A:$K,6,FALSE))</f>
        <v/>
      </c>
      <c r="C454" s="55" t="str">
        <f>IF(VLOOKUP(ROW()-1,'Report 3 GLs (576 A)'!$A:$K,7,FALSE)="","",VLOOKUP(ROW()-1,'Report 3 GLs (576 A)'!$A:$K,7,FALSE))</f>
        <v/>
      </c>
      <c r="D454" s="55" t="str">
        <f>IF(VLOOKUP(ROW()-1,'Report 3 GLs (576 A)'!$A:$K,8,FALSE)="","",VLOOKUP(ROW()-1,'Report 3 GLs (576 A)'!$A:$K,8,FALSE))</f>
        <v/>
      </c>
      <c r="E454" s="55" t="str">
        <f>IF(VLOOKUP(ROW()-1,'Report 3 GLs (576 A)'!$A:$K,9,FALSE)="","",VLOOKUP(ROW()-1,'Report 3 GLs (576 A)'!$A:$K,9,FALSE))</f>
        <v/>
      </c>
      <c r="F454" s="102" t="str">
        <f>IF(VLOOKUP(ROW()-1,'Report 3 GLs (576 A)'!$A:$K,10,FALSE)="","",VLOOKUP(ROW()-1,'Report 3 GLs (576 A)'!$A:$K,10,FALSE))</f>
        <v/>
      </c>
      <c r="G454" s="55" t="str">
        <f>IF(VLOOKUP(ROW()-1,'Report 3 GLs (576 A)'!$A:$K,11,FALSE)="","",VLOOKUP(ROW()-1,'Report 3 GLs (576 A)'!$A:$K,11,FALSE))</f>
        <v/>
      </c>
      <c r="Z454" s="55" t="s">
        <v>80</v>
      </c>
    </row>
    <row r="455" spans="1:26" x14ac:dyDescent="0.2">
      <c r="A455" s="55" t="str">
        <f>IF(VLOOKUP(ROW()-1,'Report 3 GLs (576 A)'!$A:$K,2,FALSE)="","",VLOOKUP(ROW()-1,'Report 3 GLs (576 A)'!$A:$K,2,FALSE))</f>
        <v/>
      </c>
      <c r="B455" s="102" t="str">
        <f>IF(VLOOKUP(ROW()-1,'Report 3 GLs (576 A)'!$A:$K,6,FALSE)="","",VLOOKUP(ROW()-1,'Report 3 GLs (576 A)'!$A:$K,6,FALSE))</f>
        <v/>
      </c>
      <c r="C455" s="55" t="str">
        <f>IF(VLOOKUP(ROW()-1,'Report 3 GLs (576 A)'!$A:$K,7,FALSE)="","",VLOOKUP(ROW()-1,'Report 3 GLs (576 A)'!$A:$K,7,FALSE))</f>
        <v/>
      </c>
      <c r="D455" s="55" t="str">
        <f>IF(VLOOKUP(ROW()-1,'Report 3 GLs (576 A)'!$A:$K,8,FALSE)="","",VLOOKUP(ROW()-1,'Report 3 GLs (576 A)'!$A:$K,8,FALSE))</f>
        <v/>
      </c>
      <c r="E455" s="55" t="str">
        <f>IF(VLOOKUP(ROW()-1,'Report 3 GLs (576 A)'!$A:$K,9,FALSE)="","",VLOOKUP(ROW()-1,'Report 3 GLs (576 A)'!$A:$K,9,FALSE))</f>
        <v/>
      </c>
      <c r="F455" s="102" t="str">
        <f>IF(VLOOKUP(ROW()-1,'Report 3 GLs (576 A)'!$A:$K,10,FALSE)="","",VLOOKUP(ROW()-1,'Report 3 GLs (576 A)'!$A:$K,10,FALSE))</f>
        <v/>
      </c>
      <c r="G455" s="55" t="str">
        <f>IF(VLOOKUP(ROW()-1,'Report 3 GLs (576 A)'!$A:$K,11,FALSE)="","",VLOOKUP(ROW()-1,'Report 3 GLs (576 A)'!$A:$K,11,FALSE))</f>
        <v/>
      </c>
      <c r="Z455" s="55" t="s">
        <v>80</v>
      </c>
    </row>
    <row r="456" spans="1:26" x14ac:dyDescent="0.2">
      <c r="A456" s="55" t="str">
        <f>IF(VLOOKUP(ROW()-1,'Report 3 GLs (576 A)'!$A:$K,2,FALSE)="","",VLOOKUP(ROW()-1,'Report 3 GLs (576 A)'!$A:$K,2,FALSE))</f>
        <v/>
      </c>
      <c r="B456" s="102" t="str">
        <f>IF(VLOOKUP(ROW()-1,'Report 3 GLs (576 A)'!$A:$K,6,FALSE)="","",VLOOKUP(ROW()-1,'Report 3 GLs (576 A)'!$A:$K,6,FALSE))</f>
        <v/>
      </c>
      <c r="C456" s="55" t="str">
        <f>IF(VLOOKUP(ROW()-1,'Report 3 GLs (576 A)'!$A:$K,7,FALSE)="","",VLOOKUP(ROW()-1,'Report 3 GLs (576 A)'!$A:$K,7,FALSE))</f>
        <v/>
      </c>
      <c r="D456" s="55" t="str">
        <f>IF(VLOOKUP(ROW()-1,'Report 3 GLs (576 A)'!$A:$K,8,FALSE)="","",VLOOKUP(ROW()-1,'Report 3 GLs (576 A)'!$A:$K,8,FALSE))</f>
        <v/>
      </c>
      <c r="E456" s="55" t="str">
        <f>IF(VLOOKUP(ROW()-1,'Report 3 GLs (576 A)'!$A:$K,9,FALSE)="","",VLOOKUP(ROW()-1,'Report 3 GLs (576 A)'!$A:$K,9,FALSE))</f>
        <v/>
      </c>
      <c r="F456" s="102" t="str">
        <f>IF(VLOOKUP(ROW()-1,'Report 3 GLs (576 A)'!$A:$K,10,FALSE)="","",VLOOKUP(ROW()-1,'Report 3 GLs (576 A)'!$A:$K,10,FALSE))</f>
        <v/>
      </c>
      <c r="G456" s="55" t="str">
        <f>IF(VLOOKUP(ROW()-1,'Report 3 GLs (576 A)'!$A:$K,11,FALSE)="","",VLOOKUP(ROW()-1,'Report 3 GLs (576 A)'!$A:$K,11,FALSE))</f>
        <v/>
      </c>
      <c r="Z456" s="55" t="s">
        <v>80</v>
      </c>
    </row>
    <row r="457" spans="1:26" x14ac:dyDescent="0.2">
      <c r="A457" s="55" t="str">
        <f>IF(VLOOKUP(ROW()-1,'Report 3 GLs (576 A)'!$A:$K,2,FALSE)="","",VLOOKUP(ROW()-1,'Report 3 GLs (576 A)'!$A:$K,2,FALSE))</f>
        <v/>
      </c>
      <c r="B457" s="102" t="str">
        <f>IF(VLOOKUP(ROW()-1,'Report 3 GLs (576 A)'!$A:$K,6,FALSE)="","",VLOOKUP(ROW()-1,'Report 3 GLs (576 A)'!$A:$K,6,FALSE))</f>
        <v/>
      </c>
      <c r="C457" s="55" t="str">
        <f>IF(VLOOKUP(ROW()-1,'Report 3 GLs (576 A)'!$A:$K,7,FALSE)="","",VLOOKUP(ROW()-1,'Report 3 GLs (576 A)'!$A:$K,7,FALSE))</f>
        <v/>
      </c>
      <c r="D457" s="55" t="str">
        <f>IF(VLOOKUP(ROW()-1,'Report 3 GLs (576 A)'!$A:$K,8,FALSE)="","",VLOOKUP(ROW()-1,'Report 3 GLs (576 A)'!$A:$K,8,FALSE))</f>
        <v/>
      </c>
      <c r="E457" s="55" t="str">
        <f>IF(VLOOKUP(ROW()-1,'Report 3 GLs (576 A)'!$A:$K,9,FALSE)="","",VLOOKUP(ROW()-1,'Report 3 GLs (576 A)'!$A:$K,9,FALSE))</f>
        <v/>
      </c>
      <c r="F457" s="102" t="str">
        <f>IF(VLOOKUP(ROW()-1,'Report 3 GLs (576 A)'!$A:$K,10,FALSE)="","",VLOOKUP(ROW()-1,'Report 3 GLs (576 A)'!$A:$K,10,FALSE))</f>
        <v/>
      </c>
      <c r="G457" s="55" t="str">
        <f>IF(VLOOKUP(ROW()-1,'Report 3 GLs (576 A)'!$A:$K,11,FALSE)="","",VLOOKUP(ROW()-1,'Report 3 GLs (576 A)'!$A:$K,11,FALSE))</f>
        <v/>
      </c>
      <c r="Z457" s="55" t="s">
        <v>80</v>
      </c>
    </row>
    <row r="458" spans="1:26" x14ac:dyDescent="0.2">
      <c r="A458" s="55" t="str">
        <f>IF(VLOOKUP(ROW()-1,'Report 3 GLs (576 A)'!$A:$K,2,FALSE)="","",VLOOKUP(ROW()-1,'Report 3 GLs (576 A)'!$A:$K,2,FALSE))</f>
        <v/>
      </c>
      <c r="B458" s="102" t="str">
        <f>IF(VLOOKUP(ROW()-1,'Report 3 GLs (576 A)'!$A:$K,6,FALSE)="","",VLOOKUP(ROW()-1,'Report 3 GLs (576 A)'!$A:$K,6,FALSE))</f>
        <v/>
      </c>
      <c r="C458" s="55" t="str">
        <f>IF(VLOOKUP(ROW()-1,'Report 3 GLs (576 A)'!$A:$K,7,FALSE)="","",VLOOKUP(ROW()-1,'Report 3 GLs (576 A)'!$A:$K,7,FALSE))</f>
        <v/>
      </c>
      <c r="D458" s="55" t="str">
        <f>IF(VLOOKUP(ROW()-1,'Report 3 GLs (576 A)'!$A:$K,8,FALSE)="","",VLOOKUP(ROW()-1,'Report 3 GLs (576 A)'!$A:$K,8,FALSE))</f>
        <v/>
      </c>
      <c r="E458" s="55" t="str">
        <f>IF(VLOOKUP(ROW()-1,'Report 3 GLs (576 A)'!$A:$K,9,FALSE)="","",VLOOKUP(ROW()-1,'Report 3 GLs (576 A)'!$A:$K,9,FALSE))</f>
        <v/>
      </c>
      <c r="F458" s="102" t="str">
        <f>IF(VLOOKUP(ROW()-1,'Report 3 GLs (576 A)'!$A:$K,10,FALSE)="","",VLOOKUP(ROW()-1,'Report 3 GLs (576 A)'!$A:$K,10,FALSE))</f>
        <v/>
      </c>
      <c r="G458" s="55" t="str">
        <f>IF(VLOOKUP(ROW()-1,'Report 3 GLs (576 A)'!$A:$K,11,FALSE)="","",VLOOKUP(ROW()-1,'Report 3 GLs (576 A)'!$A:$K,11,FALSE))</f>
        <v/>
      </c>
      <c r="Z458" s="55" t="s">
        <v>80</v>
      </c>
    </row>
    <row r="459" spans="1:26" x14ac:dyDescent="0.2">
      <c r="A459" s="55" t="str">
        <f>IF(VLOOKUP(ROW()-1,'Report 3 GLs (576 A)'!$A:$K,2,FALSE)="","",VLOOKUP(ROW()-1,'Report 3 GLs (576 A)'!$A:$K,2,FALSE))</f>
        <v/>
      </c>
      <c r="B459" s="102" t="str">
        <f>IF(VLOOKUP(ROW()-1,'Report 3 GLs (576 A)'!$A:$K,6,FALSE)="","",VLOOKUP(ROW()-1,'Report 3 GLs (576 A)'!$A:$K,6,FALSE))</f>
        <v/>
      </c>
      <c r="C459" s="55" t="str">
        <f>IF(VLOOKUP(ROW()-1,'Report 3 GLs (576 A)'!$A:$K,7,FALSE)="","",VLOOKUP(ROW()-1,'Report 3 GLs (576 A)'!$A:$K,7,FALSE))</f>
        <v/>
      </c>
      <c r="D459" s="55" t="str">
        <f>IF(VLOOKUP(ROW()-1,'Report 3 GLs (576 A)'!$A:$K,8,FALSE)="","",VLOOKUP(ROW()-1,'Report 3 GLs (576 A)'!$A:$K,8,FALSE))</f>
        <v/>
      </c>
      <c r="E459" s="55" t="str">
        <f>IF(VLOOKUP(ROW()-1,'Report 3 GLs (576 A)'!$A:$K,9,FALSE)="","",VLOOKUP(ROW()-1,'Report 3 GLs (576 A)'!$A:$K,9,FALSE))</f>
        <v/>
      </c>
      <c r="F459" s="102" t="str">
        <f>IF(VLOOKUP(ROW()-1,'Report 3 GLs (576 A)'!$A:$K,10,FALSE)="","",VLOOKUP(ROW()-1,'Report 3 GLs (576 A)'!$A:$K,10,FALSE))</f>
        <v/>
      </c>
      <c r="G459" s="55" t="str">
        <f>IF(VLOOKUP(ROW()-1,'Report 3 GLs (576 A)'!$A:$K,11,FALSE)="","",VLOOKUP(ROW()-1,'Report 3 GLs (576 A)'!$A:$K,11,FALSE))</f>
        <v/>
      </c>
      <c r="Z459" s="55" t="s">
        <v>80</v>
      </c>
    </row>
    <row r="460" spans="1:26" x14ac:dyDescent="0.2">
      <c r="A460" s="55" t="str">
        <f>IF(VLOOKUP(ROW()-1,'Report 3 GLs (576 A)'!$A:$K,2,FALSE)="","",VLOOKUP(ROW()-1,'Report 3 GLs (576 A)'!$A:$K,2,FALSE))</f>
        <v/>
      </c>
      <c r="B460" s="102" t="str">
        <f>IF(VLOOKUP(ROW()-1,'Report 3 GLs (576 A)'!$A:$K,6,FALSE)="","",VLOOKUP(ROW()-1,'Report 3 GLs (576 A)'!$A:$K,6,FALSE))</f>
        <v/>
      </c>
      <c r="C460" s="55" t="str">
        <f>IF(VLOOKUP(ROW()-1,'Report 3 GLs (576 A)'!$A:$K,7,FALSE)="","",VLOOKUP(ROW()-1,'Report 3 GLs (576 A)'!$A:$K,7,FALSE))</f>
        <v/>
      </c>
      <c r="D460" s="55" t="str">
        <f>IF(VLOOKUP(ROW()-1,'Report 3 GLs (576 A)'!$A:$K,8,FALSE)="","",VLOOKUP(ROW()-1,'Report 3 GLs (576 A)'!$A:$K,8,FALSE))</f>
        <v/>
      </c>
      <c r="E460" s="55" t="str">
        <f>IF(VLOOKUP(ROW()-1,'Report 3 GLs (576 A)'!$A:$K,9,FALSE)="","",VLOOKUP(ROW()-1,'Report 3 GLs (576 A)'!$A:$K,9,FALSE))</f>
        <v/>
      </c>
      <c r="F460" s="102" t="str">
        <f>IF(VLOOKUP(ROW()-1,'Report 3 GLs (576 A)'!$A:$K,10,FALSE)="","",VLOOKUP(ROW()-1,'Report 3 GLs (576 A)'!$A:$K,10,FALSE))</f>
        <v/>
      </c>
      <c r="G460" s="55" t="str">
        <f>IF(VLOOKUP(ROW()-1,'Report 3 GLs (576 A)'!$A:$K,11,FALSE)="","",VLOOKUP(ROW()-1,'Report 3 GLs (576 A)'!$A:$K,11,FALSE))</f>
        <v/>
      </c>
      <c r="Z460" s="55" t="s">
        <v>80</v>
      </c>
    </row>
    <row r="461" spans="1:26" x14ac:dyDescent="0.2">
      <c r="A461" s="55" t="str">
        <f>IF(VLOOKUP(ROW()-1,'Report 3 GLs (576 A)'!$A:$K,2,FALSE)="","",VLOOKUP(ROW()-1,'Report 3 GLs (576 A)'!$A:$K,2,FALSE))</f>
        <v/>
      </c>
      <c r="B461" s="102" t="str">
        <f>IF(VLOOKUP(ROW()-1,'Report 3 GLs (576 A)'!$A:$K,6,FALSE)="","",VLOOKUP(ROW()-1,'Report 3 GLs (576 A)'!$A:$K,6,FALSE))</f>
        <v/>
      </c>
      <c r="C461" s="55" t="str">
        <f>IF(VLOOKUP(ROW()-1,'Report 3 GLs (576 A)'!$A:$K,7,FALSE)="","",VLOOKUP(ROW()-1,'Report 3 GLs (576 A)'!$A:$K,7,FALSE))</f>
        <v/>
      </c>
      <c r="D461" s="55" t="str">
        <f>IF(VLOOKUP(ROW()-1,'Report 3 GLs (576 A)'!$A:$K,8,FALSE)="","",VLOOKUP(ROW()-1,'Report 3 GLs (576 A)'!$A:$K,8,FALSE))</f>
        <v/>
      </c>
      <c r="E461" s="55" t="str">
        <f>IF(VLOOKUP(ROW()-1,'Report 3 GLs (576 A)'!$A:$K,9,FALSE)="","",VLOOKUP(ROW()-1,'Report 3 GLs (576 A)'!$A:$K,9,FALSE))</f>
        <v/>
      </c>
      <c r="F461" s="102" t="str">
        <f>IF(VLOOKUP(ROW()-1,'Report 3 GLs (576 A)'!$A:$K,10,FALSE)="","",VLOOKUP(ROW()-1,'Report 3 GLs (576 A)'!$A:$K,10,FALSE))</f>
        <v/>
      </c>
      <c r="G461" s="55" t="str">
        <f>IF(VLOOKUP(ROW()-1,'Report 3 GLs (576 A)'!$A:$K,11,FALSE)="","",VLOOKUP(ROW()-1,'Report 3 GLs (576 A)'!$A:$K,11,FALSE))</f>
        <v/>
      </c>
      <c r="Z461" s="55" t="s">
        <v>80</v>
      </c>
    </row>
    <row r="462" spans="1:26" x14ac:dyDescent="0.2">
      <c r="A462" s="55" t="str">
        <f>IF(VLOOKUP(ROW()-1,'Report 3 GLs (576 A)'!$A:$K,2,FALSE)="","",VLOOKUP(ROW()-1,'Report 3 GLs (576 A)'!$A:$K,2,FALSE))</f>
        <v/>
      </c>
      <c r="B462" s="102" t="str">
        <f>IF(VLOOKUP(ROW()-1,'Report 3 GLs (576 A)'!$A:$K,6,FALSE)="","",VLOOKUP(ROW()-1,'Report 3 GLs (576 A)'!$A:$K,6,FALSE))</f>
        <v/>
      </c>
      <c r="C462" s="55" t="str">
        <f>IF(VLOOKUP(ROW()-1,'Report 3 GLs (576 A)'!$A:$K,7,FALSE)="","",VLOOKUP(ROW()-1,'Report 3 GLs (576 A)'!$A:$K,7,FALSE))</f>
        <v/>
      </c>
      <c r="D462" s="55" t="str">
        <f>IF(VLOOKUP(ROW()-1,'Report 3 GLs (576 A)'!$A:$K,8,FALSE)="","",VLOOKUP(ROW()-1,'Report 3 GLs (576 A)'!$A:$K,8,FALSE))</f>
        <v/>
      </c>
      <c r="E462" s="55" t="str">
        <f>IF(VLOOKUP(ROW()-1,'Report 3 GLs (576 A)'!$A:$K,9,FALSE)="","",VLOOKUP(ROW()-1,'Report 3 GLs (576 A)'!$A:$K,9,FALSE))</f>
        <v/>
      </c>
      <c r="F462" s="102" t="str">
        <f>IF(VLOOKUP(ROW()-1,'Report 3 GLs (576 A)'!$A:$K,10,FALSE)="","",VLOOKUP(ROW()-1,'Report 3 GLs (576 A)'!$A:$K,10,FALSE))</f>
        <v/>
      </c>
      <c r="G462" s="55" t="str">
        <f>IF(VLOOKUP(ROW()-1,'Report 3 GLs (576 A)'!$A:$K,11,FALSE)="","",VLOOKUP(ROW()-1,'Report 3 GLs (576 A)'!$A:$K,11,FALSE))</f>
        <v/>
      </c>
      <c r="Z462" s="55" t="s">
        <v>80</v>
      </c>
    </row>
    <row r="463" spans="1:26" x14ac:dyDescent="0.2">
      <c r="A463" s="55" t="str">
        <f>IF(VLOOKUP(ROW()-1,'Report 3 GLs (576 A)'!$A:$K,2,FALSE)="","",VLOOKUP(ROW()-1,'Report 3 GLs (576 A)'!$A:$K,2,FALSE))</f>
        <v/>
      </c>
      <c r="B463" s="102" t="str">
        <f>IF(VLOOKUP(ROW()-1,'Report 3 GLs (576 A)'!$A:$K,6,FALSE)="","",VLOOKUP(ROW()-1,'Report 3 GLs (576 A)'!$A:$K,6,FALSE))</f>
        <v/>
      </c>
      <c r="C463" s="55" t="str">
        <f>IF(VLOOKUP(ROW()-1,'Report 3 GLs (576 A)'!$A:$K,7,FALSE)="","",VLOOKUP(ROW()-1,'Report 3 GLs (576 A)'!$A:$K,7,FALSE))</f>
        <v/>
      </c>
      <c r="D463" s="55" t="str">
        <f>IF(VLOOKUP(ROW()-1,'Report 3 GLs (576 A)'!$A:$K,8,FALSE)="","",VLOOKUP(ROW()-1,'Report 3 GLs (576 A)'!$A:$K,8,FALSE))</f>
        <v/>
      </c>
      <c r="E463" s="55" t="str">
        <f>IF(VLOOKUP(ROW()-1,'Report 3 GLs (576 A)'!$A:$K,9,FALSE)="","",VLOOKUP(ROW()-1,'Report 3 GLs (576 A)'!$A:$K,9,FALSE))</f>
        <v/>
      </c>
      <c r="F463" s="102" t="str">
        <f>IF(VLOOKUP(ROW()-1,'Report 3 GLs (576 A)'!$A:$K,10,FALSE)="","",VLOOKUP(ROW()-1,'Report 3 GLs (576 A)'!$A:$K,10,FALSE))</f>
        <v/>
      </c>
      <c r="G463" s="55" t="str">
        <f>IF(VLOOKUP(ROW()-1,'Report 3 GLs (576 A)'!$A:$K,11,FALSE)="","",VLOOKUP(ROW()-1,'Report 3 GLs (576 A)'!$A:$K,11,FALSE))</f>
        <v/>
      </c>
      <c r="Z463" s="55" t="s">
        <v>80</v>
      </c>
    </row>
    <row r="464" spans="1:26" x14ac:dyDescent="0.2">
      <c r="A464" s="55" t="str">
        <f>IF(VLOOKUP(ROW()-1,'Report 3 GLs (576 A)'!$A:$K,2,FALSE)="","",VLOOKUP(ROW()-1,'Report 3 GLs (576 A)'!$A:$K,2,FALSE))</f>
        <v/>
      </c>
      <c r="B464" s="102" t="str">
        <f>IF(VLOOKUP(ROW()-1,'Report 3 GLs (576 A)'!$A:$K,6,FALSE)="","",VLOOKUP(ROW()-1,'Report 3 GLs (576 A)'!$A:$K,6,FALSE))</f>
        <v/>
      </c>
      <c r="C464" s="55" t="str">
        <f>IF(VLOOKUP(ROW()-1,'Report 3 GLs (576 A)'!$A:$K,7,FALSE)="","",VLOOKUP(ROW()-1,'Report 3 GLs (576 A)'!$A:$K,7,FALSE))</f>
        <v/>
      </c>
      <c r="D464" s="55" t="str">
        <f>IF(VLOOKUP(ROW()-1,'Report 3 GLs (576 A)'!$A:$K,8,FALSE)="","",VLOOKUP(ROW()-1,'Report 3 GLs (576 A)'!$A:$K,8,FALSE))</f>
        <v/>
      </c>
      <c r="E464" s="55" t="str">
        <f>IF(VLOOKUP(ROW()-1,'Report 3 GLs (576 A)'!$A:$K,9,FALSE)="","",VLOOKUP(ROW()-1,'Report 3 GLs (576 A)'!$A:$K,9,FALSE))</f>
        <v/>
      </c>
      <c r="F464" s="102" t="str">
        <f>IF(VLOOKUP(ROW()-1,'Report 3 GLs (576 A)'!$A:$K,10,FALSE)="","",VLOOKUP(ROW()-1,'Report 3 GLs (576 A)'!$A:$K,10,FALSE))</f>
        <v/>
      </c>
      <c r="G464" s="55" t="str">
        <f>IF(VLOOKUP(ROW()-1,'Report 3 GLs (576 A)'!$A:$K,11,FALSE)="","",VLOOKUP(ROW()-1,'Report 3 GLs (576 A)'!$A:$K,11,FALSE))</f>
        <v/>
      </c>
      <c r="Z464" s="55" t="s">
        <v>80</v>
      </c>
    </row>
    <row r="465" spans="1:26" x14ac:dyDescent="0.2">
      <c r="A465" s="55" t="str">
        <f>IF(VLOOKUP(ROW()-1,'Report 3 GLs (576 A)'!$A:$K,2,FALSE)="","",VLOOKUP(ROW()-1,'Report 3 GLs (576 A)'!$A:$K,2,FALSE))</f>
        <v/>
      </c>
      <c r="B465" s="102" t="str">
        <f>IF(VLOOKUP(ROW()-1,'Report 3 GLs (576 A)'!$A:$K,6,FALSE)="","",VLOOKUP(ROW()-1,'Report 3 GLs (576 A)'!$A:$K,6,FALSE))</f>
        <v/>
      </c>
      <c r="C465" s="55" t="str">
        <f>IF(VLOOKUP(ROW()-1,'Report 3 GLs (576 A)'!$A:$K,7,FALSE)="","",VLOOKUP(ROW()-1,'Report 3 GLs (576 A)'!$A:$K,7,FALSE))</f>
        <v/>
      </c>
      <c r="D465" s="55" t="str">
        <f>IF(VLOOKUP(ROW()-1,'Report 3 GLs (576 A)'!$A:$K,8,FALSE)="","",VLOOKUP(ROW()-1,'Report 3 GLs (576 A)'!$A:$K,8,FALSE))</f>
        <v/>
      </c>
      <c r="E465" s="55" t="str">
        <f>IF(VLOOKUP(ROW()-1,'Report 3 GLs (576 A)'!$A:$K,9,FALSE)="","",VLOOKUP(ROW()-1,'Report 3 GLs (576 A)'!$A:$K,9,FALSE))</f>
        <v/>
      </c>
      <c r="F465" s="102" t="str">
        <f>IF(VLOOKUP(ROW()-1,'Report 3 GLs (576 A)'!$A:$K,10,FALSE)="","",VLOOKUP(ROW()-1,'Report 3 GLs (576 A)'!$A:$K,10,FALSE))</f>
        <v/>
      </c>
      <c r="G465" s="55" t="str">
        <f>IF(VLOOKUP(ROW()-1,'Report 3 GLs (576 A)'!$A:$K,11,FALSE)="","",VLOOKUP(ROW()-1,'Report 3 GLs (576 A)'!$A:$K,11,FALSE))</f>
        <v/>
      </c>
      <c r="Z465" s="55" t="s">
        <v>80</v>
      </c>
    </row>
    <row r="466" spans="1:26" x14ac:dyDescent="0.2">
      <c r="A466" s="55" t="str">
        <f>IF(VLOOKUP(ROW()-1,'Report 3 GLs (576 A)'!$A:$K,2,FALSE)="","",VLOOKUP(ROW()-1,'Report 3 GLs (576 A)'!$A:$K,2,FALSE))</f>
        <v/>
      </c>
      <c r="B466" s="102" t="str">
        <f>IF(VLOOKUP(ROW()-1,'Report 3 GLs (576 A)'!$A:$K,6,FALSE)="","",VLOOKUP(ROW()-1,'Report 3 GLs (576 A)'!$A:$K,6,FALSE))</f>
        <v/>
      </c>
      <c r="C466" s="55" t="str">
        <f>IF(VLOOKUP(ROW()-1,'Report 3 GLs (576 A)'!$A:$K,7,FALSE)="","",VLOOKUP(ROW()-1,'Report 3 GLs (576 A)'!$A:$K,7,FALSE))</f>
        <v/>
      </c>
      <c r="D466" s="55" t="str">
        <f>IF(VLOOKUP(ROW()-1,'Report 3 GLs (576 A)'!$A:$K,8,FALSE)="","",VLOOKUP(ROW()-1,'Report 3 GLs (576 A)'!$A:$K,8,FALSE))</f>
        <v/>
      </c>
      <c r="E466" s="55" t="str">
        <f>IF(VLOOKUP(ROW()-1,'Report 3 GLs (576 A)'!$A:$K,9,FALSE)="","",VLOOKUP(ROW()-1,'Report 3 GLs (576 A)'!$A:$K,9,FALSE))</f>
        <v/>
      </c>
      <c r="F466" s="102" t="str">
        <f>IF(VLOOKUP(ROW()-1,'Report 3 GLs (576 A)'!$A:$K,10,FALSE)="","",VLOOKUP(ROW()-1,'Report 3 GLs (576 A)'!$A:$K,10,FALSE))</f>
        <v/>
      </c>
      <c r="G466" s="55" t="str">
        <f>IF(VLOOKUP(ROW()-1,'Report 3 GLs (576 A)'!$A:$K,11,FALSE)="","",VLOOKUP(ROW()-1,'Report 3 GLs (576 A)'!$A:$K,11,FALSE))</f>
        <v/>
      </c>
      <c r="Z466" s="55" t="s">
        <v>80</v>
      </c>
    </row>
    <row r="467" spans="1:26" x14ac:dyDescent="0.2">
      <c r="A467" s="55" t="str">
        <f>IF(VLOOKUP(ROW()-1,'Report 3 GLs (576 A)'!$A:$K,2,FALSE)="","",VLOOKUP(ROW()-1,'Report 3 GLs (576 A)'!$A:$K,2,FALSE))</f>
        <v/>
      </c>
      <c r="B467" s="102" t="str">
        <f>IF(VLOOKUP(ROW()-1,'Report 3 GLs (576 A)'!$A:$K,6,FALSE)="","",VLOOKUP(ROW()-1,'Report 3 GLs (576 A)'!$A:$K,6,FALSE))</f>
        <v/>
      </c>
      <c r="C467" s="55" t="str">
        <f>IF(VLOOKUP(ROW()-1,'Report 3 GLs (576 A)'!$A:$K,7,FALSE)="","",VLOOKUP(ROW()-1,'Report 3 GLs (576 A)'!$A:$K,7,FALSE))</f>
        <v/>
      </c>
      <c r="D467" s="55" t="str">
        <f>IF(VLOOKUP(ROW()-1,'Report 3 GLs (576 A)'!$A:$K,8,FALSE)="","",VLOOKUP(ROW()-1,'Report 3 GLs (576 A)'!$A:$K,8,FALSE))</f>
        <v/>
      </c>
      <c r="E467" s="55" t="str">
        <f>IF(VLOOKUP(ROW()-1,'Report 3 GLs (576 A)'!$A:$K,9,FALSE)="","",VLOOKUP(ROW()-1,'Report 3 GLs (576 A)'!$A:$K,9,FALSE))</f>
        <v/>
      </c>
      <c r="F467" s="102" t="str">
        <f>IF(VLOOKUP(ROW()-1,'Report 3 GLs (576 A)'!$A:$K,10,FALSE)="","",VLOOKUP(ROW()-1,'Report 3 GLs (576 A)'!$A:$K,10,FALSE))</f>
        <v/>
      </c>
      <c r="G467" s="55" t="str">
        <f>IF(VLOOKUP(ROW()-1,'Report 3 GLs (576 A)'!$A:$K,11,FALSE)="","",VLOOKUP(ROW()-1,'Report 3 GLs (576 A)'!$A:$K,11,FALSE))</f>
        <v/>
      </c>
      <c r="Z467" s="55" t="s">
        <v>80</v>
      </c>
    </row>
    <row r="468" spans="1:26" x14ac:dyDescent="0.2">
      <c r="A468" s="55" t="str">
        <f>IF(VLOOKUP(ROW()-1,'Report 3 GLs (576 A)'!$A:$K,2,FALSE)="","",VLOOKUP(ROW()-1,'Report 3 GLs (576 A)'!$A:$K,2,FALSE))</f>
        <v/>
      </c>
      <c r="B468" s="102" t="str">
        <f>IF(VLOOKUP(ROW()-1,'Report 3 GLs (576 A)'!$A:$K,6,FALSE)="","",VLOOKUP(ROW()-1,'Report 3 GLs (576 A)'!$A:$K,6,FALSE))</f>
        <v/>
      </c>
      <c r="C468" s="55" t="str">
        <f>IF(VLOOKUP(ROW()-1,'Report 3 GLs (576 A)'!$A:$K,7,FALSE)="","",VLOOKUP(ROW()-1,'Report 3 GLs (576 A)'!$A:$K,7,FALSE))</f>
        <v/>
      </c>
      <c r="D468" s="55" t="str">
        <f>IF(VLOOKUP(ROW()-1,'Report 3 GLs (576 A)'!$A:$K,8,FALSE)="","",VLOOKUP(ROW()-1,'Report 3 GLs (576 A)'!$A:$K,8,FALSE))</f>
        <v/>
      </c>
      <c r="E468" s="55" t="str">
        <f>IF(VLOOKUP(ROW()-1,'Report 3 GLs (576 A)'!$A:$K,9,FALSE)="","",VLOOKUP(ROW()-1,'Report 3 GLs (576 A)'!$A:$K,9,FALSE))</f>
        <v/>
      </c>
      <c r="F468" s="102" t="str">
        <f>IF(VLOOKUP(ROW()-1,'Report 3 GLs (576 A)'!$A:$K,10,FALSE)="","",VLOOKUP(ROW()-1,'Report 3 GLs (576 A)'!$A:$K,10,FALSE))</f>
        <v/>
      </c>
      <c r="G468" s="55" t="str">
        <f>IF(VLOOKUP(ROW()-1,'Report 3 GLs (576 A)'!$A:$K,11,FALSE)="","",VLOOKUP(ROW()-1,'Report 3 GLs (576 A)'!$A:$K,11,FALSE))</f>
        <v/>
      </c>
      <c r="Z468" s="55" t="s">
        <v>80</v>
      </c>
    </row>
    <row r="469" spans="1:26" x14ac:dyDescent="0.2">
      <c r="A469" s="55" t="str">
        <f>IF(VLOOKUP(ROW()-1,'Report 3 GLs (576 A)'!$A:$K,2,FALSE)="","",VLOOKUP(ROW()-1,'Report 3 GLs (576 A)'!$A:$K,2,FALSE))</f>
        <v/>
      </c>
      <c r="B469" s="102" t="str">
        <f>IF(VLOOKUP(ROW()-1,'Report 3 GLs (576 A)'!$A:$K,6,FALSE)="","",VLOOKUP(ROW()-1,'Report 3 GLs (576 A)'!$A:$K,6,FALSE))</f>
        <v/>
      </c>
      <c r="C469" s="55" t="str">
        <f>IF(VLOOKUP(ROW()-1,'Report 3 GLs (576 A)'!$A:$K,7,FALSE)="","",VLOOKUP(ROW()-1,'Report 3 GLs (576 A)'!$A:$K,7,FALSE))</f>
        <v/>
      </c>
      <c r="D469" s="55" t="str">
        <f>IF(VLOOKUP(ROW()-1,'Report 3 GLs (576 A)'!$A:$K,8,FALSE)="","",VLOOKUP(ROW()-1,'Report 3 GLs (576 A)'!$A:$K,8,FALSE))</f>
        <v/>
      </c>
      <c r="E469" s="55" t="str">
        <f>IF(VLOOKUP(ROW()-1,'Report 3 GLs (576 A)'!$A:$K,9,FALSE)="","",VLOOKUP(ROW()-1,'Report 3 GLs (576 A)'!$A:$K,9,FALSE))</f>
        <v/>
      </c>
      <c r="F469" s="102" t="str">
        <f>IF(VLOOKUP(ROW()-1,'Report 3 GLs (576 A)'!$A:$K,10,FALSE)="","",VLOOKUP(ROW()-1,'Report 3 GLs (576 A)'!$A:$K,10,FALSE))</f>
        <v/>
      </c>
      <c r="G469" s="55" t="str">
        <f>IF(VLOOKUP(ROW()-1,'Report 3 GLs (576 A)'!$A:$K,11,FALSE)="","",VLOOKUP(ROW()-1,'Report 3 GLs (576 A)'!$A:$K,11,FALSE))</f>
        <v/>
      </c>
      <c r="Z469" s="55" t="s">
        <v>80</v>
      </c>
    </row>
    <row r="470" spans="1:26" x14ac:dyDescent="0.2">
      <c r="A470" s="55" t="str">
        <f>IF(VLOOKUP(ROW()-1,'Report 3 GLs (576 A)'!$A:$K,2,FALSE)="","",VLOOKUP(ROW()-1,'Report 3 GLs (576 A)'!$A:$K,2,FALSE))</f>
        <v/>
      </c>
      <c r="B470" s="102" t="str">
        <f>IF(VLOOKUP(ROW()-1,'Report 3 GLs (576 A)'!$A:$K,6,FALSE)="","",VLOOKUP(ROW()-1,'Report 3 GLs (576 A)'!$A:$K,6,FALSE))</f>
        <v/>
      </c>
      <c r="C470" s="55" t="str">
        <f>IF(VLOOKUP(ROW()-1,'Report 3 GLs (576 A)'!$A:$K,7,FALSE)="","",VLOOKUP(ROW()-1,'Report 3 GLs (576 A)'!$A:$K,7,FALSE))</f>
        <v/>
      </c>
      <c r="D470" s="55" t="str">
        <f>IF(VLOOKUP(ROW()-1,'Report 3 GLs (576 A)'!$A:$K,8,FALSE)="","",VLOOKUP(ROW()-1,'Report 3 GLs (576 A)'!$A:$K,8,FALSE))</f>
        <v/>
      </c>
      <c r="E470" s="55" t="str">
        <f>IF(VLOOKUP(ROW()-1,'Report 3 GLs (576 A)'!$A:$K,9,FALSE)="","",VLOOKUP(ROW()-1,'Report 3 GLs (576 A)'!$A:$K,9,FALSE))</f>
        <v/>
      </c>
      <c r="F470" s="102" t="str">
        <f>IF(VLOOKUP(ROW()-1,'Report 3 GLs (576 A)'!$A:$K,10,FALSE)="","",VLOOKUP(ROW()-1,'Report 3 GLs (576 A)'!$A:$K,10,FALSE))</f>
        <v/>
      </c>
      <c r="G470" s="55" t="str">
        <f>IF(VLOOKUP(ROW()-1,'Report 3 GLs (576 A)'!$A:$K,11,FALSE)="","",VLOOKUP(ROW()-1,'Report 3 GLs (576 A)'!$A:$K,11,FALSE))</f>
        <v/>
      </c>
      <c r="Z470" s="55" t="s">
        <v>80</v>
      </c>
    </row>
    <row r="471" spans="1:26" x14ac:dyDescent="0.2">
      <c r="A471" s="55" t="str">
        <f>IF(VLOOKUP(ROW()-1,'Report 3 GLs (576 A)'!$A:$K,2,FALSE)="","",VLOOKUP(ROW()-1,'Report 3 GLs (576 A)'!$A:$K,2,FALSE))</f>
        <v/>
      </c>
      <c r="B471" s="102" t="str">
        <f>IF(VLOOKUP(ROW()-1,'Report 3 GLs (576 A)'!$A:$K,6,FALSE)="","",VLOOKUP(ROW()-1,'Report 3 GLs (576 A)'!$A:$K,6,FALSE))</f>
        <v/>
      </c>
      <c r="C471" s="55" t="str">
        <f>IF(VLOOKUP(ROW()-1,'Report 3 GLs (576 A)'!$A:$K,7,FALSE)="","",VLOOKUP(ROW()-1,'Report 3 GLs (576 A)'!$A:$K,7,FALSE))</f>
        <v/>
      </c>
      <c r="D471" s="55" t="str">
        <f>IF(VLOOKUP(ROW()-1,'Report 3 GLs (576 A)'!$A:$K,8,FALSE)="","",VLOOKUP(ROW()-1,'Report 3 GLs (576 A)'!$A:$K,8,FALSE))</f>
        <v/>
      </c>
      <c r="E471" s="55" t="str">
        <f>IF(VLOOKUP(ROW()-1,'Report 3 GLs (576 A)'!$A:$K,9,FALSE)="","",VLOOKUP(ROW()-1,'Report 3 GLs (576 A)'!$A:$K,9,FALSE))</f>
        <v/>
      </c>
      <c r="F471" s="102" t="str">
        <f>IF(VLOOKUP(ROW()-1,'Report 3 GLs (576 A)'!$A:$K,10,FALSE)="","",VLOOKUP(ROW()-1,'Report 3 GLs (576 A)'!$A:$K,10,FALSE))</f>
        <v/>
      </c>
      <c r="G471" s="55" t="str">
        <f>IF(VLOOKUP(ROW()-1,'Report 3 GLs (576 A)'!$A:$K,11,FALSE)="","",VLOOKUP(ROW()-1,'Report 3 GLs (576 A)'!$A:$K,11,FALSE))</f>
        <v/>
      </c>
      <c r="Z471" s="55" t="s">
        <v>80</v>
      </c>
    </row>
    <row r="472" spans="1:26" x14ac:dyDescent="0.2">
      <c r="A472" s="55" t="str">
        <f>IF(VLOOKUP(ROW()-1,'Report 3 GLs (576 A)'!$A:$K,2,FALSE)="","",VLOOKUP(ROW()-1,'Report 3 GLs (576 A)'!$A:$K,2,FALSE))</f>
        <v/>
      </c>
      <c r="B472" s="102" t="str">
        <f>IF(VLOOKUP(ROW()-1,'Report 3 GLs (576 A)'!$A:$K,6,FALSE)="","",VLOOKUP(ROW()-1,'Report 3 GLs (576 A)'!$A:$K,6,FALSE))</f>
        <v/>
      </c>
      <c r="C472" s="55" t="str">
        <f>IF(VLOOKUP(ROW()-1,'Report 3 GLs (576 A)'!$A:$K,7,FALSE)="","",VLOOKUP(ROW()-1,'Report 3 GLs (576 A)'!$A:$K,7,FALSE))</f>
        <v/>
      </c>
      <c r="D472" s="55" t="str">
        <f>IF(VLOOKUP(ROW()-1,'Report 3 GLs (576 A)'!$A:$K,8,FALSE)="","",VLOOKUP(ROW()-1,'Report 3 GLs (576 A)'!$A:$K,8,FALSE))</f>
        <v/>
      </c>
      <c r="E472" s="55" t="str">
        <f>IF(VLOOKUP(ROW()-1,'Report 3 GLs (576 A)'!$A:$K,9,FALSE)="","",VLOOKUP(ROW()-1,'Report 3 GLs (576 A)'!$A:$K,9,FALSE))</f>
        <v/>
      </c>
      <c r="F472" s="102" t="str">
        <f>IF(VLOOKUP(ROW()-1,'Report 3 GLs (576 A)'!$A:$K,10,FALSE)="","",VLOOKUP(ROW()-1,'Report 3 GLs (576 A)'!$A:$K,10,FALSE))</f>
        <v/>
      </c>
      <c r="G472" s="55" t="str">
        <f>IF(VLOOKUP(ROW()-1,'Report 3 GLs (576 A)'!$A:$K,11,FALSE)="","",VLOOKUP(ROW()-1,'Report 3 GLs (576 A)'!$A:$K,11,FALSE))</f>
        <v/>
      </c>
      <c r="Z472" s="55" t="s">
        <v>80</v>
      </c>
    </row>
    <row r="473" spans="1:26" x14ac:dyDescent="0.2">
      <c r="A473" s="55" t="str">
        <f>IF(VLOOKUP(ROW()-1,'Report 3 GLs (576 A)'!$A:$K,2,FALSE)="","",VLOOKUP(ROW()-1,'Report 3 GLs (576 A)'!$A:$K,2,FALSE))</f>
        <v/>
      </c>
      <c r="B473" s="102" t="str">
        <f>IF(VLOOKUP(ROW()-1,'Report 3 GLs (576 A)'!$A:$K,6,FALSE)="","",VLOOKUP(ROW()-1,'Report 3 GLs (576 A)'!$A:$K,6,FALSE))</f>
        <v/>
      </c>
      <c r="C473" s="55" t="str">
        <f>IF(VLOOKUP(ROW()-1,'Report 3 GLs (576 A)'!$A:$K,7,FALSE)="","",VLOOKUP(ROW()-1,'Report 3 GLs (576 A)'!$A:$K,7,FALSE))</f>
        <v/>
      </c>
      <c r="D473" s="55" t="str">
        <f>IF(VLOOKUP(ROW()-1,'Report 3 GLs (576 A)'!$A:$K,8,FALSE)="","",VLOOKUP(ROW()-1,'Report 3 GLs (576 A)'!$A:$K,8,FALSE))</f>
        <v/>
      </c>
      <c r="E473" s="55" t="str">
        <f>IF(VLOOKUP(ROW()-1,'Report 3 GLs (576 A)'!$A:$K,9,FALSE)="","",VLOOKUP(ROW()-1,'Report 3 GLs (576 A)'!$A:$K,9,FALSE))</f>
        <v/>
      </c>
      <c r="F473" s="102" t="str">
        <f>IF(VLOOKUP(ROW()-1,'Report 3 GLs (576 A)'!$A:$K,10,FALSE)="","",VLOOKUP(ROW()-1,'Report 3 GLs (576 A)'!$A:$K,10,FALSE))</f>
        <v/>
      </c>
      <c r="G473" s="55" t="str">
        <f>IF(VLOOKUP(ROW()-1,'Report 3 GLs (576 A)'!$A:$K,11,FALSE)="","",VLOOKUP(ROW()-1,'Report 3 GLs (576 A)'!$A:$K,11,FALSE))</f>
        <v/>
      </c>
      <c r="Z473" s="55" t="s">
        <v>80</v>
      </c>
    </row>
    <row r="474" spans="1:26" x14ac:dyDescent="0.2">
      <c r="A474" s="55" t="str">
        <f>IF(VLOOKUP(ROW()-1,'Report 3 GLs (576 A)'!$A:$K,2,FALSE)="","",VLOOKUP(ROW()-1,'Report 3 GLs (576 A)'!$A:$K,2,FALSE))</f>
        <v/>
      </c>
      <c r="B474" s="102" t="str">
        <f>IF(VLOOKUP(ROW()-1,'Report 3 GLs (576 A)'!$A:$K,6,FALSE)="","",VLOOKUP(ROW()-1,'Report 3 GLs (576 A)'!$A:$K,6,FALSE))</f>
        <v/>
      </c>
      <c r="C474" s="55" t="str">
        <f>IF(VLOOKUP(ROW()-1,'Report 3 GLs (576 A)'!$A:$K,7,FALSE)="","",VLOOKUP(ROW()-1,'Report 3 GLs (576 A)'!$A:$K,7,FALSE))</f>
        <v/>
      </c>
      <c r="D474" s="55" t="str">
        <f>IF(VLOOKUP(ROW()-1,'Report 3 GLs (576 A)'!$A:$K,8,FALSE)="","",VLOOKUP(ROW()-1,'Report 3 GLs (576 A)'!$A:$K,8,FALSE))</f>
        <v/>
      </c>
      <c r="E474" s="55" t="str">
        <f>IF(VLOOKUP(ROW()-1,'Report 3 GLs (576 A)'!$A:$K,9,FALSE)="","",VLOOKUP(ROW()-1,'Report 3 GLs (576 A)'!$A:$K,9,FALSE))</f>
        <v/>
      </c>
      <c r="F474" s="102" t="str">
        <f>IF(VLOOKUP(ROW()-1,'Report 3 GLs (576 A)'!$A:$K,10,FALSE)="","",VLOOKUP(ROW()-1,'Report 3 GLs (576 A)'!$A:$K,10,FALSE))</f>
        <v/>
      </c>
      <c r="G474" s="55" t="str">
        <f>IF(VLOOKUP(ROW()-1,'Report 3 GLs (576 A)'!$A:$K,11,FALSE)="","",VLOOKUP(ROW()-1,'Report 3 GLs (576 A)'!$A:$K,11,FALSE))</f>
        <v/>
      </c>
      <c r="Z474" s="55" t="s">
        <v>80</v>
      </c>
    </row>
    <row r="475" spans="1:26" x14ac:dyDescent="0.2">
      <c r="A475" s="55" t="str">
        <f>IF(VLOOKUP(ROW()-1,'Report 3 GLs (576 A)'!$A:$K,2,FALSE)="","",VLOOKUP(ROW()-1,'Report 3 GLs (576 A)'!$A:$K,2,FALSE))</f>
        <v/>
      </c>
      <c r="B475" s="102" t="str">
        <f>IF(VLOOKUP(ROW()-1,'Report 3 GLs (576 A)'!$A:$K,6,FALSE)="","",VLOOKUP(ROW()-1,'Report 3 GLs (576 A)'!$A:$K,6,FALSE))</f>
        <v/>
      </c>
      <c r="C475" s="55" t="str">
        <f>IF(VLOOKUP(ROW()-1,'Report 3 GLs (576 A)'!$A:$K,7,FALSE)="","",VLOOKUP(ROW()-1,'Report 3 GLs (576 A)'!$A:$K,7,FALSE))</f>
        <v/>
      </c>
      <c r="D475" s="55" t="str">
        <f>IF(VLOOKUP(ROW()-1,'Report 3 GLs (576 A)'!$A:$K,8,FALSE)="","",VLOOKUP(ROW()-1,'Report 3 GLs (576 A)'!$A:$K,8,FALSE))</f>
        <v/>
      </c>
      <c r="E475" s="55" t="str">
        <f>IF(VLOOKUP(ROW()-1,'Report 3 GLs (576 A)'!$A:$K,9,FALSE)="","",VLOOKUP(ROW()-1,'Report 3 GLs (576 A)'!$A:$K,9,FALSE))</f>
        <v/>
      </c>
      <c r="F475" s="102" t="str">
        <f>IF(VLOOKUP(ROW()-1,'Report 3 GLs (576 A)'!$A:$K,10,FALSE)="","",VLOOKUP(ROW()-1,'Report 3 GLs (576 A)'!$A:$K,10,FALSE))</f>
        <v/>
      </c>
      <c r="G475" s="55" t="str">
        <f>IF(VLOOKUP(ROW()-1,'Report 3 GLs (576 A)'!$A:$K,11,FALSE)="","",VLOOKUP(ROW()-1,'Report 3 GLs (576 A)'!$A:$K,11,FALSE))</f>
        <v/>
      </c>
      <c r="Z475" s="55" t="s">
        <v>80</v>
      </c>
    </row>
    <row r="476" spans="1:26" x14ac:dyDescent="0.2">
      <c r="A476" s="55" t="str">
        <f>IF(VLOOKUP(ROW()-1,'Report 3 GLs (576 A)'!$A:$K,2,FALSE)="","",VLOOKUP(ROW()-1,'Report 3 GLs (576 A)'!$A:$K,2,FALSE))</f>
        <v/>
      </c>
      <c r="B476" s="102" t="str">
        <f>IF(VLOOKUP(ROW()-1,'Report 3 GLs (576 A)'!$A:$K,6,FALSE)="","",VLOOKUP(ROW()-1,'Report 3 GLs (576 A)'!$A:$K,6,FALSE))</f>
        <v/>
      </c>
      <c r="C476" s="55" t="str">
        <f>IF(VLOOKUP(ROW()-1,'Report 3 GLs (576 A)'!$A:$K,7,FALSE)="","",VLOOKUP(ROW()-1,'Report 3 GLs (576 A)'!$A:$K,7,FALSE))</f>
        <v/>
      </c>
      <c r="D476" s="55" t="str">
        <f>IF(VLOOKUP(ROW()-1,'Report 3 GLs (576 A)'!$A:$K,8,FALSE)="","",VLOOKUP(ROW()-1,'Report 3 GLs (576 A)'!$A:$K,8,FALSE))</f>
        <v/>
      </c>
      <c r="E476" s="55" t="str">
        <f>IF(VLOOKUP(ROW()-1,'Report 3 GLs (576 A)'!$A:$K,9,FALSE)="","",VLOOKUP(ROW()-1,'Report 3 GLs (576 A)'!$A:$K,9,FALSE))</f>
        <v/>
      </c>
      <c r="F476" s="102" t="str">
        <f>IF(VLOOKUP(ROW()-1,'Report 3 GLs (576 A)'!$A:$K,10,FALSE)="","",VLOOKUP(ROW()-1,'Report 3 GLs (576 A)'!$A:$K,10,FALSE))</f>
        <v/>
      </c>
      <c r="G476" s="55" t="str">
        <f>IF(VLOOKUP(ROW()-1,'Report 3 GLs (576 A)'!$A:$K,11,FALSE)="","",VLOOKUP(ROW()-1,'Report 3 GLs (576 A)'!$A:$K,11,FALSE))</f>
        <v/>
      </c>
      <c r="Z476" s="55" t="s">
        <v>80</v>
      </c>
    </row>
    <row r="477" spans="1:26" x14ac:dyDescent="0.2">
      <c r="A477" s="55" t="str">
        <f>IF(VLOOKUP(ROW()-1,'Report 3 GLs (576 A)'!$A:$K,2,FALSE)="","",VLOOKUP(ROW()-1,'Report 3 GLs (576 A)'!$A:$K,2,FALSE))</f>
        <v/>
      </c>
      <c r="B477" s="102" t="str">
        <f>IF(VLOOKUP(ROW()-1,'Report 3 GLs (576 A)'!$A:$K,6,FALSE)="","",VLOOKUP(ROW()-1,'Report 3 GLs (576 A)'!$A:$K,6,FALSE))</f>
        <v/>
      </c>
      <c r="C477" s="55" t="str">
        <f>IF(VLOOKUP(ROW()-1,'Report 3 GLs (576 A)'!$A:$K,7,FALSE)="","",VLOOKUP(ROW()-1,'Report 3 GLs (576 A)'!$A:$K,7,FALSE))</f>
        <v/>
      </c>
      <c r="D477" s="55" t="str">
        <f>IF(VLOOKUP(ROW()-1,'Report 3 GLs (576 A)'!$A:$K,8,FALSE)="","",VLOOKUP(ROW()-1,'Report 3 GLs (576 A)'!$A:$K,8,FALSE))</f>
        <v/>
      </c>
      <c r="E477" s="55" t="str">
        <f>IF(VLOOKUP(ROW()-1,'Report 3 GLs (576 A)'!$A:$K,9,FALSE)="","",VLOOKUP(ROW()-1,'Report 3 GLs (576 A)'!$A:$K,9,FALSE))</f>
        <v/>
      </c>
      <c r="F477" s="102" t="str">
        <f>IF(VLOOKUP(ROW()-1,'Report 3 GLs (576 A)'!$A:$K,10,FALSE)="","",VLOOKUP(ROW()-1,'Report 3 GLs (576 A)'!$A:$K,10,FALSE))</f>
        <v/>
      </c>
      <c r="G477" s="55" t="str">
        <f>IF(VLOOKUP(ROW()-1,'Report 3 GLs (576 A)'!$A:$K,11,FALSE)="","",VLOOKUP(ROW()-1,'Report 3 GLs (576 A)'!$A:$K,11,FALSE))</f>
        <v/>
      </c>
      <c r="Z477" s="55" t="s">
        <v>80</v>
      </c>
    </row>
    <row r="478" spans="1:26" x14ac:dyDescent="0.2">
      <c r="A478" s="55" t="str">
        <f>IF(VLOOKUP(ROW()-1,'Report 3 GLs (576 A)'!$A:$K,2,FALSE)="","",VLOOKUP(ROW()-1,'Report 3 GLs (576 A)'!$A:$K,2,FALSE))</f>
        <v/>
      </c>
      <c r="B478" s="102" t="str">
        <f>IF(VLOOKUP(ROW()-1,'Report 3 GLs (576 A)'!$A:$K,6,FALSE)="","",VLOOKUP(ROW()-1,'Report 3 GLs (576 A)'!$A:$K,6,FALSE))</f>
        <v/>
      </c>
      <c r="C478" s="55" t="str">
        <f>IF(VLOOKUP(ROW()-1,'Report 3 GLs (576 A)'!$A:$K,7,FALSE)="","",VLOOKUP(ROW()-1,'Report 3 GLs (576 A)'!$A:$K,7,FALSE))</f>
        <v/>
      </c>
      <c r="D478" s="55" t="str">
        <f>IF(VLOOKUP(ROW()-1,'Report 3 GLs (576 A)'!$A:$K,8,FALSE)="","",VLOOKUP(ROW()-1,'Report 3 GLs (576 A)'!$A:$K,8,FALSE))</f>
        <v/>
      </c>
      <c r="E478" s="55" t="str">
        <f>IF(VLOOKUP(ROW()-1,'Report 3 GLs (576 A)'!$A:$K,9,FALSE)="","",VLOOKUP(ROW()-1,'Report 3 GLs (576 A)'!$A:$K,9,FALSE))</f>
        <v/>
      </c>
      <c r="F478" s="102" t="str">
        <f>IF(VLOOKUP(ROW()-1,'Report 3 GLs (576 A)'!$A:$K,10,FALSE)="","",VLOOKUP(ROW()-1,'Report 3 GLs (576 A)'!$A:$K,10,FALSE))</f>
        <v/>
      </c>
      <c r="G478" s="55" t="str">
        <f>IF(VLOOKUP(ROW()-1,'Report 3 GLs (576 A)'!$A:$K,11,FALSE)="","",VLOOKUP(ROW()-1,'Report 3 GLs (576 A)'!$A:$K,11,FALSE))</f>
        <v/>
      </c>
      <c r="Z478" s="55" t="s">
        <v>80</v>
      </c>
    </row>
    <row r="479" spans="1:26" x14ac:dyDescent="0.2">
      <c r="A479" s="55" t="str">
        <f>IF(VLOOKUP(ROW()-1,'Report 3 GLs (576 A)'!$A:$K,2,FALSE)="","",VLOOKUP(ROW()-1,'Report 3 GLs (576 A)'!$A:$K,2,FALSE))</f>
        <v/>
      </c>
      <c r="B479" s="102" t="str">
        <f>IF(VLOOKUP(ROW()-1,'Report 3 GLs (576 A)'!$A:$K,6,FALSE)="","",VLOOKUP(ROW()-1,'Report 3 GLs (576 A)'!$A:$K,6,FALSE))</f>
        <v/>
      </c>
      <c r="C479" s="55" t="str">
        <f>IF(VLOOKUP(ROW()-1,'Report 3 GLs (576 A)'!$A:$K,7,FALSE)="","",VLOOKUP(ROW()-1,'Report 3 GLs (576 A)'!$A:$K,7,FALSE))</f>
        <v/>
      </c>
      <c r="D479" s="55" t="str">
        <f>IF(VLOOKUP(ROW()-1,'Report 3 GLs (576 A)'!$A:$K,8,FALSE)="","",VLOOKUP(ROW()-1,'Report 3 GLs (576 A)'!$A:$K,8,FALSE))</f>
        <v/>
      </c>
      <c r="E479" s="55" t="str">
        <f>IF(VLOOKUP(ROW()-1,'Report 3 GLs (576 A)'!$A:$K,9,FALSE)="","",VLOOKUP(ROW()-1,'Report 3 GLs (576 A)'!$A:$K,9,FALSE))</f>
        <v/>
      </c>
      <c r="F479" s="102" t="str">
        <f>IF(VLOOKUP(ROW()-1,'Report 3 GLs (576 A)'!$A:$K,10,FALSE)="","",VLOOKUP(ROW()-1,'Report 3 GLs (576 A)'!$A:$K,10,FALSE))</f>
        <v/>
      </c>
      <c r="G479" s="55" t="str">
        <f>IF(VLOOKUP(ROW()-1,'Report 3 GLs (576 A)'!$A:$K,11,FALSE)="","",VLOOKUP(ROW()-1,'Report 3 GLs (576 A)'!$A:$K,11,FALSE))</f>
        <v/>
      </c>
      <c r="Z479" s="55" t="s">
        <v>80</v>
      </c>
    </row>
    <row r="480" spans="1:26" x14ac:dyDescent="0.2">
      <c r="A480" s="55" t="str">
        <f>IF(VLOOKUP(ROW()-1,'Report 3 GLs (576 A)'!$A:$K,2,FALSE)="","",VLOOKUP(ROW()-1,'Report 3 GLs (576 A)'!$A:$K,2,FALSE))</f>
        <v/>
      </c>
      <c r="B480" s="102" t="str">
        <f>IF(VLOOKUP(ROW()-1,'Report 3 GLs (576 A)'!$A:$K,6,FALSE)="","",VLOOKUP(ROW()-1,'Report 3 GLs (576 A)'!$A:$K,6,FALSE))</f>
        <v/>
      </c>
      <c r="C480" s="55" t="str">
        <f>IF(VLOOKUP(ROW()-1,'Report 3 GLs (576 A)'!$A:$K,7,FALSE)="","",VLOOKUP(ROW()-1,'Report 3 GLs (576 A)'!$A:$K,7,FALSE))</f>
        <v/>
      </c>
      <c r="D480" s="55" t="str">
        <f>IF(VLOOKUP(ROW()-1,'Report 3 GLs (576 A)'!$A:$K,8,FALSE)="","",VLOOKUP(ROW()-1,'Report 3 GLs (576 A)'!$A:$K,8,FALSE))</f>
        <v/>
      </c>
      <c r="E480" s="55" t="str">
        <f>IF(VLOOKUP(ROW()-1,'Report 3 GLs (576 A)'!$A:$K,9,FALSE)="","",VLOOKUP(ROW()-1,'Report 3 GLs (576 A)'!$A:$K,9,FALSE))</f>
        <v/>
      </c>
      <c r="F480" s="102" t="str">
        <f>IF(VLOOKUP(ROW()-1,'Report 3 GLs (576 A)'!$A:$K,10,FALSE)="","",VLOOKUP(ROW()-1,'Report 3 GLs (576 A)'!$A:$K,10,FALSE))</f>
        <v/>
      </c>
      <c r="G480" s="55" t="str">
        <f>IF(VLOOKUP(ROW()-1,'Report 3 GLs (576 A)'!$A:$K,11,FALSE)="","",VLOOKUP(ROW()-1,'Report 3 GLs (576 A)'!$A:$K,11,FALSE))</f>
        <v/>
      </c>
      <c r="Z480" s="55" t="s">
        <v>80</v>
      </c>
    </row>
    <row r="481" spans="1:26" x14ac:dyDescent="0.2">
      <c r="A481" s="55" t="str">
        <f>IF(VLOOKUP(ROW()-1,'Report 3 GLs (576 A)'!$A:$K,2,FALSE)="","",VLOOKUP(ROW()-1,'Report 3 GLs (576 A)'!$A:$K,2,FALSE))</f>
        <v/>
      </c>
      <c r="B481" s="102" t="str">
        <f>IF(VLOOKUP(ROW()-1,'Report 3 GLs (576 A)'!$A:$K,6,FALSE)="","",VLOOKUP(ROW()-1,'Report 3 GLs (576 A)'!$A:$K,6,FALSE))</f>
        <v/>
      </c>
      <c r="C481" s="55" t="str">
        <f>IF(VLOOKUP(ROW()-1,'Report 3 GLs (576 A)'!$A:$K,7,FALSE)="","",VLOOKUP(ROW()-1,'Report 3 GLs (576 A)'!$A:$K,7,FALSE))</f>
        <v/>
      </c>
      <c r="D481" s="55" t="str">
        <f>IF(VLOOKUP(ROW()-1,'Report 3 GLs (576 A)'!$A:$K,8,FALSE)="","",VLOOKUP(ROW()-1,'Report 3 GLs (576 A)'!$A:$K,8,FALSE))</f>
        <v/>
      </c>
      <c r="E481" s="55" t="str">
        <f>IF(VLOOKUP(ROW()-1,'Report 3 GLs (576 A)'!$A:$K,9,FALSE)="","",VLOOKUP(ROW()-1,'Report 3 GLs (576 A)'!$A:$K,9,FALSE))</f>
        <v/>
      </c>
      <c r="F481" s="102" t="str">
        <f>IF(VLOOKUP(ROW()-1,'Report 3 GLs (576 A)'!$A:$K,10,FALSE)="","",VLOOKUP(ROW()-1,'Report 3 GLs (576 A)'!$A:$K,10,FALSE))</f>
        <v/>
      </c>
      <c r="G481" s="55" t="str">
        <f>IF(VLOOKUP(ROW()-1,'Report 3 GLs (576 A)'!$A:$K,11,FALSE)="","",VLOOKUP(ROW()-1,'Report 3 GLs (576 A)'!$A:$K,11,FALSE))</f>
        <v/>
      </c>
      <c r="Z481" s="55" t="s">
        <v>80</v>
      </c>
    </row>
    <row r="482" spans="1:26" x14ac:dyDescent="0.2">
      <c r="A482" s="55" t="str">
        <f>IF(VLOOKUP(ROW()-1,'Report 3 GLs (576 A)'!$A:$K,2,FALSE)="","",VLOOKUP(ROW()-1,'Report 3 GLs (576 A)'!$A:$K,2,FALSE))</f>
        <v/>
      </c>
      <c r="B482" s="102" t="str">
        <f>IF(VLOOKUP(ROW()-1,'Report 3 GLs (576 A)'!$A:$K,6,FALSE)="","",VLOOKUP(ROW()-1,'Report 3 GLs (576 A)'!$A:$K,6,FALSE))</f>
        <v/>
      </c>
      <c r="C482" s="55" t="str">
        <f>IF(VLOOKUP(ROW()-1,'Report 3 GLs (576 A)'!$A:$K,7,FALSE)="","",VLOOKUP(ROW()-1,'Report 3 GLs (576 A)'!$A:$K,7,FALSE))</f>
        <v/>
      </c>
      <c r="D482" s="55" t="str">
        <f>IF(VLOOKUP(ROW()-1,'Report 3 GLs (576 A)'!$A:$K,8,FALSE)="","",VLOOKUP(ROW()-1,'Report 3 GLs (576 A)'!$A:$K,8,FALSE))</f>
        <v/>
      </c>
      <c r="E482" s="55" t="str">
        <f>IF(VLOOKUP(ROW()-1,'Report 3 GLs (576 A)'!$A:$K,9,FALSE)="","",VLOOKUP(ROW()-1,'Report 3 GLs (576 A)'!$A:$K,9,FALSE))</f>
        <v/>
      </c>
      <c r="F482" s="102" t="str">
        <f>IF(VLOOKUP(ROW()-1,'Report 3 GLs (576 A)'!$A:$K,10,FALSE)="","",VLOOKUP(ROW()-1,'Report 3 GLs (576 A)'!$A:$K,10,FALSE))</f>
        <v/>
      </c>
      <c r="G482" s="55" t="str">
        <f>IF(VLOOKUP(ROW()-1,'Report 3 GLs (576 A)'!$A:$K,11,FALSE)="","",VLOOKUP(ROW()-1,'Report 3 GLs (576 A)'!$A:$K,11,FALSE))</f>
        <v/>
      </c>
      <c r="Z482" s="55" t="s">
        <v>80</v>
      </c>
    </row>
    <row r="483" spans="1:26" x14ac:dyDescent="0.2">
      <c r="A483" s="55" t="str">
        <f>IF(VLOOKUP(ROW()-1,'Report 3 GLs (576 A)'!$A:$K,2,FALSE)="","",VLOOKUP(ROW()-1,'Report 3 GLs (576 A)'!$A:$K,2,FALSE))</f>
        <v/>
      </c>
      <c r="B483" s="102" t="str">
        <f>IF(VLOOKUP(ROW()-1,'Report 3 GLs (576 A)'!$A:$K,6,FALSE)="","",VLOOKUP(ROW()-1,'Report 3 GLs (576 A)'!$A:$K,6,FALSE))</f>
        <v/>
      </c>
      <c r="C483" s="55" t="str">
        <f>IF(VLOOKUP(ROW()-1,'Report 3 GLs (576 A)'!$A:$K,7,FALSE)="","",VLOOKUP(ROW()-1,'Report 3 GLs (576 A)'!$A:$K,7,FALSE))</f>
        <v/>
      </c>
      <c r="D483" s="55" t="str">
        <f>IF(VLOOKUP(ROW()-1,'Report 3 GLs (576 A)'!$A:$K,8,FALSE)="","",VLOOKUP(ROW()-1,'Report 3 GLs (576 A)'!$A:$K,8,FALSE))</f>
        <v/>
      </c>
      <c r="E483" s="55" t="str">
        <f>IF(VLOOKUP(ROW()-1,'Report 3 GLs (576 A)'!$A:$K,9,FALSE)="","",VLOOKUP(ROW()-1,'Report 3 GLs (576 A)'!$A:$K,9,FALSE))</f>
        <v/>
      </c>
      <c r="F483" s="102" t="str">
        <f>IF(VLOOKUP(ROW()-1,'Report 3 GLs (576 A)'!$A:$K,10,FALSE)="","",VLOOKUP(ROW()-1,'Report 3 GLs (576 A)'!$A:$K,10,FALSE))</f>
        <v/>
      </c>
      <c r="G483" s="55" t="str">
        <f>IF(VLOOKUP(ROW()-1,'Report 3 GLs (576 A)'!$A:$K,11,FALSE)="","",VLOOKUP(ROW()-1,'Report 3 GLs (576 A)'!$A:$K,11,FALSE))</f>
        <v/>
      </c>
      <c r="Z483" s="55" t="s">
        <v>80</v>
      </c>
    </row>
    <row r="484" spans="1:26" x14ac:dyDescent="0.2">
      <c r="A484" s="55" t="str">
        <f>IF(VLOOKUP(ROW()-1,'Report 3 GLs (576 A)'!$A:$K,2,FALSE)="","",VLOOKUP(ROW()-1,'Report 3 GLs (576 A)'!$A:$K,2,FALSE))</f>
        <v/>
      </c>
      <c r="B484" s="102" t="str">
        <f>IF(VLOOKUP(ROW()-1,'Report 3 GLs (576 A)'!$A:$K,6,FALSE)="","",VLOOKUP(ROW()-1,'Report 3 GLs (576 A)'!$A:$K,6,FALSE))</f>
        <v/>
      </c>
      <c r="C484" s="55" t="str">
        <f>IF(VLOOKUP(ROW()-1,'Report 3 GLs (576 A)'!$A:$K,7,FALSE)="","",VLOOKUP(ROW()-1,'Report 3 GLs (576 A)'!$A:$K,7,FALSE))</f>
        <v/>
      </c>
      <c r="D484" s="55" t="str">
        <f>IF(VLOOKUP(ROW()-1,'Report 3 GLs (576 A)'!$A:$K,8,FALSE)="","",VLOOKUP(ROW()-1,'Report 3 GLs (576 A)'!$A:$K,8,FALSE))</f>
        <v/>
      </c>
      <c r="E484" s="55" t="str">
        <f>IF(VLOOKUP(ROW()-1,'Report 3 GLs (576 A)'!$A:$K,9,FALSE)="","",VLOOKUP(ROW()-1,'Report 3 GLs (576 A)'!$A:$K,9,FALSE))</f>
        <v/>
      </c>
      <c r="F484" s="102" t="str">
        <f>IF(VLOOKUP(ROW()-1,'Report 3 GLs (576 A)'!$A:$K,10,FALSE)="","",VLOOKUP(ROW()-1,'Report 3 GLs (576 A)'!$A:$K,10,FALSE))</f>
        <v/>
      </c>
      <c r="G484" s="55" t="str">
        <f>IF(VLOOKUP(ROW()-1,'Report 3 GLs (576 A)'!$A:$K,11,FALSE)="","",VLOOKUP(ROW()-1,'Report 3 GLs (576 A)'!$A:$K,11,FALSE))</f>
        <v/>
      </c>
      <c r="Z484" s="55" t="s">
        <v>80</v>
      </c>
    </row>
    <row r="485" spans="1:26" x14ac:dyDescent="0.2">
      <c r="A485" s="55" t="str">
        <f>IF(VLOOKUP(ROW()-1,'Report 3 GLs (576 A)'!$A:$K,2,FALSE)="","",VLOOKUP(ROW()-1,'Report 3 GLs (576 A)'!$A:$K,2,FALSE))</f>
        <v/>
      </c>
      <c r="B485" s="102" t="str">
        <f>IF(VLOOKUP(ROW()-1,'Report 3 GLs (576 A)'!$A:$K,6,FALSE)="","",VLOOKUP(ROW()-1,'Report 3 GLs (576 A)'!$A:$K,6,FALSE))</f>
        <v/>
      </c>
      <c r="C485" s="55" t="str">
        <f>IF(VLOOKUP(ROW()-1,'Report 3 GLs (576 A)'!$A:$K,7,FALSE)="","",VLOOKUP(ROW()-1,'Report 3 GLs (576 A)'!$A:$K,7,FALSE))</f>
        <v/>
      </c>
      <c r="D485" s="55" t="str">
        <f>IF(VLOOKUP(ROW()-1,'Report 3 GLs (576 A)'!$A:$K,8,FALSE)="","",VLOOKUP(ROW()-1,'Report 3 GLs (576 A)'!$A:$K,8,FALSE))</f>
        <v/>
      </c>
      <c r="E485" s="55" t="str">
        <f>IF(VLOOKUP(ROW()-1,'Report 3 GLs (576 A)'!$A:$K,9,FALSE)="","",VLOOKUP(ROW()-1,'Report 3 GLs (576 A)'!$A:$K,9,FALSE))</f>
        <v/>
      </c>
      <c r="F485" s="102" t="str">
        <f>IF(VLOOKUP(ROW()-1,'Report 3 GLs (576 A)'!$A:$K,10,FALSE)="","",VLOOKUP(ROW()-1,'Report 3 GLs (576 A)'!$A:$K,10,FALSE))</f>
        <v/>
      </c>
      <c r="G485" s="55" t="str">
        <f>IF(VLOOKUP(ROW()-1,'Report 3 GLs (576 A)'!$A:$K,11,FALSE)="","",VLOOKUP(ROW()-1,'Report 3 GLs (576 A)'!$A:$K,11,FALSE))</f>
        <v/>
      </c>
      <c r="Z485" s="55" t="s">
        <v>80</v>
      </c>
    </row>
    <row r="486" spans="1:26" x14ac:dyDescent="0.2">
      <c r="A486" s="55" t="str">
        <f>IF(VLOOKUP(ROW()-1,'Report 3 GLs (576 A)'!$A:$K,2,FALSE)="","",VLOOKUP(ROW()-1,'Report 3 GLs (576 A)'!$A:$K,2,FALSE))</f>
        <v/>
      </c>
      <c r="B486" s="102" t="str">
        <f>IF(VLOOKUP(ROW()-1,'Report 3 GLs (576 A)'!$A:$K,6,FALSE)="","",VLOOKUP(ROW()-1,'Report 3 GLs (576 A)'!$A:$K,6,FALSE))</f>
        <v/>
      </c>
      <c r="C486" s="55" t="str">
        <f>IF(VLOOKUP(ROW()-1,'Report 3 GLs (576 A)'!$A:$K,7,FALSE)="","",VLOOKUP(ROW()-1,'Report 3 GLs (576 A)'!$A:$K,7,FALSE))</f>
        <v/>
      </c>
      <c r="D486" s="55" t="str">
        <f>IF(VLOOKUP(ROW()-1,'Report 3 GLs (576 A)'!$A:$K,8,FALSE)="","",VLOOKUP(ROW()-1,'Report 3 GLs (576 A)'!$A:$K,8,FALSE))</f>
        <v/>
      </c>
      <c r="E486" s="55" t="str">
        <f>IF(VLOOKUP(ROW()-1,'Report 3 GLs (576 A)'!$A:$K,9,FALSE)="","",VLOOKUP(ROW()-1,'Report 3 GLs (576 A)'!$A:$K,9,FALSE))</f>
        <v/>
      </c>
      <c r="F486" s="102" t="str">
        <f>IF(VLOOKUP(ROW()-1,'Report 3 GLs (576 A)'!$A:$K,10,FALSE)="","",VLOOKUP(ROW()-1,'Report 3 GLs (576 A)'!$A:$K,10,FALSE))</f>
        <v/>
      </c>
      <c r="G486" s="55" t="str">
        <f>IF(VLOOKUP(ROW()-1,'Report 3 GLs (576 A)'!$A:$K,11,FALSE)="","",VLOOKUP(ROW()-1,'Report 3 GLs (576 A)'!$A:$K,11,FALSE))</f>
        <v/>
      </c>
      <c r="Z486" s="55" t="s">
        <v>80</v>
      </c>
    </row>
    <row r="487" spans="1:26" x14ac:dyDescent="0.2">
      <c r="A487" s="55" t="str">
        <f>IF(VLOOKUP(ROW()-1,'Report 3 GLs (576 A)'!$A:$K,2,FALSE)="","",VLOOKUP(ROW()-1,'Report 3 GLs (576 A)'!$A:$K,2,FALSE))</f>
        <v/>
      </c>
      <c r="B487" s="102" t="str">
        <f>IF(VLOOKUP(ROW()-1,'Report 3 GLs (576 A)'!$A:$K,6,FALSE)="","",VLOOKUP(ROW()-1,'Report 3 GLs (576 A)'!$A:$K,6,FALSE))</f>
        <v/>
      </c>
      <c r="C487" s="55" t="str">
        <f>IF(VLOOKUP(ROW()-1,'Report 3 GLs (576 A)'!$A:$K,7,FALSE)="","",VLOOKUP(ROW()-1,'Report 3 GLs (576 A)'!$A:$K,7,FALSE))</f>
        <v/>
      </c>
      <c r="D487" s="55" t="str">
        <f>IF(VLOOKUP(ROW()-1,'Report 3 GLs (576 A)'!$A:$K,8,FALSE)="","",VLOOKUP(ROW()-1,'Report 3 GLs (576 A)'!$A:$K,8,FALSE))</f>
        <v/>
      </c>
      <c r="E487" s="55" t="str">
        <f>IF(VLOOKUP(ROW()-1,'Report 3 GLs (576 A)'!$A:$K,9,FALSE)="","",VLOOKUP(ROW()-1,'Report 3 GLs (576 A)'!$A:$K,9,FALSE))</f>
        <v/>
      </c>
      <c r="F487" s="102" t="str">
        <f>IF(VLOOKUP(ROW()-1,'Report 3 GLs (576 A)'!$A:$K,10,FALSE)="","",VLOOKUP(ROW()-1,'Report 3 GLs (576 A)'!$A:$K,10,FALSE))</f>
        <v/>
      </c>
      <c r="G487" s="55" t="str">
        <f>IF(VLOOKUP(ROW()-1,'Report 3 GLs (576 A)'!$A:$K,11,FALSE)="","",VLOOKUP(ROW()-1,'Report 3 GLs (576 A)'!$A:$K,11,FALSE))</f>
        <v/>
      </c>
      <c r="Z487" s="55" t="s">
        <v>80</v>
      </c>
    </row>
    <row r="488" spans="1:26" x14ac:dyDescent="0.2">
      <c r="A488" s="55" t="str">
        <f>IF(VLOOKUP(ROW()-1,'Report 3 GLs (576 A)'!$A:$K,2,FALSE)="","",VLOOKUP(ROW()-1,'Report 3 GLs (576 A)'!$A:$K,2,FALSE))</f>
        <v/>
      </c>
      <c r="B488" s="102" t="str">
        <f>IF(VLOOKUP(ROW()-1,'Report 3 GLs (576 A)'!$A:$K,6,FALSE)="","",VLOOKUP(ROW()-1,'Report 3 GLs (576 A)'!$A:$K,6,FALSE))</f>
        <v/>
      </c>
      <c r="C488" s="55" t="str">
        <f>IF(VLOOKUP(ROW()-1,'Report 3 GLs (576 A)'!$A:$K,7,FALSE)="","",VLOOKUP(ROW()-1,'Report 3 GLs (576 A)'!$A:$K,7,FALSE))</f>
        <v/>
      </c>
      <c r="D488" s="55" t="str">
        <f>IF(VLOOKUP(ROW()-1,'Report 3 GLs (576 A)'!$A:$K,8,FALSE)="","",VLOOKUP(ROW()-1,'Report 3 GLs (576 A)'!$A:$K,8,FALSE))</f>
        <v/>
      </c>
      <c r="E488" s="55" t="str">
        <f>IF(VLOOKUP(ROW()-1,'Report 3 GLs (576 A)'!$A:$K,9,FALSE)="","",VLOOKUP(ROW()-1,'Report 3 GLs (576 A)'!$A:$K,9,FALSE))</f>
        <v/>
      </c>
      <c r="F488" s="102" t="str">
        <f>IF(VLOOKUP(ROW()-1,'Report 3 GLs (576 A)'!$A:$K,10,FALSE)="","",VLOOKUP(ROW()-1,'Report 3 GLs (576 A)'!$A:$K,10,FALSE))</f>
        <v/>
      </c>
      <c r="G488" s="55" t="str">
        <f>IF(VLOOKUP(ROW()-1,'Report 3 GLs (576 A)'!$A:$K,11,FALSE)="","",VLOOKUP(ROW()-1,'Report 3 GLs (576 A)'!$A:$K,11,FALSE))</f>
        <v/>
      </c>
      <c r="Z488" s="55" t="s">
        <v>80</v>
      </c>
    </row>
    <row r="489" spans="1:26" x14ac:dyDescent="0.2">
      <c r="A489" s="55" t="str">
        <f>IF(VLOOKUP(ROW()-1,'Report 3 GLs (576 A)'!$A:$K,2,FALSE)="","",VLOOKUP(ROW()-1,'Report 3 GLs (576 A)'!$A:$K,2,FALSE))</f>
        <v/>
      </c>
      <c r="B489" s="102" t="str">
        <f>IF(VLOOKUP(ROW()-1,'Report 3 GLs (576 A)'!$A:$K,6,FALSE)="","",VLOOKUP(ROW()-1,'Report 3 GLs (576 A)'!$A:$K,6,FALSE))</f>
        <v/>
      </c>
      <c r="C489" s="55" t="str">
        <f>IF(VLOOKUP(ROW()-1,'Report 3 GLs (576 A)'!$A:$K,7,FALSE)="","",VLOOKUP(ROW()-1,'Report 3 GLs (576 A)'!$A:$K,7,FALSE))</f>
        <v/>
      </c>
      <c r="D489" s="55" t="str">
        <f>IF(VLOOKUP(ROW()-1,'Report 3 GLs (576 A)'!$A:$K,8,FALSE)="","",VLOOKUP(ROW()-1,'Report 3 GLs (576 A)'!$A:$K,8,FALSE))</f>
        <v/>
      </c>
      <c r="E489" s="55" t="str">
        <f>IF(VLOOKUP(ROW()-1,'Report 3 GLs (576 A)'!$A:$K,9,FALSE)="","",VLOOKUP(ROW()-1,'Report 3 GLs (576 A)'!$A:$K,9,FALSE))</f>
        <v/>
      </c>
      <c r="F489" s="102" t="str">
        <f>IF(VLOOKUP(ROW()-1,'Report 3 GLs (576 A)'!$A:$K,10,FALSE)="","",VLOOKUP(ROW()-1,'Report 3 GLs (576 A)'!$A:$K,10,FALSE))</f>
        <v/>
      </c>
      <c r="G489" s="55" t="str">
        <f>IF(VLOOKUP(ROW()-1,'Report 3 GLs (576 A)'!$A:$K,11,FALSE)="","",VLOOKUP(ROW()-1,'Report 3 GLs (576 A)'!$A:$K,11,FALSE))</f>
        <v/>
      </c>
      <c r="Z489" s="55" t="s">
        <v>80</v>
      </c>
    </row>
    <row r="490" spans="1:26" x14ac:dyDescent="0.2">
      <c r="A490" s="55" t="str">
        <f>IF(VLOOKUP(ROW()-1,'Report 3 GLs (576 A)'!$A:$K,2,FALSE)="","",VLOOKUP(ROW()-1,'Report 3 GLs (576 A)'!$A:$K,2,FALSE))</f>
        <v/>
      </c>
      <c r="B490" s="102" t="str">
        <f>IF(VLOOKUP(ROW()-1,'Report 3 GLs (576 A)'!$A:$K,6,FALSE)="","",VLOOKUP(ROW()-1,'Report 3 GLs (576 A)'!$A:$K,6,FALSE))</f>
        <v/>
      </c>
      <c r="C490" s="55" t="str">
        <f>IF(VLOOKUP(ROW()-1,'Report 3 GLs (576 A)'!$A:$K,7,FALSE)="","",VLOOKUP(ROW()-1,'Report 3 GLs (576 A)'!$A:$K,7,FALSE))</f>
        <v/>
      </c>
      <c r="D490" s="55" t="str">
        <f>IF(VLOOKUP(ROW()-1,'Report 3 GLs (576 A)'!$A:$K,8,FALSE)="","",VLOOKUP(ROW()-1,'Report 3 GLs (576 A)'!$A:$K,8,FALSE))</f>
        <v/>
      </c>
      <c r="E490" s="55" t="str">
        <f>IF(VLOOKUP(ROW()-1,'Report 3 GLs (576 A)'!$A:$K,9,FALSE)="","",VLOOKUP(ROW()-1,'Report 3 GLs (576 A)'!$A:$K,9,FALSE))</f>
        <v/>
      </c>
      <c r="F490" s="102" t="str">
        <f>IF(VLOOKUP(ROW()-1,'Report 3 GLs (576 A)'!$A:$K,10,FALSE)="","",VLOOKUP(ROW()-1,'Report 3 GLs (576 A)'!$A:$K,10,FALSE))</f>
        <v/>
      </c>
      <c r="G490" s="55" t="str">
        <f>IF(VLOOKUP(ROW()-1,'Report 3 GLs (576 A)'!$A:$K,11,FALSE)="","",VLOOKUP(ROW()-1,'Report 3 GLs (576 A)'!$A:$K,11,FALSE))</f>
        <v/>
      </c>
      <c r="Z490" s="55" t="s">
        <v>80</v>
      </c>
    </row>
    <row r="491" spans="1:26" x14ac:dyDescent="0.2">
      <c r="A491" s="55" t="str">
        <f>IF(VLOOKUP(ROW()-1,'Report 3 GLs (576 A)'!$A:$K,2,FALSE)="","",VLOOKUP(ROW()-1,'Report 3 GLs (576 A)'!$A:$K,2,FALSE))</f>
        <v/>
      </c>
      <c r="B491" s="102" t="str">
        <f>IF(VLOOKUP(ROW()-1,'Report 3 GLs (576 A)'!$A:$K,6,FALSE)="","",VLOOKUP(ROW()-1,'Report 3 GLs (576 A)'!$A:$K,6,FALSE))</f>
        <v/>
      </c>
      <c r="C491" s="55" t="str">
        <f>IF(VLOOKUP(ROW()-1,'Report 3 GLs (576 A)'!$A:$K,7,FALSE)="","",VLOOKUP(ROW()-1,'Report 3 GLs (576 A)'!$A:$K,7,FALSE))</f>
        <v/>
      </c>
      <c r="D491" s="55" t="str">
        <f>IF(VLOOKUP(ROW()-1,'Report 3 GLs (576 A)'!$A:$K,8,FALSE)="","",VLOOKUP(ROW()-1,'Report 3 GLs (576 A)'!$A:$K,8,FALSE))</f>
        <v/>
      </c>
      <c r="E491" s="55" t="str">
        <f>IF(VLOOKUP(ROW()-1,'Report 3 GLs (576 A)'!$A:$K,9,FALSE)="","",VLOOKUP(ROW()-1,'Report 3 GLs (576 A)'!$A:$K,9,FALSE))</f>
        <v/>
      </c>
      <c r="F491" s="102" t="str">
        <f>IF(VLOOKUP(ROW()-1,'Report 3 GLs (576 A)'!$A:$K,10,FALSE)="","",VLOOKUP(ROW()-1,'Report 3 GLs (576 A)'!$A:$K,10,FALSE))</f>
        <v/>
      </c>
      <c r="G491" s="55" t="str">
        <f>IF(VLOOKUP(ROW()-1,'Report 3 GLs (576 A)'!$A:$K,11,FALSE)="","",VLOOKUP(ROW()-1,'Report 3 GLs (576 A)'!$A:$K,11,FALSE))</f>
        <v/>
      </c>
      <c r="Z491" s="55" t="s">
        <v>80</v>
      </c>
    </row>
    <row r="492" spans="1:26" x14ac:dyDescent="0.2">
      <c r="A492" s="55" t="str">
        <f>IF(VLOOKUP(ROW()-1,'Report 3 GLs (576 A)'!$A:$K,2,FALSE)="","",VLOOKUP(ROW()-1,'Report 3 GLs (576 A)'!$A:$K,2,FALSE))</f>
        <v/>
      </c>
      <c r="B492" s="102" t="str">
        <f>IF(VLOOKUP(ROW()-1,'Report 3 GLs (576 A)'!$A:$K,6,FALSE)="","",VLOOKUP(ROW()-1,'Report 3 GLs (576 A)'!$A:$K,6,FALSE))</f>
        <v/>
      </c>
      <c r="C492" s="55" t="str">
        <f>IF(VLOOKUP(ROW()-1,'Report 3 GLs (576 A)'!$A:$K,7,FALSE)="","",VLOOKUP(ROW()-1,'Report 3 GLs (576 A)'!$A:$K,7,FALSE))</f>
        <v/>
      </c>
      <c r="D492" s="55" t="str">
        <f>IF(VLOOKUP(ROW()-1,'Report 3 GLs (576 A)'!$A:$K,8,FALSE)="","",VLOOKUP(ROW()-1,'Report 3 GLs (576 A)'!$A:$K,8,FALSE))</f>
        <v/>
      </c>
      <c r="E492" s="55" t="str">
        <f>IF(VLOOKUP(ROW()-1,'Report 3 GLs (576 A)'!$A:$K,9,FALSE)="","",VLOOKUP(ROW()-1,'Report 3 GLs (576 A)'!$A:$K,9,FALSE))</f>
        <v/>
      </c>
      <c r="F492" s="102" t="str">
        <f>IF(VLOOKUP(ROW()-1,'Report 3 GLs (576 A)'!$A:$K,10,FALSE)="","",VLOOKUP(ROW()-1,'Report 3 GLs (576 A)'!$A:$K,10,FALSE))</f>
        <v/>
      </c>
      <c r="G492" s="55" t="str">
        <f>IF(VLOOKUP(ROW()-1,'Report 3 GLs (576 A)'!$A:$K,11,FALSE)="","",VLOOKUP(ROW()-1,'Report 3 GLs (576 A)'!$A:$K,11,FALSE))</f>
        <v/>
      </c>
      <c r="Z492" s="55" t="s">
        <v>80</v>
      </c>
    </row>
    <row r="493" spans="1:26" x14ac:dyDescent="0.2">
      <c r="H493" s="55" t="str">
        <f>IF(VLOOKUP(ROW()-492,'Report 3 Detail (576 B)'!$A:$S,2,FALSE)="","",VLOOKUP(ROW()-492,'Report 3 Detail (576 B)'!$A:$S,2,FALSE))</f>
        <v/>
      </c>
      <c r="I493" s="102" t="str">
        <f>IF(VLOOKUP(ROW()-492,'Report 3 Detail (576 B)'!$A:$S,3,FALSE)="","",VLOOKUP(ROW()-492,'Report 3 Detail (576 B)'!$A:$S,3,FALSE))</f>
        <v/>
      </c>
      <c r="J493" s="55" t="str">
        <f>IF(VLOOKUP(ROW()-492,'Report 3 Detail (576 B)'!$A:$S,4,FALSE)="","",VLOOKUP(ROW()-492,'Report 3 Detail (576 B)'!$A:$S,4,FALSE))</f>
        <v/>
      </c>
      <c r="K493" s="55" t="str">
        <f>IF(VLOOKUP(ROW()-492,'Report 3 Detail (576 B)'!$A:$S,5,FALSE)="","",VLOOKUP(ROW()-492,'Report 3 Detail (576 B)'!$A:$S,5,FALSE))</f>
        <v/>
      </c>
      <c r="L493" s="55" t="str">
        <f>IF(VLOOKUP(ROW()-492,'Report 3 Detail (576 B)'!$A:$S,6,FALSE)="","",VLOOKUP(ROW()-492,'Report 3 Detail (576 B)'!$A:$S,6,FALSE))</f>
        <v/>
      </c>
      <c r="M493" s="55" t="str">
        <f>IF(VLOOKUP(ROW()-492,'Report 3 Detail (576 B)'!$A:$S,7,FALSE)="","",VLOOKUP(ROW()-492,'Report 3 Detail (576 B)'!$A:$S,7,FALSE))</f>
        <v/>
      </c>
      <c r="N493" s="55" t="str">
        <f>IF(VLOOKUP(ROW()-492,'Report 3 Detail (576 B)'!$A:$S,8,FALSE)="","",VLOOKUP(ROW()-492,'Report 3 Detail (576 B)'!$A:$S,8,FALSE))</f>
        <v/>
      </c>
      <c r="O493" s="55" t="str">
        <f>IF(VLOOKUP(ROW()-492,'Report 3 Detail (576 B)'!$A:$S,9,FALSE)="","",VLOOKUP(ROW()-492,'Report 3 Detail (576 B)'!$A:$S,9,FALSE))</f>
        <v/>
      </c>
      <c r="P493" s="55" t="str">
        <f>IF(VLOOKUP(ROW()-492,'Report 3 Detail (576 B)'!$A:$S,10,FALSE)="","",VLOOKUP(ROW()-492,'Report 3 Detail (576 B)'!$A:$S,10,FALSE))</f>
        <v/>
      </c>
      <c r="Q493" s="55" t="str">
        <f>IF(VLOOKUP(ROW()-492,'Report 3 Detail (576 B)'!$A:$S,11,FALSE)="","",VLOOKUP(ROW()-492,'Report 3 Detail (576 B)'!$A:$S,11,FALSE))</f>
        <v/>
      </c>
      <c r="R493" s="55" t="str">
        <f>IF(VLOOKUP(ROW()-492,'Report 3 Detail (576 B)'!$A:$S,12,FALSE)="","",VLOOKUP(ROW()-492,'Report 3 Detail (576 B)'!$A:$S,12,FALSE))</f>
        <v/>
      </c>
      <c r="S493" s="55" t="str">
        <f>IF(VLOOKUP(ROW()-492,'Report 3 Detail (576 B)'!$A:$S,13,FALSE)="","",VLOOKUP(ROW()-492,'Report 3 Detail (576 B)'!$A:$S,13,FALSE))</f>
        <v/>
      </c>
      <c r="T493" s="55" t="str">
        <f>IF(VLOOKUP(ROW()-492,'Report 3 Detail (576 B)'!$A:$S,14,FALSE)="","",VLOOKUP(ROW()-492,'Report 3 Detail (576 B)'!$A:$S,14,FALSE))</f>
        <v/>
      </c>
      <c r="U493" s="55" t="str">
        <f>IF(VLOOKUP(ROW()-492,'Report 3 Detail (576 B)'!$A:$S,15,FALSE)="","",VLOOKUP(ROW()-492,'Report 3 Detail (576 B)'!$A:$S,15,FALSE))</f>
        <v/>
      </c>
      <c r="V493" s="55" t="str">
        <f>IF(VLOOKUP(ROW()-492,'Report 3 Detail (576 B)'!$A:$S,16,FALSE)="","",VLOOKUP(ROW()-492,'Report 3 Detail (576 B)'!$A:$S,16,FALSE))</f>
        <v/>
      </c>
      <c r="W493" s="55" t="str">
        <f>IF(VLOOKUP(ROW()-492,'Report 3 Detail (576 B)'!$A:$S,17,FALSE)="","",VLOOKUP(ROW()-492,'Report 3 Detail (576 B)'!$A:$S,17,FALSE))</f>
        <v/>
      </c>
      <c r="X493" s="102" t="str">
        <f>IF(VLOOKUP(ROW()-492,'Report 3 Detail (576 B)'!$A:$S,18,FALSE)="","",VLOOKUP(ROW()-492,'Report 3 Detail (576 B)'!$A:$S,18,FALSE))</f>
        <v/>
      </c>
      <c r="Y493" s="55" t="str">
        <f>IF(VLOOKUP(ROW()-492,'Report 3 Detail (576 B)'!$A:$S,19,FALSE)="","",VLOOKUP(ROW()-492,'Report 3 Detail (576 B)'!$A:$S,19,FALSE))</f>
        <v/>
      </c>
      <c r="Z493" s="55" t="s">
        <v>79</v>
      </c>
    </row>
    <row r="494" spans="1:26" x14ac:dyDescent="0.2">
      <c r="H494" s="55" t="str">
        <f>IF(VLOOKUP(ROW()-492,'Report 3 Detail (576 B)'!$A:$S,2,FALSE)="","",VLOOKUP(ROW()-492,'Report 3 Detail (576 B)'!$A:$S,2,FALSE))</f>
        <v/>
      </c>
      <c r="I494" s="102" t="str">
        <f>IF(VLOOKUP(ROW()-492,'Report 3 Detail (576 B)'!$A:$S,3,FALSE)="","",VLOOKUP(ROW()-492,'Report 3 Detail (576 B)'!$A:$S,3,FALSE))</f>
        <v/>
      </c>
      <c r="J494" s="55" t="str">
        <f>IF(VLOOKUP(ROW()-492,'Report 3 Detail (576 B)'!$A:$S,4,FALSE)="","",VLOOKUP(ROW()-492,'Report 3 Detail (576 B)'!$A:$S,4,FALSE))</f>
        <v/>
      </c>
      <c r="K494" s="55" t="str">
        <f>IF(VLOOKUP(ROW()-492,'Report 3 Detail (576 B)'!$A:$S,5,FALSE)="","",VLOOKUP(ROW()-492,'Report 3 Detail (576 B)'!$A:$S,5,FALSE))</f>
        <v/>
      </c>
      <c r="L494" s="55" t="str">
        <f>IF(VLOOKUP(ROW()-492,'Report 3 Detail (576 B)'!$A:$S,6,FALSE)="","",VLOOKUP(ROW()-492,'Report 3 Detail (576 B)'!$A:$S,6,FALSE))</f>
        <v/>
      </c>
      <c r="M494" s="55" t="str">
        <f>IF(VLOOKUP(ROW()-492,'Report 3 Detail (576 B)'!$A:$S,7,FALSE)="","",VLOOKUP(ROW()-492,'Report 3 Detail (576 B)'!$A:$S,7,FALSE))</f>
        <v/>
      </c>
      <c r="N494" s="55" t="str">
        <f>IF(VLOOKUP(ROW()-492,'Report 3 Detail (576 B)'!$A:$S,8,FALSE)="","",VLOOKUP(ROW()-492,'Report 3 Detail (576 B)'!$A:$S,8,FALSE))</f>
        <v/>
      </c>
      <c r="O494" s="55" t="str">
        <f>IF(VLOOKUP(ROW()-492,'Report 3 Detail (576 B)'!$A:$S,9,FALSE)="","",VLOOKUP(ROW()-492,'Report 3 Detail (576 B)'!$A:$S,9,FALSE))</f>
        <v/>
      </c>
      <c r="P494" s="55" t="str">
        <f>IF(VLOOKUP(ROW()-492,'Report 3 Detail (576 B)'!$A:$S,10,FALSE)="","",VLOOKUP(ROW()-492,'Report 3 Detail (576 B)'!$A:$S,10,FALSE))</f>
        <v/>
      </c>
      <c r="Q494" s="55" t="str">
        <f>IF(VLOOKUP(ROW()-492,'Report 3 Detail (576 B)'!$A:$S,11,FALSE)="","",VLOOKUP(ROW()-492,'Report 3 Detail (576 B)'!$A:$S,11,FALSE))</f>
        <v/>
      </c>
      <c r="R494" s="55" t="str">
        <f>IF(VLOOKUP(ROW()-492,'Report 3 Detail (576 B)'!$A:$S,12,FALSE)="","",VLOOKUP(ROW()-492,'Report 3 Detail (576 B)'!$A:$S,12,FALSE))</f>
        <v/>
      </c>
      <c r="S494" s="55" t="str">
        <f>IF(VLOOKUP(ROW()-492,'Report 3 Detail (576 B)'!$A:$S,13,FALSE)="","",VLOOKUP(ROW()-492,'Report 3 Detail (576 B)'!$A:$S,13,FALSE))</f>
        <v/>
      </c>
      <c r="T494" s="55" t="str">
        <f>IF(VLOOKUP(ROW()-492,'Report 3 Detail (576 B)'!$A:$S,14,FALSE)="","",VLOOKUP(ROW()-492,'Report 3 Detail (576 B)'!$A:$S,14,FALSE))</f>
        <v/>
      </c>
      <c r="U494" s="55" t="str">
        <f>IF(VLOOKUP(ROW()-492,'Report 3 Detail (576 B)'!$A:$S,15,FALSE)="","",VLOOKUP(ROW()-492,'Report 3 Detail (576 B)'!$A:$S,15,FALSE))</f>
        <v/>
      </c>
      <c r="V494" s="55" t="str">
        <f>IF(VLOOKUP(ROW()-492,'Report 3 Detail (576 B)'!$A:$S,16,FALSE)="","",VLOOKUP(ROW()-492,'Report 3 Detail (576 B)'!$A:$S,16,FALSE))</f>
        <v/>
      </c>
      <c r="W494" s="55" t="str">
        <f>IF(VLOOKUP(ROW()-492,'Report 3 Detail (576 B)'!$A:$S,17,FALSE)="","",VLOOKUP(ROW()-492,'Report 3 Detail (576 B)'!$A:$S,17,FALSE))</f>
        <v/>
      </c>
      <c r="X494" s="102" t="str">
        <f>IF(VLOOKUP(ROW()-492,'Report 3 Detail (576 B)'!$A:$S,18,FALSE)="","",VLOOKUP(ROW()-492,'Report 3 Detail (576 B)'!$A:$S,18,FALSE))</f>
        <v/>
      </c>
      <c r="Y494" s="55" t="str">
        <f>IF(VLOOKUP(ROW()-492,'Report 3 Detail (576 B)'!$A:$S,19,FALSE)="","",VLOOKUP(ROW()-492,'Report 3 Detail (576 B)'!$A:$S,19,FALSE))</f>
        <v/>
      </c>
      <c r="Z494" s="55" t="s">
        <v>79</v>
      </c>
    </row>
    <row r="495" spans="1:26" x14ac:dyDescent="0.2">
      <c r="H495" s="55" t="str">
        <f>IF(VLOOKUP(ROW()-492,'Report 3 Detail (576 B)'!$A:$S,2,FALSE)="","",VLOOKUP(ROW()-492,'Report 3 Detail (576 B)'!$A:$S,2,FALSE))</f>
        <v/>
      </c>
      <c r="I495" s="102" t="str">
        <f>IF(VLOOKUP(ROW()-492,'Report 3 Detail (576 B)'!$A:$S,3,FALSE)="","",VLOOKUP(ROW()-492,'Report 3 Detail (576 B)'!$A:$S,3,FALSE))</f>
        <v/>
      </c>
      <c r="J495" s="55" t="str">
        <f>IF(VLOOKUP(ROW()-492,'Report 3 Detail (576 B)'!$A:$S,4,FALSE)="","",VLOOKUP(ROW()-492,'Report 3 Detail (576 B)'!$A:$S,4,FALSE))</f>
        <v/>
      </c>
      <c r="K495" s="55" t="str">
        <f>IF(VLOOKUP(ROW()-492,'Report 3 Detail (576 B)'!$A:$S,5,FALSE)="","",VLOOKUP(ROW()-492,'Report 3 Detail (576 B)'!$A:$S,5,FALSE))</f>
        <v/>
      </c>
      <c r="L495" s="55" t="str">
        <f>IF(VLOOKUP(ROW()-492,'Report 3 Detail (576 B)'!$A:$S,6,FALSE)="","",VLOOKUP(ROW()-492,'Report 3 Detail (576 B)'!$A:$S,6,FALSE))</f>
        <v/>
      </c>
      <c r="M495" s="55" t="str">
        <f>IF(VLOOKUP(ROW()-492,'Report 3 Detail (576 B)'!$A:$S,7,FALSE)="","",VLOOKUP(ROW()-492,'Report 3 Detail (576 B)'!$A:$S,7,FALSE))</f>
        <v/>
      </c>
      <c r="N495" s="55" t="str">
        <f>IF(VLOOKUP(ROW()-492,'Report 3 Detail (576 B)'!$A:$S,8,FALSE)="","",VLOOKUP(ROW()-492,'Report 3 Detail (576 B)'!$A:$S,8,FALSE))</f>
        <v/>
      </c>
      <c r="O495" s="55" t="str">
        <f>IF(VLOOKUP(ROW()-492,'Report 3 Detail (576 B)'!$A:$S,9,FALSE)="","",VLOOKUP(ROW()-492,'Report 3 Detail (576 B)'!$A:$S,9,FALSE))</f>
        <v/>
      </c>
      <c r="P495" s="55" t="str">
        <f>IF(VLOOKUP(ROW()-492,'Report 3 Detail (576 B)'!$A:$S,10,FALSE)="","",VLOOKUP(ROW()-492,'Report 3 Detail (576 B)'!$A:$S,10,FALSE))</f>
        <v/>
      </c>
      <c r="Q495" s="55" t="str">
        <f>IF(VLOOKUP(ROW()-492,'Report 3 Detail (576 B)'!$A:$S,11,FALSE)="","",VLOOKUP(ROW()-492,'Report 3 Detail (576 B)'!$A:$S,11,FALSE))</f>
        <v/>
      </c>
      <c r="R495" s="55" t="str">
        <f>IF(VLOOKUP(ROW()-492,'Report 3 Detail (576 B)'!$A:$S,12,FALSE)="","",VLOOKUP(ROW()-492,'Report 3 Detail (576 B)'!$A:$S,12,FALSE))</f>
        <v/>
      </c>
      <c r="S495" s="55" t="str">
        <f>IF(VLOOKUP(ROW()-492,'Report 3 Detail (576 B)'!$A:$S,13,FALSE)="","",VLOOKUP(ROW()-492,'Report 3 Detail (576 B)'!$A:$S,13,FALSE))</f>
        <v/>
      </c>
      <c r="T495" s="55" t="str">
        <f>IF(VLOOKUP(ROW()-492,'Report 3 Detail (576 B)'!$A:$S,14,FALSE)="","",VLOOKUP(ROW()-492,'Report 3 Detail (576 B)'!$A:$S,14,FALSE))</f>
        <v/>
      </c>
      <c r="U495" s="55" t="str">
        <f>IF(VLOOKUP(ROW()-492,'Report 3 Detail (576 B)'!$A:$S,15,FALSE)="","",VLOOKUP(ROW()-492,'Report 3 Detail (576 B)'!$A:$S,15,FALSE))</f>
        <v/>
      </c>
      <c r="V495" s="55" t="str">
        <f>IF(VLOOKUP(ROW()-492,'Report 3 Detail (576 B)'!$A:$S,16,FALSE)="","",VLOOKUP(ROW()-492,'Report 3 Detail (576 B)'!$A:$S,16,FALSE))</f>
        <v/>
      </c>
      <c r="W495" s="55" t="str">
        <f>IF(VLOOKUP(ROW()-492,'Report 3 Detail (576 B)'!$A:$S,17,FALSE)="","",VLOOKUP(ROW()-492,'Report 3 Detail (576 B)'!$A:$S,17,FALSE))</f>
        <v/>
      </c>
      <c r="X495" s="102" t="str">
        <f>IF(VLOOKUP(ROW()-492,'Report 3 Detail (576 B)'!$A:$S,18,FALSE)="","",VLOOKUP(ROW()-492,'Report 3 Detail (576 B)'!$A:$S,18,FALSE))</f>
        <v/>
      </c>
      <c r="Y495" s="55" t="str">
        <f>IF(VLOOKUP(ROW()-492,'Report 3 Detail (576 B)'!$A:$S,19,FALSE)="","",VLOOKUP(ROW()-492,'Report 3 Detail (576 B)'!$A:$S,19,FALSE))</f>
        <v/>
      </c>
      <c r="Z495" s="55" t="s">
        <v>79</v>
      </c>
    </row>
    <row r="496" spans="1:26" x14ac:dyDescent="0.2">
      <c r="H496" s="55" t="str">
        <f>IF(VLOOKUP(ROW()-492,'Report 3 Detail (576 B)'!$A:$S,2,FALSE)="","",VLOOKUP(ROW()-492,'Report 3 Detail (576 B)'!$A:$S,2,FALSE))</f>
        <v/>
      </c>
      <c r="I496" s="102" t="str">
        <f>IF(VLOOKUP(ROW()-492,'Report 3 Detail (576 B)'!$A:$S,3,FALSE)="","",VLOOKUP(ROW()-492,'Report 3 Detail (576 B)'!$A:$S,3,FALSE))</f>
        <v/>
      </c>
      <c r="J496" s="55" t="str">
        <f>IF(VLOOKUP(ROW()-492,'Report 3 Detail (576 B)'!$A:$S,4,FALSE)="","",VLOOKUP(ROW()-492,'Report 3 Detail (576 B)'!$A:$S,4,FALSE))</f>
        <v/>
      </c>
      <c r="K496" s="55" t="str">
        <f>IF(VLOOKUP(ROW()-492,'Report 3 Detail (576 B)'!$A:$S,5,FALSE)="","",VLOOKUP(ROW()-492,'Report 3 Detail (576 B)'!$A:$S,5,FALSE))</f>
        <v/>
      </c>
      <c r="L496" s="55" t="str">
        <f>IF(VLOOKUP(ROW()-492,'Report 3 Detail (576 B)'!$A:$S,6,FALSE)="","",VLOOKUP(ROW()-492,'Report 3 Detail (576 B)'!$A:$S,6,FALSE))</f>
        <v/>
      </c>
      <c r="M496" s="55" t="str">
        <f>IF(VLOOKUP(ROW()-492,'Report 3 Detail (576 B)'!$A:$S,7,FALSE)="","",VLOOKUP(ROW()-492,'Report 3 Detail (576 B)'!$A:$S,7,FALSE))</f>
        <v/>
      </c>
      <c r="N496" s="55" t="str">
        <f>IF(VLOOKUP(ROW()-492,'Report 3 Detail (576 B)'!$A:$S,8,FALSE)="","",VLOOKUP(ROW()-492,'Report 3 Detail (576 B)'!$A:$S,8,FALSE))</f>
        <v/>
      </c>
      <c r="O496" s="55" t="str">
        <f>IF(VLOOKUP(ROW()-492,'Report 3 Detail (576 B)'!$A:$S,9,FALSE)="","",VLOOKUP(ROW()-492,'Report 3 Detail (576 B)'!$A:$S,9,FALSE))</f>
        <v/>
      </c>
      <c r="P496" s="55" t="str">
        <f>IF(VLOOKUP(ROW()-492,'Report 3 Detail (576 B)'!$A:$S,10,FALSE)="","",VLOOKUP(ROW()-492,'Report 3 Detail (576 B)'!$A:$S,10,FALSE))</f>
        <v/>
      </c>
      <c r="Q496" s="55" t="str">
        <f>IF(VLOOKUP(ROW()-492,'Report 3 Detail (576 B)'!$A:$S,11,FALSE)="","",VLOOKUP(ROW()-492,'Report 3 Detail (576 B)'!$A:$S,11,FALSE))</f>
        <v/>
      </c>
      <c r="R496" s="55" t="str">
        <f>IF(VLOOKUP(ROW()-492,'Report 3 Detail (576 B)'!$A:$S,12,FALSE)="","",VLOOKUP(ROW()-492,'Report 3 Detail (576 B)'!$A:$S,12,FALSE))</f>
        <v/>
      </c>
      <c r="S496" s="55" t="str">
        <f>IF(VLOOKUP(ROW()-492,'Report 3 Detail (576 B)'!$A:$S,13,FALSE)="","",VLOOKUP(ROW()-492,'Report 3 Detail (576 B)'!$A:$S,13,FALSE))</f>
        <v/>
      </c>
      <c r="T496" s="55" t="str">
        <f>IF(VLOOKUP(ROW()-492,'Report 3 Detail (576 B)'!$A:$S,14,FALSE)="","",VLOOKUP(ROW()-492,'Report 3 Detail (576 B)'!$A:$S,14,FALSE))</f>
        <v/>
      </c>
      <c r="U496" s="55" t="str">
        <f>IF(VLOOKUP(ROW()-492,'Report 3 Detail (576 B)'!$A:$S,15,FALSE)="","",VLOOKUP(ROW()-492,'Report 3 Detail (576 B)'!$A:$S,15,FALSE))</f>
        <v/>
      </c>
      <c r="V496" s="55" t="str">
        <f>IF(VLOOKUP(ROW()-492,'Report 3 Detail (576 B)'!$A:$S,16,FALSE)="","",VLOOKUP(ROW()-492,'Report 3 Detail (576 B)'!$A:$S,16,FALSE))</f>
        <v/>
      </c>
      <c r="W496" s="55" t="str">
        <f>IF(VLOOKUP(ROW()-492,'Report 3 Detail (576 B)'!$A:$S,17,FALSE)="","",VLOOKUP(ROW()-492,'Report 3 Detail (576 B)'!$A:$S,17,FALSE))</f>
        <v/>
      </c>
      <c r="X496" s="102" t="str">
        <f>IF(VLOOKUP(ROW()-492,'Report 3 Detail (576 B)'!$A:$S,18,FALSE)="","",VLOOKUP(ROW()-492,'Report 3 Detail (576 B)'!$A:$S,18,FALSE))</f>
        <v/>
      </c>
      <c r="Y496" s="55" t="str">
        <f>IF(VLOOKUP(ROW()-492,'Report 3 Detail (576 B)'!$A:$S,19,FALSE)="","",VLOOKUP(ROW()-492,'Report 3 Detail (576 B)'!$A:$S,19,FALSE))</f>
        <v/>
      </c>
      <c r="Z496" s="55" t="s">
        <v>79</v>
      </c>
    </row>
    <row r="497" spans="8:26" x14ac:dyDescent="0.2">
      <c r="H497" s="55" t="str">
        <f>IF(VLOOKUP(ROW()-492,'Report 3 Detail (576 B)'!$A:$S,2,FALSE)="","",VLOOKUP(ROW()-492,'Report 3 Detail (576 B)'!$A:$S,2,FALSE))</f>
        <v/>
      </c>
      <c r="I497" s="102" t="str">
        <f>IF(VLOOKUP(ROW()-492,'Report 3 Detail (576 B)'!$A:$S,3,FALSE)="","",VLOOKUP(ROW()-492,'Report 3 Detail (576 B)'!$A:$S,3,FALSE))</f>
        <v/>
      </c>
      <c r="J497" s="55" t="str">
        <f>IF(VLOOKUP(ROW()-492,'Report 3 Detail (576 B)'!$A:$S,4,FALSE)="","",VLOOKUP(ROW()-492,'Report 3 Detail (576 B)'!$A:$S,4,FALSE))</f>
        <v/>
      </c>
      <c r="K497" s="55" t="str">
        <f>IF(VLOOKUP(ROW()-492,'Report 3 Detail (576 B)'!$A:$S,5,FALSE)="","",VLOOKUP(ROW()-492,'Report 3 Detail (576 B)'!$A:$S,5,FALSE))</f>
        <v/>
      </c>
      <c r="L497" s="55" t="str">
        <f>IF(VLOOKUP(ROW()-492,'Report 3 Detail (576 B)'!$A:$S,6,FALSE)="","",VLOOKUP(ROW()-492,'Report 3 Detail (576 B)'!$A:$S,6,FALSE))</f>
        <v/>
      </c>
      <c r="M497" s="55" t="str">
        <f>IF(VLOOKUP(ROW()-492,'Report 3 Detail (576 B)'!$A:$S,7,FALSE)="","",VLOOKUP(ROW()-492,'Report 3 Detail (576 B)'!$A:$S,7,FALSE))</f>
        <v/>
      </c>
      <c r="N497" s="55" t="str">
        <f>IF(VLOOKUP(ROW()-492,'Report 3 Detail (576 B)'!$A:$S,8,FALSE)="","",VLOOKUP(ROW()-492,'Report 3 Detail (576 B)'!$A:$S,8,FALSE))</f>
        <v/>
      </c>
      <c r="O497" s="55" t="str">
        <f>IF(VLOOKUP(ROW()-492,'Report 3 Detail (576 B)'!$A:$S,9,FALSE)="","",VLOOKUP(ROW()-492,'Report 3 Detail (576 B)'!$A:$S,9,FALSE))</f>
        <v/>
      </c>
      <c r="P497" s="55" t="str">
        <f>IF(VLOOKUP(ROW()-492,'Report 3 Detail (576 B)'!$A:$S,10,FALSE)="","",VLOOKUP(ROW()-492,'Report 3 Detail (576 B)'!$A:$S,10,FALSE))</f>
        <v/>
      </c>
      <c r="Q497" s="55" t="str">
        <f>IF(VLOOKUP(ROW()-492,'Report 3 Detail (576 B)'!$A:$S,11,FALSE)="","",VLOOKUP(ROW()-492,'Report 3 Detail (576 B)'!$A:$S,11,FALSE))</f>
        <v/>
      </c>
      <c r="R497" s="55" t="str">
        <f>IF(VLOOKUP(ROW()-492,'Report 3 Detail (576 B)'!$A:$S,12,FALSE)="","",VLOOKUP(ROW()-492,'Report 3 Detail (576 B)'!$A:$S,12,FALSE))</f>
        <v/>
      </c>
      <c r="S497" s="55" t="str">
        <f>IF(VLOOKUP(ROW()-492,'Report 3 Detail (576 B)'!$A:$S,13,FALSE)="","",VLOOKUP(ROW()-492,'Report 3 Detail (576 B)'!$A:$S,13,FALSE))</f>
        <v/>
      </c>
      <c r="T497" s="55" t="str">
        <f>IF(VLOOKUP(ROW()-492,'Report 3 Detail (576 B)'!$A:$S,14,FALSE)="","",VLOOKUP(ROW()-492,'Report 3 Detail (576 B)'!$A:$S,14,FALSE))</f>
        <v/>
      </c>
      <c r="U497" s="55" t="str">
        <f>IF(VLOOKUP(ROW()-492,'Report 3 Detail (576 B)'!$A:$S,15,FALSE)="","",VLOOKUP(ROW()-492,'Report 3 Detail (576 B)'!$A:$S,15,FALSE))</f>
        <v/>
      </c>
      <c r="V497" s="55" t="str">
        <f>IF(VLOOKUP(ROW()-492,'Report 3 Detail (576 B)'!$A:$S,16,FALSE)="","",VLOOKUP(ROW()-492,'Report 3 Detail (576 B)'!$A:$S,16,FALSE))</f>
        <v/>
      </c>
      <c r="W497" s="55" t="str">
        <f>IF(VLOOKUP(ROW()-492,'Report 3 Detail (576 B)'!$A:$S,17,FALSE)="","",VLOOKUP(ROW()-492,'Report 3 Detail (576 B)'!$A:$S,17,FALSE))</f>
        <v/>
      </c>
      <c r="X497" s="102" t="str">
        <f>IF(VLOOKUP(ROW()-492,'Report 3 Detail (576 B)'!$A:$S,18,FALSE)="","",VLOOKUP(ROW()-492,'Report 3 Detail (576 B)'!$A:$S,18,FALSE))</f>
        <v/>
      </c>
      <c r="Y497" s="55" t="str">
        <f>IF(VLOOKUP(ROW()-492,'Report 3 Detail (576 B)'!$A:$S,19,FALSE)="","",VLOOKUP(ROW()-492,'Report 3 Detail (576 B)'!$A:$S,19,FALSE))</f>
        <v/>
      </c>
      <c r="Z497" s="55" t="s">
        <v>79</v>
      </c>
    </row>
    <row r="498" spans="8:26" x14ac:dyDescent="0.2">
      <c r="H498" s="55" t="str">
        <f>IF(VLOOKUP(ROW()-492,'Report 3 Detail (576 B)'!$A:$S,2,FALSE)="","",VLOOKUP(ROW()-492,'Report 3 Detail (576 B)'!$A:$S,2,FALSE))</f>
        <v/>
      </c>
      <c r="I498" s="102" t="str">
        <f>IF(VLOOKUP(ROW()-492,'Report 3 Detail (576 B)'!$A:$S,3,FALSE)="","",VLOOKUP(ROW()-492,'Report 3 Detail (576 B)'!$A:$S,3,FALSE))</f>
        <v/>
      </c>
      <c r="J498" s="55" t="str">
        <f>IF(VLOOKUP(ROW()-492,'Report 3 Detail (576 B)'!$A:$S,4,FALSE)="","",VLOOKUP(ROW()-492,'Report 3 Detail (576 B)'!$A:$S,4,FALSE))</f>
        <v/>
      </c>
      <c r="K498" s="55" t="str">
        <f>IF(VLOOKUP(ROW()-492,'Report 3 Detail (576 B)'!$A:$S,5,FALSE)="","",VLOOKUP(ROW()-492,'Report 3 Detail (576 B)'!$A:$S,5,FALSE))</f>
        <v/>
      </c>
      <c r="L498" s="55" t="str">
        <f>IF(VLOOKUP(ROW()-492,'Report 3 Detail (576 B)'!$A:$S,6,FALSE)="","",VLOOKUP(ROW()-492,'Report 3 Detail (576 B)'!$A:$S,6,FALSE))</f>
        <v/>
      </c>
      <c r="M498" s="55" t="str">
        <f>IF(VLOOKUP(ROW()-492,'Report 3 Detail (576 B)'!$A:$S,7,FALSE)="","",VLOOKUP(ROW()-492,'Report 3 Detail (576 B)'!$A:$S,7,FALSE))</f>
        <v/>
      </c>
      <c r="N498" s="55" t="str">
        <f>IF(VLOOKUP(ROW()-492,'Report 3 Detail (576 B)'!$A:$S,8,FALSE)="","",VLOOKUP(ROW()-492,'Report 3 Detail (576 B)'!$A:$S,8,FALSE))</f>
        <v/>
      </c>
      <c r="O498" s="55" t="str">
        <f>IF(VLOOKUP(ROW()-492,'Report 3 Detail (576 B)'!$A:$S,9,FALSE)="","",VLOOKUP(ROW()-492,'Report 3 Detail (576 B)'!$A:$S,9,FALSE))</f>
        <v/>
      </c>
      <c r="P498" s="55" t="str">
        <f>IF(VLOOKUP(ROW()-492,'Report 3 Detail (576 B)'!$A:$S,10,FALSE)="","",VLOOKUP(ROW()-492,'Report 3 Detail (576 B)'!$A:$S,10,FALSE))</f>
        <v/>
      </c>
      <c r="Q498" s="55" t="str">
        <f>IF(VLOOKUP(ROW()-492,'Report 3 Detail (576 B)'!$A:$S,11,FALSE)="","",VLOOKUP(ROW()-492,'Report 3 Detail (576 B)'!$A:$S,11,FALSE))</f>
        <v/>
      </c>
      <c r="R498" s="55" t="str">
        <f>IF(VLOOKUP(ROW()-492,'Report 3 Detail (576 B)'!$A:$S,12,FALSE)="","",VLOOKUP(ROW()-492,'Report 3 Detail (576 B)'!$A:$S,12,FALSE))</f>
        <v/>
      </c>
      <c r="S498" s="55" t="str">
        <f>IF(VLOOKUP(ROW()-492,'Report 3 Detail (576 B)'!$A:$S,13,FALSE)="","",VLOOKUP(ROW()-492,'Report 3 Detail (576 B)'!$A:$S,13,FALSE))</f>
        <v/>
      </c>
      <c r="T498" s="55" t="str">
        <f>IF(VLOOKUP(ROW()-492,'Report 3 Detail (576 B)'!$A:$S,14,FALSE)="","",VLOOKUP(ROW()-492,'Report 3 Detail (576 B)'!$A:$S,14,FALSE))</f>
        <v/>
      </c>
      <c r="U498" s="55" t="str">
        <f>IF(VLOOKUP(ROW()-492,'Report 3 Detail (576 B)'!$A:$S,15,FALSE)="","",VLOOKUP(ROW()-492,'Report 3 Detail (576 B)'!$A:$S,15,FALSE))</f>
        <v/>
      </c>
      <c r="V498" s="55" t="str">
        <f>IF(VLOOKUP(ROW()-492,'Report 3 Detail (576 B)'!$A:$S,16,FALSE)="","",VLOOKUP(ROW()-492,'Report 3 Detail (576 B)'!$A:$S,16,FALSE))</f>
        <v/>
      </c>
      <c r="W498" s="55" t="str">
        <f>IF(VLOOKUP(ROW()-492,'Report 3 Detail (576 B)'!$A:$S,17,FALSE)="","",VLOOKUP(ROW()-492,'Report 3 Detail (576 B)'!$A:$S,17,FALSE))</f>
        <v/>
      </c>
      <c r="X498" s="102" t="str">
        <f>IF(VLOOKUP(ROW()-492,'Report 3 Detail (576 B)'!$A:$S,18,FALSE)="","",VLOOKUP(ROW()-492,'Report 3 Detail (576 B)'!$A:$S,18,FALSE))</f>
        <v/>
      </c>
      <c r="Y498" s="55" t="str">
        <f>IF(VLOOKUP(ROW()-492,'Report 3 Detail (576 B)'!$A:$S,19,FALSE)="","",VLOOKUP(ROW()-492,'Report 3 Detail (576 B)'!$A:$S,19,FALSE))</f>
        <v/>
      </c>
      <c r="Z498" s="55" t="s">
        <v>79</v>
      </c>
    </row>
    <row r="499" spans="8:26" x14ac:dyDescent="0.2">
      <c r="H499" s="55" t="str">
        <f>IF(VLOOKUP(ROW()-492,'Report 3 Detail (576 B)'!$A:$S,2,FALSE)="","",VLOOKUP(ROW()-492,'Report 3 Detail (576 B)'!$A:$S,2,FALSE))</f>
        <v/>
      </c>
      <c r="I499" s="102" t="str">
        <f>IF(VLOOKUP(ROW()-492,'Report 3 Detail (576 B)'!$A:$S,3,FALSE)="","",VLOOKUP(ROW()-492,'Report 3 Detail (576 B)'!$A:$S,3,FALSE))</f>
        <v/>
      </c>
      <c r="J499" s="55" t="str">
        <f>IF(VLOOKUP(ROW()-492,'Report 3 Detail (576 B)'!$A:$S,4,FALSE)="","",VLOOKUP(ROW()-492,'Report 3 Detail (576 B)'!$A:$S,4,FALSE))</f>
        <v/>
      </c>
      <c r="K499" s="55" t="str">
        <f>IF(VLOOKUP(ROW()-492,'Report 3 Detail (576 B)'!$A:$S,5,FALSE)="","",VLOOKUP(ROW()-492,'Report 3 Detail (576 B)'!$A:$S,5,FALSE))</f>
        <v/>
      </c>
      <c r="L499" s="55" t="str">
        <f>IF(VLOOKUP(ROW()-492,'Report 3 Detail (576 B)'!$A:$S,6,FALSE)="","",VLOOKUP(ROW()-492,'Report 3 Detail (576 B)'!$A:$S,6,FALSE))</f>
        <v/>
      </c>
      <c r="M499" s="55" t="str">
        <f>IF(VLOOKUP(ROW()-492,'Report 3 Detail (576 B)'!$A:$S,7,FALSE)="","",VLOOKUP(ROW()-492,'Report 3 Detail (576 B)'!$A:$S,7,FALSE))</f>
        <v/>
      </c>
      <c r="N499" s="55" t="str">
        <f>IF(VLOOKUP(ROW()-492,'Report 3 Detail (576 B)'!$A:$S,8,FALSE)="","",VLOOKUP(ROW()-492,'Report 3 Detail (576 B)'!$A:$S,8,FALSE))</f>
        <v/>
      </c>
      <c r="O499" s="55" t="str">
        <f>IF(VLOOKUP(ROW()-492,'Report 3 Detail (576 B)'!$A:$S,9,FALSE)="","",VLOOKUP(ROW()-492,'Report 3 Detail (576 B)'!$A:$S,9,FALSE))</f>
        <v/>
      </c>
      <c r="P499" s="55" t="str">
        <f>IF(VLOOKUP(ROW()-492,'Report 3 Detail (576 B)'!$A:$S,10,FALSE)="","",VLOOKUP(ROW()-492,'Report 3 Detail (576 B)'!$A:$S,10,FALSE))</f>
        <v/>
      </c>
      <c r="Q499" s="55" t="str">
        <f>IF(VLOOKUP(ROW()-492,'Report 3 Detail (576 B)'!$A:$S,11,FALSE)="","",VLOOKUP(ROW()-492,'Report 3 Detail (576 B)'!$A:$S,11,FALSE))</f>
        <v/>
      </c>
      <c r="R499" s="55" t="str">
        <f>IF(VLOOKUP(ROW()-492,'Report 3 Detail (576 B)'!$A:$S,12,FALSE)="","",VLOOKUP(ROW()-492,'Report 3 Detail (576 B)'!$A:$S,12,FALSE))</f>
        <v/>
      </c>
      <c r="S499" s="55" t="str">
        <f>IF(VLOOKUP(ROW()-492,'Report 3 Detail (576 B)'!$A:$S,13,FALSE)="","",VLOOKUP(ROW()-492,'Report 3 Detail (576 B)'!$A:$S,13,FALSE))</f>
        <v/>
      </c>
      <c r="T499" s="55" t="str">
        <f>IF(VLOOKUP(ROW()-492,'Report 3 Detail (576 B)'!$A:$S,14,FALSE)="","",VLOOKUP(ROW()-492,'Report 3 Detail (576 B)'!$A:$S,14,FALSE))</f>
        <v/>
      </c>
      <c r="U499" s="55" t="str">
        <f>IF(VLOOKUP(ROW()-492,'Report 3 Detail (576 B)'!$A:$S,15,FALSE)="","",VLOOKUP(ROW()-492,'Report 3 Detail (576 B)'!$A:$S,15,FALSE))</f>
        <v/>
      </c>
      <c r="V499" s="55" t="str">
        <f>IF(VLOOKUP(ROW()-492,'Report 3 Detail (576 B)'!$A:$S,16,FALSE)="","",VLOOKUP(ROW()-492,'Report 3 Detail (576 B)'!$A:$S,16,FALSE))</f>
        <v/>
      </c>
      <c r="W499" s="55" t="str">
        <f>IF(VLOOKUP(ROW()-492,'Report 3 Detail (576 B)'!$A:$S,17,FALSE)="","",VLOOKUP(ROW()-492,'Report 3 Detail (576 B)'!$A:$S,17,FALSE))</f>
        <v/>
      </c>
      <c r="X499" s="102" t="str">
        <f>IF(VLOOKUP(ROW()-492,'Report 3 Detail (576 B)'!$A:$S,18,FALSE)="","",VLOOKUP(ROW()-492,'Report 3 Detail (576 B)'!$A:$S,18,FALSE))</f>
        <v/>
      </c>
      <c r="Y499" s="55" t="str">
        <f>IF(VLOOKUP(ROW()-492,'Report 3 Detail (576 B)'!$A:$S,19,FALSE)="","",VLOOKUP(ROW()-492,'Report 3 Detail (576 B)'!$A:$S,19,FALSE))</f>
        <v/>
      </c>
      <c r="Z499" s="55" t="s">
        <v>79</v>
      </c>
    </row>
    <row r="500" spans="8:26" x14ac:dyDescent="0.2">
      <c r="H500" s="55" t="str">
        <f>IF(VLOOKUP(ROW()-492,'Report 3 Detail (576 B)'!$A:$S,2,FALSE)="","",VLOOKUP(ROW()-492,'Report 3 Detail (576 B)'!$A:$S,2,FALSE))</f>
        <v/>
      </c>
      <c r="I500" s="102" t="str">
        <f>IF(VLOOKUP(ROW()-492,'Report 3 Detail (576 B)'!$A:$S,3,FALSE)="","",VLOOKUP(ROW()-492,'Report 3 Detail (576 B)'!$A:$S,3,FALSE))</f>
        <v/>
      </c>
      <c r="J500" s="55" t="str">
        <f>IF(VLOOKUP(ROW()-492,'Report 3 Detail (576 B)'!$A:$S,4,FALSE)="","",VLOOKUP(ROW()-492,'Report 3 Detail (576 B)'!$A:$S,4,FALSE))</f>
        <v/>
      </c>
      <c r="K500" s="55" t="str">
        <f>IF(VLOOKUP(ROW()-492,'Report 3 Detail (576 B)'!$A:$S,5,FALSE)="","",VLOOKUP(ROW()-492,'Report 3 Detail (576 B)'!$A:$S,5,FALSE))</f>
        <v/>
      </c>
      <c r="L500" s="55" t="str">
        <f>IF(VLOOKUP(ROW()-492,'Report 3 Detail (576 B)'!$A:$S,6,FALSE)="","",VLOOKUP(ROW()-492,'Report 3 Detail (576 B)'!$A:$S,6,FALSE))</f>
        <v/>
      </c>
      <c r="M500" s="55" t="str">
        <f>IF(VLOOKUP(ROW()-492,'Report 3 Detail (576 B)'!$A:$S,7,FALSE)="","",VLOOKUP(ROW()-492,'Report 3 Detail (576 B)'!$A:$S,7,FALSE))</f>
        <v/>
      </c>
      <c r="N500" s="55" t="str">
        <f>IF(VLOOKUP(ROW()-492,'Report 3 Detail (576 B)'!$A:$S,8,FALSE)="","",VLOOKUP(ROW()-492,'Report 3 Detail (576 B)'!$A:$S,8,FALSE))</f>
        <v/>
      </c>
      <c r="O500" s="55" t="str">
        <f>IF(VLOOKUP(ROW()-492,'Report 3 Detail (576 B)'!$A:$S,9,FALSE)="","",VLOOKUP(ROW()-492,'Report 3 Detail (576 B)'!$A:$S,9,FALSE))</f>
        <v/>
      </c>
      <c r="P500" s="55" t="str">
        <f>IF(VLOOKUP(ROW()-492,'Report 3 Detail (576 B)'!$A:$S,10,FALSE)="","",VLOOKUP(ROW()-492,'Report 3 Detail (576 B)'!$A:$S,10,FALSE))</f>
        <v/>
      </c>
      <c r="Q500" s="55" t="str">
        <f>IF(VLOOKUP(ROW()-492,'Report 3 Detail (576 B)'!$A:$S,11,FALSE)="","",VLOOKUP(ROW()-492,'Report 3 Detail (576 B)'!$A:$S,11,FALSE))</f>
        <v/>
      </c>
      <c r="R500" s="55" t="str">
        <f>IF(VLOOKUP(ROW()-492,'Report 3 Detail (576 B)'!$A:$S,12,FALSE)="","",VLOOKUP(ROW()-492,'Report 3 Detail (576 B)'!$A:$S,12,FALSE))</f>
        <v/>
      </c>
      <c r="S500" s="55" t="str">
        <f>IF(VLOOKUP(ROW()-492,'Report 3 Detail (576 B)'!$A:$S,13,FALSE)="","",VLOOKUP(ROW()-492,'Report 3 Detail (576 B)'!$A:$S,13,FALSE))</f>
        <v/>
      </c>
      <c r="T500" s="55" t="str">
        <f>IF(VLOOKUP(ROW()-492,'Report 3 Detail (576 B)'!$A:$S,14,FALSE)="","",VLOOKUP(ROW()-492,'Report 3 Detail (576 B)'!$A:$S,14,FALSE))</f>
        <v/>
      </c>
      <c r="U500" s="55" t="str">
        <f>IF(VLOOKUP(ROW()-492,'Report 3 Detail (576 B)'!$A:$S,15,FALSE)="","",VLOOKUP(ROW()-492,'Report 3 Detail (576 B)'!$A:$S,15,FALSE))</f>
        <v/>
      </c>
      <c r="V500" s="55" t="str">
        <f>IF(VLOOKUP(ROW()-492,'Report 3 Detail (576 B)'!$A:$S,16,FALSE)="","",VLOOKUP(ROW()-492,'Report 3 Detail (576 B)'!$A:$S,16,FALSE))</f>
        <v/>
      </c>
      <c r="W500" s="55" t="str">
        <f>IF(VLOOKUP(ROW()-492,'Report 3 Detail (576 B)'!$A:$S,17,FALSE)="","",VLOOKUP(ROW()-492,'Report 3 Detail (576 B)'!$A:$S,17,FALSE))</f>
        <v/>
      </c>
      <c r="X500" s="102" t="str">
        <f>IF(VLOOKUP(ROW()-492,'Report 3 Detail (576 B)'!$A:$S,18,FALSE)="","",VLOOKUP(ROW()-492,'Report 3 Detail (576 B)'!$A:$S,18,FALSE))</f>
        <v/>
      </c>
      <c r="Y500" s="55" t="str">
        <f>IF(VLOOKUP(ROW()-492,'Report 3 Detail (576 B)'!$A:$S,19,FALSE)="","",VLOOKUP(ROW()-492,'Report 3 Detail (576 B)'!$A:$S,19,FALSE))</f>
        <v/>
      </c>
      <c r="Z500" s="55" t="s">
        <v>79</v>
      </c>
    </row>
    <row r="501" spans="8:26" x14ac:dyDescent="0.2">
      <c r="H501" s="55" t="str">
        <f>IF(VLOOKUP(ROW()-492,'Report 3 Detail (576 B)'!$A:$S,2,FALSE)="","",VLOOKUP(ROW()-492,'Report 3 Detail (576 B)'!$A:$S,2,FALSE))</f>
        <v/>
      </c>
      <c r="I501" s="102" t="str">
        <f>IF(VLOOKUP(ROW()-492,'Report 3 Detail (576 B)'!$A:$S,3,FALSE)="","",VLOOKUP(ROW()-492,'Report 3 Detail (576 B)'!$A:$S,3,FALSE))</f>
        <v/>
      </c>
      <c r="J501" s="55" t="str">
        <f>IF(VLOOKUP(ROW()-492,'Report 3 Detail (576 B)'!$A:$S,4,FALSE)="","",VLOOKUP(ROW()-492,'Report 3 Detail (576 B)'!$A:$S,4,FALSE))</f>
        <v/>
      </c>
      <c r="K501" s="55" t="str">
        <f>IF(VLOOKUP(ROW()-492,'Report 3 Detail (576 B)'!$A:$S,5,FALSE)="","",VLOOKUP(ROW()-492,'Report 3 Detail (576 B)'!$A:$S,5,FALSE))</f>
        <v/>
      </c>
      <c r="L501" s="55" t="str">
        <f>IF(VLOOKUP(ROW()-492,'Report 3 Detail (576 B)'!$A:$S,6,FALSE)="","",VLOOKUP(ROW()-492,'Report 3 Detail (576 B)'!$A:$S,6,FALSE))</f>
        <v/>
      </c>
      <c r="M501" s="55" t="str">
        <f>IF(VLOOKUP(ROW()-492,'Report 3 Detail (576 B)'!$A:$S,7,FALSE)="","",VLOOKUP(ROW()-492,'Report 3 Detail (576 B)'!$A:$S,7,FALSE))</f>
        <v/>
      </c>
      <c r="N501" s="55" t="str">
        <f>IF(VLOOKUP(ROW()-492,'Report 3 Detail (576 B)'!$A:$S,8,FALSE)="","",VLOOKUP(ROW()-492,'Report 3 Detail (576 B)'!$A:$S,8,FALSE))</f>
        <v/>
      </c>
      <c r="O501" s="55" t="str">
        <f>IF(VLOOKUP(ROW()-492,'Report 3 Detail (576 B)'!$A:$S,9,FALSE)="","",VLOOKUP(ROW()-492,'Report 3 Detail (576 B)'!$A:$S,9,FALSE))</f>
        <v/>
      </c>
      <c r="P501" s="55" t="str">
        <f>IF(VLOOKUP(ROW()-492,'Report 3 Detail (576 B)'!$A:$S,10,FALSE)="","",VLOOKUP(ROW()-492,'Report 3 Detail (576 B)'!$A:$S,10,FALSE))</f>
        <v/>
      </c>
      <c r="Q501" s="55" t="str">
        <f>IF(VLOOKUP(ROW()-492,'Report 3 Detail (576 B)'!$A:$S,11,FALSE)="","",VLOOKUP(ROW()-492,'Report 3 Detail (576 B)'!$A:$S,11,FALSE))</f>
        <v/>
      </c>
      <c r="R501" s="55" t="str">
        <f>IF(VLOOKUP(ROW()-492,'Report 3 Detail (576 B)'!$A:$S,12,FALSE)="","",VLOOKUP(ROW()-492,'Report 3 Detail (576 B)'!$A:$S,12,FALSE))</f>
        <v/>
      </c>
      <c r="S501" s="55" t="str">
        <f>IF(VLOOKUP(ROW()-492,'Report 3 Detail (576 B)'!$A:$S,13,FALSE)="","",VLOOKUP(ROW()-492,'Report 3 Detail (576 B)'!$A:$S,13,FALSE))</f>
        <v/>
      </c>
      <c r="T501" s="55" t="str">
        <f>IF(VLOOKUP(ROW()-492,'Report 3 Detail (576 B)'!$A:$S,14,FALSE)="","",VLOOKUP(ROW()-492,'Report 3 Detail (576 B)'!$A:$S,14,FALSE))</f>
        <v/>
      </c>
      <c r="U501" s="55" t="str">
        <f>IF(VLOOKUP(ROW()-492,'Report 3 Detail (576 B)'!$A:$S,15,FALSE)="","",VLOOKUP(ROW()-492,'Report 3 Detail (576 B)'!$A:$S,15,FALSE))</f>
        <v/>
      </c>
      <c r="V501" s="55" t="str">
        <f>IF(VLOOKUP(ROW()-492,'Report 3 Detail (576 B)'!$A:$S,16,FALSE)="","",VLOOKUP(ROW()-492,'Report 3 Detail (576 B)'!$A:$S,16,FALSE))</f>
        <v/>
      </c>
      <c r="W501" s="55" t="str">
        <f>IF(VLOOKUP(ROW()-492,'Report 3 Detail (576 B)'!$A:$S,17,FALSE)="","",VLOOKUP(ROW()-492,'Report 3 Detail (576 B)'!$A:$S,17,FALSE))</f>
        <v/>
      </c>
      <c r="X501" s="102" t="str">
        <f>IF(VLOOKUP(ROW()-492,'Report 3 Detail (576 B)'!$A:$S,18,FALSE)="","",VLOOKUP(ROW()-492,'Report 3 Detail (576 B)'!$A:$S,18,FALSE))</f>
        <v/>
      </c>
      <c r="Y501" s="55" t="str">
        <f>IF(VLOOKUP(ROW()-492,'Report 3 Detail (576 B)'!$A:$S,19,FALSE)="","",VLOOKUP(ROW()-492,'Report 3 Detail (576 B)'!$A:$S,19,FALSE))</f>
        <v/>
      </c>
      <c r="Z501" s="55" t="s">
        <v>79</v>
      </c>
    </row>
    <row r="502" spans="8:26" x14ac:dyDescent="0.2">
      <c r="H502" s="55" t="str">
        <f>IF(VLOOKUP(ROW()-492,'Report 3 Detail (576 B)'!$A:$S,2,FALSE)="","",VLOOKUP(ROW()-492,'Report 3 Detail (576 B)'!$A:$S,2,FALSE))</f>
        <v/>
      </c>
      <c r="I502" s="102" t="str">
        <f>IF(VLOOKUP(ROW()-492,'Report 3 Detail (576 B)'!$A:$S,3,FALSE)="","",VLOOKUP(ROW()-492,'Report 3 Detail (576 B)'!$A:$S,3,FALSE))</f>
        <v/>
      </c>
      <c r="J502" s="55" t="str">
        <f>IF(VLOOKUP(ROW()-492,'Report 3 Detail (576 B)'!$A:$S,4,FALSE)="","",VLOOKUP(ROW()-492,'Report 3 Detail (576 B)'!$A:$S,4,FALSE))</f>
        <v/>
      </c>
      <c r="K502" s="55" t="str">
        <f>IF(VLOOKUP(ROW()-492,'Report 3 Detail (576 B)'!$A:$S,5,FALSE)="","",VLOOKUP(ROW()-492,'Report 3 Detail (576 B)'!$A:$S,5,FALSE))</f>
        <v/>
      </c>
      <c r="L502" s="55" t="str">
        <f>IF(VLOOKUP(ROW()-492,'Report 3 Detail (576 B)'!$A:$S,6,FALSE)="","",VLOOKUP(ROW()-492,'Report 3 Detail (576 B)'!$A:$S,6,FALSE))</f>
        <v/>
      </c>
      <c r="M502" s="55" t="str">
        <f>IF(VLOOKUP(ROW()-492,'Report 3 Detail (576 B)'!$A:$S,7,FALSE)="","",VLOOKUP(ROW()-492,'Report 3 Detail (576 B)'!$A:$S,7,FALSE))</f>
        <v/>
      </c>
      <c r="N502" s="55" t="str">
        <f>IF(VLOOKUP(ROW()-492,'Report 3 Detail (576 B)'!$A:$S,8,FALSE)="","",VLOOKUP(ROW()-492,'Report 3 Detail (576 B)'!$A:$S,8,FALSE))</f>
        <v/>
      </c>
      <c r="O502" s="55" t="str">
        <f>IF(VLOOKUP(ROW()-492,'Report 3 Detail (576 B)'!$A:$S,9,FALSE)="","",VLOOKUP(ROW()-492,'Report 3 Detail (576 B)'!$A:$S,9,FALSE))</f>
        <v/>
      </c>
      <c r="P502" s="55" t="str">
        <f>IF(VLOOKUP(ROW()-492,'Report 3 Detail (576 B)'!$A:$S,10,FALSE)="","",VLOOKUP(ROW()-492,'Report 3 Detail (576 B)'!$A:$S,10,FALSE))</f>
        <v/>
      </c>
      <c r="Q502" s="55" t="str">
        <f>IF(VLOOKUP(ROW()-492,'Report 3 Detail (576 B)'!$A:$S,11,FALSE)="","",VLOOKUP(ROW()-492,'Report 3 Detail (576 B)'!$A:$S,11,FALSE))</f>
        <v/>
      </c>
      <c r="R502" s="55" t="str">
        <f>IF(VLOOKUP(ROW()-492,'Report 3 Detail (576 B)'!$A:$S,12,FALSE)="","",VLOOKUP(ROW()-492,'Report 3 Detail (576 B)'!$A:$S,12,FALSE))</f>
        <v/>
      </c>
      <c r="S502" s="55" t="str">
        <f>IF(VLOOKUP(ROW()-492,'Report 3 Detail (576 B)'!$A:$S,13,FALSE)="","",VLOOKUP(ROW()-492,'Report 3 Detail (576 B)'!$A:$S,13,FALSE))</f>
        <v/>
      </c>
      <c r="T502" s="55" t="str">
        <f>IF(VLOOKUP(ROW()-492,'Report 3 Detail (576 B)'!$A:$S,14,FALSE)="","",VLOOKUP(ROW()-492,'Report 3 Detail (576 B)'!$A:$S,14,FALSE))</f>
        <v/>
      </c>
      <c r="U502" s="55" t="str">
        <f>IF(VLOOKUP(ROW()-492,'Report 3 Detail (576 B)'!$A:$S,15,FALSE)="","",VLOOKUP(ROW()-492,'Report 3 Detail (576 B)'!$A:$S,15,FALSE))</f>
        <v/>
      </c>
      <c r="V502" s="55" t="str">
        <f>IF(VLOOKUP(ROW()-492,'Report 3 Detail (576 B)'!$A:$S,16,FALSE)="","",VLOOKUP(ROW()-492,'Report 3 Detail (576 B)'!$A:$S,16,FALSE))</f>
        <v/>
      </c>
      <c r="W502" s="55" t="str">
        <f>IF(VLOOKUP(ROW()-492,'Report 3 Detail (576 B)'!$A:$S,17,FALSE)="","",VLOOKUP(ROW()-492,'Report 3 Detail (576 B)'!$A:$S,17,FALSE))</f>
        <v/>
      </c>
      <c r="X502" s="102" t="str">
        <f>IF(VLOOKUP(ROW()-492,'Report 3 Detail (576 B)'!$A:$S,18,FALSE)="","",VLOOKUP(ROW()-492,'Report 3 Detail (576 B)'!$A:$S,18,FALSE))</f>
        <v/>
      </c>
      <c r="Y502" s="55" t="str">
        <f>IF(VLOOKUP(ROW()-492,'Report 3 Detail (576 B)'!$A:$S,19,FALSE)="","",VLOOKUP(ROW()-492,'Report 3 Detail (576 B)'!$A:$S,19,FALSE))</f>
        <v/>
      </c>
      <c r="Z502" s="55" t="s">
        <v>79</v>
      </c>
    </row>
    <row r="503" spans="8:26" x14ac:dyDescent="0.2">
      <c r="H503" s="55" t="str">
        <f>IF(VLOOKUP(ROW()-492,'Report 3 Detail (576 B)'!$A:$S,2,FALSE)="","",VLOOKUP(ROW()-492,'Report 3 Detail (576 B)'!$A:$S,2,FALSE))</f>
        <v/>
      </c>
      <c r="I503" s="102" t="str">
        <f>IF(VLOOKUP(ROW()-492,'Report 3 Detail (576 B)'!$A:$S,3,FALSE)="","",VLOOKUP(ROW()-492,'Report 3 Detail (576 B)'!$A:$S,3,FALSE))</f>
        <v/>
      </c>
      <c r="J503" s="55" t="str">
        <f>IF(VLOOKUP(ROW()-492,'Report 3 Detail (576 B)'!$A:$S,4,FALSE)="","",VLOOKUP(ROW()-492,'Report 3 Detail (576 B)'!$A:$S,4,FALSE))</f>
        <v/>
      </c>
      <c r="K503" s="55" t="str">
        <f>IF(VLOOKUP(ROW()-492,'Report 3 Detail (576 B)'!$A:$S,5,FALSE)="","",VLOOKUP(ROW()-492,'Report 3 Detail (576 B)'!$A:$S,5,FALSE))</f>
        <v/>
      </c>
      <c r="L503" s="55" t="str">
        <f>IF(VLOOKUP(ROW()-492,'Report 3 Detail (576 B)'!$A:$S,6,FALSE)="","",VLOOKUP(ROW()-492,'Report 3 Detail (576 B)'!$A:$S,6,FALSE))</f>
        <v/>
      </c>
      <c r="M503" s="55" t="str">
        <f>IF(VLOOKUP(ROW()-492,'Report 3 Detail (576 B)'!$A:$S,7,FALSE)="","",VLOOKUP(ROW()-492,'Report 3 Detail (576 B)'!$A:$S,7,FALSE))</f>
        <v/>
      </c>
      <c r="N503" s="55" t="str">
        <f>IF(VLOOKUP(ROW()-492,'Report 3 Detail (576 B)'!$A:$S,8,FALSE)="","",VLOOKUP(ROW()-492,'Report 3 Detail (576 B)'!$A:$S,8,FALSE))</f>
        <v/>
      </c>
      <c r="O503" s="55" t="str">
        <f>IF(VLOOKUP(ROW()-492,'Report 3 Detail (576 B)'!$A:$S,9,FALSE)="","",VLOOKUP(ROW()-492,'Report 3 Detail (576 B)'!$A:$S,9,FALSE))</f>
        <v/>
      </c>
      <c r="P503" s="55" t="str">
        <f>IF(VLOOKUP(ROW()-492,'Report 3 Detail (576 B)'!$A:$S,10,FALSE)="","",VLOOKUP(ROW()-492,'Report 3 Detail (576 B)'!$A:$S,10,FALSE))</f>
        <v/>
      </c>
      <c r="Q503" s="55" t="str">
        <f>IF(VLOOKUP(ROW()-492,'Report 3 Detail (576 B)'!$A:$S,11,FALSE)="","",VLOOKUP(ROW()-492,'Report 3 Detail (576 B)'!$A:$S,11,FALSE))</f>
        <v/>
      </c>
      <c r="R503" s="55" t="str">
        <f>IF(VLOOKUP(ROW()-492,'Report 3 Detail (576 B)'!$A:$S,12,FALSE)="","",VLOOKUP(ROW()-492,'Report 3 Detail (576 B)'!$A:$S,12,FALSE))</f>
        <v/>
      </c>
      <c r="S503" s="55" t="str">
        <f>IF(VLOOKUP(ROW()-492,'Report 3 Detail (576 B)'!$A:$S,13,FALSE)="","",VLOOKUP(ROW()-492,'Report 3 Detail (576 B)'!$A:$S,13,FALSE))</f>
        <v/>
      </c>
      <c r="T503" s="55" t="str">
        <f>IF(VLOOKUP(ROW()-492,'Report 3 Detail (576 B)'!$A:$S,14,FALSE)="","",VLOOKUP(ROW()-492,'Report 3 Detail (576 B)'!$A:$S,14,FALSE))</f>
        <v/>
      </c>
      <c r="U503" s="55" t="str">
        <f>IF(VLOOKUP(ROW()-492,'Report 3 Detail (576 B)'!$A:$S,15,FALSE)="","",VLOOKUP(ROW()-492,'Report 3 Detail (576 B)'!$A:$S,15,FALSE))</f>
        <v/>
      </c>
      <c r="V503" s="55" t="str">
        <f>IF(VLOOKUP(ROW()-492,'Report 3 Detail (576 B)'!$A:$S,16,FALSE)="","",VLOOKUP(ROW()-492,'Report 3 Detail (576 B)'!$A:$S,16,FALSE))</f>
        <v/>
      </c>
      <c r="W503" s="55" t="str">
        <f>IF(VLOOKUP(ROW()-492,'Report 3 Detail (576 B)'!$A:$S,17,FALSE)="","",VLOOKUP(ROW()-492,'Report 3 Detail (576 B)'!$A:$S,17,FALSE))</f>
        <v/>
      </c>
      <c r="X503" s="102" t="str">
        <f>IF(VLOOKUP(ROW()-492,'Report 3 Detail (576 B)'!$A:$S,18,FALSE)="","",VLOOKUP(ROW()-492,'Report 3 Detail (576 B)'!$A:$S,18,FALSE))</f>
        <v/>
      </c>
      <c r="Y503" s="55" t="str">
        <f>IF(VLOOKUP(ROW()-492,'Report 3 Detail (576 B)'!$A:$S,19,FALSE)="","",VLOOKUP(ROW()-492,'Report 3 Detail (576 B)'!$A:$S,19,FALSE))</f>
        <v/>
      </c>
      <c r="Z503" s="55" t="s">
        <v>79</v>
      </c>
    </row>
    <row r="504" spans="8:26" x14ac:dyDescent="0.2">
      <c r="H504" s="55" t="str">
        <f>IF(VLOOKUP(ROW()-492,'Report 3 Detail (576 B)'!$A:$S,2,FALSE)="","",VLOOKUP(ROW()-492,'Report 3 Detail (576 B)'!$A:$S,2,FALSE))</f>
        <v/>
      </c>
      <c r="I504" s="102" t="str">
        <f>IF(VLOOKUP(ROW()-492,'Report 3 Detail (576 B)'!$A:$S,3,FALSE)="","",VLOOKUP(ROW()-492,'Report 3 Detail (576 B)'!$A:$S,3,FALSE))</f>
        <v/>
      </c>
      <c r="J504" s="55" t="str">
        <f>IF(VLOOKUP(ROW()-492,'Report 3 Detail (576 B)'!$A:$S,4,FALSE)="","",VLOOKUP(ROW()-492,'Report 3 Detail (576 B)'!$A:$S,4,FALSE))</f>
        <v/>
      </c>
      <c r="K504" s="55" t="str">
        <f>IF(VLOOKUP(ROW()-492,'Report 3 Detail (576 B)'!$A:$S,5,FALSE)="","",VLOOKUP(ROW()-492,'Report 3 Detail (576 B)'!$A:$S,5,FALSE))</f>
        <v/>
      </c>
      <c r="L504" s="55" t="str">
        <f>IF(VLOOKUP(ROW()-492,'Report 3 Detail (576 B)'!$A:$S,6,FALSE)="","",VLOOKUP(ROW()-492,'Report 3 Detail (576 B)'!$A:$S,6,FALSE))</f>
        <v/>
      </c>
      <c r="M504" s="55" t="str">
        <f>IF(VLOOKUP(ROW()-492,'Report 3 Detail (576 B)'!$A:$S,7,FALSE)="","",VLOOKUP(ROW()-492,'Report 3 Detail (576 B)'!$A:$S,7,FALSE))</f>
        <v/>
      </c>
      <c r="N504" s="55" t="str">
        <f>IF(VLOOKUP(ROW()-492,'Report 3 Detail (576 B)'!$A:$S,8,FALSE)="","",VLOOKUP(ROW()-492,'Report 3 Detail (576 B)'!$A:$S,8,FALSE))</f>
        <v/>
      </c>
      <c r="O504" s="55" t="str">
        <f>IF(VLOOKUP(ROW()-492,'Report 3 Detail (576 B)'!$A:$S,9,FALSE)="","",VLOOKUP(ROW()-492,'Report 3 Detail (576 B)'!$A:$S,9,FALSE))</f>
        <v/>
      </c>
      <c r="P504" s="55" t="str">
        <f>IF(VLOOKUP(ROW()-492,'Report 3 Detail (576 B)'!$A:$S,10,FALSE)="","",VLOOKUP(ROW()-492,'Report 3 Detail (576 B)'!$A:$S,10,FALSE))</f>
        <v/>
      </c>
      <c r="Q504" s="55" t="str">
        <f>IF(VLOOKUP(ROW()-492,'Report 3 Detail (576 B)'!$A:$S,11,FALSE)="","",VLOOKUP(ROW()-492,'Report 3 Detail (576 B)'!$A:$S,11,FALSE))</f>
        <v/>
      </c>
      <c r="R504" s="55" t="str">
        <f>IF(VLOOKUP(ROW()-492,'Report 3 Detail (576 B)'!$A:$S,12,FALSE)="","",VLOOKUP(ROW()-492,'Report 3 Detail (576 B)'!$A:$S,12,FALSE))</f>
        <v/>
      </c>
      <c r="S504" s="55" t="str">
        <f>IF(VLOOKUP(ROW()-492,'Report 3 Detail (576 B)'!$A:$S,13,FALSE)="","",VLOOKUP(ROW()-492,'Report 3 Detail (576 B)'!$A:$S,13,FALSE))</f>
        <v/>
      </c>
      <c r="T504" s="55" t="str">
        <f>IF(VLOOKUP(ROW()-492,'Report 3 Detail (576 B)'!$A:$S,14,FALSE)="","",VLOOKUP(ROW()-492,'Report 3 Detail (576 B)'!$A:$S,14,FALSE))</f>
        <v/>
      </c>
      <c r="U504" s="55" t="str">
        <f>IF(VLOOKUP(ROW()-492,'Report 3 Detail (576 B)'!$A:$S,15,FALSE)="","",VLOOKUP(ROW()-492,'Report 3 Detail (576 B)'!$A:$S,15,FALSE))</f>
        <v/>
      </c>
      <c r="V504" s="55" t="str">
        <f>IF(VLOOKUP(ROW()-492,'Report 3 Detail (576 B)'!$A:$S,16,FALSE)="","",VLOOKUP(ROW()-492,'Report 3 Detail (576 B)'!$A:$S,16,FALSE))</f>
        <v/>
      </c>
      <c r="W504" s="55" t="str">
        <f>IF(VLOOKUP(ROW()-492,'Report 3 Detail (576 B)'!$A:$S,17,FALSE)="","",VLOOKUP(ROW()-492,'Report 3 Detail (576 B)'!$A:$S,17,FALSE))</f>
        <v/>
      </c>
      <c r="X504" s="102" t="str">
        <f>IF(VLOOKUP(ROW()-492,'Report 3 Detail (576 B)'!$A:$S,18,FALSE)="","",VLOOKUP(ROW()-492,'Report 3 Detail (576 B)'!$A:$S,18,FALSE))</f>
        <v/>
      </c>
      <c r="Y504" s="55" t="str">
        <f>IF(VLOOKUP(ROW()-492,'Report 3 Detail (576 B)'!$A:$S,19,FALSE)="","",VLOOKUP(ROW()-492,'Report 3 Detail (576 B)'!$A:$S,19,FALSE))</f>
        <v/>
      </c>
      <c r="Z504" s="55" t="s">
        <v>79</v>
      </c>
    </row>
    <row r="505" spans="8:26" x14ac:dyDescent="0.2">
      <c r="H505" s="55" t="str">
        <f>IF(VLOOKUP(ROW()-492,'Report 3 Detail (576 B)'!$A:$S,2,FALSE)="","",VLOOKUP(ROW()-492,'Report 3 Detail (576 B)'!$A:$S,2,FALSE))</f>
        <v/>
      </c>
      <c r="I505" s="102" t="str">
        <f>IF(VLOOKUP(ROW()-492,'Report 3 Detail (576 B)'!$A:$S,3,FALSE)="","",VLOOKUP(ROW()-492,'Report 3 Detail (576 B)'!$A:$S,3,FALSE))</f>
        <v/>
      </c>
      <c r="J505" s="55" t="str">
        <f>IF(VLOOKUP(ROW()-492,'Report 3 Detail (576 B)'!$A:$S,4,FALSE)="","",VLOOKUP(ROW()-492,'Report 3 Detail (576 B)'!$A:$S,4,FALSE))</f>
        <v/>
      </c>
      <c r="K505" s="55" t="str">
        <f>IF(VLOOKUP(ROW()-492,'Report 3 Detail (576 B)'!$A:$S,5,FALSE)="","",VLOOKUP(ROW()-492,'Report 3 Detail (576 B)'!$A:$S,5,FALSE))</f>
        <v/>
      </c>
      <c r="L505" s="55" t="str">
        <f>IF(VLOOKUP(ROW()-492,'Report 3 Detail (576 B)'!$A:$S,6,FALSE)="","",VLOOKUP(ROW()-492,'Report 3 Detail (576 B)'!$A:$S,6,FALSE))</f>
        <v/>
      </c>
      <c r="M505" s="55" t="str">
        <f>IF(VLOOKUP(ROW()-492,'Report 3 Detail (576 B)'!$A:$S,7,FALSE)="","",VLOOKUP(ROW()-492,'Report 3 Detail (576 B)'!$A:$S,7,FALSE))</f>
        <v/>
      </c>
      <c r="N505" s="55" t="str">
        <f>IF(VLOOKUP(ROW()-492,'Report 3 Detail (576 B)'!$A:$S,8,FALSE)="","",VLOOKUP(ROW()-492,'Report 3 Detail (576 B)'!$A:$S,8,FALSE))</f>
        <v/>
      </c>
      <c r="O505" s="55" t="str">
        <f>IF(VLOOKUP(ROW()-492,'Report 3 Detail (576 B)'!$A:$S,9,FALSE)="","",VLOOKUP(ROW()-492,'Report 3 Detail (576 B)'!$A:$S,9,FALSE))</f>
        <v/>
      </c>
      <c r="P505" s="55" t="str">
        <f>IF(VLOOKUP(ROW()-492,'Report 3 Detail (576 B)'!$A:$S,10,FALSE)="","",VLOOKUP(ROW()-492,'Report 3 Detail (576 B)'!$A:$S,10,FALSE))</f>
        <v/>
      </c>
      <c r="Q505" s="55" t="str">
        <f>IF(VLOOKUP(ROW()-492,'Report 3 Detail (576 B)'!$A:$S,11,FALSE)="","",VLOOKUP(ROW()-492,'Report 3 Detail (576 B)'!$A:$S,11,FALSE))</f>
        <v/>
      </c>
      <c r="R505" s="55" t="str">
        <f>IF(VLOOKUP(ROW()-492,'Report 3 Detail (576 B)'!$A:$S,12,FALSE)="","",VLOOKUP(ROW()-492,'Report 3 Detail (576 B)'!$A:$S,12,FALSE))</f>
        <v/>
      </c>
      <c r="S505" s="55" t="str">
        <f>IF(VLOOKUP(ROW()-492,'Report 3 Detail (576 B)'!$A:$S,13,FALSE)="","",VLOOKUP(ROW()-492,'Report 3 Detail (576 B)'!$A:$S,13,FALSE))</f>
        <v/>
      </c>
      <c r="T505" s="55" t="str">
        <f>IF(VLOOKUP(ROW()-492,'Report 3 Detail (576 B)'!$A:$S,14,FALSE)="","",VLOOKUP(ROW()-492,'Report 3 Detail (576 B)'!$A:$S,14,FALSE))</f>
        <v/>
      </c>
      <c r="U505" s="55" t="str">
        <f>IF(VLOOKUP(ROW()-492,'Report 3 Detail (576 B)'!$A:$S,15,FALSE)="","",VLOOKUP(ROW()-492,'Report 3 Detail (576 B)'!$A:$S,15,FALSE))</f>
        <v/>
      </c>
      <c r="V505" s="55" t="str">
        <f>IF(VLOOKUP(ROW()-492,'Report 3 Detail (576 B)'!$A:$S,16,FALSE)="","",VLOOKUP(ROW()-492,'Report 3 Detail (576 B)'!$A:$S,16,FALSE))</f>
        <v/>
      </c>
      <c r="W505" s="55" t="str">
        <f>IF(VLOOKUP(ROW()-492,'Report 3 Detail (576 B)'!$A:$S,17,FALSE)="","",VLOOKUP(ROW()-492,'Report 3 Detail (576 B)'!$A:$S,17,FALSE))</f>
        <v/>
      </c>
      <c r="X505" s="102" t="str">
        <f>IF(VLOOKUP(ROW()-492,'Report 3 Detail (576 B)'!$A:$S,18,FALSE)="","",VLOOKUP(ROW()-492,'Report 3 Detail (576 B)'!$A:$S,18,FALSE))</f>
        <v/>
      </c>
      <c r="Y505" s="55" t="str">
        <f>IF(VLOOKUP(ROW()-492,'Report 3 Detail (576 B)'!$A:$S,19,FALSE)="","",VLOOKUP(ROW()-492,'Report 3 Detail (576 B)'!$A:$S,19,FALSE))</f>
        <v/>
      </c>
      <c r="Z505" s="55" t="s">
        <v>79</v>
      </c>
    </row>
    <row r="506" spans="8:26" x14ac:dyDescent="0.2">
      <c r="H506" s="55" t="str">
        <f>IF(VLOOKUP(ROW()-492,'Report 3 Detail (576 B)'!$A:$S,2,FALSE)="","",VLOOKUP(ROW()-492,'Report 3 Detail (576 B)'!$A:$S,2,FALSE))</f>
        <v/>
      </c>
      <c r="I506" s="102" t="str">
        <f>IF(VLOOKUP(ROW()-492,'Report 3 Detail (576 B)'!$A:$S,3,FALSE)="","",VLOOKUP(ROW()-492,'Report 3 Detail (576 B)'!$A:$S,3,FALSE))</f>
        <v/>
      </c>
      <c r="J506" s="55" t="str">
        <f>IF(VLOOKUP(ROW()-492,'Report 3 Detail (576 B)'!$A:$S,4,FALSE)="","",VLOOKUP(ROW()-492,'Report 3 Detail (576 B)'!$A:$S,4,FALSE))</f>
        <v/>
      </c>
      <c r="K506" s="55" t="str">
        <f>IF(VLOOKUP(ROW()-492,'Report 3 Detail (576 B)'!$A:$S,5,FALSE)="","",VLOOKUP(ROW()-492,'Report 3 Detail (576 B)'!$A:$S,5,FALSE))</f>
        <v/>
      </c>
      <c r="L506" s="55" t="str">
        <f>IF(VLOOKUP(ROW()-492,'Report 3 Detail (576 B)'!$A:$S,6,FALSE)="","",VLOOKUP(ROW()-492,'Report 3 Detail (576 B)'!$A:$S,6,FALSE))</f>
        <v/>
      </c>
      <c r="M506" s="55" t="str">
        <f>IF(VLOOKUP(ROW()-492,'Report 3 Detail (576 B)'!$A:$S,7,FALSE)="","",VLOOKUP(ROW()-492,'Report 3 Detail (576 B)'!$A:$S,7,FALSE))</f>
        <v/>
      </c>
      <c r="N506" s="55" t="str">
        <f>IF(VLOOKUP(ROW()-492,'Report 3 Detail (576 B)'!$A:$S,8,FALSE)="","",VLOOKUP(ROW()-492,'Report 3 Detail (576 B)'!$A:$S,8,FALSE))</f>
        <v/>
      </c>
      <c r="O506" s="55" t="str">
        <f>IF(VLOOKUP(ROW()-492,'Report 3 Detail (576 B)'!$A:$S,9,FALSE)="","",VLOOKUP(ROW()-492,'Report 3 Detail (576 B)'!$A:$S,9,FALSE))</f>
        <v/>
      </c>
      <c r="P506" s="55" t="str">
        <f>IF(VLOOKUP(ROW()-492,'Report 3 Detail (576 B)'!$A:$S,10,FALSE)="","",VLOOKUP(ROW()-492,'Report 3 Detail (576 B)'!$A:$S,10,FALSE))</f>
        <v/>
      </c>
      <c r="Q506" s="55" t="str">
        <f>IF(VLOOKUP(ROW()-492,'Report 3 Detail (576 B)'!$A:$S,11,FALSE)="","",VLOOKUP(ROW()-492,'Report 3 Detail (576 B)'!$A:$S,11,FALSE))</f>
        <v/>
      </c>
      <c r="R506" s="55" t="str">
        <f>IF(VLOOKUP(ROW()-492,'Report 3 Detail (576 B)'!$A:$S,12,FALSE)="","",VLOOKUP(ROW()-492,'Report 3 Detail (576 B)'!$A:$S,12,FALSE))</f>
        <v/>
      </c>
      <c r="S506" s="55" t="str">
        <f>IF(VLOOKUP(ROW()-492,'Report 3 Detail (576 B)'!$A:$S,13,FALSE)="","",VLOOKUP(ROW()-492,'Report 3 Detail (576 B)'!$A:$S,13,FALSE))</f>
        <v/>
      </c>
      <c r="T506" s="55" t="str">
        <f>IF(VLOOKUP(ROW()-492,'Report 3 Detail (576 B)'!$A:$S,14,FALSE)="","",VLOOKUP(ROW()-492,'Report 3 Detail (576 B)'!$A:$S,14,FALSE))</f>
        <v/>
      </c>
      <c r="U506" s="55" t="str">
        <f>IF(VLOOKUP(ROW()-492,'Report 3 Detail (576 B)'!$A:$S,15,FALSE)="","",VLOOKUP(ROW()-492,'Report 3 Detail (576 B)'!$A:$S,15,FALSE))</f>
        <v/>
      </c>
      <c r="V506" s="55" t="str">
        <f>IF(VLOOKUP(ROW()-492,'Report 3 Detail (576 B)'!$A:$S,16,FALSE)="","",VLOOKUP(ROW()-492,'Report 3 Detail (576 B)'!$A:$S,16,FALSE))</f>
        <v/>
      </c>
      <c r="W506" s="55" t="str">
        <f>IF(VLOOKUP(ROW()-492,'Report 3 Detail (576 B)'!$A:$S,17,FALSE)="","",VLOOKUP(ROW()-492,'Report 3 Detail (576 B)'!$A:$S,17,FALSE))</f>
        <v/>
      </c>
      <c r="X506" s="102" t="str">
        <f>IF(VLOOKUP(ROW()-492,'Report 3 Detail (576 B)'!$A:$S,18,FALSE)="","",VLOOKUP(ROW()-492,'Report 3 Detail (576 B)'!$A:$S,18,FALSE))</f>
        <v/>
      </c>
      <c r="Y506" s="55" t="str">
        <f>IF(VLOOKUP(ROW()-492,'Report 3 Detail (576 B)'!$A:$S,19,FALSE)="","",VLOOKUP(ROW()-492,'Report 3 Detail (576 B)'!$A:$S,19,FALSE))</f>
        <v/>
      </c>
      <c r="Z506" s="55" t="s">
        <v>79</v>
      </c>
    </row>
    <row r="507" spans="8:26" x14ac:dyDescent="0.2">
      <c r="H507" s="55" t="str">
        <f>IF(VLOOKUP(ROW()-492,'Report 3 Detail (576 B)'!$A:$S,2,FALSE)="","",VLOOKUP(ROW()-492,'Report 3 Detail (576 B)'!$A:$S,2,FALSE))</f>
        <v/>
      </c>
      <c r="I507" s="102" t="str">
        <f>IF(VLOOKUP(ROW()-492,'Report 3 Detail (576 B)'!$A:$S,3,FALSE)="","",VLOOKUP(ROW()-492,'Report 3 Detail (576 B)'!$A:$S,3,FALSE))</f>
        <v/>
      </c>
      <c r="J507" s="55" t="str">
        <f>IF(VLOOKUP(ROW()-492,'Report 3 Detail (576 B)'!$A:$S,4,FALSE)="","",VLOOKUP(ROW()-492,'Report 3 Detail (576 B)'!$A:$S,4,FALSE))</f>
        <v/>
      </c>
      <c r="K507" s="55" t="str">
        <f>IF(VLOOKUP(ROW()-492,'Report 3 Detail (576 B)'!$A:$S,5,FALSE)="","",VLOOKUP(ROW()-492,'Report 3 Detail (576 B)'!$A:$S,5,FALSE))</f>
        <v/>
      </c>
      <c r="L507" s="55" t="str">
        <f>IF(VLOOKUP(ROW()-492,'Report 3 Detail (576 B)'!$A:$S,6,FALSE)="","",VLOOKUP(ROW()-492,'Report 3 Detail (576 B)'!$A:$S,6,FALSE))</f>
        <v/>
      </c>
      <c r="M507" s="55" t="str">
        <f>IF(VLOOKUP(ROW()-492,'Report 3 Detail (576 B)'!$A:$S,7,FALSE)="","",VLOOKUP(ROW()-492,'Report 3 Detail (576 B)'!$A:$S,7,FALSE))</f>
        <v/>
      </c>
      <c r="N507" s="55" t="str">
        <f>IF(VLOOKUP(ROW()-492,'Report 3 Detail (576 B)'!$A:$S,8,FALSE)="","",VLOOKUP(ROW()-492,'Report 3 Detail (576 B)'!$A:$S,8,FALSE))</f>
        <v/>
      </c>
      <c r="O507" s="55" t="str">
        <f>IF(VLOOKUP(ROW()-492,'Report 3 Detail (576 B)'!$A:$S,9,FALSE)="","",VLOOKUP(ROW()-492,'Report 3 Detail (576 B)'!$A:$S,9,FALSE))</f>
        <v/>
      </c>
      <c r="P507" s="55" t="str">
        <f>IF(VLOOKUP(ROW()-492,'Report 3 Detail (576 B)'!$A:$S,10,FALSE)="","",VLOOKUP(ROW()-492,'Report 3 Detail (576 B)'!$A:$S,10,FALSE))</f>
        <v/>
      </c>
      <c r="Q507" s="55" t="str">
        <f>IF(VLOOKUP(ROW()-492,'Report 3 Detail (576 B)'!$A:$S,11,FALSE)="","",VLOOKUP(ROW()-492,'Report 3 Detail (576 B)'!$A:$S,11,FALSE))</f>
        <v/>
      </c>
      <c r="R507" s="55" t="str">
        <f>IF(VLOOKUP(ROW()-492,'Report 3 Detail (576 B)'!$A:$S,12,FALSE)="","",VLOOKUP(ROW()-492,'Report 3 Detail (576 B)'!$A:$S,12,FALSE))</f>
        <v/>
      </c>
      <c r="S507" s="55" t="str">
        <f>IF(VLOOKUP(ROW()-492,'Report 3 Detail (576 B)'!$A:$S,13,FALSE)="","",VLOOKUP(ROW()-492,'Report 3 Detail (576 B)'!$A:$S,13,FALSE))</f>
        <v/>
      </c>
      <c r="T507" s="55" t="str">
        <f>IF(VLOOKUP(ROW()-492,'Report 3 Detail (576 B)'!$A:$S,14,FALSE)="","",VLOOKUP(ROW()-492,'Report 3 Detail (576 B)'!$A:$S,14,FALSE))</f>
        <v/>
      </c>
      <c r="U507" s="55" t="str">
        <f>IF(VLOOKUP(ROW()-492,'Report 3 Detail (576 B)'!$A:$S,15,FALSE)="","",VLOOKUP(ROW()-492,'Report 3 Detail (576 B)'!$A:$S,15,FALSE))</f>
        <v/>
      </c>
      <c r="V507" s="55" t="str">
        <f>IF(VLOOKUP(ROW()-492,'Report 3 Detail (576 B)'!$A:$S,16,FALSE)="","",VLOOKUP(ROW()-492,'Report 3 Detail (576 B)'!$A:$S,16,FALSE))</f>
        <v/>
      </c>
      <c r="W507" s="55" t="str">
        <f>IF(VLOOKUP(ROW()-492,'Report 3 Detail (576 B)'!$A:$S,17,FALSE)="","",VLOOKUP(ROW()-492,'Report 3 Detail (576 B)'!$A:$S,17,FALSE))</f>
        <v/>
      </c>
      <c r="X507" s="102" t="str">
        <f>IF(VLOOKUP(ROW()-492,'Report 3 Detail (576 B)'!$A:$S,18,FALSE)="","",VLOOKUP(ROW()-492,'Report 3 Detail (576 B)'!$A:$S,18,FALSE))</f>
        <v/>
      </c>
      <c r="Y507" s="55" t="str">
        <f>IF(VLOOKUP(ROW()-492,'Report 3 Detail (576 B)'!$A:$S,19,FALSE)="","",VLOOKUP(ROW()-492,'Report 3 Detail (576 B)'!$A:$S,19,FALSE))</f>
        <v/>
      </c>
      <c r="Z507" s="55" t="s">
        <v>79</v>
      </c>
    </row>
    <row r="508" spans="8:26" x14ac:dyDescent="0.2">
      <c r="H508" s="55" t="str">
        <f>IF(VLOOKUP(ROW()-492,'Report 3 Detail (576 B)'!$A:$S,2,FALSE)="","",VLOOKUP(ROW()-492,'Report 3 Detail (576 B)'!$A:$S,2,FALSE))</f>
        <v/>
      </c>
      <c r="I508" s="102" t="str">
        <f>IF(VLOOKUP(ROW()-492,'Report 3 Detail (576 B)'!$A:$S,3,FALSE)="","",VLOOKUP(ROW()-492,'Report 3 Detail (576 B)'!$A:$S,3,FALSE))</f>
        <v/>
      </c>
      <c r="J508" s="55" t="str">
        <f>IF(VLOOKUP(ROW()-492,'Report 3 Detail (576 B)'!$A:$S,4,FALSE)="","",VLOOKUP(ROW()-492,'Report 3 Detail (576 B)'!$A:$S,4,FALSE))</f>
        <v/>
      </c>
      <c r="K508" s="55" t="str">
        <f>IF(VLOOKUP(ROW()-492,'Report 3 Detail (576 B)'!$A:$S,5,FALSE)="","",VLOOKUP(ROW()-492,'Report 3 Detail (576 B)'!$A:$S,5,FALSE))</f>
        <v/>
      </c>
      <c r="L508" s="55" t="str">
        <f>IF(VLOOKUP(ROW()-492,'Report 3 Detail (576 B)'!$A:$S,6,FALSE)="","",VLOOKUP(ROW()-492,'Report 3 Detail (576 B)'!$A:$S,6,FALSE))</f>
        <v/>
      </c>
      <c r="M508" s="55" t="str">
        <f>IF(VLOOKUP(ROW()-492,'Report 3 Detail (576 B)'!$A:$S,7,FALSE)="","",VLOOKUP(ROW()-492,'Report 3 Detail (576 B)'!$A:$S,7,FALSE))</f>
        <v/>
      </c>
      <c r="N508" s="55" t="str">
        <f>IF(VLOOKUP(ROW()-492,'Report 3 Detail (576 B)'!$A:$S,8,FALSE)="","",VLOOKUP(ROW()-492,'Report 3 Detail (576 B)'!$A:$S,8,FALSE))</f>
        <v/>
      </c>
      <c r="O508" s="55" t="str">
        <f>IF(VLOOKUP(ROW()-492,'Report 3 Detail (576 B)'!$A:$S,9,FALSE)="","",VLOOKUP(ROW()-492,'Report 3 Detail (576 B)'!$A:$S,9,FALSE))</f>
        <v/>
      </c>
      <c r="P508" s="55" t="str">
        <f>IF(VLOOKUP(ROW()-492,'Report 3 Detail (576 B)'!$A:$S,10,FALSE)="","",VLOOKUP(ROW()-492,'Report 3 Detail (576 B)'!$A:$S,10,FALSE))</f>
        <v/>
      </c>
      <c r="Q508" s="55" t="str">
        <f>IF(VLOOKUP(ROW()-492,'Report 3 Detail (576 B)'!$A:$S,11,FALSE)="","",VLOOKUP(ROW()-492,'Report 3 Detail (576 B)'!$A:$S,11,FALSE))</f>
        <v/>
      </c>
      <c r="R508" s="55" t="str">
        <f>IF(VLOOKUP(ROW()-492,'Report 3 Detail (576 B)'!$A:$S,12,FALSE)="","",VLOOKUP(ROW()-492,'Report 3 Detail (576 B)'!$A:$S,12,FALSE))</f>
        <v/>
      </c>
      <c r="S508" s="55" t="str">
        <f>IF(VLOOKUP(ROW()-492,'Report 3 Detail (576 B)'!$A:$S,13,FALSE)="","",VLOOKUP(ROW()-492,'Report 3 Detail (576 B)'!$A:$S,13,FALSE))</f>
        <v/>
      </c>
      <c r="T508" s="55" t="str">
        <f>IF(VLOOKUP(ROW()-492,'Report 3 Detail (576 B)'!$A:$S,14,FALSE)="","",VLOOKUP(ROW()-492,'Report 3 Detail (576 B)'!$A:$S,14,FALSE))</f>
        <v/>
      </c>
      <c r="U508" s="55" t="str">
        <f>IF(VLOOKUP(ROW()-492,'Report 3 Detail (576 B)'!$A:$S,15,FALSE)="","",VLOOKUP(ROW()-492,'Report 3 Detail (576 B)'!$A:$S,15,FALSE))</f>
        <v/>
      </c>
      <c r="V508" s="55" t="str">
        <f>IF(VLOOKUP(ROW()-492,'Report 3 Detail (576 B)'!$A:$S,16,FALSE)="","",VLOOKUP(ROW()-492,'Report 3 Detail (576 B)'!$A:$S,16,FALSE))</f>
        <v/>
      </c>
      <c r="W508" s="55" t="str">
        <f>IF(VLOOKUP(ROW()-492,'Report 3 Detail (576 B)'!$A:$S,17,FALSE)="","",VLOOKUP(ROW()-492,'Report 3 Detail (576 B)'!$A:$S,17,FALSE))</f>
        <v/>
      </c>
      <c r="X508" s="102" t="str">
        <f>IF(VLOOKUP(ROW()-492,'Report 3 Detail (576 B)'!$A:$S,18,FALSE)="","",VLOOKUP(ROW()-492,'Report 3 Detail (576 B)'!$A:$S,18,FALSE))</f>
        <v/>
      </c>
      <c r="Y508" s="55" t="str">
        <f>IF(VLOOKUP(ROW()-492,'Report 3 Detail (576 B)'!$A:$S,19,FALSE)="","",VLOOKUP(ROW()-492,'Report 3 Detail (576 B)'!$A:$S,19,FALSE))</f>
        <v/>
      </c>
      <c r="Z508" s="55" t="s">
        <v>79</v>
      </c>
    </row>
    <row r="509" spans="8:26" x14ac:dyDescent="0.2">
      <c r="H509" s="55" t="str">
        <f>IF(VLOOKUP(ROW()-492,'Report 3 Detail (576 B)'!$A:$S,2,FALSE)="","",VLOOKUP(ROW()-492,'Report 3 Detail (576 B)'!$A:$S,2,FALSE))</f>
        <v/>
      </c>
      <c r="I509" s="102" t="str">
        <f>IF(VLOOKUP(ROW()-492,'Report 3 Detail (576 B)'!$A:$S,3,FALSE)="","",VLOOKUP(ROW()-492,'Report 3 Detail (576 B)'!$A:$S,3,FALSE))</f>
        <v/>
      </c>
      <c r="J509" s="55" t="str">
        <f>IF(VLOOKUP(ROW()-492,'Report 3 Detail (576 B)'!$A:$S,4,FALSE)="","",VLOOKUP(ROW()-492,'Report 3 Detail (576 B)'!$A:$S,4,FALSE))</f>
        <v/>
      </c>
      <c r="K509" s="55" t="str">
        <f>IF(VLOOKUP(ROW()-492,'Report 3 Detail (576 B)'!$A:$S,5,FALSE)="","",VLOOKUP(ROW()-492,'Report 3 Detail (576 B)'!$A:$S,5,FALSE))</f>
        <v/>
      </c>
      <c r="L509" s="55" t="str">
        <f>IF(VLOOKUP(ROW()-492,'Report 3 Detail (576 B)'!$A:$S,6,FALSE)="","",VLOOKUP(ROW()-492,'Report 3 Detail (576 B)'!$A:$S,6,FALSE))</f>
        <v/>
      </c>
      <c r="M509" s="55" t="str">
        <f>IF(VLOOKUP(ROW()-492,'Report 3 Detail (576 B)'!$A:$S,7,FALSE)="","",VLOOKUP(ROW()-492,'Report 3 Detail (576 B)'!$A:$S,7,FALSE))</f>
        <v/>
      </c>
      <c r="N509" s="55" t="str">
        <f>IF(VLOOKUP(ROW()-492,'Report 3 Detail (576 B)'!$A:$S,8,FALSE)="","",VLOOKUP(ROW()-492,'Report 3 Detail (576 B)'!$A:$S,8,FALSE))</f>
        <v/>
      </c>
      <c r="O509" s="55" t="str">
        <f>IF(VLOOKUP(ROW()-492,'Report 3 Detail (576 B)'!$A:$S,9,FALSE)="","",VLOOKUP(ROW()-492,'Report 3 Detail (576 B)'!$A:$S,9,FALSE))</f>
        <v/>
      </c>
      <c r="P509" s="55" t="str">
        <f>IF(VLOOKUP(ROW()-492,'Report 3 Detail (576 B)'!$A:$S,10,FALSE)="","",VLOOKUP(ROW()-492,'Report 3 Detail (576 B)'!$A:$S,10,FALSE))</f>
        <v/>
      </c>
      <c r="Q509" s="55" t="str">
        <f>IF(VLOOKUP(ROW()-492,'Report 3 Detail (576 B)'!$A:$S,11,FALSE)="","",VLOOKUP(ROW()-492,'Report 3 Detail (576 B)'!$A:$S,11,FALSE))</f>
        <v/>
      </c>
      <c r="R509" s="55" t="str">
        <f>IF(VLOOKUP(ROW()-492,'Report 3 Detail (576 B)'!$A:$S,12,FALSE)="","",VLOOKUP(ROW()-492,'Report 3 Detail (576 B)'!$A:$S,12,FALSE))</f>
        <v/>
      </c>
      <c r="S509" s="55" t="str">
        <f>IF(VLOOKUP(ROW()-492,'Report 3 Detail (576 B)'!$A:$S,13,FALSE)="","",VLOOKUP(ROW()-492,'Report 3 Detail (576 B)'!$A:$S,13,FALSE))</f>
        <v/>
      </c>
      <c r="T509" s="55" t="str">
        <f>IF(VLOOKUP(ROW()-492,'Report 3 Detail (576 B)'!$A:$S,14,FALSE)="","",VLOOKUP(ROW()-492,'Report 3 Detail (576 B)'!$A:$S,14,FALSE))</f>
        <v/>
      </c>
      <c r="U509" s="55" t="str">
        <f>IF(VLOOKUP(ROW()-492,'Report 3 Detail (576 B)'!$A:$S,15,FALSE)="","",VLOOKUP(ROW()-492,'Report 3 Detail (576 B)'!$A:$S,15,FALSE))</f>
        <v/>
      </c>
      <c r="V509" s="55" t="str">
        <f>IF(VLOOKUP(ROW()-492,'Report 3 Detail (576 B)'!$A:$S,16,FALSE)="","",VLOOKUP(ROW()-492,'Report 3 Detail (576 B)'!$A:$S,16,FALSE))</f>
        <v/>
      </c>
      <c r="W509" s="55" t="str">
        <f>IF(VLOOKUP(ROW()-492,'Report 3 Detail (576 B)'!$A:$S,17,FALSE)="","",VLOOKUP(ROW()-492,'Report 3 Detail (576 B)'!$A:$S,17,FALSE))</f>
        <v/>
      </c>
      <c r="X509" s="102" t="str">
        <f>IF(VLOOKUP(ROW()-492,'Report 3 Detail (576 B)'!$A:$S,18,FALSE)="","",VLOOKUP(ROW()-492,'Report 3 Detail (576 B)'!$A:$S,18,FALSE))</f>
        <v/>
      </c>
      <c r="Y509" s="55" t="str">
        <f>IF(VLOOKUP(ROW()-492,'Report 3 Detail (576 B)'!$A:$S,19,FALSE)="","",VLOOKUP(ROW()-492,'Report 3 Detail (576 B)'!$A:$S,19,FALSE))</f>
        <v/>
      </c>
      <c r="Z509" s="55" t="s">
        <v>79</v>
      </c>
    </row>
    <row r="510" spans="8:26" x14ac:dyDescent="0.2">
      <c r="H510" s="55" t="str">
        <f>IF(VLOOKUP(ROW()-492,'Report 3 Detail (576 B)'!$A:$S,2,FALSE)="","",VLOOKUP(ROW()-492,'Report 3 Detail (576 B)'!$A:$S,2,FALSE))</f>
        <v/>
      </c>
      <c r="I510" s="102" t="str">
        <f>IF(VLOOKUP(ROW()-492,'Report 3 Detail (576 B)'!$A:$S,3,FALSE)="","",VLOOKUP(ROW()-492,'Report 3 Detail (576 B)'!$A:$S,3,FALSE))</f>
        <v/>
      </c>
      <c r="J510" s="55" t="str">
        <f>IF(VLOOKUP(ROW()-492,'Report 3 Detail (576 B)'!$A:$S,4,FALSE)="","",VLOOKUP(ROW()-492,'Report 3 Detail (576 B)'!$A:$S,4,FALSE))</f>
        <v/>
      </c>
      <c r="K510" s="55" t="str">
        <f>IF(VLOOKUP(ROW()-492,'Report 3 Detail (576 B)'!$A:$S,5,FALSE)="","",VLOOKUP(ROW()-492,'Report 3 Detail (576 B)'!$A:$S,5,FALSE))</f>
        <v/>
      </c>
      <c r="L510" s="55" t="str">
        <f>IF(VLOOKUP(ROW()-492,'Report 3 Detail (576 B)'!$A:$S,6,FALSE)="","",VLOOKUP(ROW()-492,'Report 3 Detail (576 B)'!$A:$S,6,FALSE))</f>
        <v/>
      </c>
      <c r="M510" s="55" t="str">
        <f>IF(VLOOKUP(ROW()-492,'Report 3 Detail (576 B)'!$A:$S,7,FALSE)="","",VLOOKUP(ROW()-492,'Report 3 Detail (576 B)'!$A:$S,7,FALSE))</f>
        <v/>
      </c>
      <c r="N510" s="55" t="str">
        <f>IF(VLOOKUP(ROW()-492,'Report 3 Detail (576 B)'!$A:$S,8,FALSE)="","",VLOOKUP(ROW()-492,'Report 3 Detail (576 B)'!$A:$S,8,FALSE))</f>
        <v/>
      </c>
      <c r="O510" s="55" t="str">
        <f>IF(VLOOKUP(ROW()-492,'Report 3 Detail (576 B)'!$A:$S,9,FALSE)="","",VLOOKUP(ROW()-492,'Report 3 Detail (576 B)'!$A:$S,9,FALSE))</f>
        <v/>
      </c>
      <c r="P510" s="55" t="str">
        <f>IF(VLOOKUP(ROW()-492,'Report 3 Detail (576 B)'!$A:$S,10,FALSE)="","",VLOOKUP(ROW()-492,'Report 3 Detail (576 B)'!$A:$S,10,FALSE))</f>
        <v/>
      </c>
      <c r="Q510" s="55" t="str">
        <f>IF(VLOOKUP(ROW()-492,'Report 3 Detail (576 B)'!$A:$S,11,FALSE)="","",VLOOKUP(ROW()-492,'Report 3 Detail (576 B)'!$A:$S,11,FALSE))</f>
        <v/>
      </c>
      <c r="R510" s="55" t="str">
        <f>IF(VLOOKUP(ROW()-492,'Report 3 Detail (576 B)'!$A:$S,12,FALSE)="","",VLOOKUP(ROW()-492,'Report 3 Detail (576 B)'!$A:$S,12,FALSE))</f>
        <v/>
      </c>
      <c r="S510" s="55" t="str">
        <f>IF(VLOOKUP(ROW()-492,'Report 3 Detail (576 B)'!$A:$S,13,FALSE)="","",VLOOKUP(ROW()-492,'Report 3 Detail (576 B)'!$A:$S,13,FALSE))</f>
        <v/>
      </c>
      <c r="T510" s="55" t="str">
        <f>IF(VLOOKUP(ROW()-492,'Report 3 Detail (576 B)'!$A:$S,14,FALSE)="","",VLOOKUP(ROW()-492,'Report 3 Detail (576 B)'!$A:$S,14,FALSE))</f>
        <v/>
      </c>
      <c r="U510" s="55" t="str">
        <f>IF(VLOOKUP(ROW()-492,'Report 3 Detail (576 B)'!$A:$S,15,FALSE)="","",VLOOKUP(ROW()-492,'Report 3 Detail (576 B)'!$A:$S,15,FALSE))</f>
        <v/>
      </c>
      <c r="V510" s="55" t="str">
        <f>IF(VLOOKUP(ROW()-492,'Report 3 Detail (576 B)'!$A:$S,16,FALSE)="","",VLOOKUP(ROW()-492,'Report 3 Detail (576 B)'!$A:$S,16,FALSE))</f>
        <v/>
      </c>
      <c r="W510" s="55" t="str">
        <f>IF(VLOOKUP(ROW()-492,'Report 3 Detail (576 B)'!$A:$S,17,FALSE)="","",VLOOKUP(ROW()-492,'Report 3 Detail (576 B)'!$A:$S,17,FALSE))</f>
        <v/>
      </c>
      <c r="X510" s="102" t="str">
        <f>IF(VLOOKUP(ROW()-492,'Report 3 Detail (576 B)'!$A:$S,18,FALSE)="","",VLOOKUP(ROW()-492,'Report 3 Detail (576 B)'!$A:$S,18,FALSE))</f>
        <v/>
      </c>
      <c r="Y510" s="55" t="str">
        <f>IF(VLOOKUP(ROW()-492,'Report 3 Detail (576 B)'!$A:$S,19,FALSE)="","",VLOOKUP(ROW()-492,'Report 3 Detail (576 B)'!$A:$S,19,FALSE))</f>
        <v/>
      </c>
      <c r="Z510" s="55" t="s">
        <v>79</v>
      </c>
    </row>
    <row r="511" spans="8:26" x14ac:dyDescent="0.2">
      <c r="H511" s="55" t="str">
        <f>IF(VLOOKUP(ROW()-492,'Report 3 Detail (576 B)'!$A:$S,2,FALSE)="","",VLOOKUP(ROW()-492,'Report 3 Detail (576 B)'!$A:$S,2,FALSE))</f>
        <v/>
      </c>
      <c r="I511" s="102" t="str">
        <f>IF(VLOOKUP(ROW()-492,'Report 3 Detail (576 B)'!$A:$S,3,FALSE)="","",VLOOKUP(ROW()-492,'Report 3 Detail (576 B)'!$A:$S,3,FALSE))</f>
        <v/>
      </c>
      <c r="J511" s="55" t="str">
        <f>IF(VLOOKUP(ROW()-492,'Report 3 Detail (576 B)'!$A:$S,4,FALSE)="","",VLOOKUP(ROW()-492,'Report 3 Detail (576 B)'!$A:$S,4,FALSE))</f>
        <v/>
      </c>
      <c r="K511" s="55" t="str">
        <f>IF(VLOOKUP(ROW()-492,'Report 3 Detail (576 B)'!$A:$S,5,FALSE)="","",VLOOKUP(ROW()-492,'Report 3 Detail (576 B)'!$A:$S,5,FALSE))</f>
        <v/>
      </c>
      <c r="L511" s="55" t="str">
        <f>IF(VLOOKUP(ROW()-492,'Report 3 Detail (576 B)'!$A:$S,6,FALSE)="","",VLOOKUP(ROW()-492,'Report 3 Detail (576 B)'!$A:$S,6,FALSE))</f>
        <v/>
      </c>
      <c r="M511" s="55" t="str">
        <f>IF(VLOOKUP(ROW()-492,'Report 3 Detail (576 B)'!$A:$S,7,FALSE)="","",VLOOKUP(ROW()-492,'Report 3 Detail (576 B)'!$A:$S,7,FALSE))</f>
        <v/>
      </c>
      <c r="N511" s="55" t="str">
        <f>IF(VLOOKUP(ROW()-492,'Report 3 Detail (576 B)'!$A:$S,8,FALSE)="","",VLOOKUP(ROW()-492,'Report 3 Detail (576 B)'!$A:$S,8,FALSE))</f>
        <v/>
      </c>
      <c r="O511" s="55" t="str">
        <f>IF(VLOOKUP(ROW()-492,'Report 3 Detail (576 B)'!$A:$S,9,FALSE)="","",VLOOKUP(ROW()-492,'Report 3 Detail (576 B)'!$A:$S,9,FALSE))</f>
        <v/>
      </c>
      <c r="P511" s="55" t="str">
        <f>IF(VLOOKUP(ROW()-492,'Report 3 Detail (576 B)'!$A:$S,10,FALSE)="","",VLOOKUP(ROW()-492,'Report 3 Detail (576 B)'!$A:$S,10,FALSE))</f>
        <v/>
      </c>
      <c r="Q511" s="55" t="str">
        <f>IF(VLOOKUP(ROW()-492,'Report 3 Detail (576 B)'!$A:$S,11,FALSE)="","",VLOOKUP(ROW()-492,'Report 3 Detail (576 B)'!$A:$S,11,FALSE))</f>
        <v/>
      </c>
      <c r="R511" s="55" t="str">
        <f>IF(VLOOKUP(ROW()-492,'Report 3 Detail (576 B)'!$A:$S,12,FALSE)="","",VLOOKUP(ROW()-492,'Report 3 Detail (576 B)'!$A:$S,12,FALSE))</f>
        <v/>
      </c>
      <c r="S511" s="55" t="str">
        <f>IF(VLOOKUP(ROW()-492,'Report 3 Detail (576 B)'!$A:$S,13,FALSE)="","",VLOOKUP(ROW()-492,'Report 3 Detail (576 B)'!$A:$S,13,FALSE))</f>
        <v/>
      </c>
      <c r="T511" s="55" t="str">
        <f>IF(VLOOKUP(ROW()-492,'Report 3 Detail (576 B)'!$A:$S,14,FALSE)="","",VLOOKUP(ROW()-492,'Report 3 Detail (576 B)'!$A:$S,14,FALSE))</f>
        <v/>
      </c>
      <c r="U511" s="55" t="str">
        <f>IF(VLOOKUP(ROW()-492,'Report 3 Detail (576 B)'!$A:$S,15,FALSE)="","",VLOOKUP(ROW()-492,'Report 3 Detail (576 B)'!$A:$S,15,FALSE))</f>
        <v/>
      </c>
      <c r="V511" s="55" t="str">
        <f>IF(VLOOKUP(ROW()-492,'Report 3 Detail (576 B)'!$A:$S,16,FALSE)="","",VLOOKUP(ROW()-492,'Report 3 Detail (576 B)'!$A:$S,16,FALSE))</f>
        <v/>
      </c>
      <c r="W511" s="55" t="str">
        <f>IF(VLOOKUP(ROW()-492,'Report 3 Detail (576 B)'!$A:$S,17,FALSE)="","",VLOOKUP(ROW()-492,'Report 3 Detail (576 B)'!$A:$S,17,FALSE))</f>
        <v/>
      </c>
      <c r="X511" s="102" t="str">
        <f>IF(VLOOKUP(ROW()-492,'Report 3 Detail (576 B)'!$A:$S,18,FALSE)="","",VLOOKUP(ROW()-492,'Report 3 Detail (576 B)'!$A:$S,18,FALSE))</f>
        <v/>
      </c>
      <c r="Y511" s="55" t="str">
        <f>IF(VLOOKUP(ROW()-492,'Report 3 Detail (576 B)'!$A:$S,19,FALSE)="","",VLOOKUP(ROW()-492,'Report 3 Detail (576 B)'!$A:$S,19,FALSE))</f>
        <v/>
      </c>
      <c r="Z511" s="55" t="s">
        <v>79</v>
      </c>
    </row>
    <row r="512" spans="8:26" x14ac:dyDescent="0.2">
      <c r="H512" s="55" t="str">
        <f>IF(VLOOKUP(ROW()-492,'Report 3 Detail (576 B)'!$A:$S,2,FALSE)="","",VLOOKUP(ROW()-492,'Report 3 Detail (576 B)'!$A:$S,2,FALSE))</f>
        <v/>
      </c>
      <c r="I512" s="102" t="str">
        <f>IF(VLOOKUP(ROW()-492,'Report 3 Detail (576 B)'!$A:$S,3,FALSE)="","",VLOOKUP(ROW()-492,'Report 3 Detail (576 B)'!$A:$S,3,FALSE))</f>
        <v/>
      </c>
      <c r="J512" s="55" t="str">
        <f>IF(VLOOKUP(ROW()-492,'Report 3 Detail (576 B)'!$A:$S,4,FALSE)="","",VLOOKUP(ROW()-492,'Report 3 Detail (576 B)'!$A:$S,4,FALSE))</f>
        <v/>
      </c>
      <c r="K512" s="55" t="str">
        <f>IF(VLOOKUP(ROW()-492,'Report 3 Detail (576 B)'!$A:$S,5,FALSE)="","",VLOOKUP(ROW()-492,'Report 3 Detail (576 B)'!$A:$S,5,FALSE))</f>
        <v/>
      </c>
      <c r="L512" s="55" t="str">
        <f>IF(VLOOKUP(ROW()-492,'Report 3 Detail (576 B)'!$A:$S,6,FALSE)="","",VLOOKUP(ROW()-492,'Report 3 Detail (576 B)'!$A:$S,6,FALSE))</f>
        <v/>
      </c>
      <c r="M512" s="55" t="str">
        <f>IF(VLOOKUP(ROW()-492,'Report 3 Detail (576 B)'!$A:$S,7,FALSE)="","",VLOOKUP(ROW()-492,'Report 3 Detail (576 B)'!$A:$S,7,FALSE))</f>
        <v/>
      </c>
      <c r="N512" s="55" t="str">
        <f>IF(VLOOKUP(ROW()-492,'Report 3 Detail (576 B)'!$A:$S,8,FALSE)="","",VLOOKUP(ROW()-492,'Report 3 Detail (576 B)'!$A:$S,8,FALSE))</f>
        <v/>
      </c>
      <c r="O512" s="55" t="str">
        <f>IF(VLOOKUP(ROW()-492,'Report 3 Detail (576 B)'!$A:$S,9,FALSE)="","",VLOOKUP(ROW()-492,'Report 3 Detail (576 B)'!$A:$S,9,FALSE))</f>
        <v/>
      </c>
      <c r="P512" s="55" t="str">
        <f>IF(VLOOKUP(ROW()-492,'Report 3 Detail (576 B)'!$A:$S,10,FALSE)="","",VLOOKUP(ROW()-492,'Report 3 Detail (576 B)'!$A:$S,10,FALSE))</f>
        <v/>
      </c>
      <c r="Q512" s="55" t="str">
        <f>IF(VLOOKUP(ROW()-492,'Report 3 Detail (576 B)'!$A:$S,11,FALSE)="","",VLOOKUP(ROW()-492,'Report 3 Detail (576 B)'!$A:$S,11,FALSE))</f>
        <v/>
      </c>
      <c r="R512" s="55" t="str">
        <f>IF(VLOOKUP(ROW()-492,'Report 3 Detail (576 B)'!$A:$S,12,FALSE)="","",VLOOKUP(ROW()-492,'Report 3 Detail (576 B)'!$A:$S,12,FALSE))</f>
        <v/>
      </c>
      <c r="S512" s="55" t="str">
        <f>IF(VLOOKUP(ROW()-492,'Report 3 Detail (576 B)'!$A:$S,13,FALSE)="","",VLOOKUP(ROW()-492,'Report 3 Detail (576 B)'!$A:$S,13,FALSE))</f>
        <v/>
      </c>
      <c r="T512" s="55" t="str">
        <f>IF(VLOOKUP(ROW()-492,'Report 3 Detail (576 B)'!$A:$S,14,FALSE)="","",VLOOKUP(ROW()-492,'Report 3 Detail (576 B)'!$A:$S,14,FALSE))</f>
        <v/>
      </c>
      <c r="U512" s="55" t="str">
        <f>IF(VLOOKUP(ROW()-492,'Report 3 Detail (576 B)'!$A:$S,15,FALSE)="","",VLOOKUP(ROW()-492,'Report 3 Detail (576 B)'!$A:$S,15,FALSE))</f>
        <v/>
      </c>
      <c r="V512" s="55" t="str">
        <f>IF(VLOOKUP(ROW()-492,'Report 3 Detail (576 B)'!$A:$S,16,FALSE)="","",VLOOKUP(ROW()-492,'Report 3 Detail (576 B)'!$A:$S,16,FALSE))</f>
        <v/>
      </c>
      <c r="W512" s="55" t="str">
        <f>IF(VLOOKUP(ROW()-492,'Report 3 Detail (576 B)'!$A:$S,17,FALSE)="","",VLOOKUP(ROW()-492,'Report 3 Detail (576 B)'!$A:$S,17,FALSE))</f>
        <v/>
      </c>
      <c r="X512" s="102" t="str">
        <f>IF(VLOOKUP(ROW()-492,'Report 3 Detail (576 B)'!$A:$S,18,FALSE)="","",VLOOKUP(ROW()-492,'Report 3 Detail (576 B)'!$A:$S,18,FALSE))</f>
        <v/>
      </c>
      <c r="Y512" s="55" t="str">
        <f>IF(VLOOKUP(ROW()-492,'Report 3 Detail (576 B)'!$A:$S,19,FALSE)="","",VLOOKUP(ROW()-492,'Report 3 Detail (576 B)'!$A:$S,19,FALSE))</f>
        <v/>
      </c>
      <c r="Z512" s="55" t="s">
        <v>79</v>
      </c>
    </row>
    <row r="513" spans="8:26" x14ac:dyDescent="0.2">
      <c r="H513" s="55" t="str">
        <f>IF(VLOOKUP(ROW()-492,'Report 3 Detail (576 B)'!$A:$S,2,FALSE)="","",VLOOKUP(ROW()-492,'Report 3 Detail (576 B)'!$A:$S,2,FALSE))</f>
        <v/>
      </c>
      <c r="I513" s="102" t="str">
        <f>IF(VLOOKUP(ROW()-492,'Report 3 Detail (576 B)'!$A:$S,3,FALSE)="","",VLOOKUP(ROW()-492,'Report 3 Detail (576 B)'!$A:$S,3,FALSE))</f>
        <v/>
      </c>
      <c r="J513" s="55" t="str">
        <f>IF(VLOOKUP(ROW()-492,'Report 3 Detail (576 B)'!$A:$S,4,FALSE)="","",VLOOKUP(ROW()-492,'Report 3 Detail (576 B)'!$A:$S,4,FALSE))</f>
        <v/>
      </c>
      <c r="K513" s="55" t="str">
        <f>IF(VLOOKUP(ROW()-492,'Report 3 Detail (576 B)'!$A:$S,5,FALSE)="","",VLOOKUP(ROW()-492,'Report 3 Detail (576 B)'!$A:$S,5,FALSE))</f>
        <v/>
      </c>
      <c r="L513" s="55" t="str">
        <f>IF(VLOOKUP(ROW()-492,'Report 3 Detail (576 B)'!$A:$S,6,FALSE)="","",VLOOKUP(ROW()-492,'Report 3 Detail (576 B)'!$A:$S,6,FALSE))</f>
        <v/>
      </c>
      <c r="M513" s="55" t="str">
        <f>IF(VLOOKUP(ROW()-492,'Report 3 Detail (576 B)'!$A:$S,7,FALSE)="","",VLOOKUP(ROW()-492,'Report 3 Detail (576 B)'!$A:$S,7,FALSE))</f>
        <v/>
      </c>
      <c r="N513" s="55" t="str">
        <f>IF(VLOOKUP(ROW()-492,'Report 3 Detail (576 B)'!$A:$S,8,FALSE)="","",VLOOKUP(ROW()-492,'Report 3 Detail (576 B)'!$A:$S,8,FALSE))</f>
        <v/>
      </c>
      <c r="O513" s="55" t="str">
        <f>IF(VLOOKUP(ROW()-492,'Report 3 Detail (576 B)'!$A:$S,9,FALSE)="","",VLOOKUP(ROW()-492,'Report 3 Detail (576 B)'!$A:$S,9,FALSE))</f>
        <v/>
      </c>
      <c r="P513" s="55" t="str">
        <f>IF(VLOOKUP(ROW()-492,'Report 3 Detail (576 B)'!$A:$S,10,FALSE)="","",VLOOKUP(ROW()-492,'Report 3 Detail (576 B)'!$A:$S,10,FALSE))</f>
        <v/>
      </c>
      <c r="Q513" s="55" t="str">
        <f>IF(VLOOKUP(ROW()-492,'Report 3 Detail (576 B)'!$A:$S,11,FALSE)="","",VLOOKUP(ROW()-492,'Report 3 Detail (576 B)'!$A:$S,11,FALSE))</f>
        <v/>
      </c>
      <c r="R513" s="55" t="str">
        <f>IF(VLOOKUP(ROW()-492,'Report 3 Detail (576 B)'!$A:$S,12,FALSE)="","",VLOOKUP(ROW()-492,'Report 3 Detail (576 B)'!$A:$S,12,FALSE))</f>
        <v/>
      </c>
      <c r="S513" s="55" t="str">
        <f>IF(VLOOKUP(ROW()-492,'Report 3 Detail (576 B)'!$A:$S,13,FALSE)="","",VLOOKUP(ROW()-492,'Report 3 Detail (576 B)'!$A:$S,13,FALSE))</f>
        <v/>
      </c>
      <c r="T513" s="55" t="str">
        <f>IF(VLOOKUP(ROW()-492,'Report 3 Detail (576 B)'!$A:$S,14,FALSE)="","",VLOOKUP(ROW()-492,'Report 3 Detail (576 B)'!$A:$S,14,FALSE))</f>
        <v/>
      </c>
      <c r="U513" s="55" t="str">
        <f>IF(VLOOKUP(ROW()-492,'Report 3 Detail (576 B)'!$A:$S,15,FALSE)="","",VLOOKUP(ROW()-492,'Report 3 Detail (576 B)'!$A:$S,15,FALSE))</f>
        <v/>
      </c>
      <c r="V513" s="55" t="str">
        <f>IF(VLOOKUP(ROW()-492,'Report 3 Detail (576 B)'!$A:$S,16,FALSE)="","",VLOOKUP(ROW()-492,'Report 3 Detail (576 B)'!$A:$S,16,FALSE))</f>
        <v/>
      </c>
      <c r="W513" s="55" t="str">
        <f>IF(VLOOKUP(ROW()-492,'Report 3 Detail (576 B)'!$A:$S,17,FALSE)="","",VLOOKUP(ROW()-492,'Report 3 Detail (576 B)'!$A:$S,17,FALSE))</f>
        <v/>
      </c>
      <c r="X513" s="102" t="str">
        <f>IF(VLOOKUP(ROW()-492,'Report 3 Detail (576 B)'!$A:$S,18,FALSE)="","",VLOOKUP(ROW()-492,'Report 3 Detail (576 B)'!$A:$S,18,FALSE))</f>
        <v/>
      </c>
      <c r="Y513" s="55" t="str">
        <f>IF(VLOOKUP(ROW()-492,'Report 3 Detail (576 B)'!$A:$S,19,FALSE)="","",VLOOKUP(ROW()-492,'Report 3 Detail (576 B)'!$A:$S,19,FALSE))</f>
        <v/>
      </c>
      <c r="Z513" s="55" t="s">
        <v>79</v>
      </c>
    </row>
    <row r="514" spans="8:26" x14ac:dyDescent="0.2">
      <c r="H514" s="55" t="str">
        <f>IF(VLOOKUP(ROW()-492,'Report 3 Detail (576 B)'!$A:$S,2,FALSE)="","",VLOOKUP(ROW()-492,'Report 3 Detail (576 B)'!$A:$S,2,FALSE))</f>
        <v/>
      </c>
      <c r="I514" s="102" t="str">
        <f>IF(VLOOKUP(ROW()-492,'Report 3 Detail (576 B)'!$A:$S,3,FALSE)="","",VLOOKUP(ROW()-492,'Report 3 Detail (576 B)'!$A:$S,3,FALSE))</f>
        <v/>
      </c>
      <c r="J514" s="55" t="str">
        <f>IF(VLOOKUP(ROW()-492,'Report 3 Detail (576 B)'!$A:$S,4,FALSE)="","",VLOOKUP(ROW()-492,'Report 3 Detail (576 B)'!$A:$S,4,FALSE))</f>
        <v/>
      </c>
      <c r="K514" s="55" t="str">
        <f>IF(VLOOKUP(ROW()-492,'Report 3 Detail (576 B)'!$A:$S,5,FALSE)="","",VLOOKUP(ROW()-492,'Report 3 Detail (576 B)'!$A:$S,5,FALSE))</f>
        <v/>
      </c>
      <c r="L514" s="55" t="str">
        <f>IF(VLOOKUP(ROW()-492,'Report 3 Detail (576 B)'!$A:$S,6,FALSE)="","",VLOOKUP(ROW()-492,'Report 3 Detail (576 B)'!$A:$S,6,FALSE))</f>
        <v/>
      </c>
      <c r="M514" s="55" t="str">
        <f>IF(VLOOKUP(ROW()-492,'Report 3 Detail (576 B)'!$A:$S,7,FALSE)="","",VLOOKUP(ROW()-492,'Report 3 Detail (576 B)'!$A:$S,7,FALSE))</f>
        <v/>
      </c>
      <c r="N514" s="55" t="str">
        <f>IF(VLOOKUP(ROW()-492,'Report 3 Detail (576 B)'!$A:$S,8,FALSE)="","",VLOOKUP(ROW()-492,'Report 3 Detail (576 B)'!$A:$S,8,FALSE))</f>
        <v/>
      </c>
      <c r="O514" s="55" t="str">
        <f>IF(VLOOKUP(ROW()-492,'Report 3 Detail (576 B)'!$A:$S,9,FALSE)="","",VLOOKUP(ROW()-492,'Report 3 Detail (576 B)'!$A:$S,9,FALSE))</f>
        <v/>
      </c>
      <c r="P514" s="55" t="str">
        <f>IF(VLOOKUP(ROW()-492,'Report 3 Detail (576 B)'!$A:$S,10,FALSE)="","",VLOOKUP(ROW()-492,'Report 3 Detail (576 B)'!$A:$S,10,FALSE))</f>
        <v/>
      </c>
      <c r="Q514" s="55" t="str">
        <f>IF(VLOOKUP(ROW()-492,'Report 3 Detail (576 B)'!$A:$S,11,FALSE)="","",VLOOKUP(ROW()-492,'Report 3 Detail (576 B)'!$A:$S,11,FALSE))</f>
        <v/>
      </c>
      <c r="R514" s="55" t="str">
        <f>IF(VLOOKUP(ROW()-492,'Report 3 Detail (576 B)'!$A:$S,12,FALSE)="","",VLOOKUP(ROW()-492,'Report 3 Detail (576 B)'!$A:$S,12,FALSE))</f>
        <v/>
      </c>
      <c r="S514" s="55" t="str">
        <f>IF(VLOOKUP(ROW()-492,'Report 3 Detail (576 B)'!$A:$S,13,FALSE)="","",VLOOKUP(ROW()-492,'Report 3 Detail (576 B)'!$A:$S,13,FALSE))</f>
        <v/>
      </c>
      <c r="T514" s="55" t="str">
        <f>IF(VLOOKUP(ROW()-492,'Report 3 Detail (576 B)'!$A:$S,14,FALSE)="","",VLOOKUP(ROW()-492,'Report 3 Detail (576 B)'!$A:$S,14,FALSE))</f>
        <v/>
      </c>
      <c r="U514" s="55" t="str">
        <f>IF(VLOOKUP(ROW()-492,'Report 3 Detail (576 B)'!$A:$S,15,FALSE)="","",VLOOKUP(ROW()-492,'Report 3 Detail (576 B)'!$A:$S,15,FALSE))</f>
        <v/>
      </c>
      <c r="V514" s="55" t="str">
        <f>IF(VLOOKUP(ROW()-492,'Report 3 Detail (576 B)'!$A:$S,16,FALSE)="","",VLOOKUP(ROW()-492,'Report 3 Detail (576 B)'!$A:$S,16,FALSE))</f>
        <v/>
      </c>
      <c r="W514" s="55" t="str">
        <f>IF(VLOOKUP(ROW()-492,'Report 3 Detail (576 B)'!$A:$S,17,FALSE)="","",VLOOKUP(ROW()-492,'Report 3 Detail (576 B)'!$A:$S,17,FALSE))</f>
        <v/>
      </c>
      <c r="X514" s="102" t="str">
        <f>IF(VLOOKUP(ROW()-492,'Report 3 Detail (576 B)'!$A:$S,18,FALSE)="","",VLOOKUP(ROW()-492,'Report 3 Detail (576 B)'!$A:$S,18,FALSE))</f>
        <v/>
      </c>
      <c r="Y514" s="55" t="str">
        <f>IF(VLOOKUP(ROW()-492,'Report 3 Detail (576 B)'!$A:$S,19,FALSE)="","",VLOOKUP(ROW()-492,'Report 3 Detail (576 B)'!$A:$S,19,FALSE))</f>
        <v/>
      </c>
      <c r="Z514" s="55" t="s">
        <v>79</v>
      </c>
    </row>
    <row r="515" spans="8:26" x14ac:dyDescent="0.2">
      <c r="H515" s="55" t="str">
        <f>IF(VLOOKUP(ROW()-492,'Report 3 Detail (576 B)'!$A:$S,2,FALSE)="","",VLOOKUP(ROW()-492,'Report 3 Detail (576 B)'!$A:$S,2,FALSE))</f>
        <v/>
      </c>
      <c r="I515" s="102" t="str">
        <f>IF(VLOOKUP(ROW()-492,'Report 3 Detail (576 B)'!$A:$S,3,FALSE)="","",VLOOKUP(ROW()-492,'Report 3 Detail (576 B)'!$A:$S,3,FALSE))</f>
        <v/>
      </c>
      <c r="J515" s="55" t="str">
        <f>IF(VLOOKUP(ROW()-492,'Report 3 Detail (576 B)'!$A:$S,4,FALSE)="","",VLOOKUP(ROW()-492,'Report 3 Detail (576 B)'!$A:$S,4,FALSE))</f>
        <v/>
      </c>
      <c r="K515" s="55" t="str">
        <f>IF(VLOOKUP(ROW()-492,'Report 3 Detail (576 B)'!$A:$S,5,FALSE)="","",VLOOKUP(ROW()-492,'Report 3 Detail (576 B)'!$A:$S,5,FALSE))</f>
        <v/>
      </c>
      <c r="L515" s="55" t="str">
        <f>IF(VLOOKUP(ROW()-492,'Report 3 Detail (576 B)'!$A:$S,6,FALSE)="","",VLOOKUP(ROW()-492,'Report 3 Detail (576 B)'!$A:$S,6,FALSE))</f>
        <v/>
      </c>
      <c r="M515" s="55" t="str">
        <f>IF(VLOOKUP(ROW()-492,'Report 3 Detail (576 B)'!$A:$S,7,FALSE)="","",VLOOKUP(ROW()-492,'Report 3 Detail (576 B)'!$A:$S,7,FALSE))</f>
        <v/>
      </c>
      <c r="N515" s="55" t="str">
        <f>IF(VLOOKUP(ROW()-492,'Report 3 Detail (576 B)'!$A:$S,8,FALSE)="","",VLOOKUP(ROW()-492,'Report 3 Detail (576 B)'!$A:$S,8,FALSE))</f>
        <v/>
      </c>
      <c r="O515" s="55" t="str">
        <f>IF(VLOOKUP(ROW()-492,'Report 3 Detail (576 B)'!$A:$S,9,FALSE)="","",VLOOKUP(ROW()-492,'Report 3 Detail (576 B)'!$A:$S,9,FALSE))</f>
        <v/>
      </c>
      <c r="P515" s="55" t="str">
        <f>IF(VLOOKUP(ROW()-492,'Report 3 Detail (576 B)'!$A:$S,10,FALSE)="","",VLOOKUP(ROW()-492,'Report 3 Detail (576 B)'!$A:$S,10,FALSE))</f>
        <v/>
      </c>
      <c r="Q515" s="55" t="str">
        <f>IF(VLOOKUP(ROW()-492,'Report 3 Detail (576 B)'!$A:$S,11,FALSE)="","",VLOOKUP(ROW()-492,'Report 3 Detail (576 B)'!$A:$S,11,FALSE))</f>
        <v/>
      </c>
      <c r="R515" s="55" t="str">
        <f>IF(VLOOKUP(ROW()-492,'Report 3 Detail (576 B)'!$A:$S,12,FALSE)="","",VLOOKUP(ROW()-492,'Report 3 Detail (576 B)'!$A:$S,12,FALSE))</f>
        <v/>
      </c>
      <c r="S515" s="55" t="str">
        <f>IF(VLOOKUP(ROW()-492,'Report 3 Detail (576 B)'!$A:$S,13,FALSE)="","",VLOOKUP(ROW()-492,'Report 3 Detail (576 B)'!$A:$S,13,FALSE))</f>
        <v/>
      </c>
      <c r="T515" s="55" t="str">
        <f>IF(VLOOKUP(ROW()-492,'Report 3 Detail (576 B)'!$A:$S,14,FALSE)="","",VLOOKUP(ROW()-492,'Report 3 Detail (576 B)'!$A:$S,14,FALSE))</f>
        <v/>
      </c>
      <c r="U515" s="55" t="str">
        <f>IF(VLOOKUP(ROW()-492,'Report 3 Detail (576 B)'!$A:$S,15,FALSE)="","",VLOOKUP(ROW()-492,'Report 3 Detail (576 B)'!$A:$S,15,FALSE))</f>
        <v/>
      </c>
      <c r="V515" s="55" t="str">
        <f>IF(VLOOKUP(ROW()-492,'Report 3 Detail (576 B)'!$A:$S,16,FALSE)="","",VLOOKUP(ROW()-492,'Report 3 Detail (576 B)'!$A:$S,16,FALSE))</f>
        <v/>
      </c>
      <c r="W515" s="55" t="str">
        <f>IF(VLOOKUP(ROW()-492,'Report 3 Detail (576 B)'!$A:$S,17,FALSE)="","",VLOOKUP(ROW()-492,'Report 3 Detail (576 B)'!$A:$S,17,FALSE))</f>
        <v/>
      </c>
      <c r="X515" s="102" t="str">
        <f>IF(VLOOKUP(ROW()-492,'Report 3 Detail (576 B)'!$A:$S,18,FALSE)="","",VLOOKUP(ROW()-492,'Report 3 Detail (576 B)'!$A:$S,18,FALSE))</f>
        <v/>
      </c>
      <c r="Y515" s="55" t="str">
        <f>IF(VLOOKUP(ROW()-492,'Report 3 Detail (576 B)'!$A:$S,19,FALSE)="","",VLOOKUP(ROW()-492,'Report 3 Detail (576 B)'!$A:$S,19,FALSE))</f>
        <v/>
      </c>
      <c r="Z515" s="55" t="s">
        <v>79</v>
      </c>
    </row>
    <row r="516" spans="8:26" x14ac:dyDescent="0.2">
      <c r="H516" s="55" t="str">
        <f>IF(VLOOKUP(ROW()-492,'Report 3 Detail (576 B)'!$A:$S,2,FALSE)="","",VLOOKUP(ROW()-492,'Report 3 Detail (576 B)'!$A:$S,2,FALSE))</f>
        <v/>
      </c>
      <c r="I516" s="102" t="str">
        <f>IF(VLOOKUP(ROW()-492,'Report 3 Detail (576 B)'!$A:$S,3,FALSE)="","",VLOOKUP(ROW()-492,'Report 3 Detail (576 B)'!$A:$S,3,FALSE))</f>
        <v/>
      </c>
      <c r="J516" s="55" t="str">
        <f>IF(VLOOKUP(ROW()-492,'Report 3 Detail (576 B)'!$A:$S,4,FALSE)="","",VLOOKUP(ROW()-492,'Report 3 Detail (576 B)'!$A:$S,4,FALSE))</f>
        <v/>
      </c>
      <c r="K516" s="55" t="str">
        <f>IF(VLOOKUP(ROW()-492,'Report 3 Detail (576 B)'!$A:$S,5,FALSE)="","",VLOOKUP(ROW()-492,'Report 3 Detail (576 B)'!$A:$S,5,FALSE))</f>
        <v/>
      </c>
      <c r="L516" s="55" t="str">
        <f>IF(VLOOKUP(ROW()-492,'Report 3 Detail (576 B)'!$A:$S,6,FALSE)="","",VLOOKUP(ROW()-492,'Report 3 Detail (576 B)'!$A:$S,6,FALSE))</f>
        <v/>
      </c>
      <c r="M516" s="55" t="str">
        <f>IF(VLOOKUP(ROW()-492,'Report 3 Detail (576 B)'!$A:$S,7,FALSE)="","",VLOOKUP(ROW()-492,'Report 3 Detail (576 B)'!$A:$S,7,FALSE))</f>
        <v/>
      </c>
      <c r="N516" s="55" t="str">
        <f>IF(VLOOKUP(ROW()-492,'Report 3 Detail (576 B)'!$A:$S,8,FALSE)="","",VLOOKUP(ROW()-492,'Report 3 Detail (576 B)'!$A:$S,8,FALSE))</f>
        <v/>
      </c>
      <c r="O516" s="55" t="str">
        <f>IF(VLOOKUP(ROW()-492,'Report 3 Detail (576 B)'!$A:$S,9,FALSE)="","",VLOOKUP(ROW()-492,'Report 3 Detail (576 B)'!$A:$S,9,FALSE))</f>
        <v/>
      </c>
      <c r="P516" s="55" t="str">
        <f>IF(VLOOKUP(ROW()-492,'Report 3 Detail (576 B)'!$A:$S,10,FALSE)="","",VLOOKUP(ROW()-492,'Report 3 Detail (576 B)'!$A:$S,10,FALSE))</f>
        <v/>
      </c>
      <c r="Q516" s="55" t="str">
        <f>IF(VLOOKUP(ROW()-492,'Report 3 Detail (576 B)'!$A:$S,11,FALSE)="","",VLOOKUP(ROW()-492,'Report 3 Detail (576 B)'!$A:$S,11,FALSE))</f>
        <v/>
      </c>
      <c r="R516" s="55" t="str">
        <f>IF(VLOOKUP(ROW()-492,'Report 3 Detail (576 B)'!$A:$S,12,FALSE)="","",VLOOKUP(ROW()-492,'Report 3 Detail (576 B)'!$A:$S,12,FALSE))</f>
        <v/>
      </c>
      <c r="S516" s="55" t="str">
        <f>IF(VLOOKUP(ROW()-492,'Report 3 Detail (576 B)'!$A:$S,13,FALSE)="","",VLOOKUP(ROW()-492,'Report 3 Detail (576 B)'!$A:$S,13,FALSE))</f>
        <v/>
      </c>
      <c r="T516" s="55" t="str">
        <f>IF(VLOOKUP(ROW()-492,'Report 3 Detail (576 B)'!$A:$S,14,FALSE)="","",VLOOKUP(ROW()-492,'Report 3 Detail (576 B)'!$A:$S,14,FALSE))</f>
        <v/>
      </c>
      <c r="U516" s="55" t="str">
        <f>IF(VLOOKUP(ROW()-492,'Report 3 Detail (576 B)'!$A:$S,15,FALSE)="","",VLOOKUP(ROW()-492,'Report 3 Detail (576 B)'!$A:$S,15,FALSE))</f>
        <v/>
      </c>
      <c r="V516" s="55" t="str">
        <f>IF(VLOOKUP(ROW()-492,'Report 3 Detail (576 B)'!$A:$S,16,FALSE)="","",VLOOKUP(ROW()-492,'Report 3 Detail (576 B)'!$A:$S,16,FALSE))</f>
        <v/>
      </c>
      <c r="W516" s="55" t="str">
        <f>IF(VLOOKUP(ROW()-492,'Report 3 Detail (576 B)'!$A:$S,17,FALSE)="","",VLOOKUP(ROW()-492,'Report 3 Detail (576 B)'!$A:$S,17,FALSE))</f>
        <v/>
      </c>
      <c r="X516" s="102" t="str">
        <f>IF(VLOOKUP(ROW()-492,'Report 3 Detail (576 B)'!$A:$S,18,FALSE)="","",VLOOKUP(ROW()-492,'Report 3 Detail (576 B)'!$A:$S,18,FALSE))</f>
        <v/>
      </c>
      <c r="Y516" s="55" t="str">
        <f>IF(VLOOKUP(ROW()-492,'Report 3 Detail (576 B)'!$A:$S,19,FALSE)="","",VLOOKUP(ROW()-492,'Report 3 Detail (576 B)'!$A:$S,19,FALSE))</f>
        <v/>
      </c>
      <c r="Z516" s="55" t="s">
        <v>79</v>
      </c>
    </row>
    <row r="517" spans="8:26" x14ac:dyDescent="0.2">
      <c r="H517" s="55" t="str">
        <f>IF(VLOOKUP(ROW()-492,'Report 3 Detail (576 B)'!$A:$S,2,FALSE)="","",VLOOKUP(ROW()-492,'Report 3 Detail (576 B)'!$A:$S,2,FALSE))</f>
        <v/>
      </c>
      <c r="I517" s="102" t="str">
        <f>IF(VLOOKUP(ROW()-492,'Report 3 Detail (576 B)'!$A:$S,3,FALSE)="","",VLOOKUP(ROW()-492,'Report 3 Detail (576 B)'!$A:$S,3,FALSE))</f>
        <v/>
      </c>
      <c r="J517" s="55" t="str">
        <f>IF(VLOOKUP(ROW()-492,'Report 3 Detail (576 B)'!$A:$S,4,FALSE)="","",VLOOKUP(ROW()-492,'Report 3 Detail (576 B)'!$A:$S,4,FALSE))</f>
        <v/>
      </c>
      <c r="K517" s="55" t="str">
        <f>IF(VLOOKUP(ROW()-492,'Report 3 Detail (576 B)'!$A:$S,5,FALSE)="","",VLOOKUP(ROW()-492,'Report 3 Detail (576 B)'!$A:$S,5,FALSE))</f>
        <v/>
      </c>
      <c r="L517" s="55" t="str">
        <f>IF(VLOOKUP(ROW()-492,'Report 3 Detail (576 B)'!$A:$S,6,FALSE)="","",VLOOKUP(ROW()-492,'Report 3 Detail (576 B)'!$A:$S,6,FALSE))</f>
        <v/>
      </c>
      <c r="M517" s="55" t="str">
        <f>IF(VLOOKUP(ROW()-492,'Report 3 Detail (576 B)'!$A:$S,7,FALSE)="","",VLOOKUP(ROW()-492,'Report 3 Detail (576 B)'!$A:$S,7,FALSE))</f>
        <v/>
      </c>
      <c r="N517" s="55" t="str">
        <f>IF(VLOOKUP(ROW()-492,'Report 3 Detail (576 B)'!$A:$S,8,FALSE)="","",VLOOKUP(ROW()-492,'Report 3 Detail (576 B)'!$A:$S,8,FALSE))</f>
        <v/>
      </c>
      <c r="O517" s="55" t="str">
        <f>IF(VLOOKUP(ROW()-492,'Report 3 Detail (576 B)'!$A:$S,9,FALSE)="","",VLOOKUP(ROW()-492,'Report 3 Detail (576 B)'!$A:$S,9,FALSE))</f>
        <v/>
      </c>
      <c r="P517" s="55" t="str">
        <f>IF(VLOOKUP(ROW()-492,'Report 3 Detail (576 B)'!$A:$S,10,FALSE)="","",VLOOKUP(ROW()-492,'Report 3 Detail (576 B)'!$A:$S,10,FALSE))</f>
        <v/>
      </c>
      <c r="Q517" s="55" t="str">
        <f>IF(VLOOKUP(ROW()-492,'Report 3 Detail (576 B)'!$A:$S,11,FALSE)="","",VLOOKUP(ROW()-492,'Report 3 Detail (576 B)'!$A:$S,11,FALSE))</f>
        <v/>
      </c>
      <c r="R517" s="55" t="str">
        <f>IF(VLOOKUP(ROW()-492,'Report 3 Detail (576 B)'!$A:$S,12,FALSE)="","",VLOOKUP(ROW()-492,'Report 3 Detail (576 B)'!$A:$S,12,FALSE))</f>
        <v/>
      </c>
      <c r="S517" s="55" t="str">
        <f>IF(VLOOKUP(ROW()-492,'Report 3 Detail (576 B)'!$A:$S,13,FALSE)="","",VLOOKUP(ROW()-492,'Report 3 Detail (576 B)'!$A:$S,13,FALSE))</f>
        <v/>
      </c>
      <c r="T517" s="55" t="str">
        <f>IF(VLOOKUP(ROW()-492,'Report 3 Detail (576 B)'!$A:$S,14,FALSE)="","",VLOOKUP(ROW()-492,'Report 3 Detail (576 B)'!$A:$S,14,FALSE))</f>
        <v/>
      </c>
      <c r="U517" s="55" t="str">
        <f>IF(VLOOKUP(ROW()-492,'Report 3 Detail (576 B)'!$A:$S,15,FALSE)="","",VLOOKUP(ROW()-492,'Report 3 Detail (576 B)'!$A:$S,15,FALSE))</f>
        <v/>
      </c>
      <c r="V517" s="55" t="str">
        <f>IF(VLOOKUP(ROW()-492,'Report 3 Detail (576 B)'!$A:$S,16,FALSE)="","",VLOOKUP(ROW()-492,'Report 3 Detail (576 B)'!$A:$S,16,FALSE))</f>
        <v/>
      </c>
      <c r="W517" s="55" t="str">
        <f>IF(VLOOKUP(ROW()-492,'Report 3 Detail (576 B)'!$A:$S,17,FALSE)="","",VLOOKUP(ROW()-492,'Report 3 Detail (576 B)'!$A:$S,17,FALSE))</f>
        <v/>
      </c>
      <c r="X517" s="102" t="str">
        <f>IF(VLOOKUP(ROW()-492,'Report 3 Detail (576 B)'!$A:$S,18,FALSE)="","",VLOOKUP(ROW()-492,'Report 3 Detail (576 B)'!$A:$S,18,FALSE))</f>
        <v/>
      </c>
      <c r="Y517" s="55" t="str">
        <f>IF(VLOOKUP(ROW()-492,'Report 3 Detail (576 B)'!$A:$S,19,FALSE)="","",VLOOKUP(ROW()-492,'Report 3 Detail (576 B)'!$A:$S,19,FALSE))</f>
        <v/>
      </c>
      <c r="Z517" s="55" t="s">
        <v>79</v>
      </c>
    </row>
    <row r="518" spans="8:26" x14ac:dyDescent="0.2">
      <c r="H518" s="55" t="str">
        <f>IF(VLOOKUP(ROW()-492,'Report 3 Detail (576 B)'!$A:$S,2,FALSE)="","",VLOOKUP(ROW()-492,'Report 3 Detail (576 B)'!$A:$S,2,FALSE))</f>
        <v/>
      </c>
      <c r="I518" s="102" t="str">
        <f>IF(VLOOKUP(ROW()-492,'Report 3 Detail (576 B)'!$A:$S,3,FALSE)="","",VLOOKUP(ROW()-492,'Report 3 Detail (576 B)'!$A:$S,3,FALSE))</f>
        <v/>
      </c>
      <c r="J518" s="55" t="str">
        <f>IF(VLOOKUP(ROW()-492,'Report 3 Detail (576 B)'!$A:$S,4,FALSE)="","",VLOOKUP(ROW()-492,'Report 3 Detail (576 B)'!$A:$S,4,FALSE))</f>
        <v/>
      </c>
      <c r="K518" s="55" t="str">
        <f>IF(VLOOKUP(ROW()-492,'Report 3 Detail (576 B)'!$A:$S,5,FALSE)="","",VLOOKUP(ROW()-492,'Report 3 Detail (576 B)'!$A:$S,5,FALSE))</f>
        <v/>
      </c>
      <c r="L518" s="55" t="str">
        <f>IF(VLOOKUP(ROW()-492,'Report 3 Detail (576 B)'!$A:$S,6,FALSE)="","",VLOOKUP(ROW()-492,'Report 3 Detail (576 B)'!$A:$S,6,FALSE))</f>
        <v/>
      </c>
      <c r="M518" s="55" t="str">
        <f>IF(VLOOKUP(ROW()-492,'Report 3 Detail (576 B)'!$A:$S,7,FALSE)="","",VLOOKUP(ROW()-492,'Report 3 Detail (576 B)'!$A:$S,7,FALSE))</f>
        <v/>
      </c>
      <c r="N518" s="55" t="str">
        <f>IF(VLOOKUP(ROW()-492,'Report 3 Detail (576 B)'!$A:$S,8,FALSE)="","",VLOOKUP(ROW()-492,'Report 3 Detail (576 B)'!$A:$S,8,FALSE))</f>
        <v/>
      </c>
      <c r="O518" s="55" t="str">
        <f>IF(VLOOKUP(ROW()-492,'Report 3 Detail (576 B)'!$A:$S,9,FALSE)="","",VLOOKUP(ROW()-492,'Report 3 Detail (576 B)'!$A:$S,9,FALSE))</f>
        <v/>
      </c>
      <c r="P518" s="55" t="str">
        <f>IF(VLOOKUP(ROW()-492,'Report 3 Detail (576 B)'!$A:$S,10,FALSE)="","",VLOOKUP(ROW()-492,'Report 3 Detail (576 B)'!$A:$S,10,FALSE))</f>
        <v/>
      </c>
      <c r="Q518" s="55" t="str">
        <f>IF(VLOOKUP(ROW()-492,'Report 3 Detail (576 B)'!$A:$S,11,FALSE)="","",VLOOKUP(ROW()-492,'Report 3 Detail (576 B)'!$A:$S,11,FALSE))</f>
        <v/>
      </c>
      <c r="R518" s="55" t="str">
        <f>IF(VLOOKUP(ROW()-492,'Report 3 Detail (576 B)'!$A:$S,12,FALSE)="","",VLOOKUP(ROW()-492,'Report 3 Detail (576 B)'!$A:$S,12,FALSE))</f>
        <v/>
      </c>
      <c r="S518" s="55" t="str">
        <f>IF(VLOOKUP(ROW()-492,'Report 3 Detail (576 B)'!$A:$S,13,FALSE)="","",VLOOKUP(ROW()-492,'Report 3 Detail (576 B)'!$A:$S,13,FALSE))</f>
        <v/>
      </c>
      <c r="T518" s="55" t="str">
        <f>IF(VLOOKUP(ROW()-492,'Report 3 Detail (576 B)'!$A:$S,14,FALSE)="","",VLOOKUP(ROW()-492,'Report 3 Detail (576 B)'!$A:$S,14,FALSE))</f>
        <v/>
      </c>
      <c r="U518" s="55" t="str">
        <f>IF(VLOOKUP(ROW()-492,'Report 3 Detail (576 B)'!$A:$S,15,FALSE)="","",VLOOKUP(ROW()-492,'Report 3 Detail (576 B)'!$A:$S,15,FALSE))</f>
        <v/>
      </c>
      <c r="V518" s="55" t="str">
        <f>IF(VLOOKUP(ROW()-492,'Report 3 Detail (576 B)'!$A:$S,16,FALSE)="","",VLOOKUP(ROW()-492,'Report 3 Detail (576 B)'!$A:$S,16,FALSE))</f>
        <v/>
      </c>
      <c r="W518" s="55" t="str">
        <f>IF(VLOOKUP(ROW()-492,'Report 3 Detail (576 B)'!$A:$S,17,FALSE)="","",VLOOKUP(ROW()-492,'Report 3 Detail (576 B)'!$A:$S,17,FALSE))</f>
        <v/>
      </c>
      <c r="X518" s="102" t="str">
        <f>IF(VLOOKUP(ROW()-492,'Report 3 Detail (576 B)'!$A:$S,18,FALSE)="","",VLOOKUP(ROW()-492,'Report 3 Detail (576 B)'!$A:$S,18,FALSE))</f>
        <v/>
      </c>
      <c r="Y518" s="55" t="str">
        <f>IF(VLOOKUP(ROW()-492,'Report 3 Detail (576 B)'!$A:$S,19,FALSE)="","",VLOOKUP(ROW()-492,'Report 3 Detail (576 B)'!$A:$S,19,FALSE))</f>
        <v/>
      </c>
      <c r="Z518" s="55" t="s">
        <v>79</v>
      </c>
    </row>
    <row r="519" spans="8:26" x14ac:dyDescent="0.2">
      <c r="H519" s="55" t="str">
        <f>IF(VLOOKUP(ROW()-492,'Report 3 Detail (576 B)'!$A:$S,2,FALSE)="","",VLOOKUP(ROW()-492,'Report 3 Detail (576 B)'!$A:$S,2,FALSE))</f>
        <v/>
      </c>
      <c r="I519" s="102" t="str">
        <f>IF(VLOOKUP(ROW()-492,'Report 3 Detail (576 B)'!$A:$S,3,FALSE)="","",VLOOKUP(ROW()-492,'Report 3 Detail (576 B)'!$A:$S,3,FALSE))</f>
        <v/>
      </c>
      <c r="J519" s="55" t="str">
        <f>IF(VLOOKUP(ROW()-492,'Report 3 Detail (576 B)'!$A:$S,4,FALSE)="","",VLOOKUP(ROW()-492,'Report 3 Detail (576 B)'!$A:$S,4,FALSE))</f>
        <v/>
      </c>
      <c r="K519" s="55" t="str">
        <f>IF(VLOOKUP(ROW()-492,'Report 3 Detail (576 B)'!$A:$S,5,FALSE)="","",VLOOKUP(ROW()-492,'Report 3 Detail (576 B)'!$A:$S,5,FALSE))</f>
        <v/>
      </c>
      <c r="L519" s="55" t="str">
        <f>IF(VLOOKUP(ROW()-492,'Report 3 Detail (576 B)'!$A:$S,6,FALSE)="","",VLOOKUP(ROW()-492,'Report 3 Detail (576 B)'!$A:$S,6,FALSE))</f>
        <v/>
      </c>
      <c r="M519" s="55" t="str">
        <f>IF(VLOOKUP(ROW()-492,'Report 3 Detail (576 B)'!$A:$S,7,FALSE)="","",VLOOKUP(ROW()-492,'Report 3 Detail (576 B)'!$A:$S,7,FALSE))</f>
        <v/>
      </c>
      <c r="N519" s="55" t="str">
        <f>IF(VLOOKUP(ROW()-492,'Report 3 Detail (576 B)'!$A:$S,8,FALSE)="","",VLOOKUP(ROW()-492,'Report 3 Detail (576 B)'!$A:$S,8,FALSE))</f>
        <v/>
      </c>
      <c r="O519" s="55" t="str">
        <f>IF(VLOOKUP(ROW()-492,'Report 3 Detail (576 B)'!$A:$S,9,FALSE)="","",VLOOKUP(ROW()-492,'Report 3 Detail (576 B)'!$A:$S,9,FALSE))</f>
        <v/>
      </c>
      <c r="P519" s="55" t="str">
        <f>IF(VLOOKUP(ROW()-492,'Report 3 Detail (576 B)'!$A:$S,10,FALSE)="","",VLOOKUP(ROW()-492,'Report 3 Detail (576 B)'!$A:$S,10,FALSE))</f>
        <v/>
      </c>
      <c r="Q519" s="55" t="str">
        <f>IF(VLOOKUP(ROW()-492,'Report 3 Detail (576 B)'!$A:$S,11,FALSE)="","",VLOOKUP(ROW()-492,'Report 3 Detail (576 B)'!$A:$S,11,FALSE))</f>
        <v/>
      </c>
      <c r="R519" s="55" t="str">
        <f>IF(VLOOKUP(ROW()-492,'Report 3 Detail (576 B)'!$A:$S,12,FALSE)="","",VLOOKUP(ROW()-492,'Report 3 Detail (576 B)'!$A:$S,12,FALSE))</f>
        <v/>
      </c>
      <c r="S519" s="55" t="str">
        <f>IF(VLOOKUP(ROW()-492,'Report 3 Detail (576 B)'!$A:$S,13,FALSE)="","",VLOOKUP(ROW()-492,'Report 3 Detail (576 B)'!$A:$S,13,FALSE))</f>
        <v/>
      </c>
      <c r="T519" s="55" t="str">
        <f>IF(VLOOKUP(ROW()-492,'Report 3 Detail (576 B)'!$A:$S,14,FALSE)="","",VLOOKUP(ROW()-492,'Report 3 Detail (576 B)'!$A:$S,14,FALSE))</f>
        <v/>
      </c>
      <c r="U519" s="55" t="str">
        <f>IF(VLOOKUP(ROW()-492,'Report 3 Detail (576 B)'!$A:$S,15,FALSE)="","",VLOOKUP(ROW()-492,'Report 3 Detail (576 B)'!$A:$S,15,FALSE))</f>
        <v/>
      </c>
      <c r="V519" s="55" t="str">
        <f>IF(VLOOKUP(ROW()-492,'Report 3 Detail (576 B)'!$A:$S,16,FALSE)="","",VLOOKUP(ROW()-492,'Report 3 Detail (576 B)'!$A:$S,16,FALSE))</f>
        <v/>
      </c>
      <c r="W519" s="55" t="str">
        <f>IF(VLOOKUP(ROW()-492,'Report 3 Detail (576 B)'!$A:$S,17,FALSE)="","",VLOOKUP(ROW()-492,'Report 3 Detail (576 B)'!$A:$S,17,FALSE))</f>
        <v/>
      </c>
      <c r="X519" s="102" t="str">
        <f>IF(VLOOKUP(ROW()-492,'Report 3 Detail (576 B)'!$A:$S,18,FALSE)="","",VLOOKUP(ROW()-492,'Report 3 Detail (576 B)'!$A:$S,18,FALSE))</f>
        <v/>
      </c>
      <c r="Y519" s="55" t="str">
        <f>IF(VLOOKUP(ROW()-492,'Report 3 Detail (576 B)'!$A:$S,19,FALSE)="","",VLOOKUP(ROW()-492,'Report 3 Detail (576 B)'!$A:$S,19,FALSE))</f>
        <v/>
      </c>
      <c r="Z519" s="55" t="s">
        <v>79</v>
      </c>
    </row>
    <row r="520" spans="8:26" x14ac:dyDescent="0.2">
      <c r="H520" s="55" t="str">
        <f>IF(VLOOKUP(ROW()-492,'Report 3 Detail (576 B)'!$A:$S,2,FALSE)="","",VLOOKUP(ROW()-492,'Report 3 Detail (576 B)'!$A:$S,2,FALSE))</f>
        <v/>
      </c>
      <c r="I520" s="102" t="str">
        <f>IF(VLOOKUP(ROW()-492,'Report 3 Detail (576 B)'!$A:$S,3,FALSE)="","",VLOOKUP(ROW()-492,'Report 3 Detail (576 B)'!$A:$S,3,FALSE))</f>
        <v/>
      </c>
      <c r="J520" s="55" t="str">
        <f>IF(VLOOKUP(ROW()-492,'Report 3 Detail (576 B)'!$A:$S,4,FALSE)="","",VLOOKUP(ROW()-492,'Report 3 Detail (576 B)'!$A:$S,4,FALSE))</f>
        <v/>
      </c>
      <c r="K520" s="55" t="str">
        <f>IF(VLOOKUP(ROW()-492,'Report 3 Detail (576 B)'!$A:$S,5,FALSE)="","",VLOOKUP(ROW()-492,'Report 3 Detail (576 B)'!$A:$S,5,FALSE))</f>
        <v/>
      </c>
      <c r="L520" s="55" t="str">
        <f>IF(VLOOKUP(ROW()-492,'Report 3 Detail (576 B)'!$A:$S,6,FALSE)="","",VLOOKUP(ROW()-492,'Report 3 Detail (576 B)'!$A:$S,6,FALSE))</f>
        <v/>
      </c>
      <c r="M520" s="55" t="str">
        <f>IF(VLOOKUP(ROW()-492,'Report 3 Detail (576 B)'!$A:$S,7,FALSE)="","",VLOOKUP(ROW()-492,'Report 3 Detail (576 B)'!$A:$S,7,FALSE))</f>
        <v/>
      </c>
      <c r="N520" s="55" t="str">
        <f>IF(VLOOKUP(ROW()-492,'Report 3 Detail (576 B)'!$A:$S,8,FALSE)="","",VLOOKUP(ROW()-492,'Report 3 Detail (576 B)'!$A:$S,8,FALSE))</f>
        <v/>
      </c>
      <c r="O520" s="55" t="str">
        <f>IF(VLOOKUP(ROW()-492,'Report 3 Detail (576 B)'!$A:$S,9,FALSE)="","",VLOOKUP(ROW()-492,'Report 3 Detail (576 B)'!$A:$S,9,FALSE))</f>
        <v/>
      </c>
      <c r="P520" s="55" t="str">
        <f>IF(VLOOKUP(ROW()-492,'Report 3 Detail (576 B)'!$A:$S,10,FALSE)="","",VLOOKUP(ROW()-492,'Report 3 Detail (576 B)'!$A:$S,10,FALSE))</f>
        <v/>
      </c>
      <c r="Q520" s="55" t="str">
        <f>IF(VLOOKUP(ROW()-492,'Report 3 Detail (576 B)'!$A:$S,11,FALSE)="","",VLOOKUP(ROW()-492,'Report 3 Detail (576 B)'!$A:$S,11,FALSE))</f>
        <v/>
      </c>
      <c r="R520" s="55" t="str">
        <f>IF(VLOOKUP(ROW()-492,'Report 3 Detail (576 B)'!$A:$S,12,FALSE)="","",VLOOKUP(ROW()-492,'Report 3 Detail (576 B)'!$A:$S,12,FALSE))</f>
        <v/>
      </c>
      <c r="S520" s="55" t="str">
        <f>IF(VLOOKUP(ROW()-492,'Report 3 Detail (576 B)'!$A:$S,13,FALSE)="","",VLOOKUP(ROW()-492,'Report 3 Detail (576 B)'!$A:$S,13,FALSE))</f>
        <v/>
      </c>
      <c r="T520" s="55" t="str">
        <f>IF(VLOOKUP(ROW()-492,'Report 3 Detail (576 B)'!$A:$S,14,FALSE)="","",VLOOKUP(ROW()-492,'Report 3 Detail (576 B)'!$A:$S,14,FALSE))</f>
        <v/>
      </c>
      <c r="U520" s="55" t="str">
        <f>IF(VLOOKUP(ROW()-492,'Report 3 Detail (576 B)'!$A:$S,15,FALSE)="","",VLOOKUP(ROW()-492,'Report 3 Detail (576 B)'!$A:$S,15,FALSE))</f>
        <v/>
      </c>
      <c r="V520" s="55" t="str">
        <f>IF(VLOOKUP(ROW()-492,'Report 3 Detail (576 B)'!$A:$S,16,FALSE)="","",VLOOKUP(ROW()-492,'Report 3 Detail (576 B)'!$A:$S,16,FALSE))</f>
        <v/>
      </c>
      <c r="W520" s="55" t="str">
        <f>IF(VLOOKUP(ROW()-492,'Report 3 Detail (576 B)'!$A:$S,17,FALSE)="","",VLOOKUP(ROW()-492,'Report 3 Detail (576 B)'!$A:$S,17,FALSE))</f>
        <v/>
      </c>
      <c r="X520" s="102" t="str">
        <f>IF(VLOOKUP(ROW()-492,'Report 3 Detail (576 B)'!$A:$S,18,FALSE)="","",VLOOKUP(ROW()-492,'Report 3 Detail (576 B)'!$A:$S,18,FALSE))</f>
        <v/>
      </c>
      <c r="Y520" s="55" t="str">
        <f>IF(VLOOKUP(ROW()-492,'Report 3 Detail (576 B)'!$A:$S,19,FALSE)="","",VLOOKUP(ROW()-492,'Report 3 Detail (576 B)'!$A:$S,19,FALSE))</f>
        <v/>
      </c>
      <c r="Z520" s="55" t="s">
        <v>79</v>
      </c>
    </row>
    <row r="521" spans="8:26" x14ac:dyDescent="0.2">
      <c r="H521" s="55" t="str">
        <f>IF(VLOOKUP(ROW()-492,'Report 3 Detail (576 B)'!$A:$S,2,FALSE)="","",VLOOKUP(ROW()-492,'Report 3 Detail (576 B)'!$A:$S,2,FALSE))</f>
        <v/>
      </c>
      <c r="I521" s="102" t="str">
        <f>IF(VLOOKUP(ROW()-492,'Report 3 Detail (576 B)'!$A:$S,3,FALSE)="","",VLOOKUP(ROW()-492,'Report 3 Detail (576 B)'!$A:$S,3,FALSE))</f>
        <v/>
      </c>
      <c r="J521" s="55" t="str">
        <f>IF(VLOOKUP(ROW()-492,'Report 3 Detail (576 B)'!$A:$S,4,FALSE)="","",VLOOKUP(ROW()-492,'Report 3 Detail (576 B)'!$A:$S,4,FALSE))</f>
        <v/>
      </c>
      <c r="K521" s="55" t="str">
        <f>IF(VLOOKUP(ROW()-492,'Report 3 Detail (576 B)'!$A:$S,5,FALSE)="","",VLOOKUP(ROW()-492,'Report 3 Detail (576 B)'!$A:$S,5,FALSE))</f>
        <v/>
      </c>
      <c r="L521" s="55" t="str">
        <f>IF(VLOOKUP(ROW()-492,'Report 3 Detail (576 B)'!$A:$S,6,FALSE)="","",VLOOKUP(ROW()-492,'Report 3 Detail (576 B)'!$A:$S,6,FALSE))</f>
        <v/>
      </c>
      <c r="M521" s="55" t="str">
        <f>IF(VLOOKUP(ROW()-492,'Report 3 Detail (576 B)'!$A:$S,7,FALSE)="","",VLOOKUP(ROW()-492,'Report 3 Detail (576 B)'!$A:$S,7,FALSE))</f>
        <v/>
      </c>
      <c r="N521" s="55" t="str">
        <f>IF(VLOOKUP(ROW()-492,'Report 3 Detail (576 B)'!$A:$S,8,FALSE)="","",VLOOKUP(ROW()-492,'Report 3 Detail (576 B)'!$A:$S,8,FALSE))</f>
        <v/>
      </c>
      <c r="O521" s="55" t="str">
        <f>IF(VLOOKUP(ROW()-492,'Report 3 Detail (576 B)'!$A:$S,9,FALSE)="","",VLOOKUP(ROW()-492,'Report 3 Detail (576 B)'!$A:$S,9,FALSE))</f>
        <v/>
      </c>
      <c r="P521" s="55" t="str">
        <f>IF(VLOOKUP(ROW()-492,'Report 3 Detail (576 B)'!$A:$S,10,FALSE)="","",VLOOKUP(ROW()-492,'Report 3 Detail (576 B)'!$A:$S,10,FALSE))</f>
        <v/>
      </c>
      <c r="Q521" s="55" t="str">
        <f>IF(VLOOKUP(ROW()-492,'Report 3 Detail (576 B)'!$A:$S,11,FALSE)="","",VLOOKUP(ROW()-492,'Report 3 Detail (576 B)'!$A:$S,11,FALSE))</f>
        <v/>
      </c>
      <c r="R521" s="55" t="str">
        <f>IF(VLOOKUP(ROW()-492,'Report 3 Detail (576 B)'!$A:$S,12,FALSE)="","",VLOOKUP(ROW()-492,'Report 3 Detail (576 B)'!$A:$S,12,FALSE))</f>
        <v/>
      </c>
      <c r="S521" s="55" t="str">
        <f>IF(VLOOKUP(ROW()-492,'Report 3 Detail (576 B)'!$A:$S,13,FALSE)="","",VLOOKUP(ROW()-492,'Report 3 Detail (576 B)'!$A:$S,13,FALSE))</f>
        <v/>
      </c>
      <c r="T521" s="55" t="str">
        <f>IF(VLOOKUP(ROW()-492,'Report 3 Detail (576 B)'!$A:$S,14,FALSE)="","",VLOOKUP(ROW()-492,'Report 3 Detail (576 B)'!$A:$S,14,FALSE))</f>
        <v/>
      </c>
      <c r="U521" s="55" t="str">
        <f>IF(VLOOKUP(ROW()-492,'Report 3 Detail (576 B)'!$A:$S,15,FALSE)="","",VLOOKUP(ROW()-492,'Report 3 Detail (576 B)'!$A:$S,15,FALSE))</f>
        <v/>
      </c>
      <c r="V521" s="55" t="str">
        <f>IF(VLOOKUP(ROW()-492,'Report 3 Detail (576 B)'!$A:$S,16,FALSE)="","",VLOOKUP(ROW()-492,'Report 3 Detail (576 B)'!$A:$S,16,FALSE))</f>
        <v/>
      </c>
      <c r="W521" s="55" t="str">
        <f>IF(VLOOKUP(ROW()-492,'Report 3 Detail (576 B)'!$A:$S,17,FALSE)="","",VLOOKUP(ROW()-492,'Report 3 Detail (576 B)'!$A:$S,17,FALSE))</f>
        <v/>
      </c>
      <c r="X521" s="102" t="str">
        <f>IF(VLOOKUP(ROW()-492,'Report 3 Detail (576 B)'!$A:$S,18,FALSE)="","",VLOOKUP(ROW()-492,'Report 3 Detail (576 B)'!$A:$S,18,FALSE))</f>
        <v/>
      </c>
      <c r="Y521" s="55" t="str">
        <f>IF(VLOOKUP(ROW()-492,'Report 3 Detail (576 B)'!$A:$S,19,FALSE)="","",VLOOKUP(ROW()-492,'Report 3 Detail (576 B)'!$A:$S,19,FALSE))</f>
        <v/>
      </c>
      <c r="Z521" s="55" t="s">
        <v>79</v>
      </c>
    </row>
    <row r="522" spans="8:26" x14ac:dyDescent="0.2">
      <c r="H522" s="55" t="str">
        <f>IF(VLOOKUP(ROW()-492,'Report 3 Detail (576 B)'!$A:$S,2,FALSE)="","",VLOOKUP(ROW()-492,'Report 3 Detail (576 B)'!$A:$S,2,FALSE))</f>
        <v/>
      </c>
      <c r="I522" s="102" t="str">
        <f>IF(VLOOKUP(ROW()-492,'Report 3 Detail (576 B)'!$A:$S,3,FALSE)="","",VLOOKUP(ROW()-492,'Report 3 Detail (576 B)'!$A:$S,3,FALSE))</f>
        <v/>
      </c>
      <c r="J522" s="55" t="str">
        <f>IF(VLOOKUP(ROW()-492,'Report 3 Detail (576 B)'!$A:$S,4,FALSE)="","",VLOOKUP(ROW()-492,'Report 3 Detail (576 B)'!$A:$S,4,FALSE))</f>
        <v/>
      </c>
      <c r="K522" s="55" t="str">
        <f>IF(VLOOKUP(ROW()-492,'Report 3 Detail (576 B)'!$A:$S,5,FALSE)="","",VLOOKUP(ROW()-492,'Report 3 Detail (576 B)'!$A:$S,5,FALSE))</f>
        <v/>
      </c>
      <c r="L522" s="55" t="str">
        <f>IF(VLOOKUP(ROW()-492,'Report 3 Detail (576 B)'!$A:$S,6,FALSE)="","",VLOOKUP(ROW()-492,'Report 3 Detail (576 B)'!$A:$S,6,FALSE))</f>
        <v/>
      </c>
      <c r="M522" s="55" t="str">
        <f>IF(VLOOKUP(ROW()-492,'Report 3 Detail (576 B)'!$A:$S,7,FALSE)="","",VLOOKUP(ROW()-492,'Report 3 Detail (576 B)'!$A:$S,7,FALSE))</f>
        <v/>
      </c>
      <c r="N522" s="55" t="str">
        <f>IF(VLOOKUP(ROW()-492,'Report 3 Detail (576 B)'!$A:$S,8,FALSE)="","",VLOOKUP(ROW()-492,'Report 3 Detail (576 B)'!$A:$S,8,FALSE))</f>
        <v/>
      </c>
      <c r="O522" s="55" t="str">
        <f>IF(VLOOKUP(ROW()-492,'Report 3 Detail (576 B)'!$A:$S,9,FALSE)="","",VLOOKUP(ROW()-492,'Report 3 Detail (576 B)'!$A:$S,9,FALSE))</f>
        <v/>
      </c>
      <c r="P522" s="55" t="str">
        <f>IF(VLOOKUP(ROW()-492,'Report 3 Detail (576 B)'!$A:$S,10,FALSE)="","",VLOOKUP(ROW()-492,'Report 3 Detail (576 B)'!$A:$S,10,FALSE))</f>
        <v/>
      </c>
      <c r="Q522" s="55" t="str">
        <f>IF(VLOOKUP(ROW()-492,'Report 3 Detail (576 B)'!$A:$S,11,FALSE)="","",VLOOKUP(ROW()-492,'Report 3 Detail (576 B)'!$A:$S,11,FALSE))</f>
        <v/>
      </c>
      <c r="R522" s="55" t="str">
        <f>IF(VLOOKUP(ROW()-492,'Report 3 Detail (576 B)'!$A:$S,12,FALSE)="","",VLOOKUP(ROW()-492,'Report 3 Detail (576 B)'!$A:$S,12,FALSE))</f>
        <v/>
      </c>
      <c r="S522" s="55" t="str">
        <f>IF(VLOOKUP(ROW()-492,'Report 3 Detail (576 B)'!$A:$S,13,FALSE)="","",VLOOKUP(ROW()-492,'Report 3 Detail (576 B)'!$A:$S,13,FALSE))</f>
        <v/>
      </c>
      <c r="T522" s="55" t="str">
        <f>IF(VLOOKUP(ROW()-492,'Report 3 Detail (576 B)'!$A:$S,14,FALSE)="","",VLOOKUP(ROW()-492,'Report 3 Detail (576 B)'!$A:$S,14,FALSE))</f>
        <v/>
      </c>
      <c r="U522" s="55" t="str">
        <f>IF(VLOOKUP(ROW()-492,'Report 3 Detail (576 B)'!$A:$S,15,FALSE)="","",VLOOKUP(ROW()-492,'Report 3 Detail (576 B)'!$A:$S,15,FALSE))</f>
        <v/>
      </c>
      <c r="V522" s="55" t="str">
        <f>IF(VLOOKUP(ROW()-492,'Report 3 Detail (576 B)'!$A:$S,16,FALSE)="","",VLOOKUP(ROW()-492,'Report 3 Detail (576 B)'!$A:$S,16,FALSE))</f>
        <v/>
      </c>
      <c r="W522" s="55" t="str">
        <f>IF(VLOOKUP(ROW()-492,'Report 3 Detail (576 B)'!$A:$S,17,FALSE)="","",VLOOKUP(ROW()-492,'Report 3 Detail (576 B)'!$A:$S,17,FALSE))</f>
        <v/>
      </c>
      <c r="X522" s="102" t="str">
        <f>IF(VLOOKUP(ROW()-492,'Report 3 Detail (576 B)'!$A:$S,18,FALSE)="","",VLOOKUP(ROW()-492,'Report 3 Detail (576 B)'!$A:$S,18,FALSE))</f>
        <v/>
      </c>
      <c r="Y522" s="55" t="str">
        <f>IF(VLOOKUP(ROW()-492,'Report 3 Detail (576 B)'!$A:$S,19,FALSE)="","",VLOOKUP(ROW()-492,'Report 3 Detail (576 B)'!$A:$S,19,FALSE))</f>
        <v/>
      </c>
      <c r="Z522" s="55" t="s">
        <v>79</v>
      </c>
    </row>
    <row r="523" spans="8:26" x14ac:dyDescent="0.2">
      <c r="H523" s="55" t="str">
        <f>IF(VLOOKUP(ROW()-492,'Report 3 Detail (576 B)'!$A:$S,2,FALSE)="","",VLOOKUP(ROW()-492,'Report 3 Detail (576 B)'!$A:$S,2,FALSE))</f>
        <v/>
      </c>
      <c r="I523" s="102" t="str">
        <f>IF(VLOOKUP(ROW()-492,'Report 3 Detail (576 B)'!$A:$S,3,FALSE)="","",VLOOKUP(ROW()-492,'Report 3 Detail (576 B)'!$A:$S,3,FALSE))</f>
        <v/>
      </c>
      <c r="J523" s="55" t="str">
        <f>IF(VLOOKUP(ROW()-492,'Report 3 Detail (576 B)'!$A:$S,4,FALSE)="","",VLOOKUP(ROW()-492,'Report 3 Detail (576 B)'!$A:$S,4,FALSE))</f>
        <v/>
      </c>
      <c r="K523" s="55" t="str">
        <f>IF(VLOOKUP(ROW()-492,'Report 3 Detail (576 B)'!$A:$S,5,FALSE)="","",VLOOKUP(ROW()-492,'Report 3 Detail (576 B)'!$A:$S,5,FALSE))</f>
        <v/>
      </c>
      <c r="L523" s="55" t="str">
        <f>IF(VLOOKUP(ROW()-492,'Report 3 Detail (576 B)'!$A:$S,6,FALSE)="","",VLOOKUP(ROW()-492,'Report 3 Detail (576 B)'!$A:$S,6,FALSE))</f>
        <v/>
      </c>
      <c r="M523" s="55" t="str">
        <f>IF(VLOOKUP(ROW()-492,'Report 3 Detail (576 B)'!$A:$S,7,FALSE)="","",VLOOKUP(ROW()-492,'Report 3 Detail (576 B)'!$A:$S,7,FALSE))</f>
        <v/>
      </c>
      <c r="N523" s="55" t="str">
        <f>IF(VLOOKUP(ROW()-492,'Report 3 Detail (576 B)'!$A:$S,8,FALSE)="","",VLOOKUP(ROW()-492,'Report 3 Detail (576 B)'!$A:$S,8,FALSE))</f>
        <v/>
      </c>
      <c r="O523" s="55" t="str">
        <f>IF(VLOOKUP(ROW()-492,'Report 3 Detail (576 B)'!$A:$S,9,FALSE)="","",VLOOKUP(ROW()-492,'Report 3 Detail (576 B)'!$A:$S,9,FALSE))</f>
        <v/>
      </c>
      <c r="P523" s="55" t="str">
        <f>IF(VLOOKUP(ROW()-492,'Report 3 Detail (576 B)'!$A:$S,10,FALSE)="","",VLOOKUP(ROW()-492,'Report 3 Detail (576 B)'!$A:$S,10,FALSE))</f>
        <v/>
      </c>
      <c r="Q523" s="55" t="str">
        <f>IF(VLOOKUP(ROW()-492,'Report 3 Detail (576 B)'!$A:$S,11,FALSE)="","",VLOOKUP(ROW()-492,'Report 3 Detail (576 B)'!$A:$S,11,FALSE))</f>
        <v/>
      </c>
      <c r="R523" s="55" t="str">
        <f>IF(VLOOKUP(ROW()-492,'Report 3 Detail (576 B)'!$A:$S,12,FALSE)="","",VLOOKUP(ROW()-492,'Report 3 Detail (576 B)'!$A:$S,12,FALSE))</f>
        <v/>
      </c>
      <c r="S523" s="55" t="str">
        <f>IF(VLOOKUP(ROW()-492,'Report 3 Detail (576 B)'!$A:$S,13,FALSE)="","",VLOOKUP(ROW()-492,'Report 3 Detail (576 B)'!$A:$S,13,FALSE))</f>
        <v/>
      </c>
      <c r="T523" s="55" t="str">
        <f>IF(VLOOKUP(ROW()-492,'Report 3 Detail (576 B)'!$A:$S,14,FALSE)="","",VLOOKUP(ROW()-492,'Report 3 Detail (576 B)'!$A:$S,14,FALSE))</f>
        <v/>
      </c>
      <c r="U523" s="55" t="str">
        <f>IF(VLOOKUP(ROW()-492,'Report 3 Detail (576 B)'!$A:$S,15,FALSE)="","",VLOOKUP(ROW()-492,'Report 3 Detail (576 B)'!$A:$S,15,FALSE))</f>
        <v/>
      </c>
      <c r="V523" s="55" t="str">
        <f>IF(VLOOKUP(ROW()-492,'Report 3 Detail (576 B)'!$A:$S,16,FALSE)="","",VLOOKUP(ROW()-492,'Report 3 Detail (576 B)'!$A:$S,16,FALSE))</f>
        <v/>
      </c>
      <c r="W523" s="55" t="str">
        <f>IF(VLOOKUP(ROW()-492,'Report 3 Detail (576 B)'!$A:$S,17,FALSE)="","",VLOOKUP(ROW()-492,'Report 3 Detail (576 B)'!$A:$S,17,FALSE))</f>
        <v/>
      </c>
      <c r="X523" s="102" t="str">
        <f>IF(VLOOKUP(ROW()-492,'Report 3 Detail (576 B)'!$A:$S,18,FALSE)="","",VLOOKUP(ROW()-492,'Report 3 Detail (576 B)'!$A:$S,18,FALSE))</f>
        <v/>
      </c>
      <c r="Y523" s="55" t="str">
        <f>IF(VLOOKUP(ROW()-492,'Report 3 Detail (576 B)'!$A:$S,19,FALSE)="","",VLOOKUP(ROW()-492,'Report 3 Detail (576 B)'!$A:$S,19,FALSE))</f>
        <v/>
      </c>
      <c r="Z523" s="55" t="s">
        <v>79</v>
      </c>
    </row>
    <row r="524" spans="8:26" x14ac:dyDescent="0.2">
      <c r="H524" s="55" t="str">
        <f>IF(VLOOKUP(ROW()-492,'Report 3 Detail (576 B)'!$A:$S,2,FALSE)="","",VLOOKUP(ROW()-492,'Report 3 Detail (576 B)'!$A:$S,2,FALSE))</f>
        <v/>
      </c>
      <c r="I524" s="102" t="str">
        <f>IF(VLOOKUP(ROW()-492,'Report 3 Detail (576 B)'!$A:$S,3,FALSE)="","",VLOOKUP(ROW()-492,'Report 3 Detail (576 B)'!$A:$S,3,FALSE))</f>
        <v/>
      </c>
      <c r="J524" s="55" t="str">
        <f>IF(VLOOKUP(ROW()-492,'Report 3 Detail (576 B)'!$A:$S,4,FALSE)="","",VLOOKUP(ROW()-492,'Report 3 Detail (576 B)'!$A:$S,4,FALSE))</f>
        <v/>
      </c>
      <c r="K524" s="55" t="str">
        <f>IF(VLOOKUP(ROW()-492,'Report 3 Detail (576 B)'!$A:$S,5,FALSE)="","",VLOOKUP(ROW()-492,'Report 3 Detail (576 B)'!$A:$S,5,FALSE))</f>
        <v/>
      </c>
      <c r="L524" s="55" t="str">
        <f>IF(VLOOKUP(ROW()-492,'Report 3 Detail (576 B)'!$A:$S,6,FALSE)="","",VLOOKUP(ROW()-492,'Report 3 Detail (576 B)'!$A:$S,6,FALSE))</f>
        <v/>
      </c>
      <c r="M524" s="55" t="str">
        <f>IF(VLOOKUP(ROW()-492,'Report 3 Detail (576 B)'!$A:$S,7,FALSE)="","",VLOOKUP(ROW()-492,'Report 3 Detail (576 B)'!$A:$S,7,FALSE))</f>
        <v/>
      </c>
      <c r="N524" s="55" t="str">
        <f>IF(VLOOKUP(ROW()-492,'Report 3 Detail (576 B)'!$A:$S,8,FALSE)="","",VLOOKUP(ROW()-492,'Report 3 Detail (576 B)'!$A:$S,8,FALSE))</f>
        <v/>
      </c>
      <c r="O524" s="55" t="str">
        <f>IF(VLOOKUP(ROW()-492,'Report 3 Detail (576 B)'!$A:$S,9,FALSE)="","",VLOOKUP(ROW()-492,'Report 3 Detail (576 B)'!$A:$S,9,FALSE))</f>
        <v/>
      </c>
      <c r="P524" s="55" t="str">
        <f>IF(VLOOKUP(ROW()-492,'Report 3 Detail (576 B)'!$A:$S,10,FALSE)="","",VLOOKUP(ROW()-492,'Report 3 Detail (576 B)'!$A:$S,10,FALSE))</f>
        <v/>
      </c>
      <c r="Q524" s="55" t="str">
        <f>IF(VLOOKUP(ROW()-492,'Report 3 Detail (576 B)'!$A:$S,11,FALSE)="","",VLOOKUP(ROW()-492,'Report 3 Detail (576 B)'!$A:$S,11,FALSE))</f>
        <v/>
      </c>
      <c r="R524" s="55" t="str">
        <f>IF(VLOOKUP(ROW()-492,'Report 3 Detail (576 B)'!$A:$S,12,FALSE)="","",VLOOKUP(ROW()-492,'Report 3 Detail (576 B)'!$A:$S,12,FALSE))</f>
        <v/>
      </c>
      <c r="S524" s="55" t="str">
        <f>IF(VLOOKUP(ROW()-492,'Report 3 Detail (576 B)'!$A:$S,13,FALSE)="","",VLOOKUP(ROW()-492,'Report 3 Detail (576 B)'!$A:$S,13,FALSE))</f>
        <v/>
      </c>
      <c r="T524" s="55" t="str">
        <f>IF(VLOOKUP(ROW()-492,'Report 3 Detail (576 B)'!$A:$S,14,FALSE)="","",VLOOKUP(ROW()-492,'Report 3 Detail (576 B)'!$A:$S,14,FALSE))</f>
        <v/>
      </c>
      <c r="U524" s="55" t="str">
        <f>IF(VLOOKUP(ROW()-492,'Report 3 Detail (576 B)'!$A:$S,15,FALSE)="","",VLOOKUP(ROW()-492,'Report 3 Detail (576 B)'!$A:$S,15,FALSE))</f>
        <v/>
      </c>
      <c r="V524" s="55" t="str">
        <f>IF(VLOOKUP(ROW()-492,'Report 3 Detail (576 B)'!$A:$S,16,FALSE)="","",VLOOKUP(ROW()-492,'Report 3 Detail (576 B)'!$A:$S,16,FALSE))</f>
        <v/>
      </c>
      <c r="W524" s="55" t="str">
        <f>IF(VLOOKUP(ROW()-492,'Report 3 Detail (576 B)'!$A:$S,17,FALSE)="","",VLOOKUP(ROW()-492,'Report 3 Detail (576 B)'!$A:$S,17,FALSE))</f>
        <v/>
      </c>
      <c r="X524" s="102" t="str">
        <f>IF(VLOOKUP(ROW()-492,'Report 3 Detail (576 B)'!$A:$S,18,FALSE)="","",VLOOKUP(ROW()-492,'Report 3 Detail (576 B)'!$A:$S,18,FALSE))</f>
        <v/>
      </c>
      <c r="Y524" s="55" t="str">
        <f>IF(VLOOKUP(ROW()-492,'Report 3 Detail (576 B)'!$A:$S,19,FALSE)="","",VLOOKUP(ROW()-492,'Report 3 Detail (576 B)'!$A:$S,19,FALSE))</f>
        <v/>
      </c>
      <c r="Z524" s="55" t="s">
        <v>79</v>
      </c>
    </row>
    <row r="525" spans="8:26" x14ac:dyDescent="0.2">
      <c r="H525" s="55" t="str">
        <f>IF(VLOOKUP(ROW()-492,'Report 3 Detail (576 B)'!$A:$S,2,FALSE)="","",VLOOKUP(ROW()-492,'Report 3 Detail (576 B)'!$A:$S,2,FALSE))</f>
        <v/>
      </c>
      <c r="I525" s="102" t="str">
        <f>IF(VLOOKUP(ROW()-492,'Report 3 Detail (576 B)'!$A:$S,3,FALSE)="","",VLOOKUP(ROW()-492,'Report 3 Detail (576 B)'!$A:$S,3,FALSE))</f>
        <v/>
      </c>
      <c r="J525" s="55" t="str">
        <f>IF(VLOOKUP(ROW()-492,'Report 3 Detail (576 B)'!$A:$S,4,FALSE)="","",VLOOKUP(ROW()-492,'Report 3 Detail (576 B)'!$A:$S,4,FALSE))</f>
        <v/>
      </c>
      <c r="K525" s="55" t="str">
        <f>IF(VLOOKUP(ROW()-492,'Report 3 Detail (576 B)'!$A:$S,5,FALSE)="","",VLOOKUP(ROW()-492,'Report 3 Detail (576 B)'!$A:$S,5,FALSE))</f>
        <v/>
      </c>
      <c r="L525" s="55" t="str">
        <f>IF(VLOOKUP(ROW()-492,'Report 3 Detail (576 B)'!$A:$S,6,FALSE)="","",VLOOKUP(ROW()-492,'Report 3 Detail (576 B)'!$A:$S,6,FALSE))</f>
        <v/>
      </c>
      <c r="M525" s="55" t="str">
        <f>IF(VLOOKUP(ROW()-492,'Report 3 Detail (576 B)'!$A:$S,7,FALSE)="","",VLOOKUP(ROW()-492,'Report 3 Detail (576 B)'!$A:$S,7,FALSE))</f>
        <v/>
      </c>
      <c r="N525" s="55" t="str">
        <f>IF(VLOOKUP(ROW()-492,'Report 3 Detail (576 B)'!$A:$S,8,FALSE)="","",VLOOKUP(ROW()-492,'Report 3 Detail (576 B)'!$A:$S,8,FALSE))</f>
        <v/>
      </c>
      <c r="O525" s="55" t="str">
        <f>IF(VLOOKUP(ROW()-492,'Report 3 Detail (576 B)'!$A:$S,9,FALSE)="","",VLOOKUP(ROW()-492,'Report 3 Detail (576 B)'!$A:$S,9,FALSE))</f>
        <v/>
      </c>
      <c r="P525" s="55" t="str">
        <f>IF(VLOOKUP(ROW()-492,'Report 3 Detail (576 B)'!$A:$S,10,FALSE)="","",VLOOKUP(ROW()-492,'Report 3 Detail (576 B)'!$A:$S,10,FALSE))</f>
        <v/>
      </c>
      <c r="Q525" s="55" t="str">
        <f>IF(VLOOKUP(ROW()-492,'Report 3 Detail (576 B)'!$A:$S,11,FALSE)="","",VLOOKUP(ROW()-492,'Report 3 Detail (576 B)'!$A:$S,11,FALSE))</f>
        <v/>
      </c>
      <c r="R525" s="55" t="str">
        <f>IF(VLOOKUP(ROW()-492,'Report 3 Detail (576 B)'!$A:$S,12,FALSE)="","",VLOOKUP(ROW()-492,'Report 3 Detail (576 B)'!$A:$S,12,FALSE))</f>
        <v/>
      </c>
      <c r="S525" s="55" t="str">
        <f>IF(VLOOKUP(ROW()-492,'Report 3 Detail (576 B)'!$A:$S,13,FALSE)="","",VLOOKUP(ROW()-492,'Report 3 Detail (576 B)'!$A:$S,13,FALSE))</f>
        <v/>
      </c>
      <c r="T525" s="55" t="str">
        <f>IF(VLOOKUP(ROW()-492,'Report 3 Detail (576 B)'!$A:$S,14,FALSE)="","",VLOOKUP(ROW()-492,'Report 3 Detail (576 B)'!$A:$S,14,FALSE))</f>
        <v/>
      </c>
      <c r="U525" s="55" t="str">
        <f>IF(VLOOKUP(ROW()-492,'Report 3 Detail (576 B)'!$A:$S,15,FALSE)="","",VLOOKUP(ROW()-492,'Report 3 Detail (576 B)'!$A:$S,15,FALSE))</f>
        <v/>
      </c>
      <c r="V525" s="55" t="str">
        <f>IF(VLOOKUP(ROW()-492,'Report 3 Detail (576 B)'!$A:$S,16,FALSE)="","",VLOOKUP(ROW()-492,'Report 3 Detail (576 B)'!$A:$S,16,FALSE))</f>
        <v/>
      </c>
      <c r="W525" s="55" t="str">
        <f>IF(VLOOKUP(ROW()-492,'Report 3 Detail (576 B)'!$A:$S,17,FALSE)="","",VLOOKUP(ROW()-492,'Report 3 Detail (576 B)'!$A:$S,17,FALSE))</f>
        <v/>
      </c>
      <c r="X525" s="102" t="str">
        <f>IF(VLOOKUP(ROW()-492,'Report 3 Detail (576 B)'!$A:$S,18,FALSE)="","",VLOOKUP(ROW()-492,'Report 3 Detail (576 B)'!$A:$S,18,FALSE))</f>
        <v/>
      </c>
      <c r="Y525" s="55" t="str">
        <f>IF(VLOOKUP(ROW()-492,'Report 3 Detail (576 B)'!$A:$S,19,FALSE)="","",VLOOKUP(ROW()-492,'Report 3 Detail (576 B)'!$A:$S,19,FALSE))</f>
        <v/>
      </c>
      <c r="Z525" s="55" t="s">
        <v>79</v>
      </c>
    </row>
    <row r="526" spans="8:26" x14ac:dyDescent="0.2">
      <c r="H526" s="55" t="str">
        <f>IF(VLOOKUP(ROW()-492,'Report 3 Detail (576 B)'!$A:$S,2,FALSE)="","",VLOOKUP(ROW()-492,'Report 3 Detail (576 B)'!$A:$S,2,FALSE))</f>
        <v/>
      </c>
      <c r="I526" s="102" t="str">
        <f>IF(VLOOKUP(ROW()-492,'Report 3 Detail (576 B)'!$A:$S,3,FALSE)="","",VLOOKUP(ROW()-492,'Report 3 Detail (576 B)'!$A:$S,3,FALSE))</f>
        <v/>
      </c>
      <c r="J526" s="55" t="str">
        <f>IF(VLOOKUP(ROW()-492,'Report 3 Detail (576 B)'!$A:$S,4,FALSE)="","",VLOOKUP(ROW()-492,'Report 3 Detail (576 B)'!$A:$S,4,FALSE))</f>
        <v/>
      </c>
      <c r="K526" s="55" t="str">
        <f>IF(VLOOKUP(ROW()-492,'Report 3 Detail (576 B)'!$A:$S,5,FALSE)="","",VLOOKUP(ROW()-492,'Report 3 Detail (576 B)'!$A:$S,5,FALSE))</f>
        <v/>
      </c>
      <c r="L526" s="55" t="str">
        <f>IF(VLOOKUP(ROW()-492,'Report 3 Detail (576 B)'!$A:$S,6,FALSE)="","",VLOOKUP(ROW()-492,'Report 3 Detail (576 B)'!$A:$S,6,FALSE))</f>
        <v/>
      </c>
      <c r="M526" s="55" t="str">
        <f>IF(VLOOKUP(ROW()-492,'Report 3 Detail (576 B)'!$A:$S,7,FALSE)="","",VLOOKUP(ROW()-492,'Report 3 Detail (576 B)'!$A:$S,7,FALSE))</f>
        <v/>
      </c>
      <c r="N526" s="55" t="str">
        <f>IF(VLOOKUP(ROW()-492,'Report 3 Detail (576 B)'!$A:$S,8,FALSE)="","",VLOOKUP(ROW()-492,'Report 3 Detail (576 B)'!$A:$S,8,FALSE))</f>
        <v/>
      </c>
      <c r="O526" s="55" t="str">
        <f>IF(VLOOKUP(ROW()-492,'Report 3 Detail (576 B)'!$A:$S,9,FALSE)="","",VLOOKUP(ROW()-492,'Report 3 Detail (576 B)'!$A:$S,9,FALSE))</f>
        <v/>
      </c>
      <c r="P526" s="55" t="str">
        <f>IF(VLOOKUP(ROW()-492,'Report 3 Detail (576 B)'!$A:$S,10,FALSE)="","",VLOOKUP(ROW()-492,'Report 3 Detail (576 B)'!$A:$S,10,FALSE))</f>
        <v/>
      </c>
      <c r="Q526" s="55" t="str">
        <f>IF(VLOOKUP(ROW()-492,'Report 3 Detail (576 B)'!$A:$S,11,FALSE)="","",VLOOKUP(ROW()-492,'Report 3 Detail (576 B)'!$A:$S,11,FALSE))</f>
        <v/>
      </c>
      <c r="R526" s="55" t="str">
        <f>IF(VLOOKUP(ROW()-492,'Report 3 Detail (576 B)'!$A:$S,12,FALSE)="","",VLOOKUP(ROW()-492,'Report 3 Detail (576 B)'!$A:$S,12,FALSE))</f>
        <v/>
      </c>
      <c r="S526" s="55" t="str">
        <f>IF(VLOOKUP(ROW()-492,'Report 3 Detail (576 B)'!$A:$S,13,FALSE)="","",VLOOKUP(ROW()-492,'Report 3 Detail (576 B)'!$A:$S,13,FALSE))</f>
        <v/>
      </c>
      <c r="T526" s="55" t="str">
        <f>IF(VLOOKUP(ROW()-492,'Report 3 Detail (576 B)'!$A:$S,14,FALSE)="","",VLOOKUP(ROW()-492,'Report 3 Detail (576 B)'!$A:$S,14,FALSE))</f>
        <v/>
      </c>
      <c r="U526" s="55" t="str">
        <f>IF(VLOOKUP(ROW()-492,'Report 3 Detail (576 B)'!$A:$S,15,FALSE)="","",VLOOKUP(ROW()-492,'Report 3 Detail (576 B)'!$A:$S,15,FALSE))</f>
        <v/>
      </c>
      <c r="V526" s="55" t="str">
        <f>IF(VLOOKUP(ROW()-492,'Report 3 Detail (576 B)'!$A:$S,16,FALSE)="","",VLOOKUP(ROW()-492,'Report 3 Detail (576 B)'!$A:$S,16,FALSE))</f>
        <v/>
      </c>
      <c r="W526" s="55" t="str">
        <f>IF(VLOOKUP(ROW()-492,'Report 3 Detail (576 B)'!$A:$S,17,FALSE)="","",VLOOKUP(ROW()-492,'Report 3 Detail (576 B)'!$A:$S,17,FALSE))</f>
        <v/>
      </c>
      <c r="X526" s="102" t="str">
        <f>IF(VLOOKUP(ROW()-492,'Report 3 Detail (576 B)'!$A:$S,18,FALSE)="","",VLOOKUP(ROW()-492,'Report 3 Detail (576 B)'!$A:$S,18,FALSE))</f>
        <v/>
      </c>
      <c r="Y526" s="55" t="str">
        <f>IF(VLOOKUP(ROW()-492,'Report 3 Detail (576 B)'!$A:$S,19,FALSE)="","",VLOOKUP(ROW()-492,'Report 3 Detail (576 B)'!$A:$S,19,FALSE))</f>
        <v/>
      </c>
      <c r="Z526" s="55" t="s">
        <v>79</v>
      </c>
    </row>
    <row r="527" spans="8:26" x14ac:dyDescent="0.2">
      <c r="H527" s="55" t="str">
        <f>IF(VLOOKUP(ROW()-492,'Report 3 Detail (576 B)'!$A:$S,2,FALSE)="","",VLOOKUP(ROW()-492,'Report 3 Detail (576 B)'!$A:$S,2,FALSE))</f>
        <v/>
      </c>
      <c r="I527" s="102" t="str">
        <f>IF(VLOOKUP(ROW()-492,'Report 3 Detail (576 B)'!$A:$S,3,FALSE)="","",VLOOKUP(ROW()-492,'Report 3 Detail (576 B)'!$A:$S,3,FALSE))</f>
        <v/>
      </c>
      <c r="J527" s="55" t="str">
        <f>IF(VLOOKUP(ROW()-492,'Report 3 Detail (576 B)'!$A:$S,4,FALSE)="","",VLOOKUP(ROW()-492,'Report 3 Detail (576 B)'!$A:$S,4,FALSE))</f>
        <v/>
      </c>
      <c r="K527" s="55" t="str">
        <f>IF(VLOOKUP(ROW()-492,'Report 3 Detail (576 B)'!$A:$S,5,FALSE)="","",VLOOKUP(ROW()-492,'Report 3 Detail (576 B)'!$A:$S,5,FALSE))</f>
        <v/>
      </c>
      <c r="L527" s="55" t="str">
        <f>IF(VLOOKUP(ROW()-492,'Report 3 Detail (576 B)'!$A:$S,6,FALSE)="","",VLOOKUP(ROW()-492,'Report 3 Detail (576 B)'!$A:$S,6,FALSE))</f>
        <v/>
      </c>
      <c r="M527" s="55" t="str">
        <f>IF(VLOOKUP(ROW()-492,'Report 3 Detail (576 B)'!$A:$S,7,FALSE)="","",VLOOKUP(ROW()-492,'Report 3 Detail (576 B)'!$A:$S,7,FALSE))</f>
        <v/>
      </c>
      <c r="N527" s="55" t="str">
        <f>IF(VLOOKUP(ROW()-492,'Report 3 Detail (576 B)'!$A:$S,8,FALSE)="","",VLOOKUP(ROW()-492,'Report 3 Detail (576 B)'!$A:$S,8,FALSE))</f>
        <v/>
      </c>
      <c r="O527" s="55" t="str">
        <f>IF(VLOOKUP(ROW()-492,'Report 3 Detail (576 B)'!$A:$S,9,FALSE)="","",VLOOKUP(ROW()-492,'Report 3 Detail (576 B)'!$A:$S,9,FALSE))</f>
        <v/>
      </c>
      <c r="P527" s="55" t="str">
        <f>IF(VLOOKUP(ROW()-492,'Report 3 Detail (576 B)'!$A:$S,10,FALSE)="","",VLOOKUP(ROW()-492,'Report 3 Detail (576 B)'!$A:$S,10,FALSE))</f>
        <v/>
      </c>
      <c r="Q527" s="55" t="str">
        <f>IF(VLOOKUP(ROW()-492,'Report 3 Detail (576 B)'!$A:$S,11,FALSE)="","",VLOOKUP(ROW()-492,'Report 3 Detail (576 B)'!$A:$S,11,FALSE))</f>
        <v/>
      </c>
      <c r="R527" s="55" t="str">
        <f>IF(VLOOKUP(ROW()-492,'Report 3 Detail (576 B)'!$A:$S,12,FALSE)="","",VLOOKUP(ROW()-492,'Report 3 Detail (576 B)'!$A:$S,12,FALSE))</f>
        <v/>
      </c>
      <c r="S527" s="55" t="str">
        <f>IF(VLOOKUP(ROW()-492,'Report 3 Detail (576 B)'!$A:$S,13,FALSE)="","",VLOOKUP(ROW()-492,'Report 3 Detail (576 B)'!$A:$S,13,FALSE))</f>
        <v/>
      </c>
      <c r="T527" s="55" t="str">
        <f>IF(VLOOKUP(ROW()-492,'Report 3 Detail (576 B)'!$A:$S,14,FALSE)="","",VLOOKUP(ROW()-492,'Report 3 Detail (576 B)'!$A:$S,14,FALSE))</f>
        <v/>
      </c>
      <c r="U527" s="55" t="str">
        <f>IF(VLOOKUP(ROW()-492,'Report 3 Detail (576 B)'!$A:$S,15,FALSE)="","",VLOOKUP(ROW()-492,'Report 3 Detail (576 B)'!$A:$S,15,FALSE))</f>
        <v/>
      </c>
      <c r="V527" s="55" t="str">
        <f>IF(VLOOKUP(ROW()-492,'Report 3 Detail (576 B)'!$A:$S,16,FALSE)="","",VLOOKUP(ROW()-492,'Report 3 Detail (576 B)'!$A:$S,16,FALSE))</f>
        <v/>
      </c>
      <c r="W527" s="55" t="str">
        <f>IF(VLOOKUP(ROW()-492,'Report 3 Detail (576 B)'!$A:$S,17,FALSE)="","",VLOOKUP(ROW()-492,'Report 3 Detail (576 B)'!$A:$S,17,FALSE))</f>
        <v/>
      </c>
      <c r="X527" s="102" t="str">
        <f>IF(VLOOKUP(ROW()-492,'Report 3 Detail (576 B)'!$A:$S,18,FALSE)="","",VLOOKUP(ROW()-492,'Report 3 Detail (576 B)'!$A:$S,18,FALSE))</f>
        <v/>
      </c>
      <c r="Y527" s="55" t="str">
        <f>IF(VLOOKUP(ROW()-492,'Report 3 Detail (576 B)'!$A:$S,19,FALSE)="","",VLOOKUP(ROW()-492,'Report 3 Detail (576 B)'!$A:$S,19,FALSE))</f>
        <v/>
      </c>
      <c r="Z527" s="55" t="s">
        <v>79</v>
      </c>
    </row>
    <row r="528" spans="8:26" x14ac:dyDescent="0.2">
      <c r="H528" s="55" t="str">
        <f>IF(VLOOKUP(ROW()-492,'Report 3 Detail (576 B)'!$A:$S,2,FALSE)="","",VLOOKUP(ROW()-492,'Report 3 Detail (576 B)'!$A:$S,2,FALSE))</f>
        <v/>
      </c>
      <c r="I528" s="102" t="str">
        <f>IF(VLOOKUP(ROW()-492,'Report 3 Detail (576 B)'!$A:$S,3,FALSE)="","",VLOOKUP(ROW()-492,'Report 3 Detail (576 B)'!$A:$S,3,FALSE))</f>
        <v/>
      </c>
      <c r="J528" s="55" t="str">
        <f>IF(VLOOKUP(ROW()-492,'Report 3 Detail (576 B)'!$A:$S,4,FALSE)="","",VLOOKUP(ROW()-492,'Report 3 Detail (576 B)'!$A:$S,4,FALSE))</f>
        <v/>
      </c>
      <c r="K528" s="55" t="str">
        <f>IF(VLOOKUP(ROW()-492,'Report 3 Detail (576 B)'!$A:$S,5,FALSE)="","",VLOOKUP(ROW()-492,'Report 3 Detail (576 B)'!$A:$S,5,FALSE))</f>
        <v/>
      </c>
      <c r="L528" s="55" t="str">
        <f>IF(VLOOKUP(ROW()-492,'Report 3 Detail (576 B)'!$A:$S,6,FALSE)="","",VLOOKUP(ROW()-492,'Report 3 Detail (576 B)'!$A:$S,6,FALSE))</f>
        <v/>
      </c>
      <c r="M528" s="55" t="str">
        <f>IF(VLOOKUP(ROW()-492,'Report 3 Detail (576 B)'!$A:$S,7,FALSE)="","",VLOOKUP(ROW()-492,'Report 3 Detail (576 B)'!$A:$S,7,FALSE))</f>
        <v/>
      </c>
      <c r="N528" s="55" t="str">
        <f>IF(VLOOKUP(ROW()-492,'Report 3 Detail (576 B)'!$A:$S,8,FALSE)="","",VLOOKUP(ROW()-492,'Report 3 Detail (576 B)'!$A:$S,8,FALSE))</f>
        <v/>
      </c>
      <c r="O528" s="55" t="str">
        <f>IF(VLOOKUP(ROW()-492,'Report 3 Detail (576 B)'!$A:$S,9,FALSE)="","",VLOOKUP(ROW()-492,'Report 3 Detail (576 B)'!$A:$S,9,FALSE))</f>
        <v/>
      </c>
      <c r="P528" s="55" t="str">
        <f>IF(VLOOKUP(ROW()-492,'Report 3 Detail (576 B)'!$A:$S,10,FALSE)="","",VLOOKUP(ROW()-492,'Report 3 Detail (576 B)'!$A:$S,10,FALSE))</f>
        <v/>
      </c>
      <c r="Q528" s="55" t="str">
        <f>IF(VLOOKUP(ROW()-492,'Report 3 Detail (576 B)'!$A:$S,11,FALSE)="","",VLOOKUP(ROW()-492,'Report 3 Detail (576 B)'!$A:$S,11,FALSE))</f>
        <v/>
      </c>
      <c r="R528" s="55" t="str">
        <f>IF(VLOOKUP(ROW()-492,'Report 3 Detail (576 B)'!$A:$S,12,FALSE)="","",VLOOKUP(ROW()-492,'Report 3 Detail (576 B)'!$A:$S,12,FALSE))</f>
        <v/>
      </c>
      <c r="S528" s="55" t="str">
        <f>IF(VLOOKUP(ROW()-492,'Report 3 Detail (576 B)'!$A:$S,13,FALSE)="","",VLOOKUP(ROW()-492,'Report 3 Detail (576 B)'!$A:$S,13,FALSE))</f>
        <v/>
      </c>
      <c r="T528" s="55" t="str">
        <f>IF(VLOOKUP(ROW()-492,'Report 3 Detail (576 B)'!$A:$S,14,FALSE)="","",VLOOKUP(ROW()-492,'Report 3 Detail (576 B)'!$A:$S,14,FALSE))</f>
        <v/>
      </c>
      <c r="U528" s="55" t="str">
        <f>IF(VLOOKUP(ROW()-492,'Report 3 Detail (576 B)'!$A:$S,15,FALSE)="","",VLOOKUP(ROW()-492,'Report 3 Detail (576 B)'!$A:$S,15,FALSE))</f>
        <v/>
      </c>
      <c r="V528" s="55" t="str">
        <f>IF(VLOOKUP(ROW()-492,'Report 3 Detail (576 B)'!$A:$S,16,FALSE)="","",VLOOKUP(ROW()-492,'Report 3 Detail (576 B)'!$A:$S,16,FALSE))</f>
        <v/>
      </c>
      <c r="W528" s="55" t="str">
        <f>IF(VLOOKUP(ROW()-492,'Report 3 Detail (576 B)'!$A:$S,17,FALSE)="","",VLOOKUP(ROW()-492,'Report 3 Detail (576 B)'!$A:$S,17,FALSE))</f>
        <v/>
      </c>
      <c r="X528" s="102" t="str">
        <f>IF(VLOOKUP(ROW()-492,'Report 3 Detail (576 B)'!$A:$S,18,FALSE)="","",VLOOKUP(ROW()-492,'Report 3 Detail (576 B)'!$A:$S,18,FALSE))</f>
        <v/>
      </c>
      <c r="Y528" s="55" t="str">
        <f>IF(VLOOKUP(ROW()-492,'Report 3 Detail (576 B)'!$A:$S,19,FALSE)="","",VLOOKUP(ROW()-492,'Report 3 Detail (576 B)'!$A:$S,19,FALSE))</f>
        <v/>
      </c>
      <c r="Z528" s="55" t="s">
        <v>79</v>
      </c>
    </row>
    <row r="529" spans="8:26" x14ac:dyDescent="0.2">
      <c r="H529" s="55" t="str">
        <f>IF(VLOOKUP(ROW()-492,'Report 3 Detail (576 B)'!$A:$S,2,FALSE)="","",VLOOKUP(ROW()-492,'Report 3 Detail (576 B)'!$A:$S,2,FALSE))</f>
        <v/>
      </c>
      <c r="I529" s="102" t="str">
        <f>IF(VLOOKUP(ROW()-492,'Report 3 Detail (576 B)'!$A:$S,3,FALSE)="","",VLOOKUP(ROW()-492,'Report 3 Detail (576 B)'!$A:$S,3,FALSE))</f>
        <v/>
      </c>
      <c r="J529" s="55" t="str">
        <f>IF(VLOOKUP(ROW()-492,'Report 3 Detail (576 B)'!$A:$S,4,FALSE)="","",VLOOKUP(ROW()-492,'Report 3 Detail (576 B)'!$A:$S,4,FALSE))</f>
        <v/>
      </c>
      <c r="K529" s="55" t="str">
        <f>IF(VLOOKUP(ROW()-492,'Report 3 Detail (576 B)'!$A:$S,5,FALSE)="","",VLOOKUP(ROW()-492,'Report 3 Detail (576 B)'!$A:$S,5,FALSE))</f>
        <v/>
      </c>
      <c r="L529" s="55" t="str">
        <f>IF(VLOOKUP(ROW()-492,'Report 3 Detail (576 B)'!$A:$S,6,FALSE)="","",VLOOKUP(ROW()-492,'Report 3 Detail (576 B)'!$A:$S,6,FALSE))</f>
        <v/>
      </c>
      <c r="M529" s="55" t="str">
        <f>IF(VLOOKUP(ROW()-492,'Report 3 Detail (576 B)'!$A:$S,7,FALSE)="","",VLOOKUP(ROW()-492,'Report 3 Detail (576 B)'!$A:$S,7,FALSE))</f>
        <v/>
      </c>
      <c r="N529" s="55" t="str">
        <f>IF(VLOOKUP(ROW()-492,'Report 3 Detail (576 B)'!$A:$S,8,FALSE)="","",VLOOKUP(ROW()-492,'Report 3 Detail (576 B)'!$A:$S,8,FALSE))</f>
        <v/>
      </c>
      <c r="O529" s="55" t="str">
        <f>IF(VLOOKUP(ROW()-492,'Report 3 Detail (576 B)'!$A:$S,9,FALSE)="","",VLOOKUP(ROW()-492,'Report 3 Detail (576 B)'!$A:$S,9,FALSE))</f>
        <v/>
      </c>
      <c r="P529" s="55" t="str">
        <f>IF(VLOOKUP(ROW()-492,'Report 3 Detail (576 B)'!$A:$S,10,FALSE)="","",VLOOKUP(ROW()-492,'Report 3 Detail (576 B)'!$A:$S,10,FALSE))</f>
        <v/>
      </c>
      <c r="Q529" s="55" t="str">
        <f>IF(VLOOKUP(ROW()-492,'Report 3 Detail (576 B)'!$A:$S,11,FALSE)="","",VLOOKUP(ROW()-492,'Report 3 Detail (576 B)'!$A:$S,11,FALSE))</f>
        <v/>
      </c>
      <c r="R529" s="55" t="str">
        <f>IF(VLOOKUP(ROW()-492,'Report 3 Detail (576 B)'!$A:$S,12,FALSE)="","",VLOOKUP(ROW()-492,'Report 3 Detail (576 B)'!$A:$S,12,FALSE))</f>
        <v/>
      </c>
      <c r="S529" s="55" t="str">
        <f>IF(VLOOKUP(ROW()-492,'Report 3 Detail (576 B)'!$A:$S,13,FALSE)="","",VLOOKUP(ROW()-492,'Report 3 Detail (576 B)'!$A:$S,13,FALSE))</f>
        <v/>
      </c>
      <c r="T529" s="55" t="str">
        <f>IF(VLOOKUP(ROW()-492,'Report 3 Detail (576 B)'!$A:$S,14,FALSE)="","",VLOOKUP(ROW()-492,'Report 3 Detail (576 B)'!$A:$S,14,FALSE))</f>
        <v/>
      </c>
      <c r="U529" s="55" t="str">
        <f>IF(VLOOKUP(ROW()-492,'Report 3 Detail (576 B)'!$A:$S,15,FALSE)="","",VLOOKUP(ROW()-492,'Report 3 Detail (576 B)'!$A:$S,15,FALSE))</f>
        <v/>
      </c>
      <c r="V529" s="55" t="str">
        <f>IF(VLOOKUP(ROW()-492,'Report 3 Detail (576 B)'!$A:$S,16,FALSE)="","",VLOOKUP(ROW()-492,'Report 3 Detail (576 B)'!$A:$S,16,FALSE))</f>
        <v/>
      </c>
      <c r="W529" s="55" t="str">
        <f>IF(VLOOKUP(ROW()-492,'Report 3 Detail (576 B)'!$A:$S,17,FALSE)="","",VLOOKUP(ROW()-492,'Report 3 Detail (576 B)'!$A:$S,17,FALSE))</f>
        <v/>
      </c>
      <c r="X529" s="102" t="str">
        <f>IF(VLOOKUP(ROW()-492,'Report 3 Detail (576 B)'!$A:$S,18,FALSE)="","",VLOOKUP(ROW()-492,'Report 3 Detail (576 B)'!$A:$S,18,FALSE))</f>
        <v/>
      </c>
      <c r="Y529" s="55" t="str">
        <f>IF(VLOOKUP(ROW()-492,'Report 3 Detail (576 B)'!$A:$S,19,FALSE)="","",VLOOKUP(ROW()-492,'Report 3 Detail (576 B)'!$A:$S,19,FALSE))</f>
        <v/>
      </c>
      <c r="Z529" s="55" t="s">
        <v>79</v>
      </c>
    </row>
    <row r="530" spans="8:26" x14ac:dyDescent="0.2">
      <c r="H530" s="55" t="str">
        <f>IF(VLOOKUP(ROW()-492,'Report 3 Detail (576 B)'!$A:$S,2,FALSE)="","",VLOOKUP(ROW()-492,'Report 3 Detail (576 B)'!$A:$S,2,FALSE))</f>
        <v/>
      </c>
      <c r="I530" s="102" t="str">
        <f>IF(VLOOKUP(ROW()-492,'Report 3 Detail (576 B)'!$A:$S,3,FALSE)="","",VLOOKUP(ROW()-492,'Report 3 Detail (576 B)'!$A:$S,3,FALSE))</f>
        <v/>
      </c>
      <c r="J530" s="55" t="str">
        <f>IF(VLOOKUP(ROW()-492,'Report 3 Detail (576 B)'!$A:$S,4,FALSE)="","",VLOOKUP(ROW()-492,'Report 3 Detail (576 B)'!$A:$S,4,FALSE))</f>
        <v/>
      </c>
      <c r="K530" s="55" t="str">
        <f>IF(VLOOKUP(ROW()-492,'Report 3 Detail (576 B)'!$A:$S,5,FALSE)="","",VLOOKUP(ROW()-492,'Report 3 Detail (576 B)'!$A:$S,5,FALSE))</f>
        <v/>
      </c>
      <c r="L530" s="55" t="str">
        <f>IF(VLOOKUP(ROW()-492,'Report 3 Detail (576 B)'!$A:$S,6,FALSE)="","",VLOOKUP(ROW()-492,'Report 3 Detail (576 B)'!$A:$S,6,FALSE))</f>
        <v/>
      </c>
      <c r="M530" s="55" t="str">
        <f>IF(VLOOKUP(ROW()-492,'Report 3 Detail (576 B)'!$A:$S,7,FALSE)="","",VLOOKUP(ROW()-492,'Report 3 Detail (576 B)'!$A:$S,7,FALSE))</f>
        <v/>
      </c>
      <c r="N530" s="55" t="str">
        <f>IF(VLOOKUP(ROW()-492,'Report 3 Detail (576 B)'!$A:$S,8,FALSE)="","",VLOOKUP(ROW()-492,'Report 3 Detail (576 B)'!$A:$S,8,FALSE))</f>
        <v/>
      </c>
      <c r="O530" s="55" t="str">
        <f>IF(VLOOKUP(ROW()-492,'Report 3 Detail (576 B)'!$A:$S,9,FALSE)="","",VLOOKUP(ROW()-492,'Report 3 Detail (576 B)'!$A:$S,9,FALSE))</f>
        <v/>
      </c>
      <c r="P530" s="55" t="str">
        <f>IF(VLOOKUP(ROW()-492,'Report 3 Detail (576 B)'!$A:$S,10,FALSE)="","",VLOOKUP(ROW()-492,'Report 3 Detail (576 B)'!$A:$S,10,FALSE))</f>
        <v/>
      </c>
      <c r="Q530" s="55" t="str">
        <f>IF(VLOOKUP(ROW()-492,'Report 3 Detail (576 B)'!$A:$S,11,FALSE)="","",VLOOKUP(ROW()-492,'Report 3 Detail (576 B)'!$A:$S,11,FALSE))</f>
        <v/>
      </c>
      <c r="R530" s="55" t="str">
        <f>IF(VLOOKUP(ROW()-492,'Report 3 Detail (576 B)'!$A:$S,12,FALSE)="","",VLOOKUP(ROW()-492,'Report 3 Detail (576 B)'!$A:$S,12,FALSE))</f>
        <v/>
      </c>
      <c r="S530" s="55" t="str">
        <f>IF(VLOOKUP(ROW()-492,'Report 3 Detail (576 B)'!$A:$S,13,FALSE)="","",VLOOKUP(ROW()-492,'Report 3 Detail (576 B)'!$A:$S,13,FALSE))</f>
        <v/>
      </c>
      <c r="T530" s="55" t="str">
        <f>IF(VLOOKUP(ROW()-492,'Report 3 Detail (576 B)'!$A:$S,14,FALSE)="","",VLOOKUP(ROW()-492,'Report 3 Detail (576 B)'!$A:$S,14,FALSE))</f>
        <v/>
      </c>
      <c r="U530" s="55" t="str">
        <f>IF(VLOOKUP(ROW()-492,'Report 3 Detail (576 B)'!$A:$S,15,FALSE)="","",VLOOKUP(ROW()-492,'Report 3 Detail (576 B)'!$A:$S,15,FALSE))</f>
        <v/>
      </c>
      <c r="V530" s="55" t="str">
        <f>IF(VLOOKUP(ROW()-492,'Report 3 Detail (576 B)'!$A:$S,16,FALSE)="","",VLOOKUP(ROW()-492,'Report 3 Detail (576 B)'!$A:$S,16,FALSE))</f>
        <v/>
      </c>
      <c r="W530" s="55" t="str">
        <f>IF(VLOOKUP(ROW()-492,'Report 3 Detail (576 B)'!$A:$S,17,FALSE)="","",VLOOKUP(ROW()-492,'Report 3 Detail (576 B)'!$A:$S,17,FALSE))</f>
        <v/>
      </c>
      <c r="X530" s="102" t="str">
        <f>IF(VLOOKUP(ROW()-492,'Report 3 Detail (576 B)'!$A:$S,18,FALSE)="","",VLOOKUP(ROW()-492,'Report 3 Detail (576 B)'!$A:$S,18,FALSE))</f>
        <v/>
      </c>
      <c r="Y530" s="55" t="str">
        <f>IF(VLOOKUP(ROW()-492,'Report 3 Detail (576 B)'!$A:$S,19,FALSE)="","",VLOOKUP(ROW()-492,'Report 3 Detail (576 B)'!$A:$S,19,FALSE))</f>
        <v/>
      </c>
      <c r="Z530" s="55" t="s">
        <v>79</v>
      </c>
    </row>
    <row r="531" spans="8:26" x14ac:dyDescent="0.2">
      <c r="H531" s="55" t="str">
        <f>IF(VLOOKUP(ROW()-492,'Report 3 Detail (576 B)'!$A:$S,2,FALSE)="","",VLOOKUP(ROW()-492,'Report 3 Detail (576 B)'!$A:$S,2,FALSE))</f>
        <v/>
      </c>
      <c r="I531" s="102" t="str">
        <f>IF(VLOOKUP(ROW()-492,'Report 3 Detail (576 B)'!$A:$S,3,FALSE)="","",VLOOKUP(ROW()-492,'Report 3 Detail (576 B)'!$A:$S,3,FALSE))</f>
        <v/>
      </c>
      <c r="J531" s="55" t="str">
        <f>IF(VLOOKUP(ROW()-492,'Report 3 Detail (576 B)'!$A:$S,4,FALSE)="","",VLOOKUP(ROW()-492,'Report 3 Detail (576 B)'!$A:$S,4,FALSE))</f>
        <v/>
      </c>
      <c r="K531" s="55" t="str">
        <f>IF(VLOOKUP(ROW()-492,'Report 3 Detail (576 B)'!$A:$S,5,FALSE)="","",VLOOKUP(ROW()-492,'Report 3 Detail (576 B)'!$A:$S,5,FALSE))</f>
        <v/>
      </c>
      <c r="L531" s="55" t="str">
        <f>IF(VLOOKUP(ROW()-492,'Report 3 Detail (576 B)'!$A:$S,6,FALSE)="","",VLOOKUP(ROW()-492,'Report 3 Detail (576 B)'!$A:$S,6,FALSE))</f>
        <v/>
      </c>
      <c r="M531" s="55" t="str">
        <f>IF(VLOOKUP(ROW()-492,'Report 3 Detail (576 B)'!$A:$S,7,FALSE)="","",VLOOKUP(ROW()-492,'Report 3 Detail (576 B)'!$A:$S,7,FALSE))</f>
        <v/>
      </c>
      <c r="N531" s="55" t="str">
        <f>IF(VLOOKUP(ROW()-492,'Report 3 Detail (576 B)'!$A:$S,8,FALSE)="","",VLOOKUP(ROW()-492,'Report 3 Detail (576 B)'!$A:$S,8,FALSE))</f>
        <v/>
      </c>
      <c r="O531" s="55" t="str">
        <f>IF(VLOOKUP(ROW()-492,'Report 3 Detail (576 B)'!$A:$S,9,FALSE)="","",VLOOKUP(ROW()-492,'Report 3 Detail (576 B)'!$A:$S,9,FALSE))</f>
        <v/>
      </c>
      <c r="P531" s="55" t="str">
        <f>IF(VLOOKUP(ROW()-492,'Report 3 Detail (576 B)'!$A:$S,10,FALSE)="","",VLOOKUP(ROW()-492,'Report 3 Detail (576 B)'!$A:$S,10,FALSE))</f>
        <v/>
      </c>
      <c r="Q531" s="55" t="str">
        <f>IF(VLOOKUP(ROW()-492,'Report 3 Detail (576 B)'!$A:$S,11,FALSE)="","",VLOOKUP(ROW()-492,'Report 3 Detail (576 B)'!$A:$S,11,FALSE))</f>
        <v/>
      </c>
      <c r="R531" s="55" t="str">
        <f>IF(VLOOKUP(ROW()-492,'Report 3 Detail (576 B)'!$A:$S,12,FALSE)="","",VLOOKUP(ROW()-492,'Report 3 Detail (576 B)'!$A:$S,12,FALSE))</f>
        <v/>
      </c>
      <c r="S531" s="55" t="str">
        <f>IF(VLOOKUP(ROW()-492,'Report 3 Detail (576 B)'!$A:$S,13,FALSE)="","",VLOOKUP(ROW()-492,'Report 3 Detail (576 B)'!$A:$S,13,FALSE))</f>
        <v/>
      </c>
      <c r="T531" s="55" t="str">
        <f>IF(VLOOKUP(ROW()-492,'Report 3 Detail (576 B)'!$A:$S,14,FALSE)="","",VLOOKUP(ROW()-492,'Report 3 Detail (576 B)'!$A:$S,14,FALSE))</f>
        <v/>
      </c>
      <c r="U531" s="55" t="str">
        <f>IF(VLOOKUP(ROW()-492,'Report 3 Detail (576 B)'!$A:$S,15,FALSE)="","",VLOOKUP(ROW()-492,'Report 3 Detail (576 B)'!$A:$S,15,FALSE))</f>
        <v/>
      </c>
      <c r="V531" s="55" t="str">
        <f>IF(VLOOKUP(ROW()-492,'Report 3 Detail (576 B)'!$A:$S,16,FALSE)="","",VLOOKUP(ROW()-492,'Report 3 Detail (576 B)'!$A:$S,16,FALSE))</f>
        <v/>
      </c>
      <c r="W531" s="55" t="str">
        <f>IF(VLOOKUP(ROW()-492,'Report 3 Detail (576 B)'!$A:$S,17,FALSE)="","",VLOOKUP(ROW()-492,'Report 3 Detail (576 B)'!$A:$S,17,FALSE))</f>
        <v/>
      </c>
      <c r="X531" s="102" t="str">
        <f>IF(VLOOKUP(ROW()-492,'Report 3 Detail (576 B)'!$A:$S,18,FALSE)="","",VLOOKUP(ROW()-492,'Report 3 Detail (576 B)'!$A:$S,18,FALSE))</f>
        <v/>
      </c>
      <c r="Y531" s="55" t="str">
        <f>IF(VLOOKUP(ROW()-492,'Report 3 Detail (576 B)'!$A:$S,19,FALSE)="","",VLOOKUP(ROW()-492,'Report 3 Detail (576 B)'!$A:$S,19,FALSE))</f>
        <v/>
      </c>
      <c r="Z531" s="55" t="s">
        <v>79</v>
      </c>
    </row>
    <row r="532" spans="8:26" x14ac:dyDescent="0.2">
      <c r="H532" s="55" t="str">
        <f>IF(VLOOKUP(ROW()-492,'Report 3 Detail (576 B)'!$A:$S,2,FALSE)="","",VLOOKUP(ROW()-492,'Report 3 Detail (576 B)'!$A:$S,2,FALSE))</f>
        <v/>
      </c>
      <c r="I532" s="102" t="str">
        <f>IF(VLOOKUP(ROW()-492,'Report 3 Detail (576 B)'!$A:$S,3,FALSE)="","",VLOOKUP(ROW()-492,'Report 3 Detail (576 B)'!$A:$S,3,FALSE))</f>
        <v/>
      </c>
      <c r="J532" s="55" t="str">
        <f>IF(VLOOKUP(ROW()-492,'Report 3 Detail (576 B)'!$A:$S,4,FALSE)="","",VLOOKUP(ROW()-492,'Report 3 Detail (576 B)'!$A:$S,4,FALSE))</f>
        <v/>
      </c>
      <c r="K532" s="55" t="str">
        <f>IF(VLOOKUP(ROW()-492,'Report 3 Detail (576 B)'!$A:$S,5,FALSE)="","",VLOOKUP(ROW()-492,'Report 3 Detail (576 B)'!$A:$S,5,FALSE))</f>
        <v/>
      </c>
      <c r="L532" s="55" t="str">
        <f>IF(VLOOKUP(ROW()-492,'Report 3 Detail (576 B)'!$A:$S,6,FALSE)="","",VLOOKUP(ROW()-492,'Report 3 Detail (576 B)'!$A:$S,6,FALSE))</f>
        <v/>
      </c>
      <c r="M532" s="55" t="str">
        <f>IF(VLOOKUP(ROW()-492,'Report 3 Detail (576 B)'!$A:$S,7,FALSE)="","",VLOOKUP(ROW()-492,'Report 3 Detail (576 B)'!$A:$S,7,FALSE))</f>
        <v/>
      </c>
      <c r="N532" s="55" t="str">
        <f>IF(VLOOKUP(ROW()-492,'Report 3 Detail (576 B)'!$A:$S,8,FALSE)="","",VLOOKUP(ROW()-492,'Report 3 Detail (576 B)'!$A:$S,8,FALSE))</f>
        <v/>
      </c>
      <c r="O532" s="55" t="str">
        <f>IF(VLOOKUP(ROW()-492,'Report 3 Detail (576 B)'!$A:$S,9,FALSE)="","",VLOOKUP(ROW()-492,'Report 3 Detail (576 B)'!$A:$S,9,FALSE))</f>
        <v/>
      </c>
      <c r="P532" s="55" t="str">
        <f>IF(VLOOKUP(ROW()-492,'Report 3 Detail (576 B)'!$A:$S,10,FALSE)="","",VLOOKUP(ROW()-492,'Report 3 Detail (576 B)'!$A:$S,10,FALSE))</f>
        <v/>
      </c>
      <c r="Q532" s="55" t="str">
        <f>IF(VLOOKUP(ROW()-492,'Report 3 Detail (576 B)'!$A:$S,11,FALSE)="","",VLOOKUP(ROW()-492,'Report 3 Detail (576 B)'!$A:$S,11,FALSE))</f>
        <v/>
      </c>
      <c r="R532" s="55" t="str">
        <f>IF(VLOOKUP(ROW()-492,'Report 3 Detail (576 B)'!$A:$S,12,FALSE)="","",VLOOKUP(ROW()-492,'Report 3 Detail (576 B)'!$A:$S,12,FALSE))</f>
        <v/>
      </c>
      <c r="S532" s="55" t="str">
        <f>IF(VLOOKUP(ROW()-492,'Report 3 Detail (576 B)'!$A:$S,13,FALSE)="","",VLOOKUP(ROW()-492,'Report 3 Detail (576 B)'!$A:$S,13,FALSE))</f>
        <v/>
      </c>
      <c r="T532" s="55" t="str">
        <f>IF(VLOOKUP(ROW()-492,'Report 3 Detail (576 B)'!$A:$S,14,FALSE)="","",VLOOKUP(ROW()-492,'Report 3 Detail (576 B)'!$A:$S,14,FALSE))</f>
        <v/>
      </c>
      <c r="U532" s="55" t="str">
        <f>IF(VLOOKUP(ROW()-492,'Report 3 Detail (576 B)'!$A:$S,15,FALSE)="","",VLOOKUP(ROW()-492,'Report 3 Detail (576 B)'!$A:$S,15,FALSE))</f>
        <v/>
      </c>
      <c r="V532" s="55" t="str">
        <f>IF(VLOOKUP(ROW()-492,'Report 3 Detail (576 B)'!$A:$S,16,FALSE)="","",VLOOKUP(ROW()-492,'Report 3 Detail (576 B)'!$A:$S,16,FALSE))</f>
        <v/>
      </c>
      <c r="W532" s="55" t="str">
        <f>IF(VLOOKUP(ROW()-492,'Report 3 Detail (576 B)'!$A:$S,17,FALSE)="","",VLOOKUP(ROW()-492,'Report 3 Detail (576 B)'!$A:$S,17,FALSE))</f>
        <v/>
      </c>
      <c r="X532" s="102" t="str">
        <f>IF(VLOOKUP(ROW()-492,'Report 3 Detail (576 B)'!$A:$S,18,FALSE)="","",VLOOKUP(ROW()-492,'Report 3 Detail (576 B)'!$A:$S,18,FALSE))</f>
        <v/>
      </c>
      <c r="Y532" s="55" t="str">
        <f>IF(VLOOKUP(ROW()-492,'Report 3 Detail (576 B)'!$A:$S,19,FALSE)="","",VLOOKUP(ROW()-492,'Report 3 Detail (576 B)'!$A:$S,19,FALSE))</f>
        <v/>
      </c>
      <c r="Z532" s="55" t="s">
        <v>79</v>
      </c>
    </row>
    <row r="533" spans="8:26" x14ac:dyDescent="0.2">
      <c r="H533" s="55" t="str">
        <f>IF(VLOOKUP(ROW()-492,'Report 3 Detail (576 B)'!$A:$S,2,FALSE)="","",VLOOKUP(ROW()-492,'Report 3 Detail (576 B)'!$A:$S,2,FALSE))</f>
        <v/>
      </c>
      <c r="I533" s="102" t="str">
        <f>IF(VLOOKUP(ROW()-492,'Report 3 Detail (576 B)'!$A:$S,3,FALSE)="","",VLOOKUP(ROW()-492,'Report 3 Detail (576 B)'!$A:$S,3,FALSE))</f>
        <v/>
      </c>
      <c r="J533" s="55" t="str">
        <f>IF(VLOOKUP(ROW()-492,'Report 3 Detail (576 B)'!$A:$S,4,FALSE)="","",VLOOKUP(ROW()-492,'Report 3 Detail (576 B)'!$A:$S,4,FALSE))</f>
        <v/>
      </c>
      <c r="K533" s="55" t="str">
        <f>IF(VLOOKUP(ROW()-492,'Report 3 Detail (576 B)'!$A:$S,5,FALSE)="","",VLOOKUP(ROW()-492,'Report 3 Detail (576 B)'!$A:$S,5,FALSE))</f>
        <v/>
      </c>
      <c r="L533" s="55" t="str">
        <f>IF(VLOOKUP(ROW()-492,'Report 3 Detail (576 B)'!$A:$S,6,FALSE)="","",VLOOKUP(ROW()-492,'Report 3 Detail (576 B)'!$A:$S,6,FALSE))</f>
        <v/>
      </c>
      <c r="M533" s="55" t="str">
        <f>IF(VLOOKUP(ROW()-492,'Report 3 Detail (576 B)'!$A:$S,7,FALSE)="","",VLOOKUP(ROW()-492,'Report 3 Detail (576 B)'!$A:$S,7,FALSE))</f>
        <v/>
      </c>
      <c r="N533" s="55" t="str">
        <f>IF(VLOOKUP(ROW()-492,'Report 3 Detail (576 B)'!$A:$S,8,FALSE)="","",VLOOKUP(ROW()-492,'Report 3 Detail (576 B)'!$A:$S,8,FALSE))</f>
        <v/>
      </c>
      <c r="O533" s="55" t="str">
        <f>IF(VLOOKUP(ROW()-492,'Report 3 Detail (576 B)'!$A:$S,9,FALSE)="","",VLOOKUP(ROW()-492,'Report 3 Detail (576 B)'!$A:$S,9,FALSE))</f>
        <v/>
      </c>
      <c r="P533" s="55" t="str">
        <f>IF(VLOOKUP(ROW()-492,'Report 3 Detail (576 B)'!$A:$S,10,FALSE)="","",VLOOKUP(ROW()-492,'Report 3 Detail (576 B)'!$A:$S,10,FALSE))</f>
        <v/>
      </c>
      <c r="Q533" s="55" t="str">
        <f>IF(VLOOKUP(ROW()-492,'Report 3 Detail (576 B)'!$A:$S,11,FALSE)="","",VLOOKUP(ROW()-492,'Report 3 Detail (576 B)'!$A:$S,11,FALSE))</f>
        <v/>
      </c>
      <c r="R533" s="55" t="str">
        <f>IF(VLOOKUP(ROW()-492,'Report 3 Detail (576 B)'!$A:$S,12,FALSE)="","",VLOOKUP(ROW()-492,'Report 3 Detail (576 B)'!$A:$S,12,FALSE))</f>
        <v/>
      </c>
      <c r="S533" s="55" t="str">
        <f>IF(VLOOKUP(ROW()-492,'Report 3 Detail (576 B)'!$A:$S,13,FALSE)="","",VLOOKUP(ROW()-492,'Report 3 Detail (576 B)'!$A:$S,13,FALSE))</f>
        <v/>
      </c>
      <c r="T533" s="55" t="str">
        <f>IF(VLOOKUP(ROW()-492,'Report 3 Detail (576 B)'!$A:$S,14,FALSE)="","",VLOOKUP(ROW()-492,'Report 3 Detail (576 B)'!$A:$S,14,FALSE))</f>
        <v/>
      </c>
      <c r="U533" s="55" t="str">
        <f>IF(VLOOKUP(ROW()-492,'Report 3 Detail (576 B)'!$A:$S,15,FALSE)="","",VLOOKUP(ROW()-492,'Report 3 Detail (576 B)'!$A:$S,15,FALSE))</f>
        <v/>
      </c>
      <c r="V533" s="55" t="str">
        <f>IF(VLOOKUP(ROW()-492,'Report 3 Detail (576 B)'!$A:$S,16,FALSE)="","",VLOOKUP(ROW()-492,'Report 3 Detail (576 B)'!$A:$S,16,FALSE))</f>
        <v/>
      </c>
      <c r="W533" s="55" t="str">
        <f>IF(VLOOKUP(ROW()-492,'Report 3 Detail (576 B)'!$A:$S,17,FALSE)="","",VLOOKUP(ROW()-492,'Report 3 Detail (576 B)'!$A:$S,17,FALSE))</f>
        <v/>
      </c>
      <c r="X533" s="102" t="str">
        <f>IF(VLOOKUP(ROW()-492,'Report 3 Detail (576 B)'!$A:$S,18,FALSE)="","",VLOOKUP(ROW()-492,'Report 3 Detail (576 B)'!$A:$S,18,FALSE))</f>
        <v/>
      </c>
      <c r="Y533" s="55" t="str">
        <f>IF(VLOOKUP(ROW()-492,'Report 3 Detail (576 B)'!$A:$S,19,FALSE)="","",VLOOKUP(ROW()-492,'Report 3 Detail (576 B)'!$A:$S,19,FALSE))</f>
        <v/>
      </c>
      <c r="Z533" s="55" t="s">
        <v>79</v>
      </c>
    </row>
    <row r="534" spans="8:26" x14ac:dyDescent="0.2">
      <c r="H534" s="55" t="str">
        <f>IF(VLOOKUP(ROW()-492,'Report 3 Detail (576 B)'!$A:$S,2,FALSE)="","",VLOOKUP(ROW()-492,'Report 3 Detail (576 B)'!$A:$S,2,FALSE))</f>
        <v/>
      </c>
      <c r="I534" s="102" t="str">
        <f>IF(VLOOKUP(ROW()-492,'Report 3 Detail (576 B)'!$A:$S,3,FALSE)="","",VLOOKUP(ROW()-492,'Report 3 Detail (576 B)'!$A:$S,3,FALSE))</f>
        <v/>
      </c>
      <c r="J534" s="55" t="str">
        <f>IF(VLOOKUP(ROW()-492,'Report 3 Detail (576 B)'!$A:$S,4,FALSE)="","",VLOOKUP(ROW()-492,'Report 3 Detail (576 B)'!$A:$S,4,FALSE))</f>
        <v/>
      </c>
      <c r="K534" s="55" t="str">
        <f>IF(VLOOKUP(ROW()-492,'Report 3 Detail (576 B)'!$A:$S,5,FALSE)="","",VLOOKUP(ROW()-492,'Report 3 Detail (576 B)'!$A:$S,5,FALSE))</f>
        <v/>
      </c>
      <c r="L534" s="55" t="str">
        <f>IF(VLOOKUP(ROW()-492,'Report 3 Detail (576 B)'!$A:$S,6,FALSE)="","",VLOOKUP(ROW()-492,'Report 3 Detail (576 B)'!$A:$S,6,FALSE))</f>
        <v/>
      </c>
      <c r="M534" s="55" t="str">
        <f>IF(VLOOKUP(ROW()-492,'Report 3 Detail (576 B)'!$A:$S,7,FALSE)="","",VLOOKUP(ROW()-492,'Report 3 Detail (576 B)'!$A:$S,7,FALSE))</f>
        <v/>
      </c>
      <c r="N534" s="55" t="str">
        <f>IF(VLOOKUP(ROW()-492,'Report 3 Detail (576 B)'!$A:$S,8,FALSE)="","",VLOOKUP(ROW()-492,'Report 3 Detail (576 B)'!$A:$S,8,FALSE))</f>
        <v/>
      </c>
      <c r="O534" s="55" t="str">
        <f>IF(VLOOKUP(ROW()-492,'Report 3 Detail (576 B)'!$A:$S,9,FALSE)="","",VLOOKUP(ROW()-492,'Report 3 Detail (576 B)'!$A:$S,9,FALSE))</f>
        <v/>
      </c>
      <c r="P534" s="55" t="str">
        <f>IF(VLOOKUP(ROW()-492,'Report 3 Detail (576 B)'!$A:$S,10,FALSE)="","",VLOOKUP(ROW()-492,'Report 3 Detail (576 B)'!$A:$S,10,FALSE))</f>
        <v/>
      </c>
      <c r="Q534" s="55" t="str">
        <f>IF(VLOOKUP(ROW()-492,'Report 3 Detail (576 B)'!$A:$S,11,FALSE)="","",VLOOKUP(ROW()-492,'Report 3 Detail (576 B)'!$A:$S,11,FALSE))</f>
        <v/>
      </c>
      <c r="R534" s="55" t="str">
        <f>IF(VLOOKUP(ROW()-492,'Report 3 Detail (576 B)'!$A:$S,12,FALSE)="","",VLOOKUP(ROW()-492,'Report 3 Detail (576 B)'!$A:$S,12,FALSE))</f>
        <v/>
      </c>
      <c r="S534" s="55" t="str">
        <f>IF(VLOOKUP(ROW()-492,'Report 3 Detail (576 B)'!$A:$S,13,FALSE)="","",VLOOKUP(ROW()-492,'Report 3 Detail (576 B)'!$A:$S,13,FALSE))</f>
        <v/>
      </c>
      <c r="T534" s="55" t="str">
        <f>IF(VLOOKUP(ROW()-492,'Report 3 Detail (576 B)'!$A:$S,14,FALSE)="","",VLOOKUP(ROW()-492,'Report 3 Detail (576 B)'!$A:$S,14,FALSE))</f>
        <v/>
      </c>
      <c r="U534" s="55" t="str">
        <f>IF(VLOOKUP(ROW()-492,'Report 3 Detail (576 B)'!$A:$S,15,FALSE)="","",VLOOKUP(ROW()-492,'Report 3 Detail (576 B)'!$A:$S,15,FALSE))</f>
        <v/>
      </c>
      <c r="V534" s="55" t="str">
        <f>IF(VLOOKUP(ROW()-492,'Report 3 Detail (576 B)'!$A:$S,16,FALSE)="","",VLOOKUP(ROW()-492,'Report 3 Detail (576 B)'!$A:$S,16,FALSE))</f>
        <v/>
      </c>
      <c r="W534" s="55" t="str">
        <f>IF(VLOOKUP(ROW()-492,'Report 3 Detail (576 B)'!$A:$S,17,FALSE)="","",VLOOKUP(ROW()-492,'Report 3 Detail (576 B)'!$A:$S,17,FALSE))</f>
        <v/>
      </c>
      <c r="X534" s="102" t="str">
        <f>IF(VLOOKUP(ROW()-492,'Report 3 Detail (576 B)'!$A:$S,18,FALSE)="","",VLOOKUP(ROW()-492,'Report 3 Detail (576 B)'!$A:$S,18,FALSE))</f>
        <v/>
      </c>
      <c r="Y534" s="55" t="str">
        <f>IF(VLOOKUP(ROW()-492,'Report 3 Detail (576 B)'!$A:$S,19,FALSE)="","",VLOOKUP(ROW()-492,'Report 3 Detail (576 B)'!$A:$S,19,FALSE))</f>
        <v/>
      </c>
      <c r="Z534" s="55" t="s">
        <v>79</v>
      </c>
    </row>
    <row r="535" spans="8:26" x14ac:dyDescent="0.2">
      <c r="H535" s="55" t="str">
        <f>IF(VLOOKUP(ROW()-492,'Report 3 Detail (576 B)'!$A:$S,2,FALSE)="","",VLOOKUP(ROW()-492,'Report 3 Detail (576 B)'!$A:$S,2,FALSE))</f>
        <v/>
      </c>
      <c r="I535" s="102" t="str">
        <f>IF(VLOOKUP(ROW()-492,'Report 3 Detail (576 B)'!$A:$S,3,FALSE)="","",VLOOKUP(ROW()-492,'Report 3 Detail (576 B)'!$A:$S,3,FALSE))</f>
        <v/>
      </c>
      <c r="J535" s="55" t="str">
        <f>IF(VLOOKUP(ROW()-492,'Report 3 Detail (576 B)'!$A:$S,4,FALSE)="","",VLOOKUP(ROW()-492,'Report 3 Detail (576 B)'!$A:$S,4,FALSE))</f>
        <v/>
      </c>
      <c r="K535" s="55" t="str">
        <f>IF(VLOOKUP(ROW()-492,'Report 3 Detail (576 B)'!$A:$S,5,FALSE)="","",VLOOKUP(ROW()-492,'Report 3 Detail (576 B)'!$A:$S,5,FALSE))</f>
        <v/>
      </c>
      <c r="L535" s="55" t="str">
        <f>IF(VLOOKUP(ROW()-492,'Report 3 Detail (576 B)'!$A:$S,6,FALSE)="","",VLOOKUP(ROW()-492,'Report 3 Detail (576 B)'!$A:$S,6,FALSE))</f>
        <v/>
      </c>
      <c r="M535" s="55" t="str">
        <f>IF(VLOOKUP(ROW()-492,'Report 3 Detail (576 B)'!$A:$S,7,FALSE)="","",VLOOKUP(ROW()-492,'Report 3 Detail (576 B)'!$A:$S,7,FALSE))</f>
        <v/>
      </c>
      <c r="N535" s="55" t="str">
        <f>IF(VLOOKUP(ROW()-492,'Report 3 Detail (576 B)'!$A:$S,8,FALSE)="","",VLOOKUP(ROW()-492,'Report 3 Detail (576 B)'!$A:$S,8,FALSE))</f>
        <v/>
      </c>
      <c r="O535" s="55" t="str">
        <f>IF(VLOOKUP(ROW()-492,'Report 3 Detail (576 B)'!$A:$S,9,FALSE)="","",VLOOKUP(ROW()-492,'Report 3 Detail (576 B)'!$A:$S,9,FALSE))</f>
        <v/>
      </c>
      <c r="P535" s="55" t="str">
        <f>IF(VLOOKUP(ROW()-492,'Report 3 Detail (576 B)'!$A:$S,10,FALSE)="","",VLOOKUP(ROW()-492,'Report 3 Detail (576 B)'!$A:$S,10,FALSE))</f>
        <v/>
      </c>
      <c r="Q535" s="55" t="str">
        <f>IF(VLOOKUP(ROW()-492,'Report 3 Detail (576 B)'!$A:$S,11,FALSE)="","",VLOOKUP(ROW()-492,'Report 3 Detail (576 B)'!$A:$S,11,FALSE))</f>
        <v/>
      </c>
      <c r="R535" s="55" t="str">
        <f>IF(VLOOKUP(ROW()-492,'Report 3 Detail (576 B)'!$A:$S,12,FALSE)="","",VLOOKUP(ROW()-492,'Report 3 Detail (576 B)'!$A:$S,12,FALSE))</f>
        <v/>
      </c>
      <c r="S535" s="55" t="str">
        <f>IF(VLOOKUP(ROW()-492,'Report 3 Detail (576 B)'!$A:$S,13,FALSE)="","",VLOOKUP(ROW()-492,'Report 3 Detail (576 B)'!$A:$S,13,FALSE))</f>
        <v/>
      </c>
      <c r="T535" s="55" t="str">
        <f>IF(VLOOKUP(ROW()-492,'Report 3 Detail (576 B)'!$A:$S,14,FALSE)="","",VLOOKUP(ROW()-492,'Report 3 Detail (576 B)'!$A:$S,14,FALSE))</f>
        <v/>
      </c>
      <c r="U535" s="55" t="str">
        <f>IF(VLOOKUP(ROW()-492,'Report 3 Detail (576 B)'!$A:$S,15,FALSE)="","",VLOOKUP(ROW()-492,'Report 3 Detail (576 B)'!$A:$S,15,FALSE))</f>
        <v/>
      </c>
      <c r="V535" s="55" t="str">
        <f>IF(VLOOKUP(ROW()-492,'Report 3 Detail (576 B)'!$A:$S,16,FALSE)="","",VLOOKUP(ROW()-492,'Report 3 Detail (576 B)'!$A:$S,16,FALSE))</f>
        <v/>
      </c>
      <c r="W535" s="55" t="str">
        <f>IF(VLOOKUP(ROW()-492,'Report 3 Detail (576 B)'!$A:$S,17,FALSE)="","",VLOOKUP(ROW()-492,'Report 3 Detail (576 B)'!$A:$S,17,FALSE))</f>
        <v/>
      </c>
      <c r="X535" s="102" t="str">
        <f>IF(VLOOKUP(ROW()-492,'Report 3 Detail (576 B)'!$A:$S,18,FALSE)="","",VLOOKUP(ROW()-492,'Report 3 Detail (576 B)'!$A:$S,18,FALSE))</f>
        <v/>
      </c>
      <c r="Y535" s="55" t="str">
        <f>IF(VLOOKUP(ROW()-492,'Report 3 Detail (576 B)'!$A:$S,19,FALSE)="","",VLOOKUP(ROW()-492,'Report 3 Detail (576 B)'!$A:$S,19,FALSE))</f>
        <v/>
      </c>
      <c r="Z535" s="55" t="s">
        <v>79</v>
      </c>
    </row>
    <row r="536" spans="8:26" x14ac:dyDescent="0.2">
      <c r="H536" s="55" t="str">
        <f>IF(VLOOKUP(ROW()-492,'Report 3 Detail (576 B)'!$A:$S,2,FALSE)="","",VLOOKUP(ROW()-492,'Report 3 Detail (576 B)'!$A:$S,2,FALSE))</f>
        <v/>
      </c>
      <c r="I536" s="102" t="str">
        <f>IF(VLOOKUP(ROW()-492,'Report 3 Detail (576 B)'!$A:$S,3,FALSE)="","",VLOOKUP(ROW()-492,'Report 3 Detail (576 B)'!$A:$S,3,FALSE))</f>
        <v/>
      </c>
      <c r="J536" s="55" t="str">
        <f>IF(VLOOKUP(ROW()-492,'Report 3 Detail (576 B)'!$A:$S,4,FALSE)="","",VLOOKUP(ROW()-492,'Report 3 Detail (576 B)'!$A:$S,4,FALSE))</f>
        <v/>
      </c>
      <c r="K536" s="55" t="str">
        <f>IF(VLOOKUP(ROW()-492,'Report 3 Detail (576 B)'!$A:$S,5,FALSE)="","",VLOOKUP(ROW()-492,'Report 3 Detail (576 B)'!$A:$S,5,FALSE))</f>
        <v/>
      </c>
      <c r="L536" s="55" t="str">
        <f>IF(VLOOKUP(ROW()-492,'Report 3 Detail (576 B)'!$A:$S,6,FALSE)="","",VLOOKUP(ROW()-492,'Report 3 Detail (576 B)'!$A:$S,6,FALSE))</f>
        <v/>
      </c>
      <c r="M536" s="55" t="str">
        <f>IF(VLOOKUP(ROW()-492,'Report 3 Detail (576 B)'!$A:$S,7,FALSE)="","",VLOOKUP(ROW()-492,'Report 3 Detail (576 B)'!$A:$S,7,FALSE))</f>
        <v/>
      </c>
      <c r="N536" s="55" t="str">
        <f>IF(VLOOKUP(ROW()-492,'Report 3 Detail (576 B)'!$A:$S,8,FALSE)="","",VLOOKUP(ROW()-492,'Report 3 Detail (576 B)'!$A:$S,8,FALSE))</f>
        <v/>
      </c>
      <c r="O536" s="55" t="str">
        <f>IF(VLOOKUP(ROW()-492,'Report 3 Detail (576 B)'!$A:$S,9,FALSE)="","",VLOOKUP(ROW()-492,'Report 3 Detail (576 B)'!$A:$S,9,FALSE))</f>
        <v/>
      </c>
      <c r="P536" s="55" t="str">
        <f>IF(VLOOKUP(ROW()-492,'Report 3 Detail (576 B)'!$A:$S,10,FALSE)="","",VLOOKUP(ROW()-492,'Report 3 Detail (576 B)'!$A:$S,10,FALSE))</f>
        <v/>
      </c>
      <c r="Q536" s="55" t="str">
        <f>IF(VLOOKUP(ROW()-492,'Report 3 Detail (576 B)'!$A:$S,11,FALSE)="","",VLOOKUP(ROW()-492,'Report 3 Detail (576 B)'!$A:$S,11,FALSE))</f>
        <v/>
      </c>
      <c r="R536" s="55" t="str">
        <f>IF(VLOOKUP(ROW()-492,'Report 3 Detail (576 B)'!$A:$S,12,FALSE)="","",VLOOKUP(ROW()-492,'Report 3 Detail (576 B)'!$A:$S,12,FALSE))</f>
        <v/>
      </c>
      <c r="S536" s="55" t="str">
        <f>IF(VLOOKUP(ROW()-492,'Report 3 Detail (576 B)'!$A:$S,13,FALSE)="","",VLOOKUP(ROW()-492,'Report 3 Detail (576 B)'!$A:$S,13,FALSE))</f>
        <v/>
      </c>
      <c r="T536" s="55" t="str">
        <f>IF(VLOOKUP(ROW()-492,'Report 3 Detail (576 B)'!$A:$S,14,FALSE)="","",VLOOKUP(ROW()-492,'Report 3 Detail (576 B)'!$A:$S,14,FALSE))</f>
        <v/>
      </c>
      <c r="U536" s="55" t="str">
        <f>IF(VLOOKUP(ROW()-492,'Report 3 Detail (576 B)'!$A:$S,15,FALSE)="","",VLOOKUP(ROW()-492,'Report 3 Detail (576 B)'!$A:$S,15,FALSE))</f>
        <v/>
      </c>
      <c r="V536" s="55" t="str">
        <f>IF(VLOOKUP(ROW()-492,'Report 3 Detail (576 B)'!$A:$S,16,FALSE)="","",VLOOKUP(ROW()-492,'Report 3 Detail (576 B)'!$A:$S,16,FALSE))</f>
        <v/>
      </c>
      <c r="W536" s="55" t="str">
        <f>IF(VLOOKUP(ROW()-492,'Report 3 Detail (576 B)'!$A:$S,17,FALSE)="","",VLOOKUP(ROW()-492,'Report 3 Detail (576 B)'!$A:$S,17,FALSE))</f>
        <v/>
      </c>
      <c r="X536" s="102" t="str">
        <f>IF(VLOOKUP(ROW()-492,'Report 3 Detail (576 B)'!$A:$S,18,FALSE)="","",VLOOKUP(ROW()-492,'Report 3 Detail (576 B)'!$A:$S,18,FALSE))</f>
        <v/>
      </c>
      <c r="Y536" s="55" t="str">
        <f>IF(VLOOKUP(ROW()-492,'Report 3 Detail (576 B)'!$A:$S,19,FALSE)="","",VLOOKUP(ROW()-492,'Report 3 Detail (576 B)'!$A:$S,19,FALSE))</f>
        <v/>
      </c>
      <c r="Z536" s="55" t="s">
        <v>79</v>
      </c>
    </row>
    <row r="537" spans="8:26" x14ac:dyDescent="0.2">
      <c r="H537" s="55" t="str">
        <f>IF(VLOOKUP(ROW()-492,'Report 3 Detail (576 B)'!$A:$S,2,FALSE)="","",VLOOKUP(ROW()-492,'Report 3 Detail (576 B)'!$A:$S,2,FALSE))</f>
        <v/>
      </c>
      <c r="I537" s="102" t="str">
        <f>IF(VLOOKUP(ROW()-492,'Report 3 Detail (576 B)'!$A:$S,3,FALSE)="","",VLOOKUP(ROW()-492,'Report 3 Detail (576 B)'!$A:$S,3,FALSE))</f>
        <v/>
      </c>
      <c r="J537" s="55" t="str">
        <f>IF(VLOOKUP(ROW()-492,'Report 3 Detail (576 B)'!$A:$S,4,FALSE)="","",VLOOKUP(ROW()-492,'Report 3 Detail (576 B)'!$A:$S,4,FALSE))</f>
        <v/>
      </c>
      <c r="K537" s="55" t="str">
        <f>IF(VLOOKUP(ROW()-492,'Report 3 Detail (576 B)'!$A:$S,5,FALSE)="","",VLOOKUP(ROW()-492,'Report 3 Detail (576 B)'!$A:$S,5,FALSE))</f>
        <v/>
      </c>
      <c r="L537" s="55" t="str">
        <f>IF(VLOOKUP(ROW()-492,'Report 3 Detail (576 B)'!$A:$S,6,FALSE)="","",VLOOKUP(ROW()-492,'Report 3 Detail (576 B)'!$A:$S,6,FALSE))</f>
        <v/>
      </c>
      <c r="M537" s="55" t="str">
        <f>IF(VLOOKUP(ROW()-492,'Report 3 Detail (576 B)'!$A:$S,7,FALSE)="","",VLOOKUP(ROW()-492,'Report 3 Detail (576 B)'!$A:$S,7,FALSE))</f>
        <v/>
      </c>
      <c r="N537" s="55" t="str">
        <f>IF(VLOOKUP(ROW()-492,'Report 3 Detail (576 B)'!$A:$S,8,FALSE)="","",VLOOKUP(ROW()-492,'Report 3 Detail (576 B)'!$A:$S,8,FALSE))</f>
        <v/>
      </c>
      <c r="O537" s="55" t="str">
        <f>IF(VLOOKUP(ROW()-492,'Report 3 Detail (576 B)'!$A:$S,9,FALSE)="","",VLOOKUP(ROW()-492,'Report 3 Detail (576 B)'!$A:$S,9,FALSE))</f>
        <v/>
      </c>
      <c r="P537" s="55" t="str">
        <f>IF(VLOOKUP(ROW()-492,'Report 3 Detail (576 B)'!$A:$S,10,FALSE)="","",VLOOKUP(ROW()-492,'Report 3 Detail (576 B)'!$A:$S,10,FALSE))</f>
        <v/>
      </c>
      <c r="Q537" s="55" t="str">
        <f>IF(VLOOKUP(ROW()-492,'Report 3 Detail (576 B)'!$A:$S,11,FALSE)="","",VLOOKUP(ROW()-492,'Report 3 Detail (576 B)'!$A:$S,11,FALSE))</f>
        <v/>
      </c>
      <c r="R537" s="55" t="str">
        <f>IF(VLOOKUP(ROW()-492,'Report 3 Detail (576 B)'!$A:$S,12,FALSE)="","",VLOOKUP(ROW()-492,'Report 3 Detail (576 B)'!$A:$S,12,FALSE))</f>
        <v/>
      </c>
      <c r="S537" s="55" t="str">
        <f>IF(VLOOKUP(ROW()-492,'Report 3 Detail (576 B)'!$A:$S,13,FALSE)="","",VLOOKUP(ROW()-492,'Report 3 Detail (576 B)'!$A:$S,13,FALSE))</f>
        <v/>
      </c>
      <c r="T537" s="55" t="str">
        <f>IF(VLOOKUP(ROW()-492,'Report 3 Detail (576 B)'!$A:$S,14,FALSE)="","",VLOOKUP(ROW()-492,'Report 3 Detail (576 B)'!$A:$S,14,FALSE))</f>
        <v/>
      </c>
      <c r="U537" s="55" t="str">
        <f>IF(VLOOKUP(ROW()-492,'Report 3 Detail (576 B)'!$A:$S,15,FALSE)="","",VLOOKUP(ROW()-492,'Report 3 Detail (576 B)'!$A:$S,15,FALSE))</f>
        <v/>
      </c>
      <c r="V537" s="55" t="str">
        <f>IF(VLOOKUP(ROW()-492,'Report 3 Detail (576 B)'!$A:$S,16,FALSE)="","",VLOOKUP(ROW()-492,'Report 3 Detail (576 B)'!$A:$S,16,FALSE))</f>
        <v/>
      </c>
      <c r="W537" s="55" t="str">
        <f>IF(VLOOKUP(ROW()-492,'Report 3 Detail (576 B)'!$A:$S,17,FALSE)="","",VLOOKUP(ROW()-492,'Report 3 Detail (576 B)'!$A:$S,17,FALSE))</f>
        <v/>
      </c>
      <c r="X537" s="102" t="str">
        <f>IF(VLOOKUP(ROW()-492,'Report 3 Detail (576 B)'!$A:$S,18,FALSE)="","",VLOOKUP(ROW()-492,'Report 3 Detail (576 B)'!$A:$S,18,FALSE))</f>
        <v/>
      </c>
      <c r="Y537" s="55" t="str">
        <f>IF(VLOOKUP(ROW()-492,'Report 3 Detail (576 B)'!$A:$S,19,FALSE)="","",VLOOKUP(ROW()-492,'Report 3 Detail (576 B)'!$A:$S,19,FALSE))</f>
        <v/>
      </c>
      <c r="Z537" s="55" t="s">
        <v>79</v>
      </c>
    </row>
    <row r="538" spans="8:26" x14ac:dyDescent="0.2">
      <c r="H538" s="55" t="str">
        <f>IF(VLOOKUP(ROW()-492,'Report 3 Detail (576 B)'!$A:$S,2,FALSE)="","",VLOOKUP(ROW()-492,'Report 3 Detail (576 B)'!$A:$S,2,FALSE))</f>
        <v/>
      </c>
      <c r="I538" s="102" t="str">
        <f>IF(VLOOKUP(ROW()-492,'Report 3 Detail (576 B)'!$A:$S,3,FALSE)="","",VLOOKUP(ROW()-492,'Report 3 Detail (576 B)'!$A:$S,3,FALSE))</f>
        <v/>
      </c>
      <c r="J538" s="55" t="str">
        <f>IF(VLOOKUP(ROW()-492,'Report 3 Detail (576 B)'!$A:$S,4,FALSE)="","",VLOOKUP(ROW()-492,'Report 3 Detail (576 B)'!$A:$S,4,FALSE))</f>
        <v/>
      </c>
      <c r="K538" s="55" t="str">
        <f>IF(VLOOKUP(ROW()-492,'Report 3 Detail (576 B)'!$A:$S,5,FALSE)="","",VLOOKUP(ROW()-492,'Report 3 Detail (576 B)'!$A:$S,5,FALSE))</f>
        <v/>
      </c>
      <c r="L538" s="55" t="str">
        <f>IF(VLOOKUP(ROW()-492,'Report 3 Detail (576 B)'!$A:$S,6,FALSE)="","",VLOOKUP(ROW()-492,'Report 3 Detail (576 B)'!$A:$S,6,FALSE))</f>
        <v/>
      </c>
      <c r="M538" s="55" t="str">
        <f>IF(VLOOKUP(ROW()-492,'Report 3 Detail (576 B)'!$A:$S,7,FALSE)="","",VLOOKUP(ROW()-492,'Report 3 Detail (576 B)'!$A:$S,7,FALSE))</f>
        <v/>
      </c>
      <c r="N538" s="55" t="str">
        <f>IF(VLOOKUP(ROW()-492,'Report 3 Detail (576 B)'!$A:$S,8,FALSE)="","",VLOOKUP(ROW()-492,'Report 3 Detail (576 B)'!$A:$S,8,FALSE))</f>
        <v/>
      </c>
      <c r="O538" s="55" t="str">
        <f>IF(VLOOKUP(ROW()-492,'Report 3 Detail (576 B)'!$A:$S,9,FALSE)="","",VLOOKUP(ROW()-492,'Report 3 Detail (576 B)'!$A:$S,9,FALSE))</f>
        <v/>
      </c>
      <c r="P538" s="55" t="str">
        <f>IF(VLOOKUP(ROW()-492,'Report 3 Detail (576 B)'!$A:$S,10,FALSE)="","",VLOOKUP(ROW()-492,'Report 3 Detail (576 B)'!$A:$S,10,FALSE))</f>
        <v/>
      </c>
      <c r="Q538" s="55" t="str">
        <f>IF(VLOOKUP(ROW()-492,'Report 3 Detail (576 B)'!$A:$S,11,FALSE)="","",VLOOKUP(ROW()-492,'Report 3 Detail (576 B)'!$A:$S,11,FALSE))</f>
        <v/>
      </c>
      <c r="R538" s="55" t="str">
        <f>IF(VLOOKUP(ROW()-492,'Report 3 Detail (576 B)'!$A:$S,12,FALSE)="","",VLOOKUP(ROW()-492,'Report 3 Detail (576 B)'!$A:$S,12,FALSE))</f>
        <v/>
      </c>
      <c r="S538" s="55" t="str">
        <f>IF(VLOOKUP(ROW()-492,'Report 3 Detail (576 B)'!$A:$S,13,FALSE)="","",VLOOKUP(ROW()-492,'Report 3 Detail (576 B)'!$A:$S,13,FALSE))</f>
        <v/>
      </c>
      <c r="T538" s="55" t="str">
        <f>IF(VLOOKUP(ROW()-492,'Report 3 Detail (576 B)'!$A:$S,14,FALSE)="","",VLOOKUP(ROW()-492,'Report 3 Detail (576 B)'!$A:$S,14,FALSE))</f>
        <v/>
      </c>
      <c r="U538" s="55" t="str">
        <f>IF(VLOOKUP(ROW()-492,'Report 3 Detail (576 B)'!$A:$S,15,FALSE)="","",VLOOKUP(ROW()-492,'Report 3 Detail (576 B)'!$A:$S,15,FALSE))</f>
        <v/>
      </c>
      <c r="V538" s="55" t="str">
        <f>IF(VLOOKUP(ROW()-492,'Report 3 Detail (576 B)'!$A:$S,16,FALSE)="","",VLOOKUP(ROW()-492,'Report 3 Detail (576 B)'!$A:$S,16,FALSE))</f>
        <v/>
      </c>
      <c r="W538" s="55" t="str">
        <f>IF(VLOOKUP(ROW()-492,'Report 3 Detail (576 B)'!$A:$S,17,FALSE)="","",VLOOKUP(ROW()-492,'Report 3 Detail (576 B)'!$A:$S,17,FALSE))</f>
        <v/>
      </c>
      <c r="X538" s="102" t="str">
        <f>IF(VLOOKUP(ROW()-492,'Report 3 Detail (576 B)'!$A:$S,18,FALSE)="","",VLOOKUP(ROW()-492,'Report 3 Detail (576 B)'!$A:$S,18,FALSE))</f>
        <v/>
      </c>
      <c r="Y538" s="55" t="str">
        <f>IF(VLOOKUP(ROW()-492,'Report 3 Detail (576 B)'!$A:$S,19,FALSE)="","",VLOOKUP(ROW()-492,'Report 3 Detail (576 B)'!$A:$S,19,FALSE))</f>
        <v/>
      </c>
      <c r="Z538" s="55" t="s">
        <v>79</v>
      </c>
    </row>
    <row r="539" spans="8:26" x14ac:dyDescent="0.2">
      <c r="H539" s="55" t="str">
        <f>IF(VLOOKUP(ROW()-492,'Report 3 Detail (576 B)'!$A:$S,2,FALSE)="","",VLOOKUP(ROW()-492,'Report 3 Detail (576 B)'!$A:$S,2,FALSE))</f>
        <v/>
      </c>
      <c r="I539" s="102" t="str">
        <f>IF(VLOOKUP(ROW()-492,'Report 3 Detail (576 B)'!$A:$S,3,FALSE)="","",VLOOKUP(ROW()-492,'Report 3 Detail (576 B)'!$A:$S,3,FALSE))</f>
        <v/>
      </c>
      <c r="J539" s="55" t="str">
        <f>IF(VLOOKUP(ROW()-492,'Report 3 Detail (576 B)'!$A:$S,4,FALSE)="","",VLOOKUP(ROW()-492,'Report 3 Detail (576 B)'!$A:$S,4,FALSE))</f>
        <v/>
      </c>
      <c r="K539" s="55" t="str">
        <f>IF(VLOOKUP(ROW()-492,'Report 3 Detail (576 B)'!$A:$S,5,FALSE)="","",VLOOKUP(ROW()-492,'Report 3 Detail (576 B)'!$A:$S,5,FALSE))</f>
        <v/>
      </c>
      <c r="L539" s="55" t="str">
        <f>IF(VLOOKUP(ROW()-492,'Report 3 Detail (576 B)'!$A:$S,6,FALSE)="","",VLOOKUP(ROW()-492,'Report 3 Detail (576 B)'!$A:$S,6,FALSE))</f>
        <v/>
      </c>
      <c r="M539" s="55" t="str">
        <f>IF(VLOOKUP(ROW()-492,'Report 3 Detail (576 B)'!$A:$S,7,FALSE)="","",VLOOKUP(ROW()-492,'Report 3 Detail (576 B)'!$A:$S,7,FALSE))</f>
        <v/>
      </c>
      <c r="N539" s="55" t="str">
        <f>IF(VLOOKUP(ROW()-492,'Report 3 Detail (576 B)'!$A:$S,8,FALSE)="","",VLOOKUP(ROW()-492,'Report 3 Detail (576 B)'!$A:$S,8,FALSE))</f>
        <v/>
      </c>
      <c r="O539" s="55" t="str">
        <f>IF(VLOOKUP(ROW()-492,'Report 3 Detail (576 B)'!$A:$S,9,FALSE)="","",VLOOKUP(ROW()-492,'Report 3 Detail (576 B)'!$A:$S,9,FALSE))</f>
        <v/>
      </c>
      <c r="P539" s="55" t="str">
        <f>IF(VLOOKUP(ROW()-492,'Report 3 Detail (576 B)'!$A:$S,10,FALSE)="","",VLOOKUP(ROW()-492,'Report 3 Detail (576 B)'!$A:$S,10,FALSE))</f>
        <v/>
      </c>
      <c r="Q539" s="55" t="str">
        <f>IF(VLOOKUP(ROW()-492,'Report 3 Detail (576 B)'!$A:$S,11,FALSE)="","",VLOOKUP(ROW()-492,'Report 3 Detail (576 B)'!$A:$S,11,FALSE))</f>
        <v/>
      </c>
      <c r="R539" s="55" t="str">
        <f>IF(VLOOKUP(ROW()-492,'Report 3 Detail (576 B)'!$A:$S,12,FALSE)="","",VLOOKUP(ROW()-492,'Report 3 Detail (576 B)'!$A:$S,12,FALSE))</f>
        <v/>
      </c>
      <c r="S539" s="55" t="str">
        <f>IF(VLOOKUP(ROW()-492,'Report 3 Detail (576 B)'!$A:$S,13,FALSE)="","",VLOOKUP(ROW()-492,'Report 3 Detail (576 B)'!$A:$S,13,FALSE))</f>
        <v/>
      </c>
      <c r="T539" s="55" t="str">
        <f>IF(VLOOKUP(ROW()-492,'Report 3 Detail (576 B)'!$A:$S,14,FALSE)="","",VLOOKUP(ROW()-492,'Report 3 Detail (576 B)'!$A:$S,14,FALSE))</f>
        <v/>
      </c>
      <c r="U539" s="55" t="str">
        <f>IF(VLOOKUP(ROW()-492,'Report 3 Detail (576 B)'!$A:$S,15,FALSE)="","",VLOOKUP(ROW()-492,'Report 3 Detail (576 B)'!$A:$S,15,FALSE))</f>
        <v/>
      </c>
      <c r="V539" s="55" t="str">
        <f>IF(VLOOKUP(ROW()-492,'Report 3 Detail (576 B)'!$A:$S,16,FALSE)="","",VLOOKUP(ROW()-492,'Report 3 Detail (576 B)'!$A:$S,16,FALSE))</f>
        <v/>
      </c>
      <c r="W539" s="55" t="str">
        <f>IF(VLOOKUP(ROW()-492,'Report 3 Detail (576 B)'!$A:$S,17,FALSE)="","",VLOOKUP(ROW()-492,'Report 3 Detail (576 B)'!$A:$S,17,FALSE))</f>
        <v/>
      </c>
      <c r="X539" s="102" t="str">
        <f>IF(VLOOKUP(ROW()-492,'Report 3 Detail (576 B)'!$A:$S,18,FALSE)="","",VLOOKUP(ROW()-492,'Report 3 Detail (576 B)'!$A:$S,18,FALSE))</f>
        <v/>
      </c>
      <c r="Y539" s="55" t="str">
        <f>IF(VLOOKUP(ROW()-492,'Report 3 Detail (576 B)'!$A:$S,19,FALSE)="","",VLOOKUP(ROW()-492,'Report 3 Detail (576 B)'!$A:$S,19,FALSE))</f>
        <v/>
      </c>
      <c r="Z539" s="55" t="s">
        <v>79</v>
      </c>
    </row>
    <row r="540" spans="8:26" x14ac:dyDescent="0.2">
      <c r="H540" s="55" t="str">
        <f>IF(VLOOKUP(ROW()-492,'Report 3 Detail (576 B)'!$A:$S,2,FALSE)="","",VLOOKUP(ROW()-492,'Report 3 Detail (576 B)'!$A:$S,2,FALSE))</f>
        <v/>
      </c>
      <c r="I540" s="102" t="str">
        <f>IF(VLOOKUP(ROW()-492,'Report 3 Detail (576 B)'!$A:$S,3,FALSE)="","",VLOOKUP(ROW()-492,'Report 3 Detail (576 B)'!$A:$S,3,FALSE))</f>
        <v/>
      </c>
      <c r="J540" s="55" t="str">
        <f>IF(VLOOKUP(ROW()-492,'Report 3 Detail (576 B)'!$A:$S,4,FALSE)="","",VLOOKUP(ROW()-492,'Report 3 Detail (576 B)'!$A:$S,4,FALSE))</f>
        <v/>
      </c>
      <c r="K540" s="55" t="str">
        <f>IF(VLOOKUP(ROW()-492,'Report 3 Detail (576 B)'!$A:$S,5,FALSE)="","",VLOOKUP(ROW()-492,'Report 3 Detail (576 B)'!$A:$S,5,FALSE))</f>
        <v/>
      </c>
      <c r="L540" s="55" t="str">
        <f>IF(VLOOKUP(ROW()-492,'Report 3 Detail (576 B)'!$A:$S,6,FALSE)="","",VLOOKUP(ROW()-492,'Report 3 Detail (576 B)'!$A:$S,6,FALSE))</f>
        <v/>
      </c>
      <c r="M540" s="55" t="str">
        <f>IF(VLOOKUP(ROW()-492,'Report 3 Detail (576 B)'!$A:$S,7,FALSE)="","",VLOOKUP(ROW()-492,'Report 3 Detail (576 B)'!$A:$S,7,FALSE))</f>
        <v/>
      </c>
      <c r="N540" s="55" t="str">
        <f>IF(VLOOKUP(ROW()-492,'Report 3 Detail (576 B)'!$A:$S,8,FALSE)="","",VLOOKUP(ROW()-492,'Report 3 Detail (576 B)'!$A:$S,8,FALSE))</f>
        <v/>
      </c>
      <c r="O540" s="55" t="str">
        <f>IF(VLOOKUP(ROW()-492,'Report 3 Detail (576 B)'!$A:$S,9,FALSE)="","",VLOOKUP(ROW()-492,'Report 3 Detail (576 B)'!$A:$S,9,FALSE))</f>
        <v/>
      </c>
      <c r="P540" s="55" t="str">
        <f>IF(VLOOKUP(ROW()-492,'Report 3 Detail (576 B)'!$A:$S,10,FALSE)="","",VLOOKUP(ROW()-492,'Report 3 Detail (576 B)'!$A:$S,10,FALSE))</f>
        <v/>
      </c>
      <c r="Q540" s="55" t="str">
        <f>IF(VLOOKUP(ROW()-492,'Report 3 Detail (576 B)'!$A:$S,11,FALSE)="","",VLOOKUP(ROW()-492,'Report 3 Detail (576 B)'!$A:$S,11,FALSE))</f>
        <v/>
      </c>
      <c r="R540" s="55" t="str">
        <f>IF(VLOOKUP(ROW()-492,'Report 3 Detail (576 B)'!$A:$S,12,FALSE)="","",VLOOKUP(ROW()-492,'Report 3 Detail (576 B)'!$A:$S,12,FALSE))</f>
        <v/>
      </c>
      <c r="S540" s="55" t="str">
        <f>IF(VLOOKUP(ROW()-492,'Report 3 Detail (576 B)'!$A:$S,13,FALSE)="","",VLOOKUP(ROW()-492,'Report 3 Detail (576 B)'!$A:$S,13,FALSE))</f>
        <v/>
      </c>
      <c r="T540" s="55" t="str">
        <f>IF(VLOOKUP(ROW()-492,'Report 3 Detail (576 B)'!$A:$S,14,FALSE)="","",VLOOKUP(ROW()-492,'Report 3 Detail (576 B)'!$A:$S,14,FALSE))</f>
        <v/>
      </c>
      <c r="U540" s="55" t="str">
        <f>IF(VLOOKUP(ROW()-492,'Report 3 Detail (576 B)'!$A:$S,15,FALSE)="","",VLOOKUP(ROW()-492,'Report 3 Detail (576 B)'!$A:$S,15,FALSE))</f>
        <v/>
      </c>
      <c r="V540" s="55" t="str">
        <f>IF(VLOOKUP(ROW()-492,'Report 3 Detail (576 B)'!$A:$S,16,FALSE)="","",VLOOKUP(ROW()-492,'Report 3 Detail (576 B)'!$A:$S,16,FALSE))</f>
        <v/>
      </c>
      <c r="W540" s="55" t="str">
        <f>IF(VLOOKUP(ROW()-492,'Report 3 Detail (576 B)'!$A:$S,17,FALSE)="","",VLOOKUP(ROW()-492,'Report 3 Detail (576 B)'!$A:$S,17,FALSE))</f>
        <v/>
      </c>
      <c r="X540" s="102" t="str">
        <f>IF(VLOOKUP(ROW()-492,'Report 3 Detail (576 B)'!$A:$S,18,FALSE)="","",VLOOKUP(ROW()-492,'Report 3 Detail (576 B)'!$A:$S,18,FALSE))</f>
        <v/>
      </c>
      <c r="Y540" s="55" t="str">
        <f>IF(VLOOKUP(ROW()-492,'Report 3 Detail (576 B)'!$A:$S,19,FALSE)="","",VLOOKUP(ROW()-492,'Report 3 Detail (576 B)'!$A:$S,19,FALSE))</f>
        <v/>
      </c>
      <c r="Z540" s="55" t="s">
        <v>79</v>
      </c>
    </row>
    <row r="541" spans="8:26" x14ac:dyDescent="0.2">
      <c r="H541" s="55" t="str">
        <f>IF(VLOOKUP(ROW()-492,'Report 3 Detail (576 B)'!$A:$S,2,FALSE)="","",VLOOKUP(ROW()-492,'Report 3 Detail (576 B)'!$A:$S,2,FALSE))</f>
        <v/>
      </c>
      <c r="I541" s="102" t="str">
        <f>IF(VLOOKUP(ROW()-492,'Report 3 Detail (576 B)'!$A:$S,3,FALSE)="","",VLOOKUP(ROW()-492,'Report 3 Detail (576 B)'!$A:$S,3,FALSE))</f>
        <v/>
      </c>
      <c r="J541" s="55" t="str">
        <f>IF(VLOOKUP(ROW()-492,'Report 3 Detail (576 B)'!$A:$S,4,FALSE)="","",VLOOKUP(ROW()-492,'Report 3 Detail (576 B)'!$A:$S,4,FALSE))</f>
        <v/>
      </c>
      <c r="K541" s="55" t="str">
        <f>IF(VLOOKUP(ROW()-492,'Report 3 Detail (576 B)'!$A:$S,5,FALSE)="","",VLOOKUP(ROW()-492,'Report 3 Detail (576 B)'!$A:$S,5,FALSE))</f>
        <v/>
      </c>
      <c r="L541" s="55" t="str">
        <f>IF(VLOOKUP(ROW()-492,'Report 3 Detail (576 B)'!$A:$S,6,FALSE)="","",VLOOKUP(ROW()-492,'Report 3 Detail (576 B)'!$A:$S,6,FALSE))</f>
        <v/>
      </c>
      <c r="M541" s="55" t="str">
        <f>IF(VLOOKUP(ROW()-492,'Report 3 Detail (576 B)'!$A:$S,7,FALSE)="","",VLOOKUP(ROW()-492,'Report 3 Detail (576 B)'!$A:$S,7,FALSE))</f>
        <v/>
      </c>
      <c r="N541" s="55" t="str">
        <f>IF(VLOOKUP(ROW()-492,'Report 3 Detail (576 B)'!$A:$S,8,FALSE)="","",VLOOKUP(ROW()-492,'Report 3 Detail (576 B)'!$A:$S,8,FALSE))</f>
        <v/>
      </c>
      <c r="O541" s="55" t="str">
        <f>IF(VLOOKUP(ROW()-492,'Report 3 Detail (576 B)'!$A:$S,9,FALSE)="","",VLOOKUP(ROW()-492,'Report 3 Detail (576 B)'!$A:$S,9,FALSE))</f>
        <v/>
      </c>
      <c r="P541" s="55" t="str">
        <f>IF(VLOOKUP(ROW()-492,'Report 3 Detail (576 B)'!$A:$S,10,FALSE)="","",VLOOKUP(ROW()-492,'Report 3 Detail (576 B)'!$A:$S,10,FALSE))</f>
        <v/>
      </c>
      <c r="Q541" s="55" t="str">
        <f>IF(VLOOKUP(ROW()-492,'Report 3 Detail (576 B)'!$A:$S,11,FALSE)="","",VLOOKUP(ROW()-492,'Report 3 Detail (576 B)'!$A:$S,11,FALSE))</f>
        <v/>
      </c>
      <c r="R541" s="55" t="str">
        <f>IF(VLOOKUP(ROW()-492,'Report 3 Detail (576 B)'!$A:$S,12,FALSE)="","",VLOOKUP(ROW()-492,'Report 3 Detail (576 B)'!$A:$S,12,FALSE))</f>
        <v/>
      </c>
      <c r="S541" s="55" t="str">
        <f>IF(VLOOKUP(ROW()-492,'Report 3 Detail (576 B)'!$A:$S,13,FALSE)="","",VLOOKUP(ROW()-492,'Report 3 Detail (576 B)'!$A:$S,13,FALSE))</f>
        <v/>
      </c>
      <c r="T541" s="55" t="str">
        <f>IF(VLOOKUP(ROW()-492,'Report 3 Detail (576 B)'!$A:$S,14,FALSE)="","",VLOOKUP(ROW()-492,'Report 3 Detail (576 B)'!$A:$S,14,FALSE))</f>
        <v/>
      </c>
      <c r="U541" s="55" t="str">
        <f>IF(VLOOKUP(ROW()-492,'Report 3 Detail (576 B)'!$A:$S,15,FALSE)="","",VLOOKUP(ROW()-492,'Report 3 Detail (576 B)'!$A:$S,15,FALSE))</f>
        <v/>
      </c>
      <c r="V541" s="55" t="str">
        <f>IF(VLOOKUP(ROW()-492,'Report 3 Detail (576 B)'!$A:$S,16,FALSE)="","",VLOOKUP(ROW()-492,'Report 3 Detail (576 B)'!$A:$S,16,FALSE))</f>
        <v/>
      </c>
      <c r="W541" s="55" t="str">
        <f>IF(VLOOKUP(ROW()-492,'Report 3 Detail (576 B)'!$A:$S,17,FALSE)="","",VLOOKUP(ROW()-492,'Report 3 Detail (576 B)'!$A:$S,17,FALSE))</f>
        <v/>
      </c>
      <c r="X541" s="102" t="str">
        <f>IF(VLOOKUP(ROW()-492,'Report 3 Detail (576 B)'!$A:$S,18,FALSE)="","",VLOOKUP(ROW()-492,'Report 3 Detail (576 B)'!$A:$S,18,FALSE))</f>
        <v/>
      </c>
      <c r="Y541" s="55" t="str">
        <f>IF(VLOOKUP(ROW()-492,'Report 3 Detail (576 B)'!$A:$S,19,FALSE)="","",VLOOKUP(ROW()-492,'Report 3 Detail (576 B)'!$A:$S,19,FALSE))</f>
        <v/>
      </c>
      <c r="Z541" s="55" t="s">
        <v>79</v>
      </c>
    </row>
    <row r="542" spans="8:26" x14ac:dyDescent="0.2">
      <c r="H542" s="55" t="str">
        <f>IF(VLOOKUP(ROW()-492,'Report 3 Detail (576 B)'!$A:$S,2,FALSE)="","",VLOOKUP(ROW()-492,'Report 3 Detail (576 B)'!$A:$S,2,FALSE))</f>
        <v/>
      </c>
      <c r="I542" s="102" t="str">
        <f>IF(VLOOKUP(ROW()-492,'Report 3 Detail (576 B)'!$A:$S,3,FALSE)="","",VLOOKUP(ROW()-492,'Report 3 Detail (576 B)'!$A:$S,3,FALSE))</f>
        <v/>
      </c>
      <c r="J542" s="55" t="str">
        <f>IF(VLOOKUP(ROW()-492,'Report 3 Detail (576 B)'!$A:$S,4,FALSE)="","",VLOOKUP(ROW()-492,'Report 3 Detail (576 B)'!$A:$S,4,FALSE))</f>
        <v/>
      </c>
      <c r="K542" s="55" t="str">
        <f>IF(VLOOKUP(ROW()-492,'Report 3 Detail (576 B)'!$A:$S,5,FALSE)="","",VLOOKUP(ROW()-492,'Report 3 Detail (576 B)'!$A:$S,5,FALSE))</f>
        <v/>
      </c>
      <c r="L542" s="55" t="str">
        <f>IF(VLOOKUP(ROW()-492,'Report 3 Detail (576 B)'!$A:$S,6,FALSE)="","",VLOOKUP(ROW()-492,'Report 3 Detail (576 B)'!$A:$S,6,FALSE))</f>
        <v/>
      </c>
      <c r="M542" s="55" t="str">
        <f>IF(VLOOKUP(ROW()-492,'Report 3 Detail (576 B)'!$A:$S,7,FALSE)="","",VLOOKUP(ROW()-492,'Report 3 Detail (576 B)'!$A:$S,7,FALSE))</f>
        <v/>
      </c>
      <c r="N542" s="55" t="str">
        <f>IF(VLOOKUP(ROW()-492,'Report 3 Detail (576 B)'!$A:$S,8,FALSE)="","",VLOOKUP(ROW()-492,'Report 3 Detail (576 B)'!$A:$S,8,FALSE))</f>
        <v/>
      </c>
      <c r="O542" s="55" t="str">
        <f>IF(VLOOKUP(ROW()-492,'Report 3 Detail (576 B)'!$A:$S,9,FALSE)="","",VLOOKUP(ROW()-492,'Report 3 Detail (576 B)'!$A:$S,9,FALSE))</f>
        <v/>
      </c>
      <c r="P542" s="55" t="str">
        <f>IF(VLOOKUP(ROW()-492,'Report 3 Detail (576 B)'!$A:$S,10,FALSE)="","",VLOOKUP(ROW()-492,'Report 3 Detail (576 B)'!$A:$S,10,FALSE))</f>
        <v/>
      </c>
      <c r="Q542" s="55" t="str">
        <f>IF(VLOOKUP(ROW()-492,'Report 3 Detail (576 B)'!$A:$S,11,FALSE)="","",VLOOKUP(ROW()-492,'Report 3 Detail (576 B)'!$A:$S,11,FALSE))</f>
        <v/>
      </c>
      <c r="R542" s="55" t="str">
        <f>IF(VLOOKUP(ROW()-492,'Report 3 Detail (576 B)'!$A:$S,12,FALSE)="","",VLOOKUP(ROW()-492,'Report 3 Detail (576 B)'!$A:$S,12,FALSE))</f>
        <v/>
      </c>
      <c r="S542" s="55" t="str">
        <f>IF(VLOOKUP(ROW()-492,'Report 3 Detail (576 B)'!$A:$S,13,FALSE)="","",VLOOKUP(ROW()-492,'Report 3 Detail (576 B)'!$A:$S,13,FALSE))</f>
        <v/>
      </c>
      <c r="T542" s="55" t="str">
        <f>IF(VLOOKUP(ROW()-492,'Report 3 Detail (576 B)'!$A:$S,14,FALSE)="","",VLOOKUP(ROW()-492,'Report 3 Detail (576 B)'!$A:$S,14,FALSE))</f>
        <v/>
      </c>
      <c r="U542" s="55" t="str">
        <f>IF(VLOOKUP(ROW()-492,'Report 3 Detail (576 B)'!$A:$S,15,FALSE)="","",VLOOKUP(ROW()-492,'Report 3 Detail (576 B)'!$A:$S,15,FALSE))</f>
        <v/>
      </c>
      <c r="V542" s="55" t="str">
        <f>IF(VLOOKUP(ROW()-492,'Report 3 Detail (576 B)'!$A:$S,16,FALSE)="","",VLOOKUP(ROW()-492,'Report 3 Detail (576 B)'!$A:$S,16,FALSE))</f>
        <v/>
      </c>
      <c r="W542" s="55" t="str">
        <f>IF(VLOOKUP(ROW()-492,'Report 3 Detail (576 B)'!$A:$S,17,FALSE)="","",VLOOKUP(ROW()-492,'Report 3 Detail (576 B)'!$A:$S,17,FALSE))</f>
        <v/>
      </c>
      <c r="X542" s="102" t="str">
        <f>IF(VLOOKUP(ROW()-492,'Report 3 Detail (576 B)'!$A:$S,18,FALSE)="","",VLOOKUP(ROW()-492,'Report 3 Detail (576 B)'!$A:$S,18,FALSE))</f>
        <v/>
      </c>
      <c r="Y542" s="55" t="str">
        <f>IF(VLOOKUP(ROW()-492,'Report 3 Detail (576 B)'!$A:$S,19,FALSE)="","",VLOOKUP(ROW()-492,'Report 3 Detail (576 B)'!$A:$S,19,FALSE))</f>
        <v/>
      </c>
      <c r="Z542" s="55" t="s">
        <v>79</v>
      </c>
    </row>
    <row r="543" spans="8:26" x14ac:dyDescent="0.2">
      <c r="H543" s="55" t="str">
        <f>IF(VLOOKUP(ROW()-492,'Report 3 Detail (576 B)'!$A:$S,2,FALSE)="","",VLOOKUP(ROW()-492,'Report 3 Detail (576 B)'!$A:$S,2,FALSE))</f>
        <v/>
      </c>
      <c r="I543" s="102" t="str">
        <f>IF(VLOOKUP(ROW()-492,'Report 3 Detail (576 B)'!$A:$S,3,FALSE)="","",VLOOKUP(ROW()-492,'Report 3 Detail (576 B)'!$A:$S,3,FALSE))</f>
        <v/>
      </c>
      <c r="J543" s="55" t="str">
        <f>IF(VLOOKUP(ROW()-492,'Report 3 Detail (576 B)'!$A:$S,4,FALSE)="","",VLOOKUP(ROW()-492,'Report 3 Detail (576 B)'!$A:$S,4,FALSE))</f>
        <v/>
      </c>
      <c r="K543" s="55" t="str">
        <f>IF(VLOOKUP(ROW()-492,'Report 3 Detail (576 B)'!$A:$S,5,FALSE)="","",VLOOKUP(ROW()-492,'Report 3 Detail (576 B)'!$A:$S,5,FALSE))</f>
        <v/>
      </c>
      <c r="L543" s="55" t="str">
        <f>IF(VLOOKUP(ROW()-492,'Report 3 Detail (576 B)'!$A:$S,6,FALSE)="","",VLOOKUP(ROW()-492,'Report 3 Detail (576 B)'!$A:$S,6,FALSE))</f>
        <v/>
      </c>
      <c r="M543" s="55" t="str">
        <f>IF(VLOOKUP(ROW()-492,'Report 3 Detail (576 B)'!$A:$S,7,FALSE)="","",VLOOKUP(ROW()-492,'Report 3 Detail (576 B)'!$A:$S,7,FALSE))</f>
        <v/>
      </c>
      <c r="N543" s="55" t="str">
        <f>IF(VLOOKUP(ROW()-492,'Report 3 Detail (576 B)'!$A:$S,8,FALSE)="","",VLOOKUP(ROW()-492,'Report 3 Detail (576 B)'!$A:$S,8,FALSE))</f>
        <v/>
      </c>
      <c r="O543" s="55" t="str">
        <f>IF(VLOOKUP(ROW()-492,'Report 3 Detail (576 B)'!$A:$S,9,FALSE)="","",VLOOKUP(ROW()-492,'Report 3 Detail (576 B)'!$A:$S,9,FALSE))</f>
        <v/>
      </c>
      <c r="P543" s="55" t="str">
        <f>IF(VLOOKUP(ROW()-492,'Report 3 Detail (576 B)'!$A:$S,10,FALSE)="","",VLOOKUP(ROW()-492,'Report 3 Detail (576 B)'!$A:$S,10,FALSE))</f>
        <v/>
      </c>
      <c r="Q543" s="55" t="str">
        <f>IF(VLOOKUP(ROW()-492,'Report 3 Detail (576 B)'!$A:$S,11,FALSE)="","",VLOOKUP(ROW()-492,'Report 3 Detail (576 B)'!$A:$S,11,FALSE))</f>
        <v/>
      </c>
      <c r="R543" s="55" t="str">
        <f>IF(VLOOKUP(ROW()-492,'Report 3 Detail (576 B)'!$A:$S,12,FALSE)="","",VLOOKUP(ROW()-492,'Report 3 Detail (576 B)'!$A:$S,12,FALSE))</f>
        <v/>
      </c>
      <c r="S543" s="55" t="str">
        <f>IF(VLOOKUP(ROW()-492,'Report 3 Detail (576 B)'!$A:$S,13,FALSE)="","",VLOOKUP(ROW()-492,'Report 3 Detail (576 B)'!$A:$S,13,FALSE))</f>
        <v/>
      </c>
      <c r="T543" s="55" t="str">
        <f>IF(VLOOKUP(ROW()-492,'Report 3 Detail (576 B)'!$A:$S,14,FALSE)="","",VLOOKUP(ROW()-492,'Report 3 Detail (576 B)'!$A:$S,14,FALSE))</f>
        <v/>
      </c>
      <c r="U543" s="55" t="str">
        <f>IF(VLOOKUP(ROW()-492,'Report 3 Detail (576 B)'!$A:$S,15,FALSE)="","",VLOOKUP(ROW()-492,'Report 3 Detail (576 B)'!$A:$S,15,FALSE))</f>
        <v/>
      </c>
      <c r="V543" s="55" t="str">
        <f>IF(VLOOKUP(ROW()-492,'Report 3 Detail (576 B)'!$A:$S,16,FALSE)="","",VLOOKUP(ROW()-492,'Report 3 Detail (576 B)'!$A:$S,16,FALSE))</f>
        <v/>
      </c>
      <c r="W543" s="55" t="str">
        <f>IF(VLOOKUP(ROW()-492,'Report 3 Detail (576 B)'!$A:$S,17,FALSE)="","",VLOOKUP(ROW()-492,'Report 3 Detail (576 B)'!$A:$S,17,FALSE))</f>
        <v/>
      </c>
      <c r="X543" s="102" t="str">
        <f>IF(VLOOKUP(ROW()-492,'Report 3 Detail (576 B)'!$A:$S,18,FALSE)="","",VLOOKUP(ROW()-492,'Report 3 Detail (576 B)'!$A:$S,18,FALSE))</f>
        <v/>
      </c>
      <c r="Y543" s="55" t="str">
        <f>IF(VLOOKUP(ROW()-492,'Report 3 Detail (576 B)'!$A:$S,19,FALSE)="","",VLOOKUP(ROW()-492,'Report 3 Detail (576 B)'!$A:$S,19,FALSE))</f>
        <v/>
      </c>
      <c r="Z543" s="55" t="s">
        <v>79</v>
      </c>
    </row>
    <row r="544" spans="8:26" x14ac:dyDescent="0.2">
      <c r="H544" s="55" t="str">
        <f>IF(VLOOKUP(ROW()-492,'Report 3 Detail (576 B)'!$A:$S,2,FALSE)="","",VLOOKUP(ROW()-492,'Report 3 Detail (576 B)'!$A:$S,2,FALSE))</f>
        <v/>
      </c>
      <c r="I544" s="102" t="str">
        <f>IF(VLOOKUP(ROW()-492,'Report 3 Detail (576 B)'!$A:$S,3,FALSE)="","",VLOOKUP(ROW()-492,'Report 3 Detail (576 B)'!$A:$S,3,FALSE))</f>
        <v/>
      </c>
      <c r="J544" s="55" t="str">
        <f>IF(VLOOKUP(ROW()-492,'Report 3 Detail (576 B)'!$A:$S,4,FALSE)="","",VLOOKUP(ROW()-492,'Report 3 Detail (576 B)'!$A:$S,4,FALSE))</f>
        <v/>
      </c>
      <c r="K544" s="55" t="str">
        <f>IF(VLOOKUP(ROW()-492,'Report 3 Detail (576 B)'!$A:$S,5,FALSE)="","",VLOOKUP(ROW()-492,'Report 3 Detail (576 B)'!$A:$S,5,FALSE))</f>
        <v/>
      </c>
      <c r="L544" s="55" t="str">
        <f>IF(VLOOKUP(ROW()-492,'Report 3 Detail (576 B)'!$A:$S,6,FALSE)="","",VLOOKUP(ROW()-492,'Report 3 Detail (576 B)'!$A:$S,6,FALSE))</f>
        <v/>
      </c>
      <c r="M544" s="55" t="str">
        <f>IF(VLOOKUP(ROW()-492,'Report 3 Detail (576 B)'!$A:$S,7,FALSE)="","",VLOOKUP(ROW()-492,'Report 3 Detail (576 B)'!$A:$S,7,FALSE))</f>
        <v/>
      </c>
      <c r="N544" s="55" t="str">
        <f>IF(VLOOKUP(ROW()-492,'Report 3 Detail (576 B)'!$A:$S,8,FALSE)="","",VLOOKUP(ROW()-492,'Report 3 Detail (576 B)'!$A:$S,8,FALSE))</f>
        <v/>
      </c>
      <c r="O544" s="55" t="str">
        <f>IF(VLOOKUP(ROW()-492,'Report 3 Detail (576 B)'!$A:$S,9,FALSE)="","",VLOOKUP(ROW()-492,'Report 3 Detail (576 B)'!$A:$S,9,FALSE))</f>
        <v/>
      </c>
      <c r="P544" s="55" t="str">
        <f>IF(VLOOKUP(ROW()-492,'Report 3 Detail (576 B)'!$A:$S,10,FALSE)="","",VLOOKUP(ROW()-492,'Report 3 Detail (576 B)'!$A:$S,10,FALSE))</f>
        <v/>
      </c>
      <c r="Q544" s="55" t="str">
        <f>IF(VLOOKUP(ROW()-492,'Report 3 Detail (576 B)'!$A:$S,11,FALSE)="","",VLOOKUP(ROW()-492,'Report 3 Detail (576 B)'!$A:$S,11,FALSE))</f>
        <v/>
      </c>
      <c r="R544" s="55" t="str">
        <f>IF(VLOOKUP(ROW()-492,'Report 3 Detail (576 B)'!$A:$S,12,FALSE)="","",VLOOKUP(ROW()-492,'Report 3 Detail (576 B)'!$A:$S,12,FALSE))</f>
        <v/>
      </c>
      <c r="S544" s="55" t="str">
        <f>IF(VLOOKUP(ROW()-492,'Report 3 Detail (576 B)'!$A:$S,13,FALSE)="","",VLOOKUP(ROW()-492,'Report 3 Detail (576 B)'!$A:$S,13,FALSE))</f>
        <v/>
      </c>
      <c r="T544" s="55" t="str">
        <f>IF(VLOOKUP(ROW()-492,'Report 3 Detail (576 B)'!$A:$S,14,FALSE)="","",VLOOKUP(ROW()-492,'Report 3 Detail (576 B)'!$A:$S,14,FALSE))</f>
        <v/>
      </c>
      <c r="U544" s="55" t="str">
        <f>IF(VLOOKUP(ROW()-492,'Report 3 Detail (576 B)'!$A:$S,15,FALSE)="","",VLOOKUP(ROW()-492,'Report 3 Detail (576 B)'!$A:$S,15,FALSE))</f>
        <v/>
      </c>
      <c r="V544" s="55" t="str">
        <f>IF(VLOOKUP(ROW()-492,'Report 3 Detail (576 B)'!$A:$S,16,FALSE)="","",VLOOKUP(ROW()-492,'Report 3 Detail (576 B)'!$A:$S,16,FALSE))</f>
        <v/>
      </c>
      <c r="W544" s="55" t="str">
        <f>IF(VLOOKUP(ROW()-492,'Report 3 Detail (576 B)'!$A:$S,17,FALSE)="","",VLOOKUP(ROW()-492,'Report 3 Detail (576 B)'!$A:$S,17,FALSE))</f>
        <v/>
      </c>
      <c r="X544" s="102" t="str">
        <f>IF(VLOOKUP(ROW()-492,'Report 3 Detail (576 B)'!$A:$S,18,FALSE)="","",VLOOKUP(ROW()-492,'Report 3 Detail (576 B)'!$A:$S,18,FALSE))</f>
        <v/>
      </c>
      <c r="Y544" s="55" t="str">
        <f>IF(VLOOKUP(ROW()-492,'Report 3 Detail (576 B)'!$A:$S,19,FALSE)="","",VLOOKUP(ROW()-492,'Report 3 Detail (576 B)'!$A:$S,19,FALSE))</f>
        <v/>
      </c>
      <c r="Z544" s="55" t="s">
        <v>79</v>
      </c>
    </row>
    <row r="545" spans="8:26" x14ac:dyDescent="0.2">
      <c r="H545" s="55" t="str">
        <f>IF(VLOOKUP(ROW()-492,'Report 3 Detail (576 B)'!$A:$S,2,FALSE)="","",VLOOKUP(ROW()-492,'Report 3 Detail (576 B)'!$A:$S,2,FALSE))</f>
        <v/>
      </c>
      <c r="I545" s="102" t="str">
        <f>IF(VLOOKUP(ROW()-492,'Report 3 Detail (576 B)'!$A:$S,3,FALSE)="","",VLOOKUP(ROW()-492,'Report 3 Detail (576 B)'!$A:$S,3,FALSE))</f>
        <v/>
      </c>
      <c r="J545" s="55" t="str">
        <f>IF(VLOOKUP(ROW()-492,'Report 3 Detail (576 B)'!$A:$S,4,FALSE)="","",VLOOKUP(ROW()-492,'Report 3 Detail (576 B)'!$A:$S,4,FALSE))</f>
        <v/>
      </c>
      <c r="K545" s="55" t="str">
        <f>IF(VLOOKUP(ROW()-492,'Report 3 Detail (576 B)'!$A:$S,5,FALSE)="","",VLOOKUP(ROW()-492,'Report 3 Detail (576 B)'!$A:$S,5,FALSE))</f>
        <v/>
      </c>
      <c r="L545" s="55" t="str">
        <f>IF(VLOOKUP(ROW()-492,'Report 3 Detail (576 B)'!$A:$S,6,FALSE)="","",VLOOKUP(ROW()-492,'Report 3 Detail (576 B)'!$A:$S,6,FALSE))</f>
        <v/>
      </c>
      <c r="M545" s="55" t="str">
        <f>IF(VLOOKUP(ROW()-492,'Report 3 Detail (576 B)'!$A:$S,7,FALSE)="","",VLOOKUP(ROW()-492,'Report 3 Detail (576 B)'!$A:$S,7,FALSE))</f>
        <v/>
      </c>
      <c r="N545" s="55" t="str">
        <f>IF(VLOOKUP(ROW()-492,'Report 3 Detail (576 B)'!$A:$S,8,FALSE)="","",VLOOKUP(ROW()-492,'Report 3 Detail (576 B)'!$A:$S,8,FALSE))</f>
        <v/>
      </c>
      <c r="O545" s="55" t="str">
        <f>IF(VLOOKUP(ROW()-492,'Report 3 Detail (576 B)'!$A:$S,9,FALSE)="","",VLOOKUP(ROW()-492,'Report 3 Detail (576 B)'!$A:$S,9,FALSE))</f>
        <v/>
      </c>
      <c r="P545" s="55" t="str">
        <f>IF(VLOOKUP(ROW()-492,'Report 3 Detail (576 B)'!$A:$S,10,FALSE)="","",VLOOKUP(ROW()-492,'Report 3 Detail (576 B)'!$A:$S,10,FALSE))</f>
        <v/>
      </c>
      <c r="Q545" s="55" t="str">
        <f>IF(VLOOKUP(ROW()-492,'Report 3 Detail (576 B)'!$A:$S,11,FALSE)="","",VLOOKUP(ROW()-492,'Report 3 Detail (576 B)'!$A:$S,11,FALSE))</f>
        <v/>
      </c>
      <c r="R545" s="55" t="str">
        <f>IF(VLOOKUP(ROW()-492,'Report 3 Detail (576 B)'!$A:$S,12,FALSE)="","",VLOOKUP(ROW()-492,'Report 3 Detail (576 B)'!$A:$S,12,FALSE))</f>
        <v/>
      </c>
      <c r="S545" s="55" t="str">
        <f>IF(VLOOKUP(ROW()-492,'Report 3 Detail (576 B)'!$A:$S,13,FALSE)="","",VLOOKUP(ROW()-492,'Report 3 Detail (576 B)'!$A:$S,13,FALSE))</f>
        <v/>
      </c>
      <c r="T545" s="55" t="str">
        <f>IF(VLOOKUP(ROW()-492,'Report 3 Detail (576 B)'!$A:$S,14,FALSE)="","",VLOOKUP(ROW()-492,'Report 3 Detail (576 B)'!$A:$S,14,FALSE))</f>
        <v/>
      </c>
      <c r="U545" s="55" t="str">
        <f>IF(VLOOKUP(ROW()-492,'Report 3 Detail (576 B)'!$A:$S,15,FALSE)="","",VLOOKUP(ROW()-492,'Report 3 Detail (576 B)'!$A:$S,15,FALSE))</f>
        <v/>
      </c>
      <c r="V545" s="55" t="str">
        <f>IF(VLOOKUP(ROW()-492,'Report 3 Detail (576 B)'!$A:$S,16,FALSE)="","",VLOOKUP(ROW()-492,'Report 3 Detail (576 B)'!$A:$S,16,FALSE))</f>
        <v/>
      </c>
      <c r="W545" s="55" t="str">
        <f>IF(VLOOKUP(ROW()-492,'Report 3 Detail (576 B)'!$A:$S,17,FALSE)="","",VLOOKUP(ROW()-492,'Report 3 Detail (576 B)'!$A:$S,17,FALSE))</f>
        <v/>
      </c>
      <c r="X545" s="102" t="str">
        <f>IF(VLOOKUP(ROW()-492,'Report 3 Detail (576 B)'!$A:$S,18,FALSE)="","",VLOOKUP(ROW()-492,'Report 3 Detail (576 B)'!$A:$S,18,FALSE))</f>
        <v/>
      </c>
      <c r="Y545" s="55" t="str">
        <f>IF(VLOOKUP(ROW()-492,'Report 3 Detail (576 B)'!$A:$S,19,FALSE)="","",VLOOKUP(ROW()-492,'Report 3 Detail (576 B)'!$A:$S,19,FALSE))</f>
        <v/>
      </c>
      <c r="Z545" s="55" t="s">
        <v>79</v>
      </c>
    </row>
    <row r="546" spans="8:26" x14ac:dyDescent="0.2">
      <c r="H546" s="55" t="str">
        <f>IF(VLOOKUP(ROW()-492,'Report 3 Detail (576 B)'!$A:$S,2,FALSE)="","",VLOOKUP(ROW()-492,'Report 3 Detail (576 B)'!$A:$S,2,FALSE))</f>
        <v/>
      </c>
      <c r="I546" s="102" t="str">
        <f>IF(VLOOKUP(ROW()-492,'Report 3 Detail (576 B)'!$A:$S,3,FALSE)="","",VLOOKUP(ROW()-492,'Report 3 Detail (576 B)'!$A:$S,3,FALSE))</f>
        <v/>
      </c>
      <c r="J546" s="55" t="str">
        <f>IF(VLOOKUP(ROW()-492,'Report 3 Detail (576 B)'!$A:$S,4,FALSE)="","",VLOOKUP(ROW()-492,'Report 3 Detail (576 B)'!$A:$S,4,FALSE))</f>
        <v/>
      </c>
      <c r="K546" s="55" t="str">
        <f>IF(VLOOKUP(ROW()-492,'Report 3 Detail (576 B)'!$A:$S,5,FALSE)="","",VLOOKUP(ROW()-492,'Report 3 Detail (576 B)'!$A:$S,5,FALSE))</f>
        <v/>
      </c>
      <c r="L546" s="55" t="str">
        <f>IF(VLOOKUP(ROW()-492,'Report 3 Detail (576 B)'!$A:$S,6,FALSE)="","",VLOOKUP(ROW()-492,'Report 3 Detail (576 B)'!$A:$S,6,FALSE))</f>
        <v/>
      </c>
      <c r="M546" s="55" t="str">
        <f>IF(VLOOKUP(ROW()-492,'Report 3 Detail (576 B)'!$A:$S,7,FALSE)="","",VLOOKUP(ROW()-492,'Report 3 Detail (576 B)'!$A:$S,7,FALSE))</f>
        <v/>
      </c>
      <c r="N546" s="55" t="str">
        <f>IF(VLOOKUP(ROW()-492,'Report 3 Detail (576 B)'!$A:$S,8,FALSE)="","",VLOOKUP(ROW()-492,'Report 3 Detail (576 B)'!$A:$S,8,FALSE))</f>
        <v/>
      </c>
      <c r="O546" s="55" t="str">
        <f>IF(VLOOKUP(ROW()-492,'Report 3 Detail (576 B)'!$A:$S,9,FALSE)="","",VLOOKUP(ROW()-492,'Report 3 Detail (576 B)'!$A:$S,9,FALSE))</f>
        <v/>
      </c>
      <c r="P546" s="55" t="str">
        <f>IF(VLOOKUP(ROW()-492,'Report 3 Detail (576 B)'!$A:$S,10,FALSE)="","",VLOOKUP(ROW()-492,'Report 3 Detail (576 B)'!$A:$S,10,FALSE))</f>
        <v/>
      </c>
      <c r="Q546" s="55" t="str">
        <f>IF(VLOOKUP(ROW()-492,'Report 3 Detail (576 B)'!$A:$S,11,FALSE)="","",VLOOKUP(ROW()-492,'Report 3 Detail (576 B)'!$A:$S,11,FALSE))</f>
        <v/>
      </c>
      <c r="R546" s="55" t="str">
        <f>IF(VLOOKUP(ROW()-492,'Report 3 Detail (576 B)'!$A:$S,12,FALSE)="","",VLOOKUP(ROW()-492,'Report 3 Detail (576 B)'!$A:$S,12,FALSE))</f>
        <v/>
      </c>
      <c r="S546" s="55" t="str">
        <f>IF(VLOOKUP(ROW()-492,'Report 3 Detail (576 B)'!$A:$S,13,FALSE)="","",VLOOKUP(ROW()-492,'Report 3 Detail (576 B)'!$A:$S,13,FALSE))</f>
        <v/>
      </c>
      <c r="T546" s="55" t="str">
        <f>IF(VLOOKUP(ROW()-492,'Report 3 Detail (576 B)'!$A:$S,14,FALSE)="","",VLOOKUP(ROW()-492,'Report 3 Detail (576 B)'!$A:$S,14,FALSE))</f>
        <v/>
      </c>
      <c r="U546" s="55" t="str">
        <f>IF(VLOOKUP(ROW()-492,'Report 3 Detail (576 B)'!$A:$S,15,FALSE)="","",VLOOKUP(ROW()-492,'Report 3 Detail (576 B)'!$A:$S,15,FALSE))</f>
        <v/>
      </c>
      <c r="V546" s="55" t="str">
        <f>IF(VLOOKUP(ROW()-492,'Report 3 Detail (576 B)'!$A:$S,16,FALSE)="","",VLOOKUP(ROW()-492,'Report 3 Detail (576 B)'!$A:$S,16,FALSE))</f>
        <v/>
      </c>
      <c r="W546" s="55" t="str">
        <f>IF(VLOOKUP(ROW()-492,'Report 3 Detail (576 B)'!$A:$S,17,FALSE)="","",VLOOKUP(ROW()-492,'Report 3 Detail (576 B)'!$A:$S,17,FALSE))</f>
        <v/>
      </c>
      <c r="X546" s="102" t="str">
        <f>IF(VLOOKUP(ROW()-492,'Report 3 Detail (576 B)'!$A:$S,18,FALSE)="","",VLOOKUP(ROW()-492,'Report 3 Detail (576 B)'!$A:$S,18,FALSE))</f>
        <v/>
      </c>
      <c r="Y546" s="55" t="str">
        <f>IF(VLOOKUP(ROW()-492,'Report 3 Detail (576 B)'!$A:$S,19,FALSE)="","",VLOOKUP(ROW()-492,'Report 3 Detail (576 B)'!$A:$S,19,FALSE))</f>
        <v/>
      </c>
      <c r="Z546" s="55" t="s">
        <v>79</v>
      </c>
    </row>
    <row r="547" spans="8:26" x14ac:dyDescent="0.2">
      <c r="H547" s="55" t="str">
        <f>IF(VLOOKUP(ROW()-492,'Report 3 Detail (576 B)'!$A:$S,2,FALSE)="","",VLOOKUP(ROW()-492,'Report 3 Detail (576 B)'!$A:$S,2,FALSE))</f>
        <v/>
      </c>
      <c r="I547" s="102" t="str">
        <f>IF(VLOOKUP(ROW()-492,'Report 3 Detail (576 B)'!$A:$S,3,FALSE)="","",VLOOKUP(ROW()-492,'Report 3 Detail (576 B)'!$A:$S,3,FALSE))</f>
        <v/>
      </c>
      <c r="J547" s="55" t="str">
        <f>IF(VLOOKUP(ROW()-492,'Report 3 Detail (576 B)'!$A:$S,4,FALSE)="","",VLOOKUP(ROW()-492,'Report 3 Detail (576 B)'!$A:$S,4,FALSE))</f>
        <v/>
      </c>
      <c r="K547" s="55" t="str">
        <f>IF(VLOOKUP(ROW()-492,'Report 3 Detail (576 B)'!$A:$S,5,FALSE)="","",VLOOKUP(ROW()-492,'Report 3 Detail (576 B)'!$A:$S,5,FALSE))</f>
        <v/>
      </c>
      <c r="L547" s="55" t="str">
        <f>IF(VLOOKUP(ROW()-492,'Report 3 Detail (576 B)'!$A:$S,6,FALSE)="","",VLOOKUP(ROW()-492,'Report 3 Detail (576 B)'!$A:$S,6,FALSE))</f>
        <v/>
      </c>
      <c r="M547" s="55" t="str">
        <f>IF(VLOOKUP(ROW()-492,'Report 3 Detail (576 B)'!$A:$S,7,FALSE)="","",VLOOKUP(ROW()-492,'Report 3 Detail (576 B)'!$A:$S,7,FALSE))</f>
        <v/>
      </c>
      <c r="N547" s="55" t="str">
        <f>IF(VLOOKUP(ROW()-492,'Report 3 Detail (576 B)'!$A:$S,8,FALSE)="","",VLOOKUP(ROW()-492,'Report 3 Detail (576 B)'!$A:$S,8,FALSE))</f>
        <v/>
      </c>
      <c r="O547" s="55" t="str">
        <f>IF(VLOOKUP(ROW()-492,'Report 3 Detail (576 B)'!$A:$S,9,FALSE)="","",VLOOKUP(ROW()-492,'Report 3 Detail (576 B)'!$A:$S,9,FALSE))</f>
        <v/>
      </c>
      <c r="P547" s="55" t="str">
        <f>IF(VLOOKUP(ROW()-492,'Report 3 Detail (576 B)'!$A:$S,10,FALSE)="","",VLOOKUP(ROW()-492,'Report 3 Detail (576 B)'!$A:$S,10,FALSE))</f>
        <v/>
      </c>
      <c r="Q547" s="55" t="str">
        <f>IF(VLOOKUP(ROW()-492,'Report 3 Detail (576 B)'!$A:$S,11,FALSE)="","",VLOOKUP(ROW()-492,'Report 3 Detail (576 B)'!$A:$S,11,FALSE))</f>
        <v/>
      </c>
      <c r="R547" s="55" t="str">
        <f>IF(VLOOKUP(ROW()-492,'Report 3 Detail (576 B)'!$A:$S,12,FALSE)="","",VLOOKUP(ROW()-492,'Report 3 Detail (576 B)'!$A:$S,12,FALSE))</f>
        <v/>
      </c>
      <c r="S547" s="55" t="str">
        <f>IF(VLOOKUP(ROW()-492,'Report 3 Detail (576 B)'!$A:$S,13,FALSE)="","",VLOOKUP(ROW()-492,'Report 3 Detail (576 B)'!$A:$S,13,FALSE))</f>
        <v/>
      </c>
      <c r="T547" s="55" t="str">
        <f>IF(VLOOKUP(ROW()-492,'Report 3 Detail (576 B)'!$A:$S,14,FALSE)="","",VLOOKUP(ROW()-492,'Report 3 Detail (576 B)'!$A:$S,14,FALSE))</f>
        <v/>
      </c>
      <c r="U547" s="55" t="str">
        <f>IF(VLOOKUP(ROW()-492,'Report 3 Detail (576 B)'!$A:$S,15,FALSE)="","",VLOOKUP(ROW()-492,'Report 3 Detail (576 B)'!$A:$S,15,FALSE))</f>
        <v/>
      </c>
      <c r="V547" s="55" t="str">
        <f>IF(VLOOKUP(ROW()-492,'Report 3 Detail (576 B)'!$A:$S,16,FALSE)="","",VLOOKUP(ROW()-492,'Report 3 Detail (576 B)'!$A:$S,16,FALSE))</f>
        <v/>
      </c>
      <c r="W547" s="55" t="str">
        <f>IF(VLOOKUP(ROW()-492,'Report 3 Detail (576 B)'!$A:$S,17,FALSE)="","",VLOOKUP(ROW()-492,'Report 3 Detail (576 B)'!$A:$S,17,FALSE))</f>
        <v/>
      </c>
      <c r="X547" s="102" t="str">
        <f>IF(VLOOKUP(ROW()-492,'Report 3 Detail (576 B)'!$A:$S,18,FALSE)="","",VLOOKUP(ROW()-492,'Report 3 Detail (576 B)'!$A:$S,18,FALSE))</f>
        <v/>
      </c>
      <c r="Y547" s="55" t="str">
        <f>IF(VLOOKUP(ROW()-492,'Report 3 Detail (576 B)'!$A:$S,19,FALSE)="","",VLOOKUP(ROW()-492,'Report 3 Detail (576 B)'!$A:$S,19,FALSE))</f>
        <v/>
      </c>
      <c r="Z547" s="55" t="s">
        <v>79</v>
      </c>
    </row>
    <row r="548" spans="8:26" x14ac:dyDescent="0.2">
      <c r="H548" s="55" t="str">
        <f>IF(VLOOKUP(ROW()-492,'Report 3 Detail (576 B)'!$A:$S,2,FALSE)="","",VLOOKUP(ROW()-492,'Report 3 Detail (576 B)'!$A:$S,2,FALSE))</f>
        <v/>
      </c>
      <c r="I548" s="102" t="str">
        <f>IF(VLOOKUP(ROW()-492,'Report 3 Detail (576 B)'!$A:$S,3,FALSE)="","",VLOOKUP(ROW()-492,'Report 3 Detail (576 B)'!$A:$S,3,FALSE))</f>
        <v/>
      </c>
      <c r="J548" s="55" t="str">
        <f>IF(VLOOKUP(ROW()-492,'Report 3 Detail (576 B)'!$A:$S,4,FALSE)="","",VLOOKUP(ROW()-492,'Report 3 Detail (576 B)'!$A:$S,4,FALSE))</f>
        <v/>
      </c>
      <c r="K548" s="55" t="str">
        <f>IF(VLOOKUP(ROW()-492,'Report 3 Detail (576 B)'!$A:$S,5,FALSE)="","",VLOOKUP(ROW()-492,'Report 3 Detail (576 B)'!$A:$S,5,FALSE))</f>
        <v/>
      </c>
      <c r="L548" s="55" t="str">
        <f>IF(VLOOKUP(ROW()-492,'Report 3 Detail (576 B)'!$A:$S,6,FALSE)="","",VLOOKUP(ROW()-492,'Report 3 Detail (576 B)'!$A:$S,6,FALSE))</f>
        <v/>
      </c>
      <c r="M548" s="55" t="str">
        <f>IF(VLOOKUP(ROW()-492,'Report 3 Detail (576 B)'!$A:$S,7,FALSE)="","",VLOOKUP(ROW()-492,'Report 3 Detail (576 B)'!$A:$S,7,FALSE))</f>
        <v/>
      </c>
      <c r="N548" s="55" t="str">
        <f>IF(VLOOKUP(ROW()-492,'Report 3 Detail (576 B)'!$A:$S,8,FALSE)="","",VLOOKUP(ROW()-492,'Report 3 Detail (576 B)'!$A:$S,8,FALSE))</f>
        <v/>
      </c>
      <c r="O548" s="55" t="str">
        <f>IF(VLOOKUP(ROW()-492,'Report 3 Detail (576 B)'!$A:$S,9,FALSE)="","",VLOOKUP(ROW()-492,'Report 3 Detail (576 B)'!$A:$S,9,FALSE))</f>
        <v/>
      </c>
      <c r="P548" s="55" t="str">
        <f>IF(VLOOKUP(ROW()-492,'Report 3 Detail (576 B)'!$A:$S,10,FALSE)="","",VLOOKUP(ROW()-492,'Report 3 Detail (576 B)'!$A:$S,10,FALSE))</f>
        <v/>
      </c>
      <c r="Q548" s="55" t="str">
        <f>IF(VLOOKUP(ROW()-492,'Report 3 Detail (576 B)'!$A:$S,11,FALSE)="","",VLOOKUP(ROW()-492,'Report 3 Detail (576 B)'!$A:$S,11,FALSE))</f>
        <v/>
      </c>
      <c r="R548" s="55" t="str">
        <f>IF(VLOOKUP(ROW()-492,'Report 3 Detail (576 B)'!$A:$S,12,FALSE)="","",VLOOKUP(ROW()-492,'Report 3 Detail (576 B)'!$A:$S,12,FALSE))</f>
        <v/>
      </c>
      <c r="S548" s="55" t="str">
        <f>IF(VLOOKUP(ROW()-492,'Report 3 Detail (576 B)'!$A:$S,13,FALSE)="","",VLOOKUP(ROW()-492,'Report 3 Detail (576 B)'!$A:$S,13,FALSE))</f>
        <v/>
      </c>
      <c r="T548" s="55" t="str">
        <f>IF(VLOOKUP(ROW()-492,'Report 3 Detail (576 B)'!$A:$S,14,FALSE)="","",VLOOKUP(ROW()-492,'Report 3 Detail (576 B)'!$A:$S,14,FALSE))</f>
        <v/>
      </c>
      <c r="U548" s="55" t="str">
        <f>IF(VLOOKUP(ROW()-492,'Report 3 Detail (576 B)'!$A:$S,15,FALSE)="","",VLOOKUP(ROW()-492,'Report 3 Detail (576 B)'!$A:$S,15,FALSE))</f>
        <v/>
      </c>
      <c r="V548" s="55" t="str">
        <f>IF(VLOOKUP(ROW()-492,'Report 3 Detail (576 B)'!$A:$S,16,FALSE)="","",VLOOKUP(ROW()-492,'Report 3 Detail (576 B)'!$A:$S,16,FALSE))</f>
        <v/>
      </c>
      <c r="W548" s="55" t="str">
        <f>IF(VLOOKUP(ROW()-492,'Report 3 Detail (576 B)'!$A:$S,17,FALSE)="","",VLOOKUP(ROW()-492,'Report 3 Detail (576 B)'!$A:$S,17,FALSE))</f>
        <v/>
      </c>
      <c r="X548" s="102" t="str">
        <f>IF(VLOOKUP(ROW()-492,'Report 3 Detail (576 B)'!$A:$S,18,FALSE)="","",VLOOKUP(ROW()-492,'Report 3 Detail (576 B)'!$A:$S,18,FALSE))</f>
        <v/>
      </c>
      <c r="Y548" s="55" t="str">
        <f>IF(VLOOKUP(ROW()-492,'Report 3 Detail (576 B)'!$A:$S,19,FALSE)="","",VLOOKUP(ROW()-492,'Report 3 Detail (576 B)'!$A:$S,19,FALSE))</f>
        <v/>
      </c>
      <c r="Z548" s="55" t="s">
        <v>79</v>
      </c>
    </row>
    <row r="549" spans="8:26" x14ac:dyDescent="0.2">
      <c r="H549" s="55" t="str">
        <f>IF(VLOOKUP(ROW()-492,'Report 3 Detail (576 B)'!$A:$S,2,FALSE)="","",VLOOKUP(ROW()-492,'Report 3 Detail (576 B)'!$A:$S,2,FALSE))</f>
        <v/>
      </c>
      <c r="I549" s="102" t="str">
        <f>IF(VLOOKUP(ROW()-492,'Report 3 Detail (576 B)'!$A:$S,3,FALSE)="","",VLOOKUP(ROW()-492,'Report 3 Detail (576 B)'!$A:$S,3,FALSE))</f>
        <v/>
      </c>
      <c r="J549" s="55" t="str">
        <f>IF(VLOOKUP(ROW()-492,'Report 3 Detail (576 B)'!$A:$S,4,FALSE)="","",VLOOKUP(ROW()-492,'Report 3 Detail (576 B)'!$A:$S,4,FALSE))</f>
        <v/>
      </c>
      <c r="K549" s="55" t="str">
        <f>IF(VLOOKUP(ROW()-492,'Report 3 Detail (576 B)'!$A:$S,5,FALSE)="","",VLOOKUP(ROW()-492,'Report 3 Detail (576 B)'!$A:$S,5,FALSE))</f>
        <v/>
      </c>
      <c r="L549" s="55" t="str">
        <f>IF(VLOOKUP(ROW()-492,'Report 3 Detail (576 B)'!$A:$S,6,FALSE)="","",VLOOKUP(ROW()-492,'Report 3 Detail (576 B)'!$A:$S,6,FALSE))</f>
        <v/>
      </c>
      <c r="M549" s="55" t="str">
        <f>IF(VLOOKUP(ROW()-492,'Report 3 Detail (576 B)'!$A:$S,7,FALSE)="","",VLOOKUP(ROW()-492,'Report 3 Detail (576 B)'!$A:$S,7,FALSE))</f>
        <v/>
      </c>
      <c r="N549" s="55" t="str">
        <f>IF(VLOOKUP(ROW()-492,'Report 3 Detail (576 B)'!$A:$S,8,FALSE)="","",VLOOKUP(ROW()-492,'Report 3 Detail (576 B)'!$A:$S,8,FALSE))</f>
        <v/>
      </c>
      <c r="O549" s="55" t="str">
        <f>IF(VLOOKUP(ROW()-492,'Report 3 Detail (576 B)'!$A:$S,9,FALSE)="","",VLOOKUP(ROW()-492,'Report 3 Detail (576 B)'!$A:$S,9,FALSE))</f>
        <v/>
      </c>
      <c r="P549" s="55" t="str">
        <f>IF(VLOOKUP(ROW()-492,'Report 3 Detail (576 B)'!$A:$S,10,FALSE)="","",VLOOKUP(ROW()-492,'Report 3 Detail (576 B)'!$A:$S,10,FALSE))</f>
        <v/>
      </c>
      <c r="Q549" s="55" t="str">
        <f>IF(VLOOKUP(ROW()-492,'Report 3 Detail (576 B)'!$A:$S,11,FALSE)="","",VLOOKUP(ROW()-492,'Report 3 Detail (576 B)'!$A:$S,11,FALSE))</f>
        <v/>
      </c>
      <c r="R549" s="55" t="str">
        <f>IF(VLOOKUP(ROW()-492,'Report 3 Detail (576 B)'!$A:$S,12,FALSE)="","",VLOOKUP(ROW()-492,'Report 3 Detail (576 B)'!$A:$S,12,FALSE))</f>
        <v/>
      </c>
      <c r="S549" s="55" t="str">
        <f>IF(VLOOKUP(ROW()-492,'Report 3 Detail (576 B)'!$A:$S,13,FALSE)="","",VLOOKUP(ROW()-492,'Report 3 Detail (576 B)'!$A:$S,13,FALSE))</f>
        <v/>
      </c>
      <c r="T549" s="55" t="str">
        <f>IF(VLOOKUP(ROW()-492,'Report 3 Detail (576 B)'!$A:$S,14,FALSE)="","",VLOOKUP(ROW()-492,'Report 3 Detail (576 B)'!$A:$S,14,FALSE))</f>
        <v/>
      </c>
      <c r="U549" s="55" t="str">
        <f>IF(VLOOKUP(ROW()-492,'Report 3 Detail (576 B)'!$A:$S,15,FALSE)="","",VLOOKUP(ROW()-492,'Report 3 Detail (576 B)'!$A:$S,15,FALSE))</f>
        <v/>
      </c>
      <c r="V549" s="55" t="str">
        <f>IF(VLOOKUP(ROW()-492,'Report 3 Detail (576 B)'!$A:$S,16,FALSE)="","",VLOOKUP(ROW()-492,'Report 3 Detail (576 B)'!$A:$S,16,FALSE))</f>
        <v/>
      </c>
      <c r="W549" s="55" t="str">
        <f>IF(VLOOKUP(ROW()-492,'Report 3 Detail (576 B)'!$A:$S,17,FALSE)="","",VLOOKUP(ROW()-492,'Report 3 Detail (576 B)'!$A:$S,17,FALSE))</f>
        <v/>
      </c>
      <c r="X549" s="102" t="str">
        <f>IF(VLOOKUP(ROW()-492,'Report 3 Detail (576 B)'!$A:$S,18,FALSE)="","",VLOOKUP(ROW()-492,'Report 3 Detail (576 B)'!$A:$S,18,FALSE))</f>
        <v/>
      </c>
      <c r="Y549" s="55" t="str">
        <f>IF(VLOOKUP(ROW()-492,'Report 3 Detail (576 B)'!$A:$S,19,FALSE)="","",VLOOKUP(ROW()-492,'Report 3 Detail (576 B)'!$A:$S,19,FALSE))</f>
        <v/>
      </c>
      <c r="Z549" s="55" t="s">
        <v>79</v>
      </c>
    </row>
    <row r="550" spans="8:26" x14ac:dyDescent="0.2">
      <c r="H550" s="55" t="str">
        <f>IF(VLOOKUP(ROW()-492,'Report 3 Detail (576 B)'!$A:$S,2,FALSE)="","",VLOOKUP(ROW()-492,'Report 3 Detail (576 B)'!$A:$S,2,FALSE))</f>
        <v/>
      </c>
      <c r="I550" s="102" t="str">
        <f>IF(VLOOKUP(ROW()-492,'Report 3 Detail (576 B)'!$A:$S,3,FALSE)="","",VLOOKUP(ROW()-492,'Report 3 Detail (576 B)'!$A:$S,3,FALSE))</f>
        <v/>
      </c>
      <c r="J550" s="55" t="str">
        <f>IF(VLOOKUP(ROW()-492,'Report 3 Detail (576 B)'!$A:$S,4,FALSE)="","",VLOOKUP(ROW()-492,'Report 3 Detail (576 B)'!$A:$S,4,FALSE))</f>
        <v/>
      </c>
      <c r="K550" s="55" t="str">
        <f>IF(VLOOKUP(ROW()-492,'Report 3 Detail (576 B)'!$A:$S,5,FALSE)="","",VLOOKUP(ROW()-492,'Report 3 Detail (576 B)'!$A:$S,5,FALSE))</f>
        <v/>
      </c>
      <c r="L550" s="55" t="str">
        <f>IF(VLOOKUP(ROW()-492,'Report 3 Detail (576 B)'!$A:$S,6,FALSE)="","",VLOOKUP(ROW()-492,'Report 3 Detail (576 B)'!$A:$S,6,FALSE))</f>
        <v/>
      </c>
      <c r="M550" s="55" t="str">
        <f>IF(VLOOKUP(ROW()-492,'Report 3 Detail (576 B)'!$A:$S,7,FALSE)="","",VLOOKUP(ROW()-492,'Report 3 Detail (576 B)'!$A:$S,7,FALSE))</f>
        <v/>
      </c>
      <c r="N550" s="55" t="str">
        <f>IF(VLOOKUP(ROW()-492,'Report 3 Detail (576 B)'!$A:$S,8,FALSE)="","",VLOOKUP(ROW()-492,'Report 3 Detail (576 B)'!$A:$S,8,FALSE))</f>
        <v/>
      </c>
      <c r="O550" s="55" t="str">
        <f>IF(VLOOKUP(ROW()-492,'Report 3 Detail (576 B)'!$A:$S,9,FALSE)="","",VLOOKUP(ROW()-492,'Report 3 Detail (576 B)'!$A:$S,9,FALSE))</f>
        <v/>
      </c>
      <c r="P550" s="55" t="str">
        <f>IF(VLOOKUP(ROW()-492,'Report 3 Detail (576 B)'!$A:$S,10,FALSE)="","",VLOOKUP(ROW()-492,'Report 3 Detail (576 B)'!$A:$S,10,FALSE))</f>
        <v/>
      </c>
      <c r="Q550" s="55" t="str">
        <f>IF(VLOOKUP(ROW()-492,'Report 3 Detail (576 B)'!$A:$S,11,FALSE)="","",VLOOKUP(ROW()-492,'Report 3 Detail (576 B)'!$A:$S,11,FALSE))</f>
        <v/>
      </c>
      <c r="R550" s="55" t="str">
        <f>IF(VLOOKUP(ROW()-492,'Report 3 Detail (576 B)'!$A:$S,12,FALSE)="","",VLOOKUP(ROW()-492,'Report 3 Detail (576 B)'!$A:$S,12,FALSE))</f>
        <v/>
      </c>
      <c r="S550" s="55" t="str">
        <f>IF(VLOOKUP(ROW()-492,'Report 3 Detail (576 B)'!$A:$S,13,FALSE)="","",VLOOKUP(ROW()-492,'Report 3 Detail (576 B)'!$A:$S,13,FALSE))</f>
        <v/>
      </c>
      <c r="T550" s="55" t="str">
        <f>IF(VLOOKUP(ROW()-492,'Report 3 Detail (576 B)'!$A:$S,14,FALSE)="","",VLOOKUP(ROW()-492,'Report 3 Detail (576 B)'!$A:$S,14,FALSE))</f>
        <v/>
      </c>
      <c r="U550" s="55" t="str">
        <f>IF(VLOOKUP(ROW()-492,'Report 3 Detail (576 B)'!$A:$S,15,FALSE)="","",VLOOKUP(ROW()-492,'Report 3 Detail (576 B)'!$A:$S,15,FALSE))</f>
        <v/>
      </c>
      <c r="V550" s="55" t="str">
        <f>IF(VLOOKUP(ROW()-492,'Report 3 Detail (576 B)'!$A:$S,16,FALSE)="","",VLOOKUP(ROW()-492,'Report 3 Detail (576 B)'!$A:$S,16,FALSE))</f>
        <v/>
      </c>
      <c r="W550" s="55" t="str">
        <f>IF(VLOOKUP(ROW()-492,'Report 3 Detail (576 B)'!$A:$S,17,FALSE)="","",VLOOKUP(ROW()-492,'Report 3 Detail (576 B)'!$A:$S,17,FALSE))</f>
        <v/>
      </c>
      <c r="X550" s="102" t="str">
        <f>IF(VLOOKUP(ROW()-492,'Report 3 Detail (576 B)'!$A:$S,18,FALSE)="","",VLOOKUP(ROW()-492,'Report 3 Detail (576 B)'!$A:$S,18,FALSE))</f>
        <v/>
      </c>
      <c r="Y550" s="55" t="str">
        <f>IF(VLOOKUP(ROW()-492,'Report 3 Detail (576 B)'!$A:$S,19,FALSE)="","",VLOOKUP(ROW()-492,'Report 3 Detail (576 B)'!$A:$S,19,FALSE))</f>
        <v/>
      </c>
      <c r="Z550" s="55" t="s">
        <v>79</v>
      </c>
    </row>
    <row r="551" spans="8:26" x14ac:dyDescent="0.2">
      <c r="H551" s="55" t="str">
        <f>IF(VLOOKUP(ROW()-492,'Report 3 Detail (576 B)'!$A:$S,2,FALSE)="","",VLOOKUP(ROW()-492,'Report 3 Detail (576 B)'!$A:$S,2,FALSE))</f>
        <v/>
      </c>
      <c r="I551" s="102" t="str">
        <f>IF(VLOOKUP(ROW()-492,'Report 3 Detail (576 B)'!$A:$S,3,FALSE)="","",VLOOKUP(ROW()-492,'Report 3 Detail (576 B)'!$A:$S,3,FALSE))</f>
        <v/>
      </c>
      <c r="J551" s="55" t="str">
        <f>IF(VLOOKUP(ROW()-492,'Report 3 Detail (576 B)'!$A:$S,4,FALSE)="","",VLOOKUP(ROW()-492,'Report 3 Detail (576 B)'!$A:$S,4,FALSE))</f>
        <v/>
      </c>
      <c r="K551" s="55" t="str">
        <f>IF(VLOOKUP(ROW()-492,'Report 3 Detail (576 B)'!$A:$S,5,FALSE)="","",VLOOKUP(ROW()-492,'Report 3 Detail (576 B)'!$A:$S,5,FALSE))</f>
        <v/>
      </c>
      <c r="L551" s="55" t="str">
        <f>IF(VLOOKUP(ROW()-492,'Report 3 Detail (576 B)'!$A:$S,6,FALSE)="","",VLOOKUP(ROW()-492,'Report 3 Detail (576 B)'!$A:$S,6,FALSE))</f>
        <v/>
      </c>
      <c r="M551" s="55" t="str">
        <f>IF(VLOOKUP(ROW()-492,'Report 3 Detail (576 B)'!$A:$S,7,FALSE)="","",VLOOKUP(ROW()-492,'Report 3 Detail (576 B)'!$A:$S,7,FALSE))</f>
        <v/>
      </c>
      <c r="N551" s="55" t="str">
        <f>IF(VLOOKUP(ROW()-492,'Report 3 Detail (576 B)'!$A:$S,8,FALSE)="","",VLOOKUP(ROW()-492,'Report 3 Detail (576 B)'!$A:$S,8,FALSE))</f>
        <v/>
      </c>
      <c r="O551" s="55" t="str">
        <f>IF(VLOOKUP(ROW()-492,'Report 3 Detail (576 B)'!$A:$S,9,FALSE)="","",VLOOKUP(ROW()-492,'Report 3 Detail (576 B)'!$A:$S,9,FALSE))</f>
        <v/>
      </c>
      <c r="P551" s="55" t="str">
        <f>IF(VLOOKUP(ROW()-492,'Report 3 Detail (576 B)'!$A:$S,10,FALSE)="","",VLOOKUP(ROW()-492,'Report 3 Detail (576 B)'!$A:$S,10,FALSE))</f>
        <v/>
      </c>
      <c r="Q551" s="55" t="str">
        <f>IF(VLOOKUP(ROW()-492,'Report 3 Detail (576 B)'!$A:$S,11,FALSE)="","",VLOOKUP(ROW()-492,'Report 3 Detail (576 B)'!$A:$S,11,FALSE))</f>
        <v/>
      </c>
      <c r="R551" s="55" t="str">
        <f>IF(VLOOKUP(ROW()-492,'Report 3 Detail (576 B)'!$A:$S,12,FALSE)="","",VLOOKUP(ROW()-492,'Report 3 Detail (576 B)'!$A:$S,12,FALSE))</f>
        <v/>
      </c>
      <c r="S551" s="55" t="str">
        <f>IF(VLOOKUP(ROW()-492,'Report 3 Detail (576 B)'!$A:$S,13,FALSE)="","",VLOOKUP(ROW()-492,'Report 3 Detail (576 B)'!$A:$S,13,FALSE))</f>
        <v/>
      </c>
      <c r="T551" s="55" t="str">
        <f>IF(VLOOKUP(ROW()-492,'Report 3 Detail (576 B)'!$A:$S,14,FALSE)="","",VLOOKUP(ROW()-492,'Report 3 Detail (576 B)'!$A:$S,14,FALSE))</f>
        <v/>
      </c>
      <c r="U551" s="55" t="str">
        <f>IF(VLOOKUP(ROW()-492,'Report 3 Detail (576 B)'!$A:$S,15,FALSE)="","",VLOOKUP(ROW()-492,'Report 3 Detail (576 B)'!$A:$S,15,FALSE))</f>
        <v/>
      </c>
      <c r="V551" s="55" t="str">
        <f>IF(VLOOKUP(ROW()-492,'Report 3 Detail (576 B)'!$A:$S,16,FALSE)="","",VLOOKUP(ROW()-492,'Report 3 Detail (576 B)'!$A:$S,16,FALSE))</f>
        <v/>
      </c>
      <c r="W551" s="55" t="str">
        <f>IF(VLOOKUP(ROW()-492,'Report 3 Detail (576 B)'!$A:$S,17,FALSE)="","",VLOOKUP(ROW()-492,'Report 3 Detail (576 B)'!$A:$S,17,FALSE))</f>
        <v/>
      </c>
      <c r="X551" s="102" t="str">
        <f>IF(VLOOKUP(ROW()-492,'Report 3 Detail (576 B)'!$A:$S,18,FALSE)="","",VLOOKUP(ROW()-492,'Report 3 Detail (576 B)'!$A:$S,18,FALSE))</f>
        <v/>
      </c>
      <c r="Y551" s="55" t="str">
        <f>IF(VLOOKUP(ROW()-492,'Report 3 Detail (576 B)'!$A:$S,19,FALSE)="","",VLOOKUP(ROW()-492,'Report 3 Detail (576 B)'!$A:$S,19,FALSE))</f>
        <v/>
      </c>
      <c r="Z551" s="55" t="s">
        <v>79</v>
      </c>
    </row>
    <row r="552" spans="8:26" x14ac:dyDescent="0.2">
      <c r="H552" s="55" t="str">
        <f>IF(VLOOKUP(ROW()-492,'Report 3 Detail (576 B)'!$A:$S,2,FALSE)="","",VLOOKUP(ROW()-492,'Report 3 Detail (576 B)'!$A:$S,2,FALSE))</f>
        <v/>
      </c>
      <c r="I552" s="102" t="str">
        <f>IF(VLOOKUP(ROW()-492,'Report 3 Detail (576 B)'!$A:$S,3,FALSE)="","",VLOOKUP(ROW()-492,'Report 3 Detail (576 B)'!$A:$S,3,FALSE))</f>
        <v/>
      </c>
      <c r="J552" s="55" t="str">
        <f>IF(VLOOKUP(ROW()-492,'Report 3 Detail (576 B)'!$A:$S,4,FALSE)="","",VLOOKUP(ROW()-492,'Report 3 Detail (576 B)'!$A:$S,4,FALSE))</f>
        <v/>
      </c>
      <c r="K552" s="55" t="str">
        <f>IF(VLOOKUP(ROW()-492,'Report 3 Detail (576 B)'!$A:$S,5,FALSE)="","",VLOOKUP(ROW()-492,'Report 3 Detail (576 B)'!$A:$S,5,FALSE))</f>
        <v/>
      </c>
      <c r="L552" s="55" t="str">
        <f>IF(VLOOKUP(ROW()-492,'Report 3 Detail (576 B)'!$A:$S,6,FALSE)="","",VLOOKUP(ROW()-492,'Report 3 Detail (576 B)'!$A:$S,6,FALSE))</f>
        <v/>
      </c>
      <c r="M552" s="55" t="str">
        <f>IF(VLOOKUP(ROW()-492,'Report 3 Detail (576 B)'!$A:$S,7,FALSE)="","",VLOOKUP(ROW()-492,'Report 3 Detail (576 B)'!$A:$S,7,FALSE))</f>
        <v/>
      </c>
      <c r="N552" s="55" t="str">
        <f>IF(VLOOKUP(ROW()-492,'Report 3 Detail (576 B)'!$A:$S,8,FALSE)="","",VLOOKUP(ROW()-492,'Report 3 Detail (576 B)'!$A:$S,8,FALSE))</f>
        <v/>
      </c>
      <c r="O552" s="55" t="str">
        <f>IF(VLOOKUP(ROW()-492,'Report 3 Detail (576 B)'!$A:$S,9,FALSE)="","",VLOOKUP(ROW()-492,'Report 3 Detail (576 B)'!$A:$S,9,FALSE))</f>
        <v/>
      </c>
      <c r="P552" s="55" t="str">
        <f>IF(VLOOKUP(ROW()-492,'Report 3 Detail (576 B)'!$A:$S,10,FALSE)="","",VLOOKUP(ROW()-492,'Report 3 Detail (576 B)'!$A:$S,10,FALSE))</f>
        <v/>
      </c>
      <c r="Q552" s="55" t="str">
        <f>IF(VLOOKUP(ROW()-492,'Report 3 Detail (576 B)'!$A:$S,11,FALSE)="","",VLOOKUP(ROW()-492,'Report 3 Detail (576 B)'!$A:$S,11,FALSE))</f>
        <v/>
      </c>
      <c r="R552" s="55" t="str">
        <f>IF(VLOOKUP(ROW()-492,'Report 3 Detail (576 B)'!$A:$S,12,FALSE)="","",VLOOKUP(ROW()-492,'Report 3 Detail (576 B)'!$A:$S,12,FALSE))</f>
        <v/>
      </c>
      <c r="S552" s="55" t="str">
        <f>IF(VLOOKUP(ROW()-492,'Report 3 Detail (576 B)'!$A:$S,13,FALSE)="","",VLOOKUP(ROW()-492,'Report 3 Detail (576 B)'!$A:$S,13,FALSE))</f>
        <v/>
      </c>
      <c r="T552" s="55" t="str">
        <f>IF(VLOOKUP(ROW()-492,'Report 3 Detail (576 B)'!$A:$S,14,FALSE)="","",VLOOKUP(ROW()-492,'Report 3 Detail (576 B)'!$A:$S,14,FALSE))</f>
        <v/>
      </c>
      <c r="U552" s="55" t="str">
        <f>IF(VLOOKUP(ROW()-492,'Report 3 Detail (576 B)'!$A:$S,15,FALSE)="","",VLOOKUP(ROW()-492,'Report 3 Detail (576 B)'!$A:$S,15,FALSE))</f>
        <v/>
      </c>
      <c r="V552" s="55" t="str">
        <f>IF(VLOOKUP(ROW()-492,'Report 3 Detail (576 B)'!$A:$S,16,FALSE)="","",VLOOKUP(ROW()-492,'Report 3 Detail (576 B)'!$A:$S,16,FALSE))</f>
        <v/>
      </c>
      <c r="W552" s="55" t="str">
        <f>IF(VLOOKUP(ROW()-492,'Report 3 Detail (576 B)'!$A:$S,17,FALSE)="","",VLOOKUP(ROW()-492,'Report 3 Detail (576 B)'!$A:$S,17,FALSE))</f>
        <v/>
      </c>
      <c r="X552" s="102" t="str">
        <f>IF(VLOOKUP(ROW()-492,'Report 3 Detail (576 B)'!$A:$S,18,FALSE)="","",VLOOKUP(ROW()-492,'Report 3 Detail (576 B)'!$A:$S,18,FALSE))</f>
        <v/>
      </c>
      <c r="Y552" s="55" t="str">
        <f>IF(VLOOKUP(ROW()-492,'Report 3 Detail (576 B)'!$A:$S,19,FALSE)="","",VLOOKUP(ROW()-492,'Report 3 Detail (576 B)'!$A:$S,19,FALSE))</f>
        <v/>
      </c>
      <c r="Z552" s="55" t="s">
        <v>79</v>
      </c>
    </row>
    <row r="553" spans="8:26" x14ac:dyDescent="0.2">
      <c r="H553" s="55" t="str">
        <f>IF(VLOOKUP(ROW()-492,'Report 3 Detail (576 B)'!$A:$S,2,FALSE)="","",VLOOKUP(ROW()-492,'Report 3 Detail (576 B)'!$A:$S,2,FALSE))</f>
        <v/>
      </c>
      <c r="I553" s="102" t="str">
        <f>IF(VLOOKUP(ROW()-492,'Report 3 Detail (576 B)'!$A:$S,3,FALSE)="","",VLOOKUP(ROW()-492,'Report 3 Detail (576 B)'!$A:$S,3,FALSE))</f>
        <v/>
      </c>
      <c r="J553" s="55" t="str">
        <f>IF(VLOOKUP(ROW()-492,'Report 3 Detail (576 B)'!$A:$S,4,FALSE)="","",VLOOKUP(ROW()-492,'Report 3 Detail (576 B)'!$A:$S,4,FALSE))</f>
        <v/>
      </c>
      <c r="K553" s="55" t="str">
        <f>IF(VLOOKUP(ROW()-492,'Report 3 Detail (576 B)'!$A:$S,5,FALSE)="","",VLOOKUP(ROW()-492,'Report 3 Detail (576 B)'!$A:$S,5,FALSE))</f>
        <v/>
      </c>
      <c r="L553" s="55" t="str">
        <f>IF(VLOOKUP(ROW()-492,'Report 3 Detail (576 B)'!$A:$S,6,FALSE)="","",VLOOKUP(ROW()-492,'Report 3 Detail (576 B)'!$A:$S,6,FALSE))</f>
        <v/>
      </c>
      <c r="M553" s="55" t="str">
        <f>IF(VLOOKUP(ROW()-492,'Report 3 Detail (576 B)'!$A:$S,7,FALSE)="","",VLOOKUP(ROW()-492,'Report 3 Detail (576 B)'!$A:$S,7,FALSE))</f>
        <v/>
      </c>
      <c r="N553" s="55" t="str">
        <f>IF(VLOOKUP(ROW()-492,'Report 3 Detail (576 B)'!$A:$S,8,FALSE)="","",VLOOKUP(ROW()-492,'Report 3 Detail (576 B)'!$A:$S,8,FALSE))</f>
        <v/>
      </c>
      <c r="O553" s="55" t="str">
        <f>IF(VLOOKUP(ROW()-492,'Report 3 Detail (576 B)'!$A:$S,9,FALSE)="","",VLOOKUP(ROW()-492,'Report 3 Detail (576 B)'!$A:$S,9,FALSE))</f>
        <v/>
      </c>
      <c r="P553" s="55" t="str">
        <f>IF(VLOOKUP(ROW()-492,'Report 3 Detail (576 B)'!$A:$S,10,FALSE)="","",VLOOKUP(ROW()-492,'Report 3 Detail (576 B)'!$A:$S,10,FALSE))</f>
        <v/>
      </c>
      <c r="Q553" s="55" t="str">
        <f>IF(VLOOKUP(ROW()-492,'Report 3 Detail (576 B)'!$A:$S,11,FALSE)="","",VLOOKUP(ROW()-492,'Report 3 Detail (576 B)'!$A:$S,11,FALSE))</f>
        <v/>
      </c>
      <c r="R553" s="55" t="str">
        <f>IF(VLOOKUP(ROW()-492,'Report 3 Detail (576 B)'!$A:$S,12,FALSE)="","",VLOOKUP(ROW()-492,'Report 3 Detail (576 B)'!$A:$S,12,FALSE))</f>
        <v/>
      </c>
      <c r="S553" s="55" t="str">
        <f>IF(VLOOKUP(ROW()-492,'Report 3 Detail (576 B)'!$A:$S,13,FALSE)="","",VLOOKUP(ROW()-492,'Report 3 Detail (576 B)'!$A:$S,13,FALSE))</f>
        <v/>
      </c>
      <c r="T553" s="55" t="str">
        <f>IF(VLOOKUP(ROW()-492,'Report 3 Detail (576 B)'!$A:$S,14,FALSE)="","",VLOOKUP(ROW()-492,'Report 3 Detail (576 B)'!$A:$S,14,FALSE))</f>
        <v/>
      </c>
      <c r="U553" s="55" t="str">
        <f>IF(VLOOKUP(ROW()-492,'Report 3 Detail (576 B)'!$A:$S,15,FALSE)="","",VLOOKUP(ROW()-492,'Report 3 Detail (576 B)'!$A:$S,15,FALSE))</f>
        <v/>
      </c>
      <c r="V553" s="55" t="str">
        <f>IF(VLOOKUP(ROW()-492,'Report 3 Detail (576 B)'!$A:$S,16,FALSE)="","",VLOOKUP(ROW()-492,'Report 3 Detail (576 B)'!$A:$S,16,FALSE))</f>
        <v/>
      </c>
      <c r="W553" s="55" t="str">
        <f>IF(VLOOKUP(ROW()-492,'Report 3 Detail (576 B)'!$A:$S,17,FALSE)="","",VLOOKUP(ROW()-492,'Report 3 Detail (576 B)'!$A:$S,17,FALSE))</f>
        <v/>
      </c>
      <c r="X553" s="102" t="str">
        <f>IF(VLOOKUP(ROW()-492,'Report 3 Detail (576 B)'!$A:$S,18,FALSE)="","",VLOOKUP(ROW()-492,'Report 3 Detail (576 B)'!$A:$S,18,FALSE))</f>
        <v/>
      </c>
      <c r="Y553" s="55" t="str">
        <f>IF(VLOOKUP(ROW()-492,'Report 3 Detail (576 B)'!$A:$S,19,FALSE)="","",VLOOKUP(ROW()-492,'Report 3 Detail (576 B)'!$A:$S,19,FALSE))</f>
        <v/>
      </c>
      <c r="Z553" s="55" t="s">
        <v>79</v>
      </c>
    </row>
    <row r="554" spans="8:26" x14ac:dyDescent="0.2">
      <c r="H554" s="55" t="str">
        <f>IF(VLOOKUP(ROW()-492,'Report 3 Detail (576 B)'!$A:$S,2,FALSE)="","",VLOOKUP(ROW()-492,'Report 3 Detail (576 B)'!$A:$S,2,FALSE))</f>
        <v/>
      </c>
      <c r="I554" s="102" t="str">
        <f>IF(VLOOKUP(ROW()-492,'Report 3 Detail (576 B)'!$A:$S,3,FALSE)="","",VLOOKUP(ROW()-492,'Report 3 Detail (576 B)'!$A:$S,3,FALSE))</f>
        <v/>
      </c>
      <c r="J554" s="55" t="str">
        <f>IF(VLOOKUP(ROW()-492,'Report 3 Detail (576 B)'!$A:$S,4,FALSE)="","",VLOOKUP(ROW()-492,'Report 3 Detail (576 B)'!$A:$S,4,FALSE))</f>
        <v/>
      </c>
      <c r="K554" s="55" t="str">
        <f>IF(VLOOKUP(ROW()-492,'Report 3 Detail (576 B)'!$A:$S,5,FALSE)="","",VLOOKUP(ROW()-492,'Report 3 Detail (576 B)'!$A:$S,5,FALSE))</f>
        <v/>
      </c>
      <c r="L554" s="55" t="str">
        <f>IF(VLOOKUP(ROW()-492,'Report 3 Detail (576 B)'!$A:$S,6,FALSE)="","",VLOOKUP(ROW()-492,'Report 3 Detail (576 B)'!$A:$S,6,FALSE))</f>
        <v/>
      </c>
      <c r="M554" s="55" t="str">
        <f>IF(VLOOKUP(ROW()-492,'Report 3 Detail (576 B)'!$A:$S,7,FALSE)="","",VLOOKUP(ROW()-492,'Report 3 Detail (576 B)'!$A:$S,7,FALSE))</f>
        <v/>
      </c>
      <c r="N554" s="55" t="str">
        <f>IF(VLOOKUP(ROW()-492,'Report 3 Detail (576 B)'!$A:$S,8,FALSE)="","",VLOOKUP(ROW()-492,'Report 3 Detail (576 B)'!$A:$S,8,FALSE))</f>
        <v/>
      </c>
      <c r="O554" s="55" t="str">
        <f>IF(VLOOKUP(ROW()-492,'Report 3 Detail (576 B)'!$A:$S,9,FALSE)="","",VLOOKUP(ROW()-492,'Report 3 Detail (576 B)'!$A:$S,9,FALSE))</f>
        <v/>
      </c>
      <c r="P554" s="55" t="str">
        <f>IF(VLOOKUP(ROW()-492,'Report 3 Detail (576 B)'!$A:$S,10,FALSE)="","",VLOOKUP(ROW()-492,'Report 3 Detail (576 B)'!$A:$S,10,FALSE))</f>
        <v/>
      </c>
      <c r="Q554" s="55" t="str">
        <f>IF(VLOOKUP(ROW()-492,'Report 3 Detail (576 B)'!$A:$S,11,FALSE)="","",VLOOKUP(ROW()-492,'Report 3 Detail (576 B)'!$A:$S,11,FALSE))</f>
        <v/>
      </c>
      <c r="R554" s="55" t="str">
        <f>IF(VLOOKUP(ROW()-492,'Report 3 Detail (576 B)'!$A:$S,12,FALSE)="","",VLOOKUP(ROW()-492,'Report 3 Detail (576 B)'!$A:$S,12,FALSE))</f>
        <v/>
      </c>
      <c r="S554" s="55" t="str">
        <f>IF(VLOOKUP(ROW()-492,'Report 3 Detail (576 B)'!$A:$S,13,FALSE)="","",VLOOKUP(ROW()-492,'Report 3 Detail (576 B)'!$A:$S,13,FALSE))</f>
        <v/>
      </c>
      <c r="T554" s="55" t="str">
        <f>IF(VLOOKUP(ROW()-492,'Report 3 Detail (576 B)'!$A:$S,14,FALSE)="","",VLOOKUP(ROW()-492,'Report 3 Detail (576 B)'!$A:$S,14,FALSE))</f>
        <v/>
      </c>
      <c r="U554" s="55" t="str">
        <f>IF(VLOOKUP(ROW()-492,'Report 3 Detail (576 B)'!$A:$S,15,FALSE)="","",VLOOKUP(ROW()-492,'Report 3 Detail (576 B)'!$A:$S,15,FALSE))</f>
        <v/>
      </c>
      <c r="V554" s="55" t="str">
        <f>IF(VLOOKUP(ROW()-492,'Report 3 Detail (576 B)'!$A:$S,16,FALSE)="","",VLOOKUP(ROW()-492,'Report 3 Detail (576 B)'!$A:$S,16,FALSE))</f>
        <v/>
      </c>
      <c r="W554" s="55" t="str">
        <f>IF(VLOOKUP(ROW()-492,'Report 3 Detail (576 B)'!$A:$S,17,FALSE)="","",VLOOKUP(ROW()-492,'Report 3 Detail (576 B)'!$A:$S,17,FALSE))</f>
        <v/>
      </c>
      <c r="X554" s="102" t="str">
        <f>IF(VLOOKUP(ROW()-492,'Report 3 Detail (576 B)'!$A:$S,18,FALSE)="","",VLOOKUP(ROW()-492,'Report 3 Detail (576 B)'!$A:$S,18,FALSE))</f>
        <v/>
      </c>
      <c r="Y554" s="55" t="str">
        <f>IF(VLOOKUP(ROW()-492,'Report 3 Detail (576 B)'!$A:$S,19,FALSE)="","",VLOOKUP(ROW()-492,'Report 3 Detail (576 B)'!$A:$S,19,FALSE))</f>
        <v/>
      </c>
      <c r="Z554" s="55" t="s">
        <v>79</v>
      </c>
    </row>
    <row r="555" spans="8:26" x14ac:dyDescent="0.2">
      <c r="H555" s="55" t="str">
        <f>IF(VLOOKUP(ROW()-492,'Report 3 Detail (576 B)'!$A:$S,2,FALSE)="","",VLOOKUP(ROW()-492,'Report 3 Detail (576 B)'!$A:$S,2,FALSE))</f>
        <v/>
      </c>
      <c r="I555" s="102" t="str">
        <f>IF(VLOOKUP(ROW()-492,'Report 3 Detail (576 B)'!$A:$S,3,FALSE)="","",VLOOKUP(ROW()-492,'Report 3 Detail (576 B)'!$A:$S,3,FALSE))</f>
        <v/>
      </c>
      <c r="J555" s="55" t="str">
        <f>IF(VLOOKUP(ROW()-492,'Report 3 Detail (576 B)'!$A:$S,4,FALSE)="","",VLOOKUP(ROW()-492,'Report 3 Detail (576 B)'!$A:$S,4,FALSE))</f>
        <v/>
      </c>
      <c r="K555" s="55" t="str">
        <f>IF(VLOOKUP(ROW()-492,'Report 3 Detail (576 B)'!$A:$S,5,FALSE)="","",VLOOKUP(ROW()-492,'Report 3 Detail (576 B)'!$A:$S,5,FALSE))</f>
        <v/>
      </c>
      <c r="L555" s="55" t="str">
        <f>IF(VLOOKUP(ROW()-492,'Report 3 Detail (576 B)'!$A:$S,6,FALSE)="","",VLOOKUP(ROW()-492,'Report 3 Detail (576 B)'!$A:$S,6,FALSE))</f>
        <v/>
      </c>
      <c r="M555" s="55" t="str">
        <f>IF(VLOOKUP(ROW()-492,'Report 3 Detail (576 B)'!$A:$S,7,FALSE)="","",VLOOKUP(ROW()-492,'Report 3 Detail (576 B)'!$A:$S,7,FALSE))</f>
        <v/>
      </c>
      <c r="N555" s="55" t="str">
        <f>IF(VLOOKUP(ROW()-492,'Report 3 Detail (576 B)'!$A:$S,8,FALSE)="","",VLOOKUP(ROW()-492,'Report 3 Detail (576 B)'!$A:$S,8,FALSE))</f>
        <v/>
      </c>
      <c r="O555" s="55" t="str">
        <f>IF(VLOOKUP(ROW()-492,'Report 3 Detail (576 B)'!$A:$S,9,FALSE)="","",VLOOKUP(ROW()-492,'Report 3 Detail (576 B)'!$A:$S,9,FALSE))</f>
        <v/>
      </c>
      <c r="P555" s="55" t="str">
        <f>IF(VLOOKUP(ROW()-492,'Report 3 Detail (576 B)'!$A:$S,10,FALSE)="","",VLOOKUP(ROW()-492,'Report 3 Detail (576 B)'!$A:$S,10,FALSE))</f>
        <v/>
      </c>
      <c r="Q555" s="55" t="str">
        <f>IF(VLOOKUP(ROW()-492,'Report 3 Detail (576 B)'!$A:$S,11,FALSE)="","",VLOOKUP(ROW()-492,'Report 3 Detail (576 B)'!$A:$S,11,FALSE))</f>
        <v/>
      </c>
      <c r="R555" s="55" t="str">
        <f>IF(VLOOKUP(ROW()-492,'Report 3 Detail (576 B)'!$A:$S,12,FALSE)="","",VLOOKUP(ROW()-492,'Report 3 Detail (576 B)'!$A:$S,12,FALSE))</f>
        <v/>
      </c>
      <c r="S555" s="55" t="str">
        <f>IF(VLOOKUP(ROW()-492,'Report 3 Detail (576 B)'!$A:$S,13,FALSE)="","",VLOOKUP(ROW()-492,'Report 3 Detail (576 B)'!$A:$S,13,FALSE))</f>
        <v/>
      </c>
      <c r="T555" s="55" t="str">
        <f>IF(VLOOKUP(ROW()-492,'Report 3 Detail (576 B)'!$A:$S,14,FALSE)="","",VLOOKUP(ROW()-492,'Report 3 Detail (576 B)'!$A:$S,14,FALSE))</f>
        <v/>
      </c>
      <c r="U555" s="55" t="str">
        <f>IF(VLOOKUP(ROW()-492,'Report 3 Detail (576 B)'!$A:$S,15,FALSE)="","",VLOOKUP(ROW()-492,'Report 3 Detail (576 B)'!$A:$S,15,FALSE))</f>
        <v/>
      </c>
      <c r="V555" s="55" t="str">
        <f>IF(VLOOKUP(ROW()-492,'Report 3 Detail (576 B)'!$A:$S,16,FALSE)="","",VLOOKUP(ROW()-492,'Report 3 Detail (576 B)'!$A:$S,16,FALSE))</f>
        <v/>
      </c>
      <c r="W555" s="55" t="str">
        <f>IF(VLOOKUP(ROW()-492,'Report 3 Detail (576 B)'!$A:$S,17,FALSE)="","",VLOOKUP(ROW()-492,'Report 3 Detail (576 B)'!$A:$S,17,FALSE))</f>
        <v/>
      </c>
      <c r="X555" s="102" t="str">
        <f>IF(VLOOKUP(ROW()-492,'Report 3 Detail (576 B)'!$A:$S,18,FALSE)="","",VLOOKUP(ROW()-492,'Report 3 Detail (576 B)'!$A:$S,18,FALSE))</f>
        <v/>
      </c>
      <c r="Y555" s="55" t="str">
        <f>IF(VLOOKUP(ROW()-492,'Report 3 Detail (576 B)'!$A:$S,19,FALSE)="","",VLOOKUP(ROW()-492,'Report 3 Detail (576 B)'!$A:$S,19,FALSE))</f>
        <v/>
      </c>
      <c r="Z555" s="55" t="s">
        <v>79</v>
      </c>
    </row>
    <row r="556" spans="8:26" x14ac:dyDescent="0.2">
      <c r="H556" s="55" t="str">
        <f>IF(VLOOKUP(ROW()-492,'Report 3 Detail (576 B)'!$A:$S,2,FALSE)="","",VLOOKUP(ROW()-492,'Report 3 Detail (576 B)'!$A:$S,2,FALSE))</f>
        <v/>
      </c>
      <c r="I556" s="102" t="str">
        <f>IF(VLOOKUP(ROW()-492,'Report 3 Detail (576 B)'!$A:$S,3,FALSE)="","",VLOOKUP(ROW()-492,'Report 3 Detail (576 B)'!$A:$S,3,FALSE))</f>
        <v/>
      </c>
      <c r="J556" s="55" t="str">
        <f>IF(VLOOKUP(ROW()-492,'Report 3 Detail (576 B)'!$A:$S,4,FALSE)="","",VLOOKUP(ROW()-492,'Report 3 Detail (576 B)'!$A:$S,4,FALSE))</f>
        <v/>
      </c>
      <c r="K556" s="55" t="str">
        <f>IF(VLOOKUP(ROW()-492,'Report 3 Detail (576 B)'!$A:$S,5,FALSE)="","",VLOOKUP(ROW()-492,'Report 3 Detail (576 B)'!$A:$S,5,FALSE))</f>
        <v/>
      </c>
      <c r="L556" s="55" t="str">
        <f>IF(VLOOKUP(ROW()-492,'Report 3 Detail (576 B)'!$A:$S,6,FALSE)="","",VLOOKUP(ROW()-492,'Report 3 Detail (576 B)'!$A:$S,6,FALSE))</f>
        <v/>
      </c>
      <c r="M556" s="55" t="str">
        <f>IF(VLOOKUP(ROW()-492,'Report 3 Detail (576 B)'!$A:$S,7,FALSE)="","",VLOOKUP(ROW()-492,'Report 3 Detail (576 B)'!$A:$S,7,FALSE))</f>
        <v/>
      </c>
      <c r="N556" s="55" t="str">
        <f>IF(VLOOKUP(ROW()-492,'Report 3 Detail (576 B)'!$A:$S,8,FALSE)="","",VLOOKUP(ROW()-492,'Report 3 Detail (576 B)'!$A:$S,8,FALSE))</f>
        <v/>
      </c>
      <c r="O556" s="55" t="str">
        <f>IF(VLOOKUP(ROW()-492,'Report 3 Detail (576 B)'!$A:$S,9,FALSE)="","",VLOOKUP(ROW()-492,'Report 3 Detail (576 B)'!$A:$S,9,FALSE))</f>
        <v/>
      </c>
      <c r="P556" s="55" t="str">
        <f>IF(VLOOKUP(ROW()-492,'Report 3 Detail (576 B)'!$A:$S,10,FALSE)="","",VLOOKUP(ROW()-492,'Report 3 Detail (576 B)'!$A:$S,10,FALSE))</f>
        <v/>
      </c>
      <c r="Q556" s="55" t="str">
        <f>IF(VLOOKUP(ROW()-492,'Report 3 Detail (576 B)'!$A:$S,11,FALSE)="","",VLOOKUP(ROW()-492,'Report 3 Detail (576 B)'!$A:$S,11,FALSE))</f>
        <v/>
      </c>
      <c r="R556" s="55" t="str">
        <f>IF(VLOOKUP(ROW()-492,'Report 3 Detail (576 B)'!$A:$S,12,FALSE)="","",VLOOKUP(ROW()-492,'Report 3 Detail (576 B)'!$A:$S,12,FALSE))</f>
        <v/>
      </c>
      <c r="S556" s="55" t="str">
        <f>IF(VLOOKUP(ROW()-492,'Report 3 Detail (576 B)'!$A:$S,13,FALSE)="","",VLOOKUP(ROW()-492,'Report 3 Detail (576 B)'!$A:$S,13,FALSE))</f>
        <v/>
      </c>
      <c r="T556" s="55" t="str">
        <f>IF(VLOOKUP(ROW()-492,'Report 3 Detail (576 B)'!$A:$S,14,FALSE)="","",VLOOKUP(ROW()-492,'Report 3 Detail (576 B)'!$A:$S,14,FALSE))</f>
        <v/>
      </c>
      <c r="U556" s="55" t="str">
        <f>IF(VLOOKUP(ROW()-492,'Report 3 Detail (576 B)'!$A:$S,15,FALSE)="","",VLOOKUP(ROW()-492,'Report 3 Detail (576 B)'!$A:$S,15,FALSE))</f>
        <v/>
      </c>
      <c r="V556" s="55" t="str">
        <f>IF(VLOOKUP(ROW()-492,'Report 3 Detail (576 B)'!$A:$S,16,FALSE)="","",VLOOKUP(ROW()-492,'Report 3 Detail (576 B)'!$A:$S,16,FALSE))</f>
        <v/>
      </c>
      <c r="W556" s="55" t="str">
        <f>IF(VLOOKUP(ROW()-492,'Report 3 Detail (576 B)'!$A:$S,17,FALSE)="","",VLOOKUP(ROW()-492,'Report 3 Detail (576 B)'!$A:$S,17,FALSE))</f>
        <v/>
      </c>
      <c r="X556" s="102" t="str">
        <f>IF(VLOOKUP(ROW()-492,'Report 3 Detail (576 B)'!$A:$S,18,FALSE)="","",VLOOKUP(ROW()-492,'Report 3 Detail (576 B)'!$A:$S,18,FALSE))</f>
        <v/>
      </c>
      <c r="Y556" s="55" t="str">
        <f>IF(VLOOKUP(ROW()-492,'Report 3 Detail (576 B)'!$A:$S,19,FALSE)="","",VLOOKUP(ROW()-492,'Report 3 Detail (576 B)'!$A:$S,19,FALSE))</f>
        <v/>
      </c>
      <c r="Z556" s="55" t="s">
        <v>79</v>
      </c>
    </row>
    <row r="557" spans="8:26" x14ac:dyDescent="0.2">
      <c r="H557" s="55" t="str">
        <f>IF(VLOOKUP(ROW()-492,'Report 3 Detail (576 B)'!$A:$S,2,FALSE)="","",VLOOKUP(ROW()-492,'Report 3 Detail (576 B)'!$A:$S,2,FALSE))</f>
        <v/>
      </c>
      <c r="I557" s="102" t="str">
        <f>IF(VLOOKUP(ROW()-492,'Report 3 Detail (576 B)'!$A:$S,3,FALSE)="","",VLOOKUP(ROW()-492,'Report 3 Detail (576 B)'!$A:$S,3,FALSE))</f>
        <v/>
      </c>
      <c r="J557" s="55" t="str">
        <f>IF(VLOOKUP(ROW()-492,'Report 3 Detail (576 B)'!$A:$S,4,FALSE)="","",VLOOKUP(ROW()-492,'Report 3 Detail (576 B)'!$A:$S,4,FALSE))</f>
        <v/>
      </c>
      <c r="K557" s="55" t="str">
        <f>IF(VLOOKUP(ROW()-492,'Report 3 Detail (576 B)'!$A:$S,5,FALSE)="","",VLOOKUP(ROW()-492,'Report 3 Detail (576 B)'!$A:$S,5,FALSE))</f>
        <v/>
      </c>
      <c r="L557" s="55" t="str">
        <f>IF(VLOOKUP(ROW()-492,'Report 3 Detail (576 B)'!$A:$S,6,FALSE)="","",VLOOKUP(ROW()-492,'Report 3 Detail (576 B)'!$A:$S,6,FALSE))</f>
        <v/>
      </c>
      <c r="M557" s="55" t="str">
        <f>IF(VLOOKUP(ROW()-492,'Report 3 Detail (576 B)'!$A:$S,7,FALSE)="","",VLOOKUP(ROW()-492,'Report 3 Detail (576 B)'!$A:$S,7,FALSE))</f>
        <v/>
      </c>
      <c r="N557" s="55" t="str">
        <f>IF(VLOOKUP(ROW()-492,'Report 3 Detail (576 B)'!$A:$S,8,FALSE)="","",VLOOKUP(ROW()-492,'Report 3 Detail (576 B)'!$A:$S,8,FALSE))</f>
        <v/>
      </c>
      <c r="O557" s="55" t="str">
        <f>IF(VLOOKUP(ROW()-492,'Report 3 Detail (576 B)'!$A:$S,9,FALSE)="","",VLOOKUP(ROW()-492,'Report 3 Detail (576 B)'!$A:$S,9,FALSE))</f>
        <v/>
      </c>
      <c r="P557" s="55" t="str">
        <f>IF(VLOOKUP(ROW()-492,'Report 3 Detail (576 B)'!$A:$S,10,FALSE)="","",VLOOKUP(ROW()-492,'Report 3 Detail (576 B)'!$A:$S,10,FALSE))</f>
        <v/>
      </c>
      <c r="Q557" s="55" t="str">
        <f>IF(VLOOKUP(ROW()-492,'Report 3 Detail (576 B)'!$A:$S,11,FALSE)="","",VLOOKUP(ROW()-492,'Report 3 Detail (576 B)'!$A:$S,11,FALSE))</f>
        <v/>
      </c>
      <c r="R557" s="55" t="str">
        <f>IF(VLOOKUP(ROW()-492,'Report 3 Detail (576 B)'!$A:$S,12,FALSE)="","",VLOOKUP(ROW()-492,'Report 3 Detail (576 B)'!$A:$S,12,FALSE))</f>
        <v/>
      </c>
      <c r="S557" s="55" t="str">
        <f>IF(VLOOKUP(ROW()-492,'Report 3 Detail (576 B)'!$A:$S,13,FALSE)="","",VLOOKUP(ROW()-492,'Report 3 Detail (576 B)'!$A:$S,13,FALSE))</f>
        <v/>
      </c>
      <c r="T557" s="55" t="str">
        <f>IF(VLOOKUP(ROW()-492,'Report 3 Detail (576 B)'!$A:$S,14,FALSE)="","",VLOOKUP(ROW()-492,'Report 3 Detail (576 B)'!$A:$S,14,FALSE))</f>
        <v/>
      </c>
      <c r="U557" s="55" t="str">
        <f>IF(VLOOKUP(ROW()-492,'Report 3 Detail (576 B)'!$A:$S,15,FALSE)="","",VLOOKUP(ROW()-492,'Report 3 Detail (576 B)'!$A:$S,15,FALSE))</f>
        <v/>
      </c>
      <c r="V557" s="55" t="str">
        <f>IF(VLOOKUP(ROW()-492,'Report 3 Detail (576 B)'!$A:$S,16,FALSE)="","",VLOOKUP(ROW()-492,'Report 3 Detail (576 B)'!$A:$S,16,FALSE))</f>
        <v/>
      </c>
      <c r="W557" s="55" t="str">
        <f>IF(VLOOKUP(ROW()-492,'Report 3 Detail (576 B)'!$A:$S,17,FALSE)="","",VLOOKUP(ROW()-492,'Report 3 Detail (576 B)'!$A:$S,17,FALSE))</f>
        <v/>
      </c>
      <c r="X557" s="102" t="str">
        <f>IF(VLOOKUP(ROW()-492,'Report 3 Detail (576 B)'!$A:$S,18,FALSE)="","",VLOOKUP(ROW()-492,'Report 3 Detail (576 B)'!$A:$S,18,FALSE))</f>
        <v/>
      </c>
      <c r="Y557" s="55" t="str">
        <f>IF(VLOOKUP(ROW()-492,'Report 3 Detail (576 B)'!$A:$S,19,FALSE)="","",VLOOKUP(ROW()-492,'Report 3 Detail (576 B)'!$A:$S,19,FALSE))</f>
        <v/>
      </c>
      <c r="Z557" s="55" t="s">
        <v>79</v>
      </c>
    </row>
    <row r="558" spans="8:26" x14ac:dyDescent="0.2">
      <c r="H558" s="55" t="str">
        <f>IF(VLOOKUP(ROW()-492,'Report 3 Detail (576 B)'!$A:$S,2,FALSE)="","",VLOOKUP(ROW()-492,'Report 3 Detail (576 B)'!$A:$S,2,FALSE))</f>
        <v/>
      </c>
      <c r="I558" s="102" t="str">
        <f>IF(VLOOKUP(ROW()-492,'Report 3 Detail (576 B)'!$A:$S,3,FALSE)="","",VLOOKUP(ROW()-492,'Report 3 Detail (576 B)'!$A:$S,3,FALSE))</f>
        <v/>
      </c>
      <c r="J558" s="55" t="str">
        <f>IF(VLOOKUP(ROW()-492,'Report 3 Detail (576 B)'!$A:$S,4,FALSE)="","",VLOOKUP(ROW()-492,'Report 3 Detail (576 B)'!$A:$S,4,FALSE))</f>
        <v/>
      </c>
      <c r="K558" s="55" t="str">
        <f>IF(VLOOKUP(ROW()-492,'Report 3 Detail (576 B)'!$A:$S,5,FALSE)="","",VLOOKUP(ROW()-492,'Report 3 Detail (576 B)'!$A:$S,5,FALSE))</f>
        <v/>
      </c>
      <c r="L558" s="55" t="str">
        <f>IF(VLOOKUP(ROW()-492,'Report 3 Detail (576 B)'!$A:$S,6,FALSE)="","",VLOOKUP(ROW()-492,'Report 3 Detail (576 B)'!$A:$S,6,FALSE))</f>
        <v/>
      </c>
      <c r="M558" s="55" t="str">
        <f>IF(VLOOKUP(ROW()-492,'Report 3 Detail (576 B)'!$A:$S,7,FALSE)="","",VLOOKUP(ROW()-492,'Report 3 Detail (576 B)'!$A:$S,7,FALSE))</f>
        <v/>
      </c>
      <c r="N558" s="55" t="str">
        <f>IF(VLOOKUP(ROW()-492,'Report 3 Detail (576 B)'!$A:$S,8,FALSE)="","",VLOOKUP(ROW()-492,'Report 3 Detail (576 B)'!$A:$S,8,FALSE))</f>
        <v/>
      </c>
      <c r="O558" s="55" t="str">
        <f>IF(VLOOKUP(ROW()-492,'Report 3 Detail (576 B)'!$A:$S,9,FALSE)="","",VLOOKUP(ROW()-492,'Report 3 Detail (576 B)'!$A:$S,9,FALSE))</f>
        <v/>
      </c>
      <c r="P558" s="55" t="str">
        <f>IF(VLOOKUP(ROW()-492,'Report 3 Detail (576 B)'!$A:$S,10,FALSE)="","",VLOOKUP(ROW()-492,'Report 3 Detail (576 B)'!$A:$S,10,FALSE))</f>
        <v/>
      </c>
      <c r="Q558" s="55" t="str">
        <f>IF(VLOOKUP(ROW()-492,'Report 3 Detail (576 B)'!$A:$S,11,FALSE)="","",VLOOKUP(ROW()-492,'Report 3 Detail (576 B)'!$A:$S,11,FALSE))</f>
        <v/>
      </c>
      <c r="R558" s="55" t="str">
        <f>IF(VLOOKUP(ROW()-492,'Report 3 Detail (576 B)'!$A:$S,12,FALSE)="","",VLOOKUP(ROW()-492,'Report 3 Detail (576 B)'!$A:$S,12,FALSE))</f>
        <v/>
      </c>
      <c r="S558" s="55" t="str">
        <f>IF(VLOOKUP(ROW()-492,'Report 3 Detail (576 B)'!$A:$S,13,FALSE)="","",VLOOKUP(ROW()-492,'Report 3 Detail (576 B)'!$A:$S,13,FALSE))</f>
        <v/>
      </c>
      <c r="T558" s="55" t="str">
        <f>IF(VLOOKUP(ROW()-492,'Report 3 Detail (576 B)'!$A:$S,14,FALSE)="","",VLOOKUP(ROW()-492,'Report 3 Detail (576 B)'!$A:$S,14,FALSE))</f>
        <v/>
      </c>
      <c r="U558" s="55" t="str">
        <f>IF(VLOOKUP(ROW()-492,'Report 3 Detail (576 B)'!$A:$S,15,FALSE)="","",VLOOKUP(ROW()-492,'Report 3 Detail (576 B)'!$A:$S,15,FALSE))</f>
        <v/>
      </c>
      <c r="V558" s="55" t="str">
        <f>IF(VLOOKUP(ROW()-492,'Report 3 Detail (576 B)'!$A:$S,16,FALSE)="","",VLOOKUP(ROW()-492,'Report 3 Detail (576 B)'!$A:$S,16,FALSE))</f>
        <v/>
      </c>
      <c r="W558" s="55" t="str">
        <f>IF(VLOOKUP(ROW()-492,'Report 3 Detail (576 B)'!$A:$S,17,FALSE)="","",VLOOKUP(ROW()-492,'Report 3 Detail (576 B)'!$A:$S,17,FALSE))</f>
        <v/>
      </c>
      <c r="X558" s="102" t="str">
        <f>IF(VLOOKUP(ROW()-492,'Report 3 Detail (576 B)'!$A:$S,18,FALSE)="","",VLOOKUP(ROW()-492,'Report 3 Detail (576 B)'!$A:$S,18,FALSE))</f>
        <v/>
      </c>
      <c r="Y558" s="55" t="str">
        <f>IF(VLOOKUP(ROW()-492,'Report 3 Detail (576 B)'!$A:$S,19,FALSE)="","",VLOOKUP(ROW()-492,'Report 3 Detail (576 B)'!$A:$S,19,FALSE))</f>
        <v/>
      </c>
      <c r="Z558" s="55" t="s">
        <v>79</v>
      </c>
    </row>
    <row r="559" spans="8:26" x14ac:dyDescent="0.2">
      <c r="H559" s="55" t="str">
        <f>IF(VLOOKUP(ROW()-492,'Report 3 Detail (576 B)'!$A:$S,2,FALSE)="","",VLOOKUP(ROW()-492,'Report 3 Detail (576 B)'!$A:$S,2,FALSE))</f>
        <v/>
      </c>
      <c r="I559" s="102" t="str">
        <f>IF(VLOOKUP(ROW()-492,'Report 3 Detail (576 B)'!$A:$S,3,FALSE)="","",VLOOKUP(ROW()-492,'Report 3 Detail (576 B)'!$A:$S,3,FALSE))</f>
        <v/>
      </c>
      <c r="J559" s="55" t="str">
        <f>IF(VLOOKUP(ROW()-492,'Report 3 Detail (576 B)'!$A:$S,4,FALSE)="","",VLOOKUP(ROW()-492,'Report 3 Detail (576 B)'!$A:$S,4,FALSE))</f>
        <v/>
      </c>
      <c r="K559" s="55" t="str">
        <f>IF(VLOOKUP(ROW()-492,'Report 3 Detail (576 B)'!$A:$S,5,FALSE)="","",VLOOKUP(ROW()-492,'Report 3 Detail (576 B)'!$A:$S,5,FALSE))</f>
        <v/>
      </c>
      <c r="L559" s="55" t="str">
        <f>IF(VLOOKUP(ROW()-492,'Report 3 Detail (576 B)'!$A:$S,6,FALSE)="","",VLOOKUP(ROW()-492,'Report 3 Detail (576 B)'!$A:$S,6,FALSE))</f>
        <v/>
      </c>
      <c r="M559" s="55" t="str">
        <f>IF(VLOOKUP(ROW()-492,'Report 3 Detail (576 B)'!$A:$S,7,FALSE)="","",VLOOKUP(ROW()-492,'Report 3 Detail (576 B)'!$A:$S,7,FALSE))</f>
        <v/>
      </c>
      <c r="N559" s="55" t="str">
        <f>IF(VLOOKUP(ROW()-492,'Report 3 Detail (576 B)'!$A:$S,8,FALSE)="","",VLOOKUP(ROW()-492,'Report 3 Detail (576 B)'!$A:$S,8,FALSE))</f>
        <v/>
      </c>
      <c r="O559" s="55" t="str">
        <f>IF(VLOOKUP(ROW()-492,'Report 3 Detail (576 B)'!$A:$S,9,FALSE)="","",VLOOKUP(ROW()-492,'Report 3 Detail (576 B)'!$A:$S,9,FALSE))</f>
        <v/>
      </c>
      <c r="P559" s="55" t="str">
        <f>IF(VLOOKUP(ROW()-492,'Report 3 Detail (576 B)'!$A:$S,10,FALSE)="","",VLOOKUP(ROW()-492,'Report 3 Detail (576 B)'!$A:$S,10,FALSE))</f>
        <v/>
      </c>
      <c r="Q559" s="55" t="str">
        <f>IF(VLOOKUP(ROW()-492,'Report 3 Detail (576 B)'!$A:$S,11,FALSE)="","",VLOOKUP(ROW()-492,'Report 3 Detail (576 B)'!$A:$S,11,FALSE))</f>
        <v/>
      </c>
      <c r="R559" s="55" t="str">
        <f>IF(VLOOKUP(ROW()-492,'Report 3 Detail (576 B)'!$A:$S,12,FALSE)="","",VLOOKUP(ROW()-492,'Report 3 Detail (576 B)'!$A:$S,12,FALSE))</f>
        <v/>
      </c>
      <c r="S559" s="55" t="str">
        <f>IF(VLOOKUP(ROW()-492,'Report 3 Detail (576 B)'!$A:$S,13,FALSE)="","",VLOOKUP(ROW()-492,'Report 3 Detail (576 B)'!$A:$S,13,FALSE))</f>
        <v/>
      </c>
      <c r="T559" s="55" t="str">
        <f>IF(VLOOKUP(ROW()-492,'Report 3 Detail (576 B)'!$A:$S,14,FALSE)="","",VLOOKUP(ROW()-492,'Report 3 Detail (576 B)'!$A:$S,14,FALSE))</f>
        <v/>
      </c>
      <c r="U559" s="55" t="str">
        <f>IF(VLOOKUP(ROW()-492,'Report 3 Detail (576 B)'!$A:$S,15,FALSE)="","",VLOOKUP(ROW()-492,'Report 3 Detail (576 B)'!$A:$S,15,FALSE))</f>
        <v/>
      </c>
      <c r="V559" s="55" t="str">
        <f>IF(VLOOKUP(ROW()-492,'Report 3 Detail (576 B)'!$A:$S,16,FALSE)="","",VLOOKUP(ROW()-492,'Report 3 Detail (576 B)'!$A:$S,16,FALSE))</f>
        <v/>
      </c>
      <c r="W559" s="55" t="str">
        <f>IF(VLOOKUP(ROW()-492,'Report 3 Detail (576 B)'!$A:$S,17,FALSE)="","",VLOOKUP(ROW()-492,'Report 3 Detail (576 B)'!$A:$S,17,FALSE))</f>
        <v/>
      </c>
      <c r="X559" s="102" t="str">
        <f>IF(VLOOKUP(ROW()-492,'Report 3 Detail (576 B)'!$A:$S,18,FALSE)="","",VLOOKUP(ROW()-492,'Report 3 Detail (576 B)'!$A:$S,18,FALSE))</f>
        <v/>
      </c>
      <c r="Y559" s="55" t="str">
        <f>IF(VLOOKUP(ROW()-492,'Report 3 Detail (576 B)'!$A:$S,19,FALSE)="","",VLOOKUP(ROW()-492,'Report 3 Detail (576 B)'!$A:$S,19,FALSE))</f>
        <v/>
      </c>
      <c r="Z559" s="55" t="s">
        <v>79</v>
      </c>
    </row>
    <row r="560" spans="8:26" x14ac:dyDescent="0.2">
      <c r="H560" s="55" t="str">
        <f>IF(VLOOKUP(ROW()-492,'Report 3 Detail (576 B)'!$A:$S,2,FALSE)="","",VLOOKUP(ROW()-492,'Report 3 Detail (576 B)'!$A:$S,2,FALSE))</f>
        <v/>
      </c>
      <c r="I560" s="102" t="str">
        <f>IF(VLOOKUP(ROW()-492,'Report 3 Detail (576 B)'!$A:$S,3,FALSE)="","",VLOOKUP(ROW()-492,'Report 3 Detail (576 B)'!$A:$S,3,FALSE))</f>
        <v/>
      </c>
      <c r="J560" s="55" t="str">
        <f>IF(VLOOKUP(ROW()-492,'Report 3 Detail (576 B)'!$A:$S,4,FALSE)="","",VLOOKUP(ROW()-492,'Report 3 Detail (576 B)'!$A:$S,4,FALSE))</f>
        <v/>
      </c>
      <c r="K560" s="55" t="str">
        <f>IF(VLOOKUP(ROW()-492,'Report 3 Detail (576 B)'!$A:$S,5,FALSE)="","",VLOOKUP(ROW()-492,'Report 3 Detail (576 B)'!$A:$S,5,FALSE))</f>
        <v/>
      </c>
      <c r="L560" s="55" t="str">
        <f>IF(VLOOKUP(ROW()-492,'Report 3 Detail (576 B)'!$A:$S,6,FALSE)="","",VLOOKUP(ROW()-492,'Report 3 Detail (576 B)'!$A:$S,6,FALSE))</f>
        <v/>
      </c>
      <c r="M560" s="55" t="str">
        <f>IF(VLOOKUP(ROW()-492,'Report 3 Detail (576 B)'!$A:$S,7,FALSE)="","",VLOOKUP(ROW()-492,'Report 3 Detail (576 B)'!$A:$S,7,FALSE))</f>
        <v/>
      </c>
      <c r="N560" s="55" t="str">
        <f>IF(VLOOKUP(ROW()-492,'Report 3 Detail (576 B)'!$A:$S,8,FALSE)="","",VLOOKUP(ROW()-492,'Report 3 Detail (576 B)'!$A:$S,8,FALSE))</f>
        <v/>
      </c>
      <c r="O560" s="55" t="str">
        <f>IF(VLOOKUP(ROW()-492,'Report 3 Detail (576 B)'!$A:$S,9,FALSE)="","",VLOOKUP(ROW()-492,'Report 3 Detail (576 B)'!$A:$S,9,FALSE))</f>
        <v/>
      </c>
      <c r="P560" s="55" t="str">
        <f>IF(VLOOKUP(ROW()-492,'Report 3 Detail (576 B)'!$A:$S,10,FALSE)="","",VLOOKUP(ROW()-492,'Report 3 Detail (576 B)'!$A:$S,10,FALSE))</f>
        <v/>
      </c>
      <c r="Q560" s="55" t="str">
        <f>IF(VLOOKUP(ROW()-492,'Report 3 Detail (576 B)'!$A:$S,11,FALSE)="","",VLOOKUP(ROW()-492,'Report 3 Detail (576 B)'!$A:$S,11,FALSE))</f>
        <v/>
      </c>
      <c r="R560" s="55" t="str">
        <f>IF(VLOOKUP(ROW()-492,'Report 3 Detail (576 B)'!$A:$S,12,FALSE)="","",VLOOKUP(ROW()-492,'Report 3 Detail (576 B)'!$A:$S,12,FALSE))</f>
        <v/>
      </c>
      <c r="S560" s="55" t="str">
        <f>IF(VLOOKUP(ROW()-492,'Report 3 Detail (576 B)'!$A:$S,13,FALSE)="","",VLOOKUP(ROW()-492,'Report 3 Detail (576 B)'!$A:$S,13,FALSE))</f>
        <v/>
      </c>
      <c r="T560" s="55" t="str">
        <f>IF(VLOOKUP(ROW()-492,'Report 3 Detail (576 B)'!$A:$S,14,FALSE)="","",VLOOKUP(ROW()-492,'Report 3 Detail (576 B)'!$A:$S,14,FALSE))</f>
        <v/>
      </c>
      <c r="U560" s="55" t="str">
        <f>IF(VLOOKUP(ROW()-492,'Report 3 Detail (576 B)'!$A:$S,15,FALSE)="","",VLOOKUP(ROW()-492,'Report 3 Detail (576 B)'!$A:$S,15,FALSE))</f>
        <v/>
      </c>
      <c r="V560" s="55" t="str">
        <f>IF(VLOOKUP(ROW()-492,'Report 3 Detail (576 B)'!$A:$S,16,FALSE)="","",VLOOKUP(ROW()-492,'Report 3 Detail (576 B)'!$A:$S,16,FALSE))</f>
        <v/>
      </c>
      <c r="W560" s="55" t="str">
        <f>IF(VLOOKUP(ROW()-492,'Report 3 Detail (576 B)'!$A:$S,17,FALSE)="","",VLOOKUP(ROW()-492,'Report 3 Detail (576 B)'!$A:$S,17,FALSE))</f>
        <v/>
      </c>
      <c r="X560" s="102" t="str">
        <f>IF(VLOOKUP(ROW()-492,'Report 3 Detail (576 B)'!$A:$S,18,FALSE)="","",VLOOKUP(ROW()-492,'Report 3 Detail (576 B)'!$A:$S,18,FALSE))</f>
        <v/>
      </c>
      <c r="Y560" s="55" t="str">
        <f>IF(VLOOKUP(ROW()-492,'Report 3 Detail (576 B)'!$A:$S,19,FALSE)="","",VLOOKUP(ROW()-492,'Report 3 Detail (576 B)'!$A:$S,19,FALSE))</f>
        <v/>
      </c>
      <c r="Z560" s="55" t="s">
        <v>79</v>
      </c>
    </row>
    <row r="561" spans="8:26" x14ac:dyDescent="0.2">
      <c r="H561" s="55" t="str">
        <f>IF(VLOOKUP(ROW()-492,'Report 3 Detail (576 B)'!$A:$S,2,FALSE)="","",VLOOKUP(ROW()-492,'Report 3 Detail (576 B)'!$A:$S,2,FALSE))</f>
        <v/>
      </c>
      <c r="I561" s="102" t="str">
        <f>IF(VLOOKUP(ROW()-492,'Report 3 Detail (576 B)'!$A:$S,3,FALSE)="","",VLOOKUP(ROW()-492,'Report 3 Detail (576 B)'!$A:$S,3,FALSE))</f>
        <v/>
      </c>
      <c r="J561" s="55" t="str">
        <f>IF(VLOOKUP(ROW()-492,'Report 3 Detail (576 B)'!$A:$S,4,FALSE)="","",VLOOKUP(ROW()-492,'Report 3 Detail (576 B)'!$A:$S,4,FALSE))</f>
        <v/>
      </c>
      <c r="K561" s="55" t="str">
        <f>IF(VLOOKUP(ROW()-492,'Report 3 Detail (576 B)'!$A:$S,5,FALSE)="","",VLOOKUP(ROW()-492,'Report 3 Detail (576 B)'!$A:$S,5,FALSE))</f>
        <v/>
      </c>
      <c r="L561" s="55" t="str">
        <f>IF(VLOOKUP(ROW()-492,'Report 3 Detail (576 B)'!$A:$S,6,FALSE)="","",VLOOKUP(ROW()-492,'Report 3 Detail (576 B)'!$A:$S,6,FALSE))</f>
        <v/>
      </c>
      <c r="M561" s="55" t="str">
        <f>IF(VLOOKUP(ROW()-492,'Report 3 Detail (576 B)'!$A:$S,7,FALSE)="","",VLOOKUP(ROW()-492,'Report 3 Detail (576 B)'!$A:$S,7,FALSE))</f>
        <v/>
      </c>
      <c r="N561" s="55" t="str">
        <f>IF(VLOOKUP(ROW()-492,'Report 3 Detail (576 B)'!$A:$S,8,FALSE)="","",VLOOKUP(ROW()-492,'Report 3 Detail (576 B)'!$A:$S,8,FALSE))</f>
        <v/>
      </c>
      <c r="O561" s="55" t="str">
        <f>IF(VLOOKUP(ROW()-492,'Report 3 Detail (576 B)'!$A:$S,9,FALSE)="","",VLOOKUP(ROW()-492,'Report 3 Detail (576 B)'!$A:$S,9,FALSE))</f>
        <v/>
      </c>
      <c r="P561" s="55" t="str">
        <f>IF(VLOOKUP(ROW()-492,'Report 3 Detail (576 B)'!$A:$S,10,FALSE)="","",VLOOKUP(ROW()-492,'Report 3 Detail (576 B)'!$A:$S,10,FALSE))</f>
        <v/>
      </c>
      <c r="Q561" s="55" t="str">
        <f>IF(VLOOKUP(ROW()-492,'Report 3 Detail (576 B)'!$A:$S,11,FALSE)="","",VLOOKUP(ROW()-492,'Report 3 Detail (576 B)'!$A:$S,11,FALSE))</f>
        <v/>
      </c>
      <c r="R561" s="55" t="str">
        <f>IF(VLOOKUP(ROW()-492,'Report 3 Detail (576 B)'!$A:$S,12,FALSE)="","",VLOOKUP(ROW()-492,'Report 3 Detail (576 B)'!$A:$S,12,FALSE))</f>
        <v/>
      </c>
      <c r="S561" s="55" t="str">
        <f>IF(VLOOKUP(ROW()-492,'Report 3 Detail (576 B)'!$A:$S,13,FALSE)="","",VLOOKUP(ROW()-492,'Report 3 Detail (576 B)'!$A:$S,13,FALSE))</f>
        <v/>
      </c>
      <c r="T561" s="55" t="str">
        <f>IF(VLOOKUP(ROW()-492,'Report 3 Detail (576 B)'!$A:$S,14,FALSE)="","",VLOOKUP(ROW()-492,'Report 3 Detail (576 B)'!$A:$S,14,FALSE))</f>
        <v/>
      </c>
      <c r="U561" s="55" t="str">
        <f>IF(VLOOKUP(ROW()-492,'Report 3 Detail (576 B)'!$A:$S,15,FALSE)="","",VLOOKUP(ROW()-492,'Report 3 Detail (576 B)'!$A:$S,15,FALSE))</f>
        <v/>
      </c>
      <c r="V561" s="55" t="str">
        <f>IF(VLOOKUP(ROW()-492,'Report 3 Detail (576 B)'!$A:$S,16,FALSE)="","",VLOOKUP(ROW()-492,'Report 3 Detail (576 B)'!$A:$S,16,FALSE))</f>
        <v/>
      </c>
      <c r="W561" s="55" t="str">
        <f>IF(VLOOKUP(ROW()-492,'Report 3 Detail (576 B)'!$A:$S,17,FALSE)="","",VLOOKUP(ROW()-492,'Report 3 Detail (576 B)'!$A:$S,17,FALSE))</f>
        <v/>
      </c>
      <c r="X561" s="102" t="str">
        <f>IF(VLOOKUP(ROW()-492,'Report 3 Detail (576 B)'!$A:$S,18,FALSE)="","",VLOOKUP(ROW()-492,'Report 3 Detail (576 B)'!$A:$S,18,FALSE))</f>
        <v/>
      </c>
      <c r="Y561" s="55" t="str">
        <f>IF(VLOOKUP(ROW()-492,'Report 3 Detail (576 B)'!$A:$S,19,FALSE)="","",VLOOKUP(ROW()-492,'Report 3 Detail (576 B)'!$A:$S,19,FALSE))</f>
        <v/>
      </c>
      <c r="Z561" s="55" t="s">
        <v>79</v>
      </c>
    </row>
    <row r="562" spans="8:26" x14ac:dyDescent="0.2">
      <c r="H562" s="55" t="str">
        <f>IF(VLOOKUP(ROW()-492,'Report 3 Detail (576 B)'!$A:$S,2,FALSE)="","",VLOOKUP(ROW()-492,'Report 3 Detail (576 B)'!$A:$S,2,FALSE))</f>
        <v/>
      </c>
      <c r="I562" s="102" t="str">
        <f>IF(VLOOKUP(ROW()-492,'Report 3 Detail (576 B)'!$A:$S,3,FALSE)="","",VLOOKUP(ROW()-492,'Report 3 Detail (576 B)'!$A:$S,3,FALSE))</f>
        <v/>
      </c>
      <c r="J562" s="55" t="str">
        <f>IF(VLOOKUP(ROW()-492,'Report 3 Detail (576 B)'!$A:$S,4,FALSE)="","",VLOOKUP(ROW()-492,'Report 3 Detail (576 B)'!$A:$S,4,FALSE))</f>
        <v/>
      </c>
      <c r="K562" s="55" t="str">
        <f>IF(VLOOKUP(ROW()-492,'Report 3 Detail (576 B)'!$A:$S,5,FALSE)="","",VLOOKUP(ROW()-492,'Report 3 Detail (576 B)'!$A:$S,5,FALSE))</f>
        <v/>
      </c>
      <c r="L562" s="55" t="str">
        <f>IF(VLOOKUP(ROW()-492,'Report 3 Detail (576 B)'!$A:$S,6,FALSE)="","",VLOOKUP(ROW()-492,'Report 3 Detail (576 B)'!$A:$S,6,FALSE))</f>
        <v/>
      </c>
      <c r="M562" s="55" t="str">
        <f>IF(VLOOKUP(ROW()-492,'Report 3 Detail (576 B)'!$A:$S,7,FALSE)="","",VLOOKUP(ROW()-492,'Report 3 Detail (576 B)'!$A:$S,7,FALSE))</f>
        <v/>
      </c>
      <c r="N562" s="55" t="str">
        <f>IF(VLOOKUP(ROW()-492,'Report 3 Detail (576 B)'!$A:$S,8,FALSE)="","",VLOOKUP(ROW()-492,'Report 3 Detail (576 B)'!$A:$S,8,FALSE))</f>
        <v/>
      </c>
      <c r="O562" s="55" t="str">
        <f>IF(VLOOKUP(ROW()-492,'Report 3 Detail (576 B)'!$A:$S,9,FALSE)="","",VLOOKUP(ROW()-492,'Report 3 Detail (576 B)'!$A:$S,9,FALSE))</f>
        <v/>
      </c>
      <c r="P562" s="55" t="str">
        <f>IF(VLOOKUP(ROW()-492,'Report 3 Detail (576 B)'!$A:$S,10,FALSE)="","",VLOOKUP(ROW()-492,'Report 3 Detail (576 B)'!$A:$S,10,FALSE))</f>
        <v/>
      </c>
      <c r="Q562" s="55" t="str">
        <f>IF(VLOOKUP(ROW()-492,'Report 3 Detail (576 B)'!$A:$S,11,FALSE)="","",VLOOKUP(ROW()-492,'Report 3 Detail (576 B)'!$A:$S,11,FALSE))</f>
        <v/>
      </c>
      <c r="R562" s="55" t="str">
        <f>IF(VLOOKUP(ROW()-492,'Report 3 Detail (576 B)'!$A:$S,12,FALSE)="","",VLOOKUP(ROW()-492,'Report 3 Detail (576 B)'!$A:$S,12,FALSE))</f>
        <v/>
      </c>
      <c r="S562" s="55" t="str">
        <f>IF(VLOOKUP(ROW()-492,'Report 3 Detail (576 B)'!$A:$S,13,FALSE)="","",VLOOKUP(ROW()-492,'Report 3 Detail (576 B)'!$A:$S,13,FALSE))</f>
        <v/>
      </c>
      <c r="T562" s="55" t="str">
        <f>IF(VLOOKUP(ROW()-492,'Report 3 Detail (576 B)'!$A:$S,14,FALSE)="","",VLOOKUP(ROW()-492,'Report 3 Detail (576 B)'!$A:$S,14,FALSE))</f>
        <v/>
      </c>
      <c r="U562" s="55" t="str">
        <f>IF(VLOOKUP(ROW()-492,'Report 3 Detail (576 B)'!$A:$S,15,FALSE)="","",VLOOKUP(ROW()-492,'Report 3 Detail (576 B)'!$A:$S,15,FALSE))</f>
        <v/>
      </c>
      <c r="V562" s="55" t="str">
        <f>IF(VLOOKUP(ROW()-492,'Report 3 Detail (576 B)'!$A:$S,16,FALSE)="","",VLOOKUP(ROW()-492,'Report 3 Detail (576 B)'!$A:$S,16,FALSE))</f>
        <v/>
      </c>
      <c r="W562" s="55" t="str">
        <f>IF(VLOOKUP(ROW()-492,'Report 3 Detail (576 B)'!$A:$S,17,FALSE)="","",VLOOKUP(ROW()-492,'Report 3 Detail (576 B)'!$A:$S,17,FALSE))</f>
        <v/>
      </c>
      <c r="X562" s="102" t="str">
        <f>IF(VLOOKUP(ROW()-492,'Report 3 Detail (576 B)'!$A:$S,18,FALSE)="","",VLOOKUP(ROW()-492,'Report 3 Detail (576 B)'!$A:$S,18,FALSE))</f>
        <v/>
      </c>
      <c r="Y562" s="55" t="str">
        <f>IF(VLOOKUP(ROW()-492,'Report 3 Detail (576 B)'!$A:$S,19,FALSE)="","",VLOOKUP(ROW()-492,'Report 3 Detail (576 B)'!$A:$S,19,FALSE))</f>
        <v/>
      </c>
      <c r="Z562" s="55" t="s">
        <v>79</v>
      </c>
    </row>
    <row r="563" spans="8:26" x14ac:dyDescent="0.2">
      <c r="H563" s="55" t="str">
        <f>IF(VLOOKUP(ROW()-492,'Report 3 Detail (576 B)'!$A:$S,2,FALSE)="","",VLOOKUP(ROW()-492,'Report 3 Detail (576 B)'!$A:$S,2,FALSE))</f>
        <v/>
      </c>
      <c r="I563" s="102" t="str">
        <f>IF(VLOOKUP(ROW()-492,'Report 3 Detail (576 B)'!$A:$S,3,FALSE)="","",VLOOKUP(ROW()-492,'Report 3 Detail (576 B)'!$A:$S,3,FALSE))</f>
        <v/>
      </c>
      <c r="J563" s="55" t="str">
        <f>IF(VLOOKUP(ROW()-492,'Report 3 Detail (576 B)'!$A:$S,4,FALSE)="","",VLOOKUP(ROW()-492,'Report 3 Detail (576 B)'!$A:$S,4,FALSE))</f>
        <v/>
      </c>
      <c r="K563" s="55" t="str">
        <f>IF(VLOOKUP(ROW()-492,'Report 3 Detail (576 B)'!$A:$S,5,FALSE)="","",VLOOKUP(ROW()-492,'Report 3 Detail (576 B)'!$A:$S,5,FALSE))</f>
        <v/>
      </c>
      <c r="L563" s="55" t="str">
        <f>IF(VLOOKUP(ROW()-492,'Report 3 Detail (576 B)'!$A:$S,6,FALSE)="","",VLOOKUP(ROW()-492,'Report 3 Detail (576 B)'!$A:$S,6,FALSE))</f>
        <v/>
      </c>
      <c r="M563" s="55" t="str">
        <f>IF(VLOOKUP(ROW()-492,'Report 3 Detail (576 B)'!$A:$S,7,FALSE)="","",VLOOKUP(ROW()-492,'Report 3 Detail (576 B)'!$A:$S,7,FALSE))</f>
        <v/>
      </c>
      <c r="N563" s="55" t="str">
        <f>IF(VLOOKUP(ROW()-492,'Report 3 Detail (576 B)'!$A:$S,8,FALSE)="","",VLOOKUP(ROW()-492,'Report 3 Detail (576 B)'!$A:$S,8,FALSE))</f>
        <v/>
      </c>
      <c r="O563" s="55" t="str">
        <f>IF(VLOOKUP(ROW()-492,'Report 3 Detail (576 B)'!$A:$S,9,FALSE)="","",VLOOKUP(ROW()-492,'Report 3 Detail (576 B)'!$A:$S,9,FALSE))</f>
        <v/>
      </c>
      <c r="P563" s="55" t="str">
        <f>IF(VLOOKUP(ROW()-492,'Report 3 Detail (576 B)'!$A:$S,10,FALSE)="","",VLOOKUP(ROW()-492,'Report 3 Detail (576 B)'!$A:$S,10,FALSE))</f>
        <v/>
      </c>
      <c r="Q563" s="55" t="str">
        <f>IF(VLOOKUP(ROW()-492,'Report 3 Detail (576 B)'!$A:$S,11,FALSE)="","",VLOOKUP(ROW()-492,'Report 3 Detail (576 B)'!$A:$S,11,FALSE))</f>
        <v/>
      </c>
      <c r="R563" s="55" t="str">
        <f>IF(VLOOKUP(ROW()-492,'Report 3 Detail (576 B)'!$A:$S,12,FALSE)="","",VLOOKUP(ROW()-492,'Report 3 Detail (576 B)'!$A:$S,12,FALSE))</f>
        <v/>
      </c>
      <c r="S563" s="55" t="str">
        <f>IF(VLOOKUP(ROW()-492,'Report 3 Detail (576 B)'!$A:$S,13,FALSE)="","",VLOOKUP(ROW()-492,'Report 3 Detail (576 B)'!$A:$S,13,FALSE))</f>
        <v/>
      </c>
      <c r="T563" s="55" t="str">
        <f>IF(VLOOKUP(ROW()-492,'Report 3 Detail (576 B)'!$A:$S,14,FALSE)="","",VLOOKUP(ROW()-492,'Report 3 Detail (576 B)'!$A:$S,14,FALSE))</f>
        <v/>
      </c>
      <c r="U563" s="55" t="str">
        <f>IF(VLOOKUP(ROW()-492,'Report 3 Detail (576 B)'!$A:$S,15,FALSE)="","",VLOOKUP(ROW()-492,'Report 3 Detail (576 B)'!$A:$S,15,FALSE))</f>
        <v/>
      </c>
      <c r="V563" s="55" t="str">
        <f>IF(VLOOKUP(ROW()-492,'Report 3 Detail (576 B)'!$A:$S,16,FALSE)="","",VLOOKUP(ROW()-492,'Report 3 Detail (576 B)'!$A:$S,16,FALSE))</f>
        <v/>
      </c>
      <c r="W563" s="55" t="str">
        <f>IF(VLOOKUP(ROW()-492,'Report 3 Detail (576 B)'!$A:$S,17,FALSE)="","",VLOOKUP(ROW()-492,'Report 3 Detail (576 B)'!$A:$S,17,FALSE))</f>
        <v/>
      </c>
      <c r="X563" s="102" t="str">
        <f>IF(VLOOKUP(ROW()-492,'Report 3 Detail (576 B)'!$A:$S,18,FALSE)="","",VLOOKUP(ROW()-492,'Report 3 Detail (576 B)'!$A:$S,18,FALSE))</f>
        <v/>
      </c>
      <c r="Y563" s="55" t="str">
        <f>IF(VLOOKUP(ROW()-492,'Report 3 Detail (576 B)'!$A:$S,19,FALSE)="","",VLOOKUP(ROW()-492,'Report 3 Detail (576 B)'!$A:$S,19,FALSE))</f>
        <v/>
      </c>
      <c r="Z563" s="55" t="s">
        <v>79</v>
      </c>
    </row>
    <row r="564" spans="8:26" x14ac:dyDescent="0.2">
      <c r="H564" s="55" t="str">
        <f>IF(VLOOKUP(ROW()-492,'Report 3 Detail (576 B)'!$A:$S,2,FALSE)="","",VLOOKUP(ROW()-492,'Report 3 Detail (576 B)'!$A:$S,2,FALSE))</f>
        <v/>
      </c>
      <c r="I564" s="102" t="str">
        <f>IF(VLOOKUP(ROW()-492,'Report 3 Detail (576 B)'!$A:$S,3,FALSE)="","",VLOOKUP(ROW()-492,'Report 3 Detail (576 B)'!$A:$S,3,FALSE))</f>
        <v/>
      </c>
      <c r="J564" s="55" t="str">
        <f>IF(VLOOKUP(ROW()-492,'Report 3 Detail (576 B)'!$A:$S,4,FALSE)="","",VLOOKUP(ROW()-492,'Report 3 Detail (576 B)'!$A:$S,4,FALSE))</f>
        <v/>
      </c>
      <c r="K564" s="55" t="str">
        <f>IF(VLOOKUP(ROW()-492,'Report 3 Detail (576 B)'!$A:$S,5,FALSE)="","",VLOOKUP(ROW()-492,'Report 3 Detail (576 B)'!$A:$S,5,FALSE))</f>
        <v/>
      </c>
      <c r="L564" s="55" t="str">
        <f>IF(VLOOKUP(ROW()-492,'Report 3 Detail (576 B)'!$A:$S,6,FALSE)="","",VLOOKUP(ROW()-492,'Report 3 Detail (576 B)'!$A:$S,6,FALSE))</f>
        <v/>
      </c>
      <c r="M564" s="55" t="str">
        <f>IF(VLOOKUP(ROW()-492,'Report 3 Detail (576 B)'!$A:$S,7,FALSE)="","",VLOOKUP(ROW()-492,'Report 3 Detail (576 B)'!$A:$S,7,FALSE))</f>
        <v/>
      </c>
      <c r="N564" s="55" t="str">
        <f>IF(VLOOKUP(ROW()-492,'Report 3 Detail (576 B)'!$A:$S,8,FALSE)="","",VLOOKUP(ROW()-492,'Report 3 Detail (576 B)'!$A:$S,8,FALSE))</f>
        <v/>
      </c>
      <c r="O564" s="55" t="str">
        <f>IF(VLOOKUP(ROW()-492,'Report 3 Detail (576 B)'!$A:$S,9,FALSE)="","",VLOOKUP(ROW()-492,'Report 3 Detail (576 B)'!$A:$S,9,FALSE))</f>
        <v/>
      </c>
      <c r="P564" s="55" t="str">
        <f>IF(VLOOKUP(ROW()-492,'Report 3 Detail (576 B)'!$A:$S,10,FALSE)="","",VLOOKUP(ROW()-492,'Report 3 Detail (576 B)'!$A:$S,10,FALSE))</f>
        <v/>
      </c>
      <c r="Q564" s="55" t="str">
        <f>IF(VLOOKUP(ROW()-492,'Report 3 Detail (576 B)'!$A:$S,11,FALSE)="","",VLOOKUP(ROW()-492,'Report 3 Detail (576 B)'!$A:$S,11,FALSE))</f>
        <v/>
      </c>
      <c r="R564" s="55" t="str">
        <f>IF(VLOOKUP(ROW()-492,'Report 3 Detail (576 B)'!$A:$S,12,FALSE)="","",VLOOKUP(ROW()-492,'Report 3 Detail (576 B)'!$A:$S,12,FALSE))</f>
        <v/>
      </c>
      <c r="S564" s="55" t="str">
        <f>IF(VLOOKUP(ROW()-492,'Report 3 Detail (576 B)'!$A:$S,13,FALSE)="","",VLOOKUP(ROW()-492,'Report 3 Detail (576 B)'!$A:$S,13,FALSE))</f>
        <v/>
      </c>
      <c r="T564" s="55" t="str">
        <f>IF(VLOOKUP(ROW()-492,'Report 3 Detail (576 B)'!$A:$S,14,FALSE)="","",VLOOKUP(ROW()-492,'Report 3 Detail (576 B)'!$A:$S,14,FALSE))</f>
        <v/>
      </c>
      <c r="U564" s="55" t="str">
        <f>IF(VLOOKUP(ROW()-492,'Report 3 Detail (576 B)'!$A:$S,15,FALSE)="","",VLOOKUP(ROW()-492,'Report 3 Detail (576 B)'!$A:$S,15,FALSE))</f>
        <v/>
      </c>
      <c r="V564" s="55" t="str">
        <f>IF(VLOOKUP(ROW()-492,'Report 3 Detail (576 B)'!$A:$S,16,FALSE)="","",VLOOKUP(ROW()-492,'Report 3 Detail (576 B)'!$A:$S,16,FALSE))</f>
        <v/>
      </c>
      <c r="W564" s="55" t="str">
        <f>IF(VLOOKUP(ROW()-492,'Report 3 Detail (576 B)'!$A:$S,17,FALSE)="","",VLOOKUP(ROW()-492,'Report 3 Detail (576 B)'!$A:$S,17,FALSE))</f>
        <v/>
      </c>
      <c r="X564" s="102" t="str">
        <f>IF(VLOOKUP(ROW()-492,'Report 3 Detail (576 B)'!$A:$S,18,FALSE)="","",VLOOKUP(ROW()-492,'Report 3 Detail (576 B)'!$A:$S,18,FALSE))</f>
        <v/>
      </c>
      <c r="Y564" s="55" t="str">
        <f>IF(VLOOKUP(ROW()-492,'Report 3 Detail (576 B)'!$A:$S,19,FALSE)="","",VLOOKUP(ROW()-492,'Report 3 Detail (576 B)'!$A:$S,19,FALSE))</f>
        <v/>
      </c>
      <c r="Z564" s="55" t="s">
        <v>79</v>
      </c>
    </row>
    <row r="565" spans="8:26" x14ac:dyDescent="0.2">
      <c r="H565" s="55" t="str">
        <f>IF(VLOOKUP(ROW()-492,'Report 3 Detail (576 B)'!$A:$S,2,FALSE)="","",VLOOKUP(ROW()-492,'Report 3 Detail (576 B)'!$A:$S,2,FALSE))</f>
        <v/>
      </c>
      <c r="I565" s="102" t="str">
        <f>IF(VLOOKUP(ROW()-492,'Report 3 Detail (576 B)'!$A:$S,3,FALSE)="","",VLOOKUP(ROW()-492,'Report 3 Detail (576 B)'!$A:$S,3,FALSE))</f>
        <v/>
      </c>
      <c r="J565" s="55" t="str">
        <f>IF(VLOOKUP(ROW()-492,'Report 3 Detail (576 B)'!$A:$S,4,FALSE)="","",VLOOKUP(ROW()-492,'Report 3 Detail (576 B)'!$A:$S,4,FALSE))</f>
        <v/>
      </c>
      <c r="K565" s="55" t="str">
        <f>IF(VLOOKUP(ROW()-492,'Report 3 Detail (576 B)'!$A:$S,5,FALSE)="","",VLOOKUP(ROW()-492,'Report 3 Detail (576 B)'!$A:$S,5,FALSE))</f>
        <v/>
      </c>
      <c r="L565" s="55" t="str">
        <f>IF(VLOOKUP(ROW()-492,'Report 3 Detail (576 B)'!$A:$S,6,FALSE)="","",VLOOKUP(ROW()-492,'Report 3 Detail (576 B)'!$A:$S,6,FALSE))</f>
        <v/>
      </c>
      <c r="M565" s="55" t="str">
        <f>IF(VLOOKUP(ROW()-492,'Report 3 Detail (576 B)'!$A:$S,7,FALSE)="","",VLOOKUP(ROW()-492,'Report 3 Detail (576 B)'!$A:$S,7,FALSE))</f>
        <v/>
      </c>
      <c r="N565" s="55" t="str">
        <f>IF(VLOOKUP(ROW()-492,'Report 3 Detail (576 B)'!$A:$S,8,FALSE)="","",VLOOKUP(ROW()-492,'Report 3 Detail (576 B)'!$A:$S,8,FALSE))</f>
        <v/>
      </c>
      <c r="O565" s="55" t="str">
        <f>IF(VLOOKUP(ROW()-492,'Report 3 Detail (576 B)'!$A:$S,9,FALSE)="","",VLOOKUP(ROW()-492,'Report 3 Detail (576 B)'!$A:$S,9,FALSE))</f>
        <v/>
      </c>
      <c r="P565" s="55" t="str">
        <f>IF(VLOOKUP(ROW()-492,'Report 3 Detail (576 B)'!$A:$S,10,FALSE)="","",VLOOKUP(ROW()-492,'Report 3 Detail (576 B)'!$A:$S,10,FALSE))</f>
        <v/>
      </c>
      <c r="Q565" s="55" t="str">
        <f>IF(VLOOKUP(ROW()-492,'Report 3 Detail (576 B)'!$A:$S,11,FALSE)="","",VLOOKUP(ROW()-492,'Report 3 Detail (576 B)'!$A:$S,11,FALSE))</f>
        <v/>
      </c>
      <c r="R565" s="55" t="str">
        <f>IF(VLOOKUP(ROW()-492,'Report 3 Detail (576 B)'!$A:$S,12,FALSE)="","",VLOOKUP(ROW()-492,'Report 3 Detail (576 B)'!$A:$S,12,FALSE))</f>
        <v/>
      </c>
      <c r="S565" s="55" t="str">
        <f>IF(VLOOKUP(ROW()-492,'Report 3 Detail (576 B)'!$A:$S,13,FALSE)="","",VLOOKUP(ROW()-492,'Report 3 Detail (576 B)'!$A:$S,13,FALSE))</f>
        <v/>
      </c>
      <c r="T565" s="55" t="str">
        <f>IF(VLOOKUP(ROW()-492,'Report 3 Detail (576 B)'!$A:$S,14,FALSE)="","",VLOOKUP(ROW()-492,'Report 3 Detail (576 B)'!$A:$S,14,FALSE))</f>
        <v/>
      </c>
      <c r="U565" s="55" t="str">
        <f>IF(VLOOKUP(ROW()-492,'Report 3 Detail (576 B)'!$A:$S,15,FALSE)="","",VLOOKUP(ROW()-492,'Report 3 Detail (576 B)'!$A:$S,15,FALSE))</f>
        <v/>
      </c>
      <c r="V565" s="55" t="str">
        <f>IF(VLOOKUP(ROW()-492,'Report 3 Detail (576 B)'!$A:$S,16,FALSE)="","",VLOOKUP(ROW()-492,'Report 3 Detail (576 B)'!$A:$S,16,FALSE))</f>
        <v/>
      </c>
      <c r="W565" s="55" t="str">
        <f>IF(VLOOKUP(ROW()-492,'Report 3 Detail (576 B)'!$A:$S,17,FALSE)="","",VLOOKUP(ROW()-492,'Report 3 Detail (576 B)'!$A:$S,17,FALSE))</f>
        <v/>
      </c>
      <c r="X565" s="102" t="str">
        <f>IF(VLOOKUP(ROW()-492,'Report 3 Detail (576 B)'!$A:$S,18,FALSE)="","",VLOOKUP(ROW()-492,'Report 3 Detail (576 B)'!$A:$S,18,FALSE))</f>
        <v/>
      </c>
      <c r="Y565" s="55" t="str">
        <f>IF(VLOOKUP(ROW()-492,'Report 3 Detail (576 B)'!$A:$S,19,FALSE)="","",VLOOKUP(ROW()-492,'Report 3 Detail (576 B)'!$A:$S,19,FALSE))</f>
        <v/>
      </c>
      <c r="Z565" s="55" t="s">
        <v>79</v>
      </c>
    </row>
    <row r="566" spans="8:26" x14ac:dyDescent="0.2">
      <c r="H566" s="55" t="str">
        <f>IF(VLOOKUP(ROW()-492,'Report 3 Detail (576 B)'!$A:$S,2,FALSE)="","",VLOOKUP(ROW()-492,'Report 3 Detail (576 B)'!$A:$S,2,FALSE))</f>
        <v/>
      </c>
      <c r="I566" s="102" t="str">
        <f>IF(VLOOKUP(ROW()-492,'Report 3 Detail (576 B)'!$A:$S,3,FALSE)="","",VLOOKUP(ROW()-492,'Report 3 Detail (576 B)'!$A:$S,3,FALSE))</f>
        <v/>
      </c>
      <c r="J566" s="55" t="str">
        <f>IF(VLOOKUP(ROW()-492,'Report 3 Detail (576 B)'!$A:$S,4,FALSE)="","",VLOOKUP(ROW()-492,'Report 3 Detail (576 B)'!$A:$S,4,FALSE))</f>
        <v/>
      </c>
      <c r="K566" s="55" t="str">
        <f>IF(VLOOKUP(ROW()-492,'Report 3 Detail (576 B)'!$A:$S,5,FALSE)="","",VLOOKUP(ROW()-492,'Report 3 Detail (576 B)'!$A:$S,5,FALSE))</f>
        <v/>
      </c>
      <c r="L566" s="55" t="str">
        <f>IF(VLOOKUP(ROW()-492,'Report 3 Detail (576 B)'!$A:$S,6,FALSE)="","",VLOOKUP(ROW()-492,'Report 3 Detail (576 B)'!$A:$S,6,FALSE))</f>
        <v/>
      </c>
      <c r="M566" s="55" t="str">
        <f>IF(VLOOKUP(ROW()-492,'Report 3 Detail (576 B)'!$A:$S,7,FALSE)="","",VLOOKUP(ROW()-492,'Report 3 Detail (576 B)'!$A:$S,7,FALSE))</f>
        <v/>
      </c>
      <c r="N566" s="55" t="str">
        <f>IF(VLOOKUP(ROW()-492,'Report 3 Detail (576 B)'!$A:$S,8,FALSE)="","",VLOOKUP(ROW()-492,'Report 3 Detail (576 B)'!$A:$S,8,FALSE))</f>
        <v/>
      </c>
      <c r="O566" s="55" t="str">
        <f>IF(VLOOKUP(ROW()-492,'Report 3 Detail (576 B)'!$A:$S,9,FALSE)="","",VLOOKUP(ROW()-492,'Report 3 Detail (576 B)'!$A:$S,9,FALSE))</f>
        <v/>
      </c>
      <c r="P566" s="55" t="str">
        <f>IF(VLOOKUP(ROW()-492,'Report 3 Detail (576 B)'!$A:$S,10,FALSE)="","",VLOOKUP(ROW()-492,'Report 3 Detail (576 B)'!$A:$S,10,FALSE))</f>
        <v/>
      </c>
      <c r="Q566" s="55" t="str">
        <f>IF(VLOOKUP(ROW()-492,'Report 3 Detail (576 B)'!$A:$S,11,FALSE)="","",VLOOKUP(ROW()-492,'Report 3 Detail (576 B)'!$A:$S,11,FALSE))</f>
        <v/>
      </c>
      <c r="R566" s="55" t="str">
        <f>IF(VLOOKUP(ROW()-492,'Report 3 Detail (576 B)'!$A:$S,12,FALSE)="","",VLOOKUP(ROW()-492,'Report 3 Detail (576 B)'!$A:$S,12,FALSE))</f>
        <v/>
      </c>
      <c r="S566" s="55" t="str">
        <f>IF(VLOOKUP(ROW()-492,'Report 3 Detail (576 B)'!$A:$S,13,FALSE)="","",VLOOKUP(ROW()-492,'Report 3 Detail (576 B)'!$A:$S,13,FALSE))</f>
        <v/>
      </c>
      <c r="T566" s="55" t="str">
        <f>IF(VLOOKUP(ROW()-492,'Report 3 Detail (576 B)'!$A:$S,14,FALSE)="","",VLOOKUP(ROW()-492,'Report 3 Detail (576 B)'!$A:$S,14,FALSE))</f>
        <v/>
      </c>
      <c r="U566" s="55" t="str">
        <f>IF(VLOOKUP(ROW()-492,'Report 3 Detail (576 B)'!$A:$S,15,FALSE)="","",VLOOKUP(ROW()-492,'Report 3 Detail (576 B)'!$A:$S,15,FALSE))</f>
        <v/>
      </c>
      <c r="V566" s="55" t="str">
        <f>IF(VLOOKUP(ROW()-492,'Report 3 Detail (576 B)'!$A:$S,16,FALSE)="","",VLOOKUP(ROW()-492,'Report 3 Detail (576 B)'!$A:$S,16,FALSE))</f>
        <v/>
      </c>
      <c r="W566" s="55" t="str">
        <f>IF(VLOOKUP(ROW()-492,'Report 3 Detail (576 B)'!$A:$S,17,FALSE)="","",VLOOKUP(ROW()-492,'Report 3 Detail (576 B)'!$A:$S,17,FALSE))</f>
        <v/>
      </c>
      <c r="X566" s="102" t="str">
        <f>IF(VLOOKUP(ROW()-492,'Report 3 Detail (576 B)'!$A:$S,18,FALSE)="","",VLOOKUP(ROW()-492,'Report 3 Detail (576 B)'!$A:$S,18,FALSE))</f>
        <v/>
      </c>
      <c r="Y566" s="55" t="str">
        <f>IF(VLOOKUP(ROW()-492,'Report 3 Detail (576 B)'!$A:$S,19,FALSE)="","",VLOOKUP(ROW()-492,'Report 3 Detail (576 B)'!$A:$S,19,FALSE))</f>
        <v/>
      </c>
      <c r="Z566" s="55" t="s">
        <v>79</v>
      </c>
    </row>
    <row r="567" spans="8:26" x14ac:dyDescent="0.2">
      <c r="H567" s="55" t="str">
        <f>IF(VLOOKUP(ROW()-492,'Report 3 Detail (576 B)'!$A:$S,2,FALSE)="","",VLOOKUP(ROW()-492,'Report 3 Detail (576 B)'!$A:$S,2,FALSE))</f>
        <v/>
      </c>
      <c r="I567" s="102" t="str">
        <f>IF(VLOOKUP(ROW()-492,'Report 3 Detail (576 B)'!$A:$S,3,FALSE)="","",VLOOKUP(ROW()-492,'Report 3 Detail (576 B)'!$A:$S,3,FALSE))</f>
        <v/>
      </c>
      <c r="J567" s="55" t="str">
        <f>IF(VLOOKUP(ROW()-492,'Report 3 Detail (576 B)'!$A:$S,4,FALSE)="","",VLOOKUP(ROW()-492,'Report 3 Detail (576 B)'!$A:$S,4,FALSE))</f>
        <v/>
      </c>
      <c r="K567" s="55" t="str">
        <f>IF(VLOOKUP(ROW()-492,'Report 3 Detail (576 B)'!$A:$S,5,FALSE)="","",VLOOKUP(ROW()-492,'Report 3 Detail (576 B)'!$A:$S,5,FALSE))</f>
        <v/>
      </c>
      <c r="L567" s="55" t="str">
        <f>IF(VLOOKUP(ROW()-492,'Report 3 Detail (576 B)'!$A:$S,6,FALSE)="","",VLOOKUP(ROW()-492,'Report 3 Detail (576 B)'!$A:$S,6,FALSE))</f>
        <v/>
      </c>
      <c r="M567" s="55" t="str">
        <f>IF(VLOOKUP(ROW()-492,'Report 3 Detail (576 B)'!$A:$S,7,FALSE)="","",VLOOKUP(ROW()-492,'Report 3 Detail (576 B)'!$A:$S,7,FALSE))</f>
        <v/>
      </c>
      <c r="N567" s="55" t="str">
        <f>IF(VLOOKUP(ROW()-492,'Report 3 Detail (576 B)'!$A:$S,8,FALSE)="","",VLOOKUP(ROW()-492,'Report 3 Detail (576 B)'!$A:$S,8,FALSE))</f>
        <v/>
      </c>
      <c r="O567" s="55" t="str">
        <f>IF(VLOOKUP(ROW()-492,'Report 3 Detail (576 B)'!$A:$S,9,FALSE)="","",VLOOKUP(ROW()-492,'Report 3 Detail (576 B)'!$A:$S,9,FALSE))</f>
        <v/>
      </c>
      <c r="P567" s="55" t="str">
        <f>IF(VLOOKUP(ROW()-492,'Report 3 Detail (576 B)'!$A:$S,10,FALSE)="","",VLOOKUP(ROW()-492,'Report 3 Detail (576 B)'!$A:$S,10,FALSE))</f>
        <v/>
      </c>
      <c r="Q567" s="55" t="str">
        <f>IF(VLOOKUP(ROW()-492,'Report 3 Detail (576 B)'!$A:$S,11,FALSE)="","",VLOOKUP(ROW()-492,'Report 3 Detail (576 B)'!$A:$S,11,FALSE))</f>
        <v/>
      </c>
      <c r="R567" s="55" t="str">
        <f>IF(VLOOKUP(ROW()-492,'Report 3 Detail (576 B)'!$A:$S,12,FALSE)="","",VLOOKUP(ROW()-492,'Report 3 Detail (576 B)'!$A:$S,12,FALSE))</f>
        <v/>
      </c>
      <c r="S567" s="55" t="str">
        <f>IF(VLOOKUP(ROW()-492,'Report 3 Detail (576 B)'!$A:$S,13,FALSE)="","",VLOOKUP(ROW()-492,'Report 3 Detail (576 B)'!$A:$S,13,FALSE))</f>
        <v/>
      </c>
      <c r="T567" s="55" t="str">
        <f>IF(VLOOKUP(ROW()-492,'Report 3 Detail (576 B)'!$A:$S,14,FALSE)="","",VLOOKUP(ROW()-492,'Report 3 Detail (576 B)'!$A:$S,14,FALSE))</f>
        <v/>
      </c>
      <c r="U567" s="55" t="str">
        <f>IF(VLOOKUP(ROW()-492,'Report 3 Detail (576 B)'!$A:$S,15,FALSE)="","",VLOOKUP(ROW()-492,'Report 3 Detail (576 B)'!$A:$S,15,FALSE))</f>
        <v/>
      </c>
      <c r="V567" s="55" t="str">
        <f>IF(VLOOKUP(ROW()-492,'Report 3 Detail (576 B)'!$A:$S,16,FALSE)="","",VLOOKUP(ROW()-492,'Report 3 Detail (576 B)'!$A:$S,16,FALSE))</f>
        <v/>
      </c>
      <c r="W567" s="55" t="str">
        <f>IF(VLOOKUP(ROW()-492,'Report 3 Detail (576 B)'!$A:$S,17,FALSE)="","",VLOOKUP(ROW()-492,'Report 3 Detail (576 B)'!$A:$S,17,FALSE))</f>
        <v/>
      </c>
      <c r="X567" s="102" t="str">
        <f>IF(VLOOKUP(ROW()-492,'Report 3 Detail (576 B)'!$A:$S,18,FALSE)="","",VLOOKUP(ROW()-492,'Report 3 Detail (576 B)'!$A:$S,18,FALSE))</f>
        <v/>
      </c>
      <c r="Y567" s="55" t="str">
        <f>IF(VLOOKUP(ROW()-492,'Report 3 Detail (576 B)'!$A:$S,19,FALSE)="","",VLOOKUP(ROW()-492,'Report 3 Detail (576 B)'!$A:$S,19,FALSE))</f>
        <v/>
      </c>
      <c r="Z567" s="55" t="s">
        <v>79</v>
      </c>
    </row>
    <row r="568" spans="8:26" x14ac:dyDescent="0.2">
      <c r="H568" s="55" t="str">
        <f>IF(VLOOKUP(ROW()-492,'Report 3 Detail (576 B)'!$A:$S,2,FALSE)="","",VLOOKUP(ROW()-492,'Report 3 Detail (576 B)'!$A:$S,2,FALSE))</f>
        <v/>
      </c>
      <c r="I568" s="102" t="str">
        <f>IF(VLOOKUP(ROW()-492,'Report 3 Detail (576 B)'!$A:$S,3,FALSE)="","",VLOOKUP(ROW()-492,'Report 3 Detail (576 B)'!$A:$S,3,FALSE))</f>
        <v/>
      </c>
      <c r="J568" s="55" t="str">
        <f>IF(VLOOKUP(ROW()-492,'Report 3 Detail (576 B)'!$A:$S,4,FALSE)="","",VLOOKUP(ROW()-492,'Report 3 Detail (576 B)'!$A:$S,4,FALSE))</f>
        <v/>
      </c>
      <c r="K568" s="55" t="str">
        <f>IF(VLOOKUP(ROW()-492,'Report 3 Detail (576 B)'!$A:$S,5,FALSE)="","",VLOOKUP(ROW()-492,'Report 3 Detail (576 B)'!$A:$S,5,FALSE))</f>
        <v/>
      </c>
      <c r="L568" s="55" t="str">
        <f>IF(VLOOKUP(ROW()-492,'Report 3 Detail (576 B)'!$A:$S,6,FALSE)="","",VLOOKUP(ROW()-492,'Report 3 Detail (576 B)'!$A:$S,6,FALSE))</f>
        <v/>
      </c>
      <c r="M568" s="55" t="str">
        <f>IF(VLOOKUP(ROW()-492,'Report 3 Detail (576 B)'!$A:$S,7,FALSE)="","",VLOOKUP(ROW()-492,'Report 3 Detail (576 B)'!$A:$S,7,FALSE))</f>
        <v/>
      </c>
      <c r="N568" s="55" t="str">
        <f>IF(VLOOKUP(ROW()-492,'Report 3 Detail (576 B)'!$A:$S,8,FALSE)="","",VLOOKUP(ROW()-492,'Report 3 Detail (576 B)'!$A:$S,8,FALSE))</f>
        <v/>
      </c>
      <c r="O568" s="55" t="str">
        <f>IF(VLOOKUP(ROW()-492,'Report 3 Detail (576 B)'!$A:$S,9,FALSE)="","",VLOOKUP(ROW()-492,'Report 3 Detail (576 B)'!$A:$S,9,FALSE))</f>
        <v/>
      </c>
      <c r="P568" s="55" t="str">
        <f>IF(VLOOKUP(ROW()-492,'Report 3 Detail (576 B)'!$A:$S,10,FALSE)="","",VLOOKUP(ROW()-492,'Report 3 Detail (576 B)'!$A:$S,10,FALSE))</f>
        <v/>
      </c>
      <c r="Q568" s="55" t="str">
        <f>IF(VLOOKUP(ROW()-492,'Report 3 Detail (576 B)'!$A:$S,11,FALSE)="","",VLOOKUP(ROW()-492,'Report 3 Detail (576 B)'!$A:$S,11,FALSE))</f>
        <v/>
      </c>
      <c r="R568" s="55" t="str">
        <f>IF(VLOOKUP(ROW()-492,'Report 3 Detail (576 B)'!$A:$S,12,FALSE)="","",VLOOKUP(ROW()-492,'Report 3 Detail (576 B)'!$A:$S,12,FALSE))</f>
        <v/>
      </c>
      <c r="S568" s="55" t="str">
        <f>IF(VLOOKUP(ROW()-492,'Report 3 Detail (576 B)'!$A:$S,13,FALSE)="","",VLOOKUP(ROW()-492,'Report 3 Detail (576 B)'!$A:$S,13,FALSE))</f>
        <v/>
      </c>
      <c r="T568" s="55" t="str">
        <f>IF(VLOOKUP(ROW()-492,'Report 3 Detail (576 B)'!$A:$S,14,FALSE)="","",VLOOKUP(ROW()-492,'Report 3 Detail (576 B)'!$A:$S,14,FALSE))</f>
        <v/>
      </c>
      <c r="U568" s="55" t="str">
        <f>IF(VLOOKUP(ROW()-492,'Report 3 Detail (576 B)'!$A:$S,15,FALSE)="","",VLOOKUP(ROW()-492,'Report 3 Detail (576 B)'!$A:$S,15,FALSE))</f>
        <v/>
      </c>
      <c r="V568" s="55" t="str">
        <f>IF(VLOOKUP(ROW()-492,'Report 3 Detail (576 B)'!$A:$S,16,FALSE)="","",VLOOKUP(ROW()-492,'Report 3 Detail (576 B)'!$A:$S,16,FALSE))</f>
        <v/>
      </c>
      <c r="W568" s="55" t="str">
        <f>IF(VLOOKUP(ROW()-492,'Report 3 Detail (576 B)'!$A:$S,17,FALSE)="","",VLOOKUP(ROW()-492,'Report 3 Detail (576 B)'!$A:$S,17,FALSE))</f>
        <v/>
      </c>
      <c r="X568" s="102" t="str">
        <f>IF(VLOOKUP(ROW()-492,'Report 3 Detail (576 B)'!$A:$S,18,FALSE)="","",VLOOKUP(ROW()-492,'Report 3 Detail (576 B)'!$A:$S,18,FALSE))</f>
        <v/>
      </c>
      <c r="Y568" s="55" t="str">
        <f>IF(VLOOKUP(ROW()-492,'Report 3 Detail (576 B)'!$A:$S,19,FALSE)="","",VLOOKUP(ROW()-492,'Report 3 Detail (576 B)'!$A:$S,19,FALSE))</f>
        <v/>
      </c>
      <c r="Z568" s="55" t="s">
        <v>79</v>
      </c>
    </row>
    <row r="569" spans="8:26" x14ac:dyDescent="0.2">
      <c r="H569" s="55" t="str">
        <f>IF(VLOOKUP(ROW()-492,'Report 3 Detail (576 B)'!$A:$S,2,FALSE)="","",VLOOKUP(ROW()-492,'Report 3 Detail (576 B)'!$A:$S,2,FALSE))</f>
        <v/>
      </c>
      <c r="I569" s="102" t="str">
        <f>IF(VLOOKUP(ROW()-492,'Report 3 Detail (576 B)'!$A:$S,3,FALSE)="","",VLOOKUP(ROW()-492,'Report 3 Detail (576 B)'!$A:$S,3,FALSE))</f>
        <v/>
      </c>
      <c r="J569" s="55" t="str">
        <f>IF(VLOOKUP(ROW()-492,'Report 3 Detail (576 B)'!$A:$S,4,FALSE)="","",VLOOKUP(ROW()-492,'Report 3 Detail (576 B)'!$A:$S,4,FALSE))</f>
        <v/>
      </c>
      <c r="K569" s="55" t="str">
        <f>IF(VLOOKUP(ROW()-492,'Report 3 Detail (576 B)'!$A:$S,5,FALSE)="","",VLOOKUP(ROW()-492,'Report 3 Detail (576 B)'!$A:$S,5,FALSE))</f>
        <v/>
      </c>
      <c r="L569" s="55" t="str">
        <f>IF(VLOOKUP(ROW()-492,'Report 3 Detail (576 B)'!$A:$S,6,FALSE)="","",VLOOKUP(ROW()-492,'Report 3 Detail (576 B)'!$A:$S,6,FALSE))</f>
        <v/>
      </c>
      <c r="M569" s="55" t="str">
        <f>IF(VLOOKUP(ROW()-492,'Report 3 Detail (576 B)'!$A:$S,7,FALSE)="","",VLOOKUP(ROW()-492,'Report 3 Detail (576 B)'!$A:$S,7,FALSE))</f>
        <v/>
      </c>
      <c r="N569" s="55" t="str">
        <f>IF(VLOOKUP(ROW()-492,'Report 3 Detail (576 B)'!$A:$S,8,FALSE)="","",VLOOKUP(ROW()-492,'Report 3 Detail (576 B)'!$A:$S,8,FALSE))</f>
        <v/>
      </c>
      <c r="O569" s="55" t="str">
        <f>IF(VLOOKUP(ROW()-492,'Report 3 Detail (576 B)'!$A:$S,9,FALSE)="","",VLOOKUP(ROW()-492,'Report 3 Detail (576 B)'!$A:$S,9,FALSE))</f>
        <v/>
      </c>
      <c r="P569" s="55" t="str">
        <f>IF(VLOOKUP(ROW()-492,'Report 3 Detail (576 B)'!$A:$S,10,FALSE)="","",VLOOKUP(ROW()-492,'Report 3 Detail (576 B)'!$A:$S,10,FALSE))</f>
        <v/>
      </c>
      <c r="Q569" s="55" t="str">
        <f>IF(VLOOKUP(ROW()-492,'Report 3 Detail (576 B)'!$A:$S,11,FALSE)="","",VLOOKUP(ROW()-492,'Report 3 Detail (576 B)'!$A:$S,11,FALSE))</f>
        <v/>
      </c>
      <c r="R569" s="55" t="str">
        <f>IF(VLOOKUP(ROW()-492,'Report 3 Detail (576 B)'!$A:$S,12,FALSE)="","",VLOOKUP(ROW()-492,'Report 3 Detail (576 B)'!$A:$S,12,FALSE))</f>
        <v/>
      </c>
      <c r="S569" s="55" t="str">
        <f>IF(VLOOKUP(ROW()-492,'Report 3 Detail (576 B)'!$A:$S,13,FALSE)="","",VLOOKUP(ROW()-492,'Report 3 Detail (576 B)'!$A:$S,13,FALSE))</f>
        <v/>
      </c>
      <c r="T569" s="55" t="str">
        <f>IF(VLOOKUP(ROW()-492,'Report 3 Detail (576 B)'!$A:$S,14,FALSE)="","",VLOOKUP(ROW()-492,'Report 3 Detail (576 B)'!$A:$S,14,FALSE))</f>
        <v/>
      </c>
      <c r="U569" s="55" t="str">
        <f>IF(VLOOKUP(ROW()-492,'Report 3 Detail (576 B)'!$A:$S,15,FALSE)="","",VLOOKUP(ROW()-492,'Report 3 Detail (576 B)'!$A:$S,15,FALSE))</f>
        <v/>
      </c>
      <c r="V569" s="55" t="str">
        <f>IF(VLOOKUP(ROW()-492,'Report 3 Detail (576 B)'!$A:$S,16,FALSE)="","",VLOOKUP(ROW()-492,'Report 3 Detail (576 B)'!$A:$S,16,FALSE))</f>
        <v/>
      </c>
      <c r="W569" s="55" t="str">
        <f>IF(VLOOKUP(ROW()-492,'Report 3 Detail (576 B)'!$A:$S,17,FALSE)="","",VLOOKUP(ROW()-492,'Report 3 Detail (576 B)'!$A:$S,17,FALSE))</f>
        <v/>
      </c>
      <c r="X569" s="102" t="str">
        <f>IF(VLOOKUP(ROW()-492,'Report 3 Detail (576 B)'!$A:$S,18,FALSE)="","",VLOOKUP(ROW()-492,'Report 3 Detail (576 B)'!$A:$S,18,FALSE))</f>
        <v/>
      </c>
      <c r="Y569" s="55" t="str">
        <f>IF(VLOOKUP(ROW()-492,'Report 3 Detail (576 B)'!$A:$S,19,FALSE)="","",VLOOKUP(ROW()-492,'Report 3 Detail (576 B)'!$A:$S,19,FALSE))</f>
        <v/>
      </c>
      <c r="Z569" s="55" t="s">
        <v>79</v>
      </c>
    </row>
    <row r="570" spans="8:26" x14ac:dyDescent="0.2">
      <c r="H570" s="55" t="str">
        <f>IF(VLOOKUP(ROW()-492,'Report 3 Detail (576 B)'!$A:$S,2,FALSE)="","",VLOOKUP(ROW()-492,'Report 3 Detail (576 B)'!$A:$S,2,FALSE))</f>
        <v/>
      </c>
      <c r="I570" s="102" t="str">
        <f>IF(VLOOKUP(ROW()-492,'Report 3 Detail (576 B)'!$A:$S,3,FALSE)="","",VLOOKUP(ROW()-492,'Report 3 Detail (576 B)'!$A:$S,3,FALSE))</f>
        <v/>
      </c>
      <c r="J570" s="55" t="str">
        <f>IF(VLOOKUP(ROW()-492,'Report 3 Detail (576 B)'!$A:$S,4,FALSE)="","",VLOOKUP(ROW()-492,'Report 3 Detail (576 B)'!$A:$S,4,FALSE))</f>
        <v/>
      </c>
      <c r="K570" s="55" t="str">
        <f>IF(VLOOKUP(ROW()-492,'Report 3 Detail (576 B)'!$A:$S,5,FALSE)="","",VLOOKUP(ROW()-492,'Report 3 Detail (576 B)'!$A:$S,5,FALSE))</f>
        <v/>
      </c>
      <c r="L570" s="55" t="str">
        <f>IF(VLOOKUP(ROW()-492,'Report 3 Detail (576 B)'!$A:$S,6,FALSE)="","",VLOOKUP(ROW()-492,'Report 3 Detail (576 B)'!$A:$S,6,FALSE))</f>
        <v/>
      </c>
      <c r="M570" s="55" t="str">
        <f>IF(VLOOKUP(ROW()-492,'Report 3 Detail (576 B)'!$A:$S,7,FALSE)="","",VLOOKUP(ROW()-492,'Report 3 Detail (576 B)'!$A:$S,7,FALSE))</f>
        <v/>
      </c>
      <c r="N570" s="55" t="str">
        <f>IF(VLOOKUP(ROW()-492,'Report 3 Detail (576 B)'!$A:$S,8,FALSE)="","",VLOOKUP(ROW()-492,'Report 3 Detail (576 B)'!$A:$S,8,FALSE))</f>
        <v/>
      </c>
      <c r="O570" s="55" t="str">
        <f>IF(VLOOKUP(ROW()-492,'Report 3 Detail (576 B)'!$A:$S,9,FALSE)="","",VLOOKUP(ROW()-492,'Report 3 Detail (576 B)'!$A:$S,9,FALSE))</f>
        <v/>
      </c>
      <c r="P570" s="55" t="str">
        <f>IF(VLOOKUP(ROW()-492,'Report 3 Detail (576 B)'!$A:$S,10,FALSE)="","",VLOOKUP(ROW()-492,'Report 3 Detail (576 B)'!$A:$S,10,FALSE))</f>
        <v/>
      </c>
      <c r="Q570" s="55" t="str">
        <f>IF(VLOOKUP(ROW()-492,'Report 3 Detail (576 B)'!$A:$S,11,FALSE)="","",VLOOKUP(ROW()-492,'Report 3 Detail (576 B)'!$A:$S,11,FALSE))</f>
        <v/>
      </c>
      <c r="R570" s="55" t="str">
        <f>IF(VLOOKUP(ROW()-492,'Report 3 Detail (576 B)'!$A:$S,12,FALSE)="","",VLOOKUP(ROW()-492,'Report 3 Detail (576 B)'!$A:$S,12,FALSE))</f>
        <v/>
      </c>
      <c r="S570" s="55" t="str">
        <f>IF(VLOOKUP(ROW()-492,'Report 3 Detail (576 B)'!$A:$S,13,FALSE)="","",VLOOKUP(ROW()-492,'Report 3 Detail (576 B)'!$A:$S,13,FALSE))</f>
        <v/>
      </c>
      <c r="T570" s="55" t="str">
        <f>IF(VLOOKUP(ROW()-492,'Report 3 Detail (576 B)'!$A:$S,14,FALSE)="","",VLOOKUP(ROW()-492,'Report 3 Detail (576 B)'!$A:$S,14,FALSE))</f>
        <v/>
      </c>
      <c r="U570" s="55" t="str">
        <f>IF(VLOOKUP(ROW()-492,'Report 3 Detail (576 B)'!$A:$S,15,FALSE)="","",VLOOKUP(ROW()-492,'Report 3 Detail (576 B)'!$A:$S,15,FALSE))</f>
        <v/>
      </c>
      <c r="V570" s="55" t="str">
        <f>IF(VLOOKUP(ROW()-492,'Report 3 Detail (576 B)'!$A:$S,16,FALSE)="","",VLOOKUP(ROW()-492,'Report 3 Detail (576 B)'!$A:$S,16,FALSE))</f>
        <v/>
      </c>
      <c r="W570" s="55" t="str">
        <f>IF(VLOOKUP(ROW()-492,'Report 3 Detail (576 B)'!$A:$S,17,FALSE)="","",VLOOKUP(ROW()-492,'Report 3 Detail (576 B)'!$A:$S,17,FALSE))</f>
        <v/>
      </c>
      <c r="X570" s="102" t="str">
        <f>IF(VLOOKUP(ROW()-492,'Report 3 Detail (576 B)'!$A:$S,18,FALSE)="","",VLOOKUP(ROW()-492,'Report 3 Detail (576 B)'!$A:$S,18,FALSE))</f>
        <v/>
      </c>
      <c r="Y570" s="55" t="str">
        <f>IF(VLOOKUP(ROW()-492,'Report 3 Detail (576 B)'!$A:$S,19,FALSE)="","",VLOOKUP(ROW()-492,'Report 3 Detail (576 B)'!$A:$S,19,FALSE))</f>
        <v/>
      </c>
      <c r="Z570" s="55" t="s">
        <v>79</v>
      </c>
    </row>
    <row r="571" spans="8:26" x14ac:dyDescent="0.2">
      <c r="H571" s="55" t="str">
        <f>IF(VLOOKUP(ROW()-492,'Report 3 Detail (576 B)'!$A:$S,2,FALSE)="","",VLOOKUP(ROW()-492,'Report 3 Detail (576 B)'!$A:$S,2,FALSE))</f>
        <v/>
      </c>
      <c r="I571" s="102" t="str">
        <f>IF(VLOOKUP(ROW()-492,'Report 3 Detail (576 B)'!$A:$S,3,FALSE)="","",VLOOKUP(ROW()-492,'Report 3 Detail (576 B)'!$A:$S,3,FALSE))</f>
        <v/>
      </c>
      <c r="J571" s="55" t="str">
        <f>IF(VLOOKUP(ROW()-492,'Report 3 Detail (576 B)'!$A:$S,4,FALSE)="","",VLOOKUP(ROW()-492,'Report 3 Detail (576 B)'!$A:$S,4,FALSE))</f>
        <v/>
      </c>
      <c r="K571" s="55" t="str">
        <f>IF(VLOOKUP(ROW()-492,'Report 3 Detail (576 B)'!$A:$S,5,FALSE)="","",VLOOKUP(ROW()-492,'Report 3 Detail (576 B)'!$A:$S,5,FALSE))</f>
        <v/>
      </c>
      <c r="L571" s="55" t="str">
        <f>IF(VLOOKUP(ROW()-492,'Report 3 Detail (576 B)'!$A:$S,6,FALSE)="","",VLOOKUP(ROW()-492,'Report 3 Detail (576 B)'!$A:$S,6,FALSE))</f>
        <v/>
      </c>
      <c r="M571" s="55" t="str">
        <f>IF(VLOOKUP(ROW()-492,'Report 3 Detail (576 B)'!$A:$S,7,FALSE)="","",VLOOKUP(ROW()-492,'Report 3 Detail (576 B)'!$A:$S,7,FALSE))</f>
        <v/>
      </c>
      <c r="N571" s="55" t="str">
        <f>IF(VLOOKUP(ROW()-492,'Report 3 Detail (576 B)'!$A:$S,8,FALSE)="","",VLOOKUP(ROW()-492,'Report 3 Detail (576 B)'!$A:$S,8,FALSE))</f>
        <v/>
      </c>
      <c r="O571" s="55" t="str">
        <f>IF(VLOOKUP(ROW()-492,'Report 3 Detail (576 B)'!$A:$S,9,FALSE)="","",VLOOKUP(ROW()-492,'Report 3 Detail (576 B)'!$A:$S,9,FALSE))</f>
        <v/>
      </c>
      <c r="P571" s="55" t="str">
        <f>IF(VLOOKUP(ROW()-492,'Report 3 Detail (576 B)'!$A:$S,10,FALSE)="","",VLOOKUP(ROW()-492,'Report 3 Detail (576 B)'!$A:$S,10,FALSE))</f>
        <v/>
      </c>
      <c r="Q571" s="55" t="str">
        <f>IF(VLOOKUP(ROW()-492,'Report 3 Detail (576 B)'!$A:$S,11,FALSE)="","",VLOOKUP(ROW()-492,'Report 3 Detail (576 B)'!$A:$S,11,FALSE))</f>
        <v/>
      </c>
      <c r="R571" s="55" t="str">
        <f>IF(VLOOKUP(ROW()-492,'Report 3 Detail (576 B)'!$A:$S,12,FALSE)="","",VLOOKUP(ROW()-492,'Report 3 Detail (576 B)'!$A:$S,12,FALSE))</f>
        <v/>
      </c>
      <c r="S571" s="55" t="str">
        <f>IF(VLOOKUP(ROW()-492,'Report 3 Detail (576 B)'!$A:$S,13,FALSE)="","",VLOOKUP(ROW()-492,'Report 3 Detail (576 B)'!$A:$S,13,FALSE))</f>
        <v/>
      </c>
      <c r="T571" s="55" t="str">
        <f>IF(VLOOKUP(ROW()-492,'Report 3 Detail (576 B)'!$A:$S,14,FALSE)="","",VLOOKUP(ROW()-492,'Report 3 Detail (576 B)'!$A:$S,14,FALSE))</f>
        <v/>
      </c>
      <c r="U571" s="55" t="str">
        <f>IF(VLOOKUP(ROW()-492,'Report 3 Detail (576 B)'!$A:$S,15,FALSE)="","",VLOOKUP(ROW()-492,'Report 3 Detail (576 B)'!$A:$S,15,FALSE))</f>
        <v/>
      </c>
      <c r="V571" s="55" t="str">
        <f>IF(VLOOKUP(ROW()-492,'Report 3 Detail (576 B)'!$A:$S,16,FALSE)="","",VLOOKUP(ROW()-492,'Report 3 Detail (576 B)'!$A:$S,16,FALSE))</f>
        <v/>
      </c>
      <c r="W571" s="55" t="str">
        <f>IF(VLOOKUP(ROW()-492,'Report 3 Detail (576 B)'!$A:$S,17,FALSE)="","",VLOOKUP(ROW()-492,'Report 3 Detail (576 B)'!$A:$S,17,FALSE))</f>
        <v/>
      </c>
      <c r="X571" s="102" t="str">
        <f>IF(VLOOKUP(ROW()-492,'Report 3 Detail (576 B)'!$A:$S,18,FALSE)="","",VLOOKUP(ROW()-492,'Report 3 Detail (576 B)'!$A:$S,18,FALSE))</f>
        <v/>
      </c>
      <c r="Y571" s="55" t="str">
        <f>IF(VLOOKUP(ROW()-492,'Report 3 Detail (576 B)'!$A:$S,19,FALSE)="","",VLOOKUP(ROW()-492,'Report 3 Detail (576 B)'!$A:$S,19,FALSE))</f>
        <v/>
      </c>
      <c r="Z571" s="55" t="s">
        <v>79</v>
      </c>
    </row>
    <row r="572" spans="8:26" x14ac:dyDescent="0.2">
      <c r="H572" s="55" t="str">
        <f>IF(VLOOKUP(ROW()-492,'Report 3 Detail (576 B)'!$A:$S,2,FALSE)="","",VLOOKUP(ROW()-492,'Report 3 Detail (576 B)'!$A:$S,2,FALSE))</f>
        <v/>
      </c>
      <c r="I572" s="102" t="str">
        <f>IF(VLOOKUP(ROW()-492,'Report 3 Detail (576 B)'!$A:$S,3,FALSE)="","",VLOOKUP(ROW()-492,'Report 3 Detail (576 B)'!$A:$S,3,FALSE))</f>
        <v/>
      </c>
      <c r="J572" s="55" t="str">
        <f>IF(VLOOKUP(ROW()-492,'Report 3 Detail (576 B)'!$A:$S,4,FALSE)="","",VLOOKUP(ROW()-492,'Report 3 Detail (576 B)'!$A:$S,4,FALSE))</f>
        <v/>
      </c>
      <c r="K572" s="55" t="str">
        <f>IF(VLOOKUP(ROW()-492,'Report 3 Detail (576 B)'!$A:$S,5,FALSE)="","",VLOOKUP(ROW()-492,'Report 3 Detail (576 B)'!$A:$S,5,FALSE))</f>
        <v/>
      </c>
      <c r="L572" s="55" t="str">
        <f>IF(VLOOKUP(ROW()-492,'Report 3 Detail (576 B)'!$A:$S,6,FALSE)="","",VLOOKUP(ROW()-492,'Report 3 Detail (576 B)'!$A:$S,6,FALSE))</f>
        <v/>
      </c>
      <c r="M572" s="55" t="str">
        <f>IF(VLOOKUP(ROW()-492,'Report 3 Detail (576 B)'!$A:$S,7,FALSE)="","",VLOOKUP(ROW()-492,'Report 3 Detail (576 B)'!$A:$S,7,FALSE))</f>
        <v/>
      </c>
      <c r="N572" s="55" t="str">
        <f>IF(VLOOKUP(ROW()-492,'Report 3 Detail (576 B)'!$A:$S,8,FALSE)="","",VLOOKUP(ROW()-492,'Report 3 Detail (576 B)'!$A:$S,8,FALSE))</f>
        <v/>
      </c>
      <c r="O572" s="55" t="str">
        <f>IF(VLOOKUP(ROW()-492,'Report 3 Detail (576 B)'!$A:$S,9,FALSE)="","",VLOOKUP(ROW()-492,'Report 3 Detail (576 B)'!$A:$S,9,FALSE))</f>
        <v/>
      </c>
      <c r="P572" s="55" t="str">
        <f>IF(VLOOKUP(ROW()-492,'Report 3 Detail (576 B)'!$A:$S,10,FALSE)="","",VLOOKUP(ROW()-492,'Report 3 Detail (576 B)'!$A:$S,10,FALSE))</f>
        <v/>
      </c>
      <c r="Q572" s="55" t="str">
        <f>IF(VLOOKUP(ROW()-492,'Report 3 Detail (576 B)'!$A:$S,11,FALSE)="","",VLOOKUP(ROW()-492,'Report 3 Detail (576 B)'!$A:$S,11,FALSE))</f>
        <v/>
      </c>
      <c r="R572" s="55" t="str">
        <f>IF(VLOOKUP(ROW()-492,'Report 3 Detail (576 B)'!$A:$S,12,FALSE)="","",VLOOKUP(ROW()-492,'Report 3 Detail (576 B)'!$A:$S,12,FALSE))</f>
        <v/>
      </c>
      <c r="S572" s="55" t="str">
        <f>IF(VLOOKUP(ROW()-492,'Report 3 Detail (576 B)'!$A:$S,13,FALSE)="","",VLOOKUP(ROW()-492,'Report 3 Detail (576 B)'!$A:$S,13,FALSE))</f>
        <v/>
      </c>
      <c r="T572" s="55" t="str">
        <f>IF(VLOOKUP(ROW()-492,'Report 3 Detail (576 B)'!$A:$S,14,FALSE)="","",VLOOKUP(ROW()-492,'Report 3 Detail (576 B)'!$A:$S,14,FALSE))</f>
        <v/>
      </c>
      <c r="U572" s="55" t="str">
        <f>IF(VLOOKUP(ROW()-492,'Report 3 Detail (576 B)'!$A:$S,15,FALSE)="","",VLOOKUP(ROW()-492,'Report 3 Detail (576 B)'!$A:$S,15,FALSE))</f>
        <v/>
      </c>
      <c r="V572" s="55" t="str">
        <f>IF(VLOOKUP(ROW()-492,'Report 3 Detail (576 B)'!$A:$S,16,FALSE)="","",VLOOKUP(ROW()-492,'Report 3 Detail (576 B)'!$A:$S,16,FALSE))</f>
        <v/>
      </c>
      <c r="W572" s="55" t="str">
        <f>IF(VLOOKUP(ROW()-492,'Report 3 Detail (576 B)'!$A:$S,17,FALSE)="","",VLOOKUP(ROW()-492,'Report 3 Detail (576 B)'!$A:$S,17,FALSE))</f>
        <v/>
      </c>
      <c r="X572" s="102" t="str">
        <f>IF(VLOOKUP(ROW()-492,'Report 3 Detail (576 B)'!$A:$S,18,FALSE)="","",VLOOKUP(ROW()-492,'Report 3 Detail (576 B)'!$A:$S,18,FALSE))</f>
        <v/>
      </c>
      <c r="Y572" s="55" t="str">
        <f>IF(VLOOKUP(ROW()-492,'Report 3 Detail (576 B)'!$A:$S,19,FALSE)="","",VLOOKUP(ROW()-492,'Report 3 Detail (576 B)'!$A:$S,19,FALSE))</f>
        <v/>
      </c>
      <c r="Z572" s="55" t="s">
        <v>79</v>
      </c>
    </row>
    <row r="573" spans="8:26" x14ac:dyDescent="0.2">
      <c r="H573" s="55" t="str">
        <f>IF(VLOOKUP(ROW()-492,'Report 3 Detail (576 B)'!$A:$S,2,FALSE)="","",VLOOKUP(ROW()-492,'Report 3 Detail (576 B)'!$A:$S,2,FALSE))</f>
        <v/>
      </c>
      <c r="I573" s="102" t="str">
        <f>IF(VLOOKUP(ROW()-492,'Report 3 Detail (576 B)'!$A:$S,3,FALSE)="","",VLOOKUP(ROW()-492,'Report 3 Detail (576 B)'!$A:$S,3,FALSE))</f>
        <v/>
      </c>
      <c r="J573" s="55" t="str">
        <f>IF(VLOOKUP(ROW()-492,'Report 3 Detail (576 B)'!$A:$S,4,FALSE)="","",VLOOKUP(ROW()-492,'Report 3 Detail (576 B)'!$A:$S,4,FALSE))</f>
        <v/>
      </c>
      <c r="K573" s="55" t="str">
        <f>IF(VLOOKUP(ROW()-492,'Report 3 Detail (576 B)'!$A:$S,5,FALSE)="","",VLOOKUP(ROW()-492,'Report 3 Detail (576 B)'!$A:$S,5,FALSE))</f>
        <v/>
      </c>
      <c r="L573" s="55" t="str">
        <f>IF(VLOOKUP(ROW()-492,'Report 3 Detail (576 B)'!$A:$S,6,FALSE)="","",VLOOKUP(ROW()-492,'Report 3 Detail (576 B)'!$A:$S,6,FALSE))</f>
        <v/>
      </c>
      <c r="M573" s="55" t="str">
        <f>IF(VLOOKUP(ROW()-492,'Report 3 Detail (576 B)'!$A:$S,7,FALSE)="","",VLOOKUP(ROW()-492,'Report 3 Detail (576 B)'!$A:$S,7,FALSE))</f>
        <v/>
      </c>
      <c r="N573" s="55" t="str">
        <f>IF(VLOOKUP(ROW()-492,'Report 3 Detail (576 B)'!$A:$S,8,FALSE)="","",VLOOKUP(ROW()-492,'Report 3 Detail (576 B)'!$A:$S,8,FALSE))</f>
        <v/>
      </c>
      <c r="O573" s="55" t="str">
        <f>IF(VLOOKUP(ROW()-492,'Report 3 Detail (576 B)'!$A:$S,9,FALSE)="","",VLOOKUP(ROW()-492,'Report 3 Detail (576 B)'!$A:$S,9,FALSE))</f>
        <v/>
      </c>
      <c r="P573" s="55" t="str">
        <f>IF(VLOOKUP(ROW()-492,'Report 3 Detail (576 B)'!$A:$S,10,FALSE)="","",VLOOKUP(ROW()-492,'Report 3 Detail (576 B)'!$A:$S,10,FALSE))</f>
        <v/>
      </c>
      <c r="Q573" s="55" t="str">
        <f>IF(VLOOKUP(ROW()-492,'Report 3 Detail (576 B)'!$A:$S,11,FALSE)="","",VLOOKUP(ROW()-492,'Report 3 Detail (576 B)'!$A:$S,11,FALSE))</f>
        <v/>
      </c>
      <c r="R573" s="55" t="str">
        <f>IF(VLOOKUP(ROW()-492,'Report 3 Detail (576 B)'!$A:$S,12,FALSE)="","",VLOOKUP(ROW()-492,'Report 3 Detail (576 B)'!$A:$S,12,FALSE))</f>
        <v/>
      </c>
      <c r="S573" s="55" t="str">
        <f>IF(VLOOKUP(ROW()-492,'Report 3 Detail (576 B)'!$A:$S,13,FALSE)="","",VLOOKUP(ROW()-492,'Report 3 Detail (576 B)'!$A:$S,13,FALSE))</f>
        <v/>
      </c>
      <c r="T573" s="55" t="str">
        <f>IF(VLOOKUP(ROW()-492,'Report 3 Detail (576 B)'!$A:$S,14,FALSE)="","",VLOOKUP(ROW()-492,'Report 3 Detail (576 B)'!$A:$S,14,FALSE))</f>
        <v/>
      </c>
      <c r="U573" s="55" t="str">
        <f>IF(VLOOKUP(ROW()-492,'Report 3 Detail (576 B)'!$A:$S,15,FALSE)="","",VLOOKUP(ROW()-492,'Report 3 Detail (576 B)'!$A:$S,15,FALSE))</f>
        <v/>
      </c>
      <c r="V573" s="55" t="str">
        <f>IF(VLOOKUP(ROW()-492,'Report 3 Detail (576 B)'!$A:$S,16,FALSE)="","",VLOOKUP(ROW()-492,'Report 3 Detail (576 B)'!$A:$S,16,FALSE))</f>
        <v/>
      </c>
      <c r="W573" s="55" t="str">
        <f>IF(VLOOKUP(ROW()-492,'Report 3 Detail (576 B)'!$A:$S,17,FALSE)="","",VLOOKUP(ROW()-492,'Report 3 Detail (576 B)'!$A:$S,17,FALSE))</f>
        <v/>
      </c>
      <c r="X573" s="102" t="str">
        <f>IF(VLOOKUP(ROW()-492,'Report 3 Detail (576 B)'!$A:$S,18,FALSE)="","",VLOOKUP(ROW()-492,'Report 3 Detail (576 B)'!$A:$S,18,FALSE))</f>
        <v/>
      </c>
      <c r="Y573" s="55" t="str">
        <f>IF(VLOOKUP(ROW()-492,'Report 3 Detail (576 B)'!$A:$S,19,FALSE)="","",VLOOKUP(ROW()-492,'Report 3 Detail (576 B)'!$A:$S,19,FALSE))</f>
        <v/>
      </c>
      <c r="Z573" s="55" t="s">
        <v>79</v>
      </c>
    </row>
    <row r="574" spans="8:26" x14ac:dyDescent="0.2">
      <c r="H574" s="55" t="str">
        <f>IF(VLOOKUP(ROW()-492,'Report 3 Detail (576 B)'!$A:$S,2,FALSE)="","",VLOOKUP(ROW()-492,'Report 3 Detail (576 B)'!$A:$S,2,FALSE))</f>
        <v/>
      </c>
      <c r="I574" s="102" t="str">
        <f>IF(VLOOKUP(ROW()-492,'Report 3 Detail (576 B)'!$A:$S,3,FALSE)="","",VLOOKUP(ROW()-492,'Report 3 Detail (576 B)'!$A:$S,3,FALSE))</f>
        <v/>
      </c>
      <c r="J574" s="55" t="str">
        <f>IF(VLOOKUP(ROW()-492,'Report 3 Detail (576 B)'!$A:$S,4,FALSE)="","",VLOOKUP(ROW()-492,'Report 3 Detail (576 B)'!$A:$S,4,FALSE))</f>
        <v/>
      </c>
      <c r="K574" s="55" t="str">
        <f>IF(VLOOKUP(ROW()-492,'Report 3 Detail (576 B)'!$A:$S,5,FALSE)="","",VLOOKUP(ROW()-492,'Report 3 Detail (576 B)'!$A:$S,5,FALSE))</f>
        <v/>
      </c>
      <c r="L574" s="55" t="str">
        <f>IF(VLOOKUP(ROW()-492,'Report 3 Detail (576 B)'!$A:$S,6,FALSE)="","",VLOOKUP(ROW()-492,'Report 3 Detail (576 B)'!$A:$S,6,FALSE))</f>
        <v/>
      </c>
      <c r="M574" s="55" t="str">
        <f>IF(VLOOKUP(ROW()-492,'Report 3 Detail (576 B)'!$A:$S,7,FALSE)="","",VLOOKUP(ROW()-492,'Report 3 Detail (576 B)'!$A:$S,7,FALSE))</f>
        <v/>
      </c>
      <c r="N574" s="55" t="str">
        <f>IF(VLOOKUP(ROW()-492,'Report 3 Detail (576 B)'!$A:$S,8,FALSE)="","",VLOOKUP(ROW()-492,'Report 3 Detail (576 B)'!$A:$S,8,FALSE))</f>
        <v/>
      </c>
      <c r="O574" s="55" t="str">
        <f>IF(VLOOKUP(ROW()-492,'Report 3 Detail (576 B)'!$A:$S,9,FALSE)="","",VLOOKUP(ROW()-492,'Report 3 Detail (576 B)'!$A:$S,9,FALSE))</f>
        <v/>
      </c>
      <c r="P574" s="55" t="str">
        <f>IF(VLOOKUP(ROW()-492,'Report 3 Detail (576 B)'!$A:$S,10,FALSE)="","",VLOOKUP(ROW()-492,'Report 3 Detail (576 B)'!$A:$S,10,FALSE))</f>
        <v/>
      </c>
      <c r="Q574" s="55" t="str">
        <f>IF(VLOOKUP(ROW()-492,'Report 3 Detail (576 B)'!$A:$S,11,FALSE)="","",VLOOKUP(ROW()-492,'Report 3 Detail (576 B)'!$A:$S,11,FALSE))</f>
        <v/>
      </c>
      <c r="R574" s="55" t="str">
        <f>IF(VLOOKUP(ROW()-492,'Report 3 Detail (576 B)'!$A:$S,12,FALSE)="","",VLOOKUP(ROW()-492,'Report 3 Detail (576 B)'!$A:$S,12,FALSE))</f>
        <v/>
      </c>
      <c r="S574" s="55" t="str">
        <f>IF(VLOOKUP(ROW()-492,'Report 3 Detail (576 B)'!$A:$S,13,FALSE)="","",VLOOKUP(ROW()-492,'Report 3 Detail (576 B)'!$A:$S,13,FALSE))</f>
        <v/>
      </c>
      <c r="T574" s="55" t="str">
        <f>IF(VLOOKUP(ROW()-492,'Report 3 Detail (576 B)'!$A:$S,14,FALSE)="","",VLOOKUP(ROW()-492,'Report 3 Detail (576 B)'!$A:$S,14,FALSE))</f>
        <v/>
      </c>
      <c r="U574" s="55" t="str">
        <f>IF(VLOOKUP(ROW()-492,'Report 3 Detail (576 B)'!$A:$S,15,FALSE)="","",VLOOKUP(ROW()-492,'Report 3 Detail (576 B)'!$A:$S,15,FALSE))</f>
        <v/>
      </c>
      <c r="V574" s="55" t="str">
        <f>IF(VLOOKUP(ROW()-492,'Report 3 Detail (576 B)'!$A:$S,16,FALSE)="","",VLOOKUP(ROW()-492,'Report 3 Detail (576 B)'!$A:$S,16,FALSE))</f>
        <v/>
      </c>
      <c r="W574" s="55" t="str">
        <f>IF(VLOOKUP(ROW()-492,'Report 3 Detail (576 B)'!$A:$S,17,FALSE)="","",VLOOKUP(ROW()-492,'Report 3 Detail (576 B)'!$A:$S,17,FALSE))</f>
        <v/>
      </c>
      <c r="X574" s="102" t="str">
        <f>IF(VLOOKUP(ROW()-492,'Report 3 Detail (576 B)'!$A:$S,18,FALSE)="","",VLOOKUP(ROW()-492,'Report 3 Detail (576 B)'!$A:$S,18,FALSE))</f>
        <v/>
      </c>
      <c r="Y574" s="55" t="str">
        <f>IF(VLOOKUP(ROW()-492,'Report 3 Detail (576 B)'!$A:$S,19,FALSE)="","",VLOOKUP(ROW()-492,'Report 3 Detail (576 B)'!$A:$S,19,FALSE))</f>
        <v/>
      </c>
      <c r="Z574" s="55" t="s">
        <v>79</v>
      </c>
    </row>
    <row r="575" spans="8:26" x14ac:dyDescent="0.2">
      <c r="H575" s="55" t="str">
        <f>IF(VLOOKUP(ROW()-492,'Report 3 Detail (576 B)'!$A:$S,2,FALSE)="","",VLOOKUP(ROW()-492,'Report 3 Detail (576 B)'!$A:$S,2,FALSE))</f>
        <v/>
      </c>
      <c r="I575" s="102" t="str">
        <f>IF(VLOOKUP(ROW()-492,'Report 3 Detail (576 B)'!$A:$S,3,FALSE)="","",VLOOKUP(ROW()-492,'Report 3 Detail (576 B)'!$A:$S,3,FALSE))</f>
        <v/>
      </c>
      <c r="J575" s="55" t="str">
        <f>IF(VLOOKUP(ROW()-492,'Report 3 Detail (576 B)'!$A:$S,4,FALSE)="","",VLOOKUP(ROW()-492,'Report 3 Detail (576 B)'!$A:$S,4,FALSE))</f>
        <v/>
      </c>
      <c r="K575" s="55" t="str">
        <f>IF(VLOOKUP(ROW()-492,'Report 3 Detail (576 B)'!$A:$S,5,FALSE)="","",VLOOKUP(ROW()-492,'Report 3 Detail (576 B)'!$A:$S,5,FALSE))</f>
        <v/>
      </c>
      <c r="L575" s="55" t="str">
        <f>IF(VLOOKUP(ROW()-492,'Report 3 Detail (576 B)'!$A:$S,6,FALSE)="","",VLOOKUP(ROW()-492,'Report 3 Detail (576 B)'!$A:$S,6,FALSE))</f>
        <v/>
      </c>
      <c r="M575" s="55" t="str">
        <f>IF(VLOOKUP(ROW()-492,'Report 3 Detail (576 B)'!$A:$S,7,FALSE)="","",VLOOKUP(ROW()-492,'Report 3 Detail (576 B)'!$A:$S,7,FALSE))</f>
        <v/>
      </c>
      <c r="N575" s="55" t="str">
        <f>IF(VLOOKUP(ROW()-492,'Report 3 Detail (576 B)'!$A:$S,8,FALSE)="","",VLOOKUP(ROW()-492,'Report 3 Detail (576 B)'!$A:$S,8,FALSE))</f>
        <v/>
      </c>
      <c r="O575" s="55" t="str">
        <f>IF(VLOOKUP(ROW()-492,'Report 3 Detail (576 B)'!$A:$S,9,FALSE)="","",VLOOKUP(ROW()-492,'Report 3 Detail (576 B)'!$A:$S,9,FALSE))</f>
        <v/>
      </c>
      <c r="P575" s="55" t="str">
        <f>IF(VLOOKUP(ROW()-492,'Report 3 Detail (576 B)'!$A:$S,10,FALSE)="","",VLOOKUP(ROW()-492,'Report 3 Detail (576 B)'!$A:$S,10,FALSE))</f>
        <v/>
      </c>
      <c r="Q575" s="55" t="str">
        <f>IF(VLOOKUP(ROW()-492,'Report 3 Detail (576 B)'!$A:$S,11,FALSE)="","",VLOOKUP(ROW()-492,'Report 3 Detail (576 B)'!$A:$S,11,FALSE))</f>
        <v/>
      </c>
      <c r="R575" s="55" t="str">
        <f>IF(VLOOKUP(ROW()-492,'Report 3 Detail (576 B)'!$A:$S,12,FALSE)="","",VLOOKUP(ROW()-492,'Report 3 Detail (576 B)'!$A:$S,12,FALSE))</f>
        <v/>
      </c>
      <c r="S575" s="55" t="str">
        <f>IF(VLOOKUP(ROW()-492,'Report 3 Detail (576 B)'!$A:$S,13,FALSE)="","",VLOOKUP(ROW()-492,'Report 3 Detail (576 B)'!$A:$S,13,FALSE))</f>
        <v/>
      </c>
      <c r="T575" s="55" t="str">
        <f>IF(VLOOKUP(ROW()-492,'Report 3 Detail (576 B)'!$A:$S,14,FALSE)="","",VLOOKUP(ROW()-492,'Report 3 Detail (576 B)'!$A:$S,14,FALSE))</f>
        <v/>
      </c>
      <c r="U575" s="55" t="str">
        <f>IF(VLOOKUP(ROW()-492,'Report 3 Detail (576 B)'!$A:$S,15,FALSE)="","",VLOOKUP(ROW()-492,'Report 3 Detail (576 B)'!$A:$S,15,FALSE))</f>
        <v/>
      </c>
      <c r="V575" s="55" t="str">
        <f>IF(VLOOKUP(ROW()-492,'Report 3 Detail (576 B)'!$A:$S,16,FALSE)="","",VLOOKUP(ROW()-492,'Report 3 Detail (576 B)'!$A:$S,16,FALSE))</f>
        <v/>
      </c>
      <c r="W575" s="55" t="str">
        <f>IF(VLOOKUP(ROW()-492,'Report 3 Detail (576 B)'!$A:$S,17,FALSE)="","",VLOOKUP(ROW()-492,'Report 3 Detail (576 B)'!$A:$S,17,FALSE))</f>
        <v/>
      </c>
      <c r="X575" s="102" t="str">
        <f>IF(VLOOKUP(ROW()-492,'Report 3 Detail (576 B)'!$A:$S,18,FALSE)="","",VLOOKUP(ROW()-492,'Report 3 Detail (576 B)'!$A:$S,18,FALSE))</f>
        <v/>
      </c>
      <c r="Y575" s="55" t="str">
        <f>IF(VLOOKUP(ROW()-492,'Report 3 Detail (576 B)'!$A:$S,19,FALSE)="","",VLOOKUP(ROW()-492,'Report 3 Detail (576 B)'!$A:$S,19,FALSE))</f>
        <v/>
      </c>
      <c r="Z575" s="55" t="s">
        <v>79</v>
      </c>
    </row>
    <row r="576" spans="8:26" x14ac:dyDescent="0.2">
      <c r="H576" s="55" t="str">
        <f>IF(VLOOKUP(ROW()-492,'Report 3 Detail (576 B)'!$A:$S,2,FALSE)="","",VLOOKUP(ROW()-492,'Report 3 Detail (576 B)'!$A:$S,2,FALSE))</f>
        <v/>
      </c>
      <c r="I576" s="102" t="str">
        <f>IF(VLOOKUP(ROW()-492,'Report 3 Detail (576 B)'!$A:$S,3,FALSE)="","",VLOOKUP(ROW()-492,'Report 3 Detail (576 B)'!$A:$S,3,FALSE))</f>
        <v/>
      </c>
      <c r="J576" s="55" t="str">
        <f>IF(VLOOKUP(ROW()-492,'Report 3 Detail (576 B)'!$A:$S,4,FALSE)="","",VLOOKUP(ROW()-492,'Report 3 Detail (576 B)'!$A:$S,4,FALSE))</f>
        <v/>
      </c>
      <c r="K576" s="55" t="str">
        <f>IF(VLOOKUP(ROW()-492,'Report 3 Detail (576 B)'!$A:$S,5,FALSE)="","",VLOOKUP(ROW()-492,'Report 3 Detail (576 B)'!$A:$S,5,FALSE))</f>
        <v/>
      </c>
      <c r="L576" s="55" t="str">
        <f>IF(VLOOKUP(ROW()-492,'Report 3 Detail (576 B)'!$A:$S,6,FALSE)="","",VLOOKUP(ROW()-492,'Report 3 Detail (576 B)'!$A:$S,6,FALSE))</f>
        <v/>
      </c>
      <c r="M576" s="55" t="str">
        <f>IF(VLOOKUP(ROW()-492,'Report 3 Detail (576 B)'!$A:$S,7,FALSE)="","",VLOOKUP(ROW()-492,'Report 3 Detail (576 B)'!$A:$S,7,FALSE))</f>
        <v/>
      </c>
      <c r="N576" s="55" t="str">
        <f>IF(VLOOKUP(ROW()-492,'Report 3 Detail (576 B)'!$A:$S,8,FALSE)="","",VLOOKUP(ROW()-492,'Report 3 Detail (576 B)'!$A:$S,8,FALSE))</f>
        <v/>
      </c>
      <c r="O576" s="55" t="str">
        <f>IF(VLOOKUP(ROW()-492,'Report 3 Detail (576 B)'!$A:$S,9,FALSE)="","",VLOOKUP(ROW()-492,'Report 3 Detail (576 B)'!$A:$S,9,FALSE))</f>
        <v/>
      </c>
      <c r="P576" s="55" t="str">
        <f>IF(VLOOKUP(ROW()-492,'Report 3 Detail (576 B)'!$A:$S,10,FALSE)="","",VLOOKUP(ROW()-492,'Report 3 Detail (576 B)'!$A:$S,10,FALSE))</f>
        <v/>
      </c>
      <c r="Q576" s="55" t="str">
        <f>IF(VLOOKUP(ROW()-492,'Report 3 Detail (576 B)'!$A:$S,11,FALSE)="","",VLOOKUP(ROW()-492,'Report 3 Detail (576 B)'!$A:$S,11,FALSE))</f>
        <v/>
      </c>
      <c r="R576" s="55" t="str">
        <f>IF(VLOOKUP(ROW()-492,'Report 3 Detail (576 B)'!$A:$S,12,FALSE)="","",VLOOKUP(ROW()-492,'Report 3 Detail (576 B)'!$A:$S,12,FALSE))</f>
        <v/>
      </c>
      <c r="S576" s="55" t="str">
        <f>IF(VLOOKUP(ROW()-492,'Report 3 Detail (576 B)'!$A:$S,13,FALSE)="","",VLOOKUP(ROW()-492,'Report 3 Detail (576 B)'!$A:$S,13,FALSE))</f>
        <v/>
      </c>
      <c r="T576" s="55" t="str">
        <f>IF(VLOOKUP(ROW()-492,'Report 3 Detail (576 B)'!$A:$S,14,FALSE)="","",VLOOKUP(ROW()-492,'Report 3 Detail (576 B)'!$A:$S,14,FALSE))</f>
        <v/>
      </c>
      <c r="U576" s="55" t="str">
        <f>IF(VLOOKUP(ROW()-492,'Report 3 Detail (576 B)'!$A:$S,15,FALSE)="","",VLOOKUP(ROW()-492,'Report 3 Detail (576 B)'!$A:$S,15,FALSE))</f>
        <v/>
      </c>
      <c r="V576" s="55" t="str">
        <f>IF(VLOOKUP(ROW()-492,'Report 3 Detail (576 B)'!$A:$S,16,FALSE)="","",VLOOKUP(ROW()-492,'Report 3 Detail (576 B)'!$A:$S,16,FALSE))</f>
        <v/>
      </c>
      <c r="W576" s="55" t="str">
        <f>IF(VLOOKUP(ROW()-492,'Report 3 Detail (576 B)'!$A:$S,17,FALSE)="","",VLOOKUP(ROW()-492,'Report 3 Detail (576 B)'!$A:$S,17,FALSE))</f>
        <v/>
      </c>
      <c r="X576" s="102" t="str">
        <f>IF(VLOOKUP(ROW()-492,'Report 3 Detail (576 B)'!$A:$S,18,FALSE)="","",VLOOKUP(ROW()-492,'Report 3 Detail (576 B)'!$A:$S,18,FALSE))</f>
        <v/>
      </c>
      <c r="Y576" s="55" t="str">
        <f>IF(VLOOKUP(ROW()-492,'Report 3 Detail (576 B)'!$A:$S,19,FALSE)="","",VLOOKUP(ROW()-492,'Report 3 Detail (576 B)'!$A:$S,19,FALSE))</f>
        <v/>
      </c>
      <c r="Z576" s="55" t="s">
        <v>79</v>
      </c>
    </row>
    <row r="577" spans="8:26" x14ac:dyDescent="0.2">
      <c r="H577" s="55" t="str">
        <f>IF(VLOOKUP(ROW()-492,'Report 3 Detail (576 B)'!$A:$S,2,FALSE)="","",VLOOKUP(ROW()-492,'Report 3 Detail (576 B)'!$A:$S,2,FALSE))</f>
        <v/>
      </c>
      <c r="I577" s="102" t="str">
        <f>IF(VLOOKUP(ROW()-492,'Report 3 Detail (576 B)'!$A:$S,3,FALSE)="","",VLOOKUP(ROW()-492,'Report 3 Detail (576 B)'!$A:$S,3,FALSE))</f>
        <v/>
      </c>
      <c r="J577" s="55" t="str">
        <f>IF(VLOOKUP(ROW()-492,'Report 3 Detail (576 B)'!$A:$S,4,FALSE)="","",VLOOKUP(ROW()-492,'Report 3 Detail (576 B)'!$A:$S,4,FALSE))</f>
        <v/>
      </c>
      <c r="K577" s="55" t="str">
        <f>IF(VLOOKUP(ROW()-492,'Report 3 Detail (576 B)'!$A:$S,5,FALSE)="","",VLOOKUP(ROW()-492,'Report 3 Detail (576 B)'!$A:$S,5,FALSE))</f>
        <v/>
      </c>
      <c r="L577" s="55" t="str">
        <f>IF(VLOOKUP(ROW()-492,'Report 3 Detail (576 B)'!$A:$S,6,FALSE)="","",VLOOKUP(ROW()-492,'Report 3 Detail (576 B)'!$A:$S,6,FALSE))</f>
        <v/>
      </c>
      <c r="M577" s="55" t="str">
        <f>IF(VLOOKUP(ROW()-492,'Report 3 Detail (576 B)'!$A:$S,7,FALSE)="","",VLOOKUP(ROW()-492,'Report 3 Detail (576 B)'!$A:$S,7,FALSE))</f>
        <v/>
      </c>
      <c r="N577" s="55" t="str">
        <f>IF(VLOOKUP(ROW()-492,'Report 3 Detail (576 B)'!$A:$S,8,FALSE)="","",VLOOKUP(ROW()-492,'Report 3 Detail (576 B)'!$A:$S,8,FALSE))</f>
        <v/>
      </c>
      <c r="O577" s="55" t="str">
        <f>IF(VLOOKUP(ROW()-492,'Report 3 Detail (576 B)'!$A:$S,9,FALSE)="","",VLOOKUP(ROW()-492,'Report 3 Detail (576 B)'!$A:$S,9,FALSE))</f>
        <v/>
      </c>
      <c r="P577" s="55" t="str">
        <f>IF(VLOOKUP(ROW()-492,'Report 3 Detail (576 B)'!$A:$S,10,FALSE)="","",VLOOKUP(ROW()-492,'Report 3 Detail (576 B)'!$A:$S,10,FALSE))</f>
        <v/>
      </c>
      <c r="Q577" s="55" t="str">
        <f>IF(VLOOKUP(ROW()-492,'Report 3 Detail (576 B)'!$A:$S,11,FALSE)="","",VLOOKUP(ROW()-492,'Report 3 Detail (576 B)'!$A:$S,11,FALSE))</f>
        <v/>
      </c>
      <c r="R577" s="55" t="str">
        <f>IF(VLOOKUP(ROW()-492,'Report 3 Detail (576 B)'!$A:$S,12,FALSE)="","",VLOOKUP(ROW()-492,'Report 3 Detail (576 B)'!$A:$S,12,FALSE))</f>
        <v/>
      </c>
      <c r="S577" s="55" t="str">
        <f>IF(VLOOKUP(ROW()-492,'Report 3 Detail (576 B)'!$A:$S,13,FALSE)="","",VLOOKUP(ROW()-492,'Report 3 Detail (576 B)'!$A:$S,13,FALSE))</f>
        <v/>
      </c>
      <c r="T577" s="55" t="str">
        <f>IF(VLOOKUP(ROW()-492,'Report 3 Detail (576 B)'!$A:$S,14,FALSE)="","",VLOOKUP(ROW()-492,'Report 3 Detail (576 B)'!$A:$S,14,FALSE))</f>
        <v/>
      </c>
      <c r="U577" s="55" t="str">
        <f>IF(VLOOKUP(ROW()-492,'Report 3 Detail (576 B)'!$A:$S,15,FALSE)="","",VLOOKUP(ROW()-492,'Report 3 Detail (576 B)'!$A:$S,15,FALSE))</f>
        <v/>
      </c>
      <c r="V577" s="55" t="str">
        <f>IF(VLOOKUP(ROW()-492,'Report 3 Detail (576 B)'!$A:$S,16,FALSE)="","",VLOOKUP(ROW()-492,'Report 3 Detail (576 B)'!$A:$S,16,FALSE))</f>
        <v/>
      </c>
      <c r="W577" s="55" t="str">
        <f>IF(VLOOKUP(ROW()-492,'Report 3 Detail (576 B)'!$A:$S,17,FALSE)="","",VLOOKUP(ROW()-492,'Report 3 Detail (576 B)'!$A:$S,17,FALSE))</f>
        <v/>
      </c>
      <c r="X577" s="102" t="str">
        <f>IF(VLOOKUP(ROW()-492,'Report 3 Detail (576 B)'!$A:$S,18,FALSE)="","",VLOOKUP(ROW()-492,'Report 3 Detail (576 B)'!$A:$S,18,FALSE))</f>
        <v/>
      </c>
      <c r="Y577" s="55" t="str">
        <f>IF(VLOOKUP(ROW()-492,'Report 3 Detail (576 B)'!$A:$S,19,FALSE)="","",VLOOKUP(ROW()-492,'Report 3 Detail (576 B)'!$A:$S,19,FALSE))</f>
        <v/>
      </c>
      <c r="Z577" s="55" t="s">
        <v>79</v>
      </c>
    </row>
    <row r="578" spans="8:26" x14ac:dyDescent="0.2">
      <c r="H578" s="55" t="str">
        <f>IF(VLOOKUP(ROW()-492,'Report 3 Detail (576 B)'!$A:$S,2,FALSE)="","",VLOOKUP(ROW()-492,'Report 3 Detail (576 B)'!$A:$S,2,FALSE))</f>
        <v/>
      </c>
      <c r="I578" s="102" t="str">
        <f>IF(VLOOKUP(ROW()-492,'Report 3 Detail (576 B)'!$A:$S,3,FALSE)="","",VLOOKUP(ROW()-492,'Report 3 Detail (576 B)'!$A:$S,3,FALSE))</f>
        <v/>
      </c>
      <c r="J578" s="55" t="str">
        <f>IF(VLOOKUP(ROW()-492,'Report 3 Detail (576 B)'!$A:$S,4,FALSE)="","",VLOOKUP(ROW()-492,'Report 3 Detail (576 B)'!$A:$S,4,FALSE))</f>
        <v/>
      </c>
      <c r="K578" s="55" t="str">
        <f>IF(VLOOKUP(ROW()-492,'Report 3 Detail (576 B)'!$A:$S,5,FALSE)="","",VLOOKUP(ROW()-492,'Report 3 Detail (576 B)'!$A:$S,5,FALSE))</f>
        <v/>
      </c>
      <c r="L578" s="55" t="str">
        <f>IF(VLOOKUP(ROW()-492,'Report 3 Detail (576 B)'!$A:$S,6,FALSE)="","",VLOOKUP(ROW()-492,'Report 3 Detail (576 B)'!$A:$S,6,FALSE))</f>
        <v/>
      </c>
      <c r="M578" s="55" t="str">
        <f>IF(VLOOKUP(ROW()-492,'Report 3 Detail (576 B)'!$A:$S,7,FALSE)="","",VLOOKUP(ROW()-492,'Report 3 Detail (576 B)'!$A:$S,7,FALSE))</f>
        <v/>
      </c>
      <c r="N578" s="55" t="str">
        <f>IF(VLOOKUP(ROW()-492,'Report 3 Detail (576 B)'!$A:$S,8,FALSE)="","",VLOOKUP(ROW()-492,'Report 3 Detail (576 B)'!$A:$S,8,FALSE))</f>
        <v/>
      </c>
      <c r="O578" s="55" t="str">
        <f>IF(VLOOKUP(ROW()-492,'Report 3 Detail (576 B)'!$A:$S,9,FALSE)="","",VLOOKUP(ROW()-492,'Report 3 Detail (576 B)'!$A:$S,9,FALSE))</f>
        <v/>
      </c>
      <c r="P578" s="55" t="str">
        <f>IF(VLOOKUP(ROW()-492,'Report 3 Detail (576 B)'!$A:$S,10,FALSE)="","",VLOOKUP(ROW()-492,'Report 3 Detail (576 B)'!$A:$S,10,FALSE))</f>
        <v/>
      </c>
      <c r="Q578" s="55" t="str">
        <f>IF(VLOOKUP(ROW()-492,'Report 3 Detail (576 B)'!$A:$S,11,FALSE)="","",VLOOKUP(ROW()-492,'Report 3 Detail (576 B)'!$A:$S,11,FALSE))</f>
        <v/>
      </c>
      <c r="R578" s="55" t="str">
        <f>IF(VLOOKUP(ROW()-492,'Report 3 Detail (576 B)'!$A:$S,12,FALSE)="","",VLOOKUP(ROW()-492,'Report 3 Detail (576 B)'!$A:$S,12,FALSE))</f>
        <v/>
      </c>
      <c r="S578" s="55" t="str">
        <f>IF(VLOOKUP(ROW()-492,'Report 3 Detail (576 B)'!$A:$S,13,FALSE)="","",VLOOKUP(ROW()-492,'Report 3 Detail (576 B)'!$A:$S,13,FALSE))</f>
        <v/>
      </c>
      <c r="T578" s="55" t="str">
        <f>IF(VLOOKUP(ROW()-492,'Report 3 Detail (576 B)'!$A:$S,14,FALSE)="","",VLOOKUP(ROW()-492,'Report 3 Detail (576 B)'!$A:$S,14,FALSE))</f>
        <v/>
      </c>
      <c r="U578" s="55" t="str">
        <f>IF(VLOOKUP(ROW()-492,'Report 3 Detail (576 B)'!$A:$S,15,FALSE)="","",VLOOKUP(ROW()-492,'Report 3 Detail (576 B)'!$A:$S,15,FALSE))</f>
        <v/>
      </c>
      <c r="V578" s="55" t="str">
        <f>IF(VLOOKUP(ROW()-492,'Report 3 Detail (576 B)'!$A:$S,16,FALSE)="","",VLOOKUP(ROW()-492,'Report 3 Detail (576 B)'!$A:$S,16,FALSE))</f>
        <v/>
      </c>
      <c r="W578" s="55" t="str">
        <f>IF(VLOOKUP(ROW()-492,'Report 3 Detail (576 B)'!$A:$S,17,FALSE)="","",VLOOKUP(ROW()-492,'Report 3 Detail (576 B)'!$A:$S,17,FALSE))</f>
        <v/>
      </c>
      <c r="X578" s="102" t="str">
        <f>IF(VLOOKUP(ROW()-492,'Report 3 Detail (576 B)'!$A:$S,18,FALSE)="","",VLOOKUP(ROW()-492,'Report 3 Detail (576 B)'!$A:$S,18,FALSE))</f>
        <v/>
      </c>
      <c r="Y578" s="55" t="str">
        <f>IF(VLOOKUP(ROW()-492,'Report 3 Detail (576 B)'!$A:$S,19,FALSE)="","",VLOOKUP(ROW()-492,'Report 3 Detail (576 B)'!$A:$S,19,FALSE))</f>
        <v/>
      </c>
      <c r="Z578" s="55" t="s">
        <v>79</v>
      </c>
    </row>
    <row r="579" spans="8:26" x14ac:dyDescent="0.2">
      <c r="H579" s="55" t="str">
        <f>IF(VLOOKUP(ROW()-492,'Report 3 Detail (576 B)'!$A:$S,2,FALSE)="","",VLOOKUP(ROW()-492,'Report 3 Detail (576 B)'!$A:$S,2,FALSE))</f>
        <v/>
      </c>
      <c r="I579" s="102" t="str">
        <f>IF(VLOOKUP(ROW()-492,'Report 3 Detail (576 B)'!$A:$S,3,FALSE)="","",VLOOKUP(ROW()-492,'Report 3 Detail (576 B)'!$A:$S,3,FALSE))</f>
        <v/>
      </c>
      <c r="J579" s="55" t="str">
        <f>IF(VLOOKUP(ROW()-492,'Report 3 Detail (576 B)'!$A:$S,4,FALSE)="","",VLOOKUP(ROW()-492,'Report 3 Detail (576 B)'!$A:$S,4,FALSE))</f>
        <v/>
      </c>
      <c r="K579" s="55" t="str">
        <f>IF(VLOOKUP(ROW()-492,'Report 3 Detail (576 B)'!$A:$S,5,FALSE)="","",VLOOKUP(ROW()-492,'Report 3 Detail (576 B)'!$A:$S,5,FALSE))</f>
        <v/>
      </c>
      <c r="L579" s="55" t="str">
        <f>IF(VLOOKUP(ROW()-492,'Report 3 Detail (576 B)'!$A:$S,6,FALSE)="","",VLOOKUP(ROW()-492,'Report 3 Detail (576 B)'!$A:$S,6,FALSE))</f>
        <v/>
      </c>
      <c r="M579" s="55" t="str">
        <f>IF(VLOOKUP(ROW()-492,'Report 3 Detail (576 B)'!$A:$S,7,FALSE)="","",VLOOKUP(ROW()-492,'Report 3 Detail (576 B)'!$A:$S,7,FALSE))</f>
        <v/>
      </c>
      <c r="N579" s="55" t="str">
        <f>IF(VLOOKUP(ROW()-492,'Report 3 Detail (576 B)'!$A:$S,8,FALSE)="","",VLOOKUP(ROW()-492,'Report 3 Detail (576 B)'!$A:$S,8,FALSE))</f>
        <v/>
      </c>
      <c r="O579" s="55" t="str">
        <f>IF(VLOOKUP(ROW()-492,'Report 3 Detail (576 B)'!$A:$S,9,FALSE)="","",VLOOKUP(ROW()-492,'Report 3 Detail (576 B)'!$A:$S,9,FALSE))</f>
        <v/>
      </c>
      <c r="P579" s="55" t="str">
        <f>IF(VLOOKUP(ROW()-492,'Report 3 Detail (576 B)'!$A:$S,10,FALSE)="","",VLOOKUP(ROW()-492,'Report 3 Detail (576 B)'!$A:$S,10,FALSE))</f>
        <v/>
      </c>
      <c r="Q579" s="55" t="str">
        <f>IF(VLOOKUP(ROW()-492,'Report 3 Detail (576 B)'!$A:$S,11,FALSE)="","",VLOOKUP(ROW()-492,'Report 3 Detail (576 B)'!$A:$S,11,FALSE))</f>
        <v/>
      </c>
      <c r="R579" s="55" t="str">
        <f>IF(VLOOKUP(ROW()-492,'Report 3 Detail (576 B)'!$A:$S,12,FALSE)="","",VLOOKUP(ROW()-492,'Report 3 Detail (576 B)'!$A:$S,12,FALSE))</f>
        <v/>
      </c>
      <c r="S579" s="55" t="str">
        <f>IF(VLOOKUP(ROW()-492,'Report 3 Detail (576 B)'!$A:$S,13,FALSE)="","",VLOOKUP(ROW()-492,'Report 3 Detail (576 B)'!$A:$S,13,FALSE))</f>
        <v/>
      </c>
      <c r="T579" s="55" t="str">
        <f>IF(VLOOKUP(ROW()-492,'Report 3 Detail (576 B)'!$A:$S,14,FALSE)="","",VLOOKUP(ROW()-492,'Report 3 Detail (576 B)'!$A:$S,14,FALSE))</f>
        <v/>
      </c>
      <c r="U579" s="55" t="str">
        <f>IF(VLOOKUP(ROW()-492,'Report 3 Detail (576 B)'!$A:$S,15,FALSE)="","",VLOOKUP(ROW()-492,'Report 3 Detail (576 B)'!$A:$S,15,FALSE))</f>
        <v/>
      </c>
      <c r="V579" s="55" t="str">
        <f>IF(VLOOKUP(ROW()-492,'Report 3 Detail (576 B)'!$A:$S,16,FALSE)="","",VLOOKUP(ROW()-492,'Report 3 Detail (576 B)'!$A:$S,16,FALSE))</f>
        <v/>
      </c>
      <c r="W579" s="55" t="str">
        <f>IF(VLOOKUP(ROW()-492,'Report 3 Detail (576 B)'!$A:$S,17,FALSE)="","",VLOOKUP(ROW()-492,'Report 3 Detail (576 B)'!$A:$S,17,FALSE))</f>
        <v/>
      </c>
      <c r="X579" s="102" t="str">
        <f>IF(VLOOKUP(ROW()-492,'Report 3 Detail (576 B)'!$A:$S,18,FALSE)="","",VLOOKUP(ROW()-492,'Report 3 Detail (576 B)'!$A:$S,18,FALSE))</f>
        <v/>
      </c>
      <c r="Y579" s="55" t="str">
        <f>IF(VLOOKUP(ROW()-492,'Report 3 Detail (576 B)'!$A:$S,19,FALSE)="","",VLOOKUP(ROW()-492,'Report 3 Detail (576 B)'!$A:$S,19,FALSE))</f>
        <v/>
      </c>
      <c r="Z579" s="55" t="s">
        <v>79</v>
      </c>
    </row>
    <row r="580" spans="8:26" x14ac:dyDescent="0.2">
      <c r="H580" s="55" t="str">
        <f>IF(VLOOKUP(ROW()-492,'Report 3 Detail (576 B)'!$A:$S,2,FALSE)="","",VLOOKUP(ROW()-492,'Report 3 Detail (576 B)'!$A:$S,2,FALSE))</f>
        <v/>
      </c>
      <c r="I580" s="102" t="str">
        <f>IF(VLOOKUP(ROW()-492,'Report 3 Detail (576 B)'!$A:$S,3,FALSE)="","",VLOOKUP(ROW()-492,'Report 3 Detail (576 B)'!$A:$S,3,FALSE))</f>
        <v/>
      </c>
      <c r="J580" s="55" t="str">
        <f>IF(VLOOKUP(ROW()-492,'Report 3 Detail (576 B)'!$A:$S,4,FALSE)="","",VLOOKUP(ROW()-492,'Report 3 Detail (576 B)'!$A:$S,4,FALSE))</f>
        <v/>
      </c>
      <c r="K580" s="55" t="str">
        <f>IF(VLOOKUP(ROW()-492,'Report 3 Detail (576 B)'!$A:$S,5,FALSE)="","",VLOOKUP(ROW()-492,'Report 3 Detail (576 B)'!$A:$S,5,FALSE))</f>
        <v/>
      </c>
      <c r="L580" s="55" t="str">
        <f>IF(VLOOKUP(ROW()-492,'Report 3 Detail (576 B)'!$A:$S,6,FALSE)="","",VLOOKUP(ROW()-492,'Report 3 Detail (576 B)'!$A:$S,6,FALSE))</f>
        <v/>
      </c>
      <c r="M580" s="55" t="str">
        <f>IF(VLOOKUP(ROW()-492,'Report 3 Detail (576 B)'!$A:$S,7,FALSE)="","",VLOOKUP(ROW()-492,'Report 3 Detail (576 B)'!$A:$S,7,FALSE))</f>
        <v/>
      </c>
      <c r="N580" s="55" t="str">
        <f>IF(VLOOKUP(ROW()-492,'Report 3 Detail (576 B)'!$A:$S,8,FALSE)="","",VLOOKUP(ROW()-492,'Report 3 Detail (576 B)'!$A:$S,8,FALSE))</f>
        <v/>
      </c>
      <c r="O580" s="55" t="str">
        <f>IF(VLOOKUP(ROW()-492,'Report 3 Detail (576 B)'!$A:$S,9,FALSE)="","",VLOOKUP(ROW()-492,'Report 3 Detail (576 B)'!$A:$S,9,FALSE))</f>
        <v/>
      </c>
      <c r="P580" s="55" t="str">
        <f>IF(VLOOKUP(ROW()-492,'Report 3 Detail (576 B)'!$A:$S,10,FALSE)="","",VLOOKUP(ROW()-492,'Report 3 Detail (576 B)'!$A:$S,10,FALSE))</f>
        <v/>
      </c>
      <c r="Q580" s="55" t="str">
        <f>IF(VLOOKUP(ROW()-492,'Report 3 Detail (576 B)'!$A:$S,11,FALSE)="","",VLOOKUP(ROW()-492,'Report 3 Detail (576 B)'!$A:$S,11,FALSE))</f>
        <v/>
      </c>
      <c r="R580" s="55" t="str">
        <f>IF(VLOOKUP(ROW()-492,'Report 3 Detail (576 B)'!$A:$S,12,FALSE)="","",VLOOKUP(ROW()-492,'Report 3 Detail (576 B)'!$A:$S,12,FALSE))</f>
        <v/>
      </c>
      <c r="S580" s="55" t="str">
        <f>IF(VLOOKUP(ROW()-492,'Report 3 Detail (576 B)'!$A:$S,13,FALSE)="","",VLOOKUP(ROW()-492,'Report 3 Detail (576 B)'!$A:$S,13,FALSE))</f>
        <v/>
      </c>
      <c r="T580" s="55" t="str">
        <f>IF(VLOOKUP(ROW()-492,'Report 3 Detail (576 B)'!$A:$S,14,FALSE)="","",VLOOKUP(ROW()-492,'Report 3 Detail (576 B)'!$A:$S,14,FALSE))</f>
        <v/>
      </c>
      <c r="U580" s="55" t="str">
        <f>IF(VLOOKUP(ROW()-492,'Report 3 Detail (576 B)'!$A:$S,15,FALSE)="","",VLOOKUP(ROW()-492,'Report 3 Detail (576 B)'!$A:$S,15,FALSE))</f>
        <v/>
      </c>
      <c r="V580" s="55" t="str">
        <f>IF(VLOOKUP(ROW()-492,'Report 3 Detail (576 B)'!$A:$S,16,FALSE)="","",VLOOKUP(ROW()-492,'Report 3 Detail (576 B)'!$A:$S,16,FALSE))</f>
        <v/>
      </c>
      <c r="W580" s="55" t="str">
        <f>IF(VLOOKUP(ROW()-492,'Report 3 Detail (576 B)'!$A:$S,17,FALSE)="","",VLOOKUP(ROW()-492,'Report 3 Detail (576 B)'!$A:$S,17,FALSE))</f>
        <v/>
      </c>
      <c r="X580" s="102" t="str">
        <f>IF(VLOOKUP(ROW()-492,'Report 3 Detail (576 B)'!$A:$S,18,FALSE)="","",VLOOKUP(ROW()-492,'Report 3 Detail (576 B)'!$A:$S,18,FALSE))</f>
        <v/>
      </c>
      <c r="Y580" s="55" t="str">
        <f>IF(VLOOKUP(ROW()-492,'Report 3 Detail (576 B)'!$A:$S,19,FALSE)="","",VLOOKUP(ROW()-492,'Report 3 Detail (576 B)'!$A:$S,19,FALSE))</f>
        <v/>
      </c>
      <c r="Z580" s="55" t="s">
        <v>79</v>
      </c>
    </row>
    <row r="581" spans="8:26" x14ac:dyDescent="0.2">
      <c r="H581" s="55" t="str">
        <f>IF(VLOOKUP(ROW()-492,'Report 3 Detail (576 B)'!$A:$S,2,FALSE)="","",VLOOKUP(ROW()-492,'Report 3 Detail (576 B)'!$A:$S,2,FALSE))</f>
        <v/>
      </c>
      <c r="I581" s="102" t="str">
        <f>IF(VLOOKUP(ROW()-492,'Report 3 Detail (576 B)'!$A:$S,3,FALSE)="","",VLOOKUP(ROW()-492,'Report 3 Detail (576 B)'!$A:$S,3,FALSE))</f>
        <v/>
      </c>
      <c r="J581" s="55" t="str">
        <f>IF(VLOOKUP(ROW()-492,'Report 3 Detail (576 B)'!$A:$S,4,FALSE)="","",VLOOKUP(ROW()-492,'Report 3 Detail (576 B)'!$A:$S,4,FALSE))</f>
        <v/>
      </c>
      <c r="K581" s="55" t="str">
        <f>IF(VLOOKUP(ROW()-492,'Report 3 Detail (576 B)'!$A:$S,5,FALSE)="","",VLOOKUP(ROW()-492,'Report 3 Detail (576 B)'!$A:$S,5,FALSE))</f>
        <v/>
      </c>
      <c r="L581" s="55" t="str">
        <f>IF(VLOOKUP(ROW()-492,'Report 3 Detail (576 B)'!$A:$S,6,FALSE)="","",VLOOKUP(ROW()-492,'Report 3 Detail (576 B)'!$A:$S,6,FALSE))</f>
        <v/>
      </c>
      <c r="M581" s="55" t="str">
        <f>IF(VLOOKUP(ROW()-492,'Report 3 Detail (576 B)'!$A:$S,7,FALSE)="","",VLOOKUP(ROW()-492,'Report 3 Detail (576 B)'!$A:$S,7,FALSE))</f>
        <v/>
      </c>
      <c r="N581" s="55" t="str">
        <f>IF(VLOOKUP(ROW()-492,'Report 3 Detail (576 B)'!$A:$S,8,FALSE)="","",VLOOKUP(ROW()-492,'Report 3 Detail (576 B)'!$A:$S,8,FALSE))</f>
        <v/>
      </c>
      <c r="O581" s="55" t="str">
        <f>IF(VLOOKUP(ROW()-492,'Report 3 Detail (576 B)'!$A:$S,9,FALSE)="","",VLOOKUP(ROW()-492,'Report 3 Detail (576 B)'!$A:$S,9,FALSE))</f>
        <v/>
      </c>
      <c r="P581" s="55" t="str">
        <f>IF(VLOOKUP(ROW()-492,'Report 3 Detail (576 B)'!$A:$S,10,FALSE)="","",VLOOKUP(ROW()-492,'Report 3 Detail (576 B)'!$A:$S,10,FALSE))</f>
        <v/>
      </c>
      <c r="Q581" s="55" t="str">
        <f>IF(VLOOKUP(ROW()-492,'Report 3 Detail (576 B)'!$A:$S,11,FALSE)="","",VLOOKUP(ROW()-492,'Report 3 Detail (576 B)'!$A:$S,11,FALSE))</f>
        <v/>
      </c>
      <c r="R581" s="55" t="str">
        <f>IF(VLOOKUP(ROW()-492,'Report 3 Detail (576 B)'!$A:$S,12,FALSE)="","",VLOOKUP(ROW()-492,'Report 3 Detail (576 B)'!$A:$S,12,FALSE))</f>
        <v/>
      </c>
      <c r="S581" s="55" t="str">
        <f>IF(VLOOKUP(ROW()-492,'Report 3 Detail (576 B)'!$A:$S,13,FALSE)="","",VLOOKUP(ROW()-492,'Report 3 Detail (576 B)'!$A:$S,13,FALSE))</f>
        <v/>
      </c>
      <c r="T581" s="55" t="str">
        <f>IF(VLOOKUP(ROW()-492,'Report 3 Detail (576 B)'!$A:$S,14,FALSE)="","",VLOOKUP(ROW()-492,'Report 3 Detail (576 B)'!$A:$S,14,FALSE))</f>
        <v/>
      </c>
      <c r="U581" s="55" t="str">
        <f>IF(VLOOKUP(ROW()-492,'Report 3 Detail (576 B)'!$A:$S,15,FALSE)="","",VLOOKUP(ROW()-492,'Report 3 Detail (576 B)'!$A:$S,15,FALSE))</f>
        <v/>
      </c>
      <c r="V581" s="55" t="str">
        <f>IF(VLOOKUP(ROW()-492,'Report 3 Detail (576 B)'!$A:$S,16,FALSE)="","",VLOOKUP(ROW()-492,'Report 3 Detail (576 B)'!$A:$S,16,FALSE))</f>
        <v/>
      </c>
      <c r="W581" s="55" t="str">
        <f>IF(VLOOKUP(ROW()-492,'Report 3 Detail (576 B)'!$A:$S,17,FALSE)="","",VLOOKUP(ROW()-492,'Report 3 Detail (576 B)'!$A:$S,17,FALSE))</f>
        <v/>
      </c>
      <c r="X581" s="102" t="str">
        <f>IF(VLOOKUP(ROW()-492,'Report 3 Detail (576 B)'!$A:$S,18,FALSE)="","",VLOOKUP(ROW()-492,'Report 3 Detail (576 B)'!$A:$S,18,FALSE))</f>
        <v/>
      </c>
      <c r="Y581" s="55" t="str">
        <f>IF(VLOOKUP(ROW()-492,'Report 3 Detail (576 B)'!$A:$S,19,FALSE)="","",VLOOKUP(ROW()-492,'Report 3 Detail (576 B)'!$A:$S,19,FALSE))</f>
        <v/>
      </c>
      <c r="Z581" s="55" t="s">
        <v>79</v>
      </c>
    </row>
    <row r="582" spans="8:26" x14ac:dyDescent="0.2">
      <c r="H582" s="55" t="str">
        <f>IF(VLOOKUP(ROW()-492,'Report 3 Detail (576 B)'!$A:$S,2,FALSE)="","",VLOOKUP(ROW()-492,'Report 3 Detail (576 B)'!$A:$S,2,FALSE))</f>
        <v/>
      </c>
      <c r="I582" s="102" t="str">
        <f>IF(VLOOKUP(ROW()-492,'Report 3 Detail (576 B)'!$A:$S,3,FALSE)="","",VLOOKUP(ROW()-492,'Report 3 Detail (576 B)'!$A:$S,3,FALSE))</f>
        <v/>
      </c>
      <c r="J582" s="55" t="str">
        <f>IF(VLOOKUP(ROW()-492,'Report 3 Detail (576 B)'!$A:$S,4,FALSE)="","",VLOOKUP(ROW()-492,'Report 3 Detail (576 B)'!$A:$S,4,FALSE))</f>
        <v/>
      </c>
      <c r="K582" s="55" t="str">
        <f>IF(VLOOKUP(ROW()-492,'Report 3 Detail (576 B)'!$A:$S,5,FALSE)="","",VLOOKUP(ROW()-492,'Report 3 Detail (576 B)'!$A:$S,5,FALSE))</f>
        <v/>
      </c>
      <c r="L582" s="55" t="str">
        <f>IF(VLOOKUP(ROW()-492,'Report 3 Detail (576 B)'!$A:$S,6,FALSE)="","",VLOOKUP(ROW()-492,'Report 3 Detail (576 B)'!$A:$S,6,FALSE))</f>
        <v/>
      </c>
      <c r="M582" s="55" t="str">
        <f>IF(VLOOKUP(ROW()-492,'Report 3 Detail (576 B)'!$A:$S,7,FALSE)="","",VLOOKUP(ROW()-492,'Report 3 Detail (576 B)'!$A:$S,7,FALSE))</f>
        <v/>
      </c>
      <c r="N582" s="55" t="str">
        <f>IF(VLOOKUP(ROW()-492,'Report 3 Detail (576 B)'!$A:$S,8,FALSE)="","",VLOOKUP(ROW()-492,'Report 3 Detail (576 B)'!$A:$S,8,FALSE))</f>
        <v/>
      </c>
      <c r="O582" s="55" t="str">
        <f>IF(VLOOKUP(ROW()-492,'Report 3 Detail (576 B)'!$A:$S,9,FALSE)="","",VLOOKUP(ROW()-492,'Report 3 Detail (576 B)'!$A:$S,9,FALSE))</f>
        <v/>
      </c>
      <c r="P582" s="55" t="str">
        <f>IF(VLOOKUP(ROW()-492,'Report 3 Detail (576 B)'!$A:$S,10,FALSE)="","",VLOOKUP(ROW()-492,'Report 3 Detail (576 B)'!$A:$S,10,FALSE))</f>
        <v/>
      </c>
      <c r="Q582" s="55" t="str">
        <f>IF(VLOOKUP(ROW()-492,'Report 3 Detail (576 B)'!$A:$S,11,FALSE)="","",VLOOKUP(ROW()-492,'Report 3 Detail (576 B)'!$A:$S,11,FALSE))</f>
        <v/>
      </c>
      <c r="R582" s="55" t="str">
        <f>IF(VLOOKUP(ROW()-492,'Report 3 Detail (576 B)'!$A:$S,12,FALSE)="","",VLOOKUP(ROW()-492,'Report 3 Detail (576 B)'!$A:$S,12,FALSE))</f>
        <v/>
      </c>
      <c r="S582" s="55" t="str">
        <f>IF(VLOOKUP(ROW()-492,'Report 3 Detail (576 B)'!$A:$S,13,FALSE)="","",VLOOKUP(ROW()-492,'Report 3 Detail (576 B)'!$A:$S,13,FALSE))</f>
        <v/>
      </c>
      <c r="T582" s="55" t="str">
        <f>IF(VLOOKUP(ROW()-492,'Report 3 Detail (576 B)'!$A:$S,14,FALSE)="","",VLOOKUP(ROW()-492,'Report 3 Detail (576 B)'!$A:$S,14,FALSE))</f>
        <v/>
      </c>
      <c r="U582" s="55" t="str">
        <f>IF(VLOOKUP(ROW()-492,'Report 3 Detail (576 B)'!$A:$S,15,FALSE)="","",VLOOKUP(ROW()-492,'Report 3 Detail (576 B)'!$A:$S,15,FALSE))</f>
        <v/>
      </c>
      <c r="V582" s="55" t="str">
        <f>IF(VLOOKUP(ROW()-492,'Report 3 Detail (576 B)'!$A:$S,16,FALSE)="","",VLOOKUP(ROW()-492,'Report 3 Detail (576 B)'!$A:$S,16,FALSE))</f>
        <v/>
      </c>
      <c r="W582" s="55" t="str">
        <f>IF(VLOOKUP(ROW()-492,'Report 3 Detail (576 B)'!$A:$S,17,FALSE)="","",VLOOKUP(ROW()-492,'Report 3 Detail (576 B)'!$A:$S,17,FALSE))</f>
        <v/>
      </c>
      <c r="X582" s="102" t="str">
        <f>IF(VLOOKUP(ROW()-492,'Report 3 Detail (576 B)'!$A:$S,18,FALSE)="","",VLOOKUP(ROW()-492,'Report 3 Detail (576 B)'!$A:$S,18,FALSE))</f>
        <v/>
      </c>
      <c r="Y582" s="55" t="str">
        <f>IF(VLOOKUP(ROW()-492,'Report 3 Detail (576 B)'!$A:$S,19,FALSE)="","",VLOOKUP(ROW()-492,'Report 3 Detail (576 B)'!$A:$S,19,FALSE))</f>
        <v/>
      </c>
      <c r="Z582" s="55" t="s">
        <v>79</v>
      </c>
    </row>
    <row r="583" spans="8:26" x14ac:dyDescent="0.2">
      <c r="H583" s="55" t="str">
        <f>IF(VLOOKUP(ROW()-492,'Report 3 Detail (576 B)'!$A:$S,2,FALSE)="","",VLOOKUP(ROW()-492,'Report 3 Detail (576 B)'!$A:$S,2,FALSE))</f>
        <v/>
      </c>
      <c r="I583" s="102" t="str">
        <f>IF(VLOOKUP(ROW()-492,'Report 3 Detail (576 B)'!$A:$S,3,FALSE)="","",VLOOKUP(ROW()-492,'Report 3 Detail (576 B)'!$A:$S,3,FALSE))</f>
        <v/>
      </c>
      <c r="J583" s="55" t="str">
        <f>IF(VLOOKUP(ROW()-492,'Report 3 Detail (576 B)'!$A:$S,4,FALSE)="","",VLOOKUP(ROW()-492,'Report 3 Detail (576 B)'!$A:$S,4,FALSE))</f>
        <v/>
      </c>
      <c r="K583" s="55" t="str">
        <f>IF(VLOOKUP(ROW()-492,'Report 3 Detail (576 B)'!$A:$S,5,FALSE)="","",VLOOKUP(ROW()-492,'Report 3 Detail (576 B)'!$A:$S,5,FALSE))</f>
        <v/>
      </c>
      <c r="L583" s="55" t="str">
        <f>IF(VLOOKUP(ROW()-492,'Report 3 Detail (576 B)'!$A:$S,6,FALSE)="","",VLOOKUP(ROW()-492,'Report 3 Detail (576 B)'!$A:$S,6,FALSE))</f>
        <v/>
      </c>
      <c r="M583" s="55" t="str">
        <f>IF(VLOOKUP(ROW()-492,'Report 3 Detail (576 B)'!$A:$S,7,FALSE)="","",VLOOKUP(ROW()-492,'Report 3 Detail (576 B)'!$A:$S,7,FALSE))</f>
        <v/>
      </c>
      <c r="N583" s="55" t="str">
        <f>IF(VLOOKUP(ROW()-492,'Report 3 Detail (576 B)'!$A:$S,8,FALSE)="","",VLOOKUP(ROW()-492,'Report 3 Detail (576 B)'!$A:$S,8,FALSE))</f>
        <v/>
      </c>
      <c r="O583" s="55" t="str">
        <f>IF(VLOOKUP(ROW()-492,'Report 3 Detail (576 B)'!$A:$S,9,FALSE)="","",VLOOKUP(ROW()-492,'Report 3 Detail (576 B)'!$A:$S,9,FALSE))</f>
        <v/>
      </c>
      <c r="P583" s="55" t="str">
        <f>IF(VLOOKUP(ROW()-492,'Report 3 Detail (576 B)'!$A:$S,10,FALSE)="","",VLOOKUP(ROW()-492,'Report 3 Detail (576 B)'!$A:$S,10,FALSE))</f>
        <v/>
      </c>
      <c r="Q583" s="55" t="str">
        <f>IF(VLOOKUP(ROW()-492,'Report 3 Detail (576 B)'!$A:$S,11,FALSE)="","",VLOOKUP(ROW()-492,'Report 3 Detail (576 B)'!$A:$S,11,FALSE))</f>
        <v/>
      </c>
      <c r="R583" s="55" t="str">
        <f>IF(VLOOKUP(ROW()-492,'Report 3 Detail (576 B)'!$A:$S,12,FALSE)="","",VLOOKUP(ROW()-492,'Report 3 Detail (576 B)'!$A:$S,12,FALSE))</f>
        <v/>
      </c>
      <c r="S583" s="55" t="str">
        <f>IF(VLOOKUP(ROW()-492,'Report 3 Detail (576 B)'!$A:$S,13,FALSE)="","",VLOOKUP(ROW()-492,'Report 3 Detail (576 B)'!$A:$S,13,FALSE))</f>
        <v/>
      </c>
      <c r="T583" s="55" t="str">
        <f>IF(VLOOKUP(ROW()-492,'Report 3 Detail (576 B)'!$A:$S,14,FALSE)="","",VLOOKUP(ROW()-492,'Report 3 Detail (576 B)'!$A:$S,14,FALSE))</f>
        <v/>
      </c>
      <c r="U583" s="55" t="str">
        <f>IF(VLOOKUP(ROW()-492,'Report 3 Detail (576 B)'!$A:$S,15,FALSE)="","",VLOOKUP(ROW()-492,'Report 3 Detail (576 B)'!$A:$S,15,FALSE))</f>
        <v/>
      </c>
      <c r="V583" s="55" t="str">
        <f>IF(VLOOKUP(ROW()-492,'Report 3 Detail (576 B)'!$A:$S,16,FALSE)="","",VLOOKUP(ROW()-492,'Report 3 Detail (576 B)'!$A:$S,16,FALSE))</f>
        <v/>
      </c>
      <c r="W583" s="55" t="str">
        <f>IF(VLOOKUP(ROW()-492,'Report 3 Detail (576 B)'!$A:$S,17,FALSE)="","",VLOOKUP(ROW()-492,'Report 3 Detail (576 B)'!$A:$S,17,FALSE))</f>
        <v/>
      </c>
      <c r="X583" s="102" t="str">
        <f>IF(VLOOKUP(ROW()-492,'Report 3 Detail (576 B)'!$A:$S,18,FALSE)="","",VLOOKUP(ROW()-492,'Report 3 Detail (576 B)'!$A:$S,18,FALSE))</f>
        <v/>
      </c>
      <c r="Y583" s="55" t="str">
        <f>IF(VLOOKUP(ROW()-492,'Report 3 Detail (576 B)'!$A:$S,19,FALSE)="","",VLOOKUP(ROW()-492,'Report 3 Detail (576 B)'!$A:$S,19,FALSE))</f>
        <v/>
      </c>
      <c r="Z583" s="55" t="s">
        <v>79</v>
      </c>
    </row>
    <row r="584" spans="8:26" x14ac:dyDescent="0.2">
      <c r="H584" s="55" t="str">
        <f>IF(VLOOKUP(ROW()-492,'Report 3 Detail (576 B)'!$A:$S,2,FALSE)="","",VLOOKUP(ROW()-492,'Report 3 Detail (576 B)'!$A:$S,2,FALSE))</f>
        <v/>
      </c>
      <c r="I584" s="102" t="str">
        <f>IF(VLOOKUP(ROW()-492,'Report 3 Detail (576 B)'!$A:$S,3,FALSE)="","",VLOOKUP(ROW()-492,'Report 3 Detail (576 B)'!$A:$S,3,FALSE))</f>
        <v/>
      </c>
      <c r="J584" s="55" t="str">
        <f>IF(VLOOKUP(ROW()-492,'Report 3 Detail (576 B)'!$A:$S,4,FALSE)="","",VLOOKUP(ROW()-492,'Report 3 Detail (576 B)'!$A:$S,4,FALSE))</f>
        <v/>
      </c>
      <c r="K584" s="55" t="str">
        <f>IF(VLOOKUP(ROW()-492,'Report 3 Detail (576 B)'!$A:$S,5,FALSE)="","",VLOOKUP(ROW()-492,'Report 3 Detail (576 B)'!$A:$S,5,FALSE))</f>
        <v/>
      </c>
      <c r="L584" s="55" t="str">
        <f>IF(VLOOKUP(ROW()-492,'Report 3 Detail (576 B)'!$A:$S,6,FALSE)="","",VLOOKUP(ROW()-492,'Report 3 Detail (576 B)'!$A:$S,6,FALSE))</f>
        <v/>
      </c>
      <c r="M584" s="55" t="str">
        <f>IF(VLOOKUP(ROW()-492,'Report 3 Detail (576 B)'!$A:$S,7,FALSE)="","",VLOOKUP(ROW()-492,'Report 3 Detail (576 B)'!$A:$S,7,FALSE))</f>
        <v/>
      </c>
      <c r="N584" s="55" t="str">
        <f>IF(VLOOKUP(ROW()-492,'Report 3 Detail (576 B)'!$A:$S,8,FALSE)="","",VLOOKUP(ROW()-492,'Report 3 Detail (576 B)'!$A:$S,8,FALSE))</f>
        <v/>
      </c>
      <c r="O584" s="55" t="str">
        <f>IF(VLOOKUP(ROW()-492,'Report 3 Detail (576 B)'!$A:$S,9,FALSE)="","",VLOOKUP(ROW()-492,'Report 3 Detail (576 B)'!$A:$S,9,FALSE))</f>
        <v/>
      </c>
      <c r="P584" s="55" t="str">
        <f>IF(VLOOKUP(ROW()-492,'Report 3 Detail (576 B)'!$A:$S,10,FALSE)="","",VLOOKUP(ROW()-492,'Report 3 Detail (576 B)'!$A:$S,10,FALSE))</f>
        <v/>
      </c>
      <c r="Q584" s="55" t="str">
        <f>IF(VLOOKUP(ROW()-492,'Report 3 Detail (576 B)'!$A:$S,11,FALSE)="","",VLOOKUP(ROW()-492,'Report 3 Detail (576 B)'!$A:$S,11,FALSE))</f>
        <v/>
      </c>
      <c r="R584" s="55" t="str">
        <f>IF(VLOOKUP(ROW()-492,'Report 3 Detail (576 B)'!$A:$S,12,FALSE)="","",VLOOKUP(ROW()-492,'Report 3 Detail (576 B)'!$A:$S,12,FALSE))</f>
        <v/>
      </c>
      <c r="S584" s="55" t="str">
        <f>IF(VLOOKUP(ROW()-492,'Report 3 Detail (576 B)'!$A:$S,13,FALSE)="","",VLOOKUP(ROW()-492,'Report 3 Detail (576 B)'!$A:$S,13,FALSE))</f>
        <v/>
      </c>
      <c r="T584" s="55" t="str">
        <f>IF(VLOOKUP(ROW()-492,'Report 3 Detail (576 B)'!$A:$S,14,FALSE)="","",VLOOKUP(ROW()-492,'Report 3 Detail (576 B)'!$A:$S,14,FALSE))</f>
        <v/>
      </c>
      <c r="U584" s="55" t="str">
        <f>IF(VLOOKUP(ROW()-492,'Report 3 Detail (576 B)'!$A:$S,15,FALSE)="","",VLOOKUP(ROW()-492,'Report 3 Detail (576 B)'!$A:$S,15,FALSE))</f>
        <v/>
      </c>
      <c r="V584" s="55" t="str">
        <f>IF(VLOOKUP(ROW()-492,'Report 3 Detail (576 B)'!$A:$S,16,FALSE)="","",VLOOKUP(ROW()-492,'Report 3 Detail (576 B)'!$A:$S,16,FALSE))</f>
        <v/>
      </c>
      <c r="W584" s="55" t="str">
        <f>IF(VLOOKUP(ROW()-492,'Report 3 Detail (576 B)'!$A:$S,17,FALSE)="","",VLOOKUP(ROW()-492,'Report 3 Detail (576 B)'!$A:$S,17,FALSE))</f>
        <v/>
      </c>
      <c r="X584" s="102" t="str">
        <f>IF(VLOOKUP(ROW()-492,'Report 3 Detail (576 B)'!$A:$S,18,FALSE)="","",VLOOKUP(ROW()-492,'Report 3 Detail (576 B)'!$A:$S,18,FALSE))</f>
        <v/>
      </c>
      <c r="Y584" s="55" t="str">
        <f>IF(VLOOKUP(ROW()-492,'Report 3 Detail (576 B)'!$A:$S,19,FALSE)="","",VLOOKUP(ROW()-492,'Report 3 Detail (576 B)'!$A:$S,19,FALSE))</f>
        <v/>
      </c>
      <c r="Z584" s="55" t="s">
        <v>79</v>
      </c>
    </row>
    <row r="585" spans="8:26" x14ac:dyDescent="0.2">
      <c r="H585" s="55" t="str">
        <f>IF(VLOOKUP(ROW()-492,'Report 3 Detail (576 B)'!$A:$S,2,FALSE)="","",VLOOKUP(ROW()-492,'Report 3 Detail (576 B)'!$A:$S,2,FALSE))</f>
        <v/>
      </c>
      <c r="I585" s="102" t="str">
        <f>IF(VLOOKUP(ROW()-492,'Report 3 Detail (576 B)'!$A:$S,3,FALSE)="","",VLOOKUP(ROW()-492,'Report 3 Detail (576 B)'!$A:$S,3,FALSE))</f>
        <v/>
      </c>
      <c r="J585" s="55" t="str">
        <f>IF(VLOOKUP(ROW()-492,'Report 3 Detail (576 B)'!$A:$S,4,FALSE)="","",VLOOKUP(ROW()-492,'Report 3 Detail (576 B)'!$A:$S,4,FALSE))</f>
        <v/>
      </c>
      <c r="K585" s="55" t="str">
        <f>IF(VLOOKUP(ROW()-492,'Report 3 Detail (576 B)'!$A:$S,5,FALSE)="","",VLOOKUP(ROW()-492,'Report 3 Detail (576 B)'!$A:$S,5,FALSE))</f>
        <v/>
      </c>
      <c r="L585" s="55" t="str">
        <f>IF(VLOOKUP(ROW()-492,'Report 3 Detail (576 B)'!$A:$S,6,FALSE)="","",VLOOKUP(ROW()-492,'Report 3 Detail (576 B)'!$A:$S,6,FALSE))</f>
        <v/>
      </c>
      <c r="M585" s="55" t="str">
        <f>IF(VLOOKUP(ROW()-492,'Report 3 Detail (576 B)'!$A:$S,7,FALSE)="","",VLOOKUP(ROW()-492,'Report 3 Detail (576 B)'!$A:$S,7,FALSE))</f>
        <v/>
      </c>
      <c r="N585" s="55" t="str">
        <f>IF(VLOOKUP(ROW()-492,'Report 3 Detail (576 B)'!$A:$S,8,FALSE)="","",VLOOKUP(ROW()-492,'Report 3 Detail (576 B)'!$A:$S,8,FALSE))</f>
        <v/>
      </c>
      <c r="O585" s="55" t="str">
        <f>IF(VLOOKUP(ROW()-492,'Report 3 Detail (576 B)'!$A:$S,9,FALSE)="","",VLOOKUP(ROW()-492,'Report 3 Detail (576 B)'!$A:$S,9,FALSE))</f>
        <v/>
      </c>
      <c r="P585" s="55" t="str">
        <f>IF(VLOOKUP(ROW()-492,'Report 3 Detail (576 B)'!$A:$S,10,FALSE)="","",VLOOKUP(ROW()-492,'Report 3 Detail (576 B)'!$A:$S,10,FALSE))</f>
        <v/>
      </c>
      <c r="Q585" s="55" t="str">
        <f>IF(VLOOKUP(ROW()-492,'Report 3 Detail (576 B)'!$A:$S,11,FALSE)="","",VLOOKUP(ROW()-492,'Report 3 Detail (576 B)'!$A:$S,11,FALSE))</f>
        <v/>
      </c>
      <c r="R585" s="55" t="str">
        <f>IF(VLOOKUP(ROW()-492,'Report 3 Detail (576 B)'!$A:$S,12,FALSE)="","",VLOOKUP(ROW()-492,'Report 3 Detail (576 B)'!$A:$S,12,FALSE))</f>
        <v/>
      </c>
      <c r="S585" s="55" t="str">
        <f>IF(VLOOKUP(ROW()-492,'Report 3 Detail (576 B)'!$A:$S,13,FALSE)="","",VLOOKUP(ROW()-492,'Report 3 Detail (576 B)'!$A:$S,13,FALSE))</f>
        <v/>
      </c>
      <c r="T585" s="55" t="str">
        <f>IF(VLOOKUP(ROW()-492,'Report 3 Detail (576 B)'!$A:$S,14,FALSE)="","",VLOOKUP(ROW()-492,'Report 3 Detail (576 B)'!$A:$S,14,FALSE))</f>
        <v/>
      </c>
      <c r="U585" s="55" t="str">
        <f>IF(VLOOKUP(ROW()-492,'Report 3 Detail (576 B)'!$A:$S,15,FALSE)="","",VLOOKUP(ROW()-492,'Report 3 Detail (576 B)'!$A:$S,15,FALSE))</f>
        <v/>
      </c>
      <c r="V585" s="55" t="str">
        <f>IF(VLOOKUP(ROW()-492,'Report 3 Detail (576 B)'!$A:$S,16,FALSE)="","",VLOOKUP(ROW()-492,'Report 3 Detail (576 B)'!$A:$S,16,FALSE))</f>
        <v/>
      </c>
      <c r="W585" s="55" t="str">
        <f>IF(VLOOKUP(ROW()-492,'Report 3 Detail (576 B)'!$A:$S,17,FALSE)="","",VLOOKUP(ROW()-492,'Report 3 Detail (576 B)'!$A:$S,17,FALSE))</f>
        <v/>
      </c>
      <c r="X585" s="102" t="str">
        <f>IF(VLOOKUP(ROW()-492,'Report 3 Detail (576 B)'!$A:$S,18,FALSE)="","",VLOOKUP(ROW()-492,'Report 3 Detail (576 B)'!$A:$S,18,FALSE))</f>
        <v/>
      </c>
      <c r="Y585" s="55" t="str">
        <f>IF(VLOOKUP(ROW()-492,'Report 3 Detail (576 B)'!$A:$S,19,FALSE)="","",VLOOKUP(ROW()-492,'Report 3 Detail (576 B)'!$A:$S,19,FALSE))</f>
        <v/>
      </c>
      <c r="Z585" s="55" t="s">
        <v>79</v>
      </c>
    </row>
    <row r="586" spans="8:26" x14ac:dyDescent="0.2">
      <c r="H586" s="55" t="str">
        <f>IF(VLOOKUP(ROW()-492,'Report 3 Detail (576 B)'!$A:$S,2,FALSE)="","",VLOOKUP(ROW()-492,'Report 3 Detail (576 B)'!$A:$S,2,FALSE))</f>
        <v/>
      </c>
      <c r="I586" s="102" t="str">
        <f>IF(VLOOKUP(ROW()-492,'Report 3 Detail (576 B)'!$A:$S,3,FALSE)="","",VLOOKUP(ROW()-492,'Report 3 Detail (576 B)'!$A:$S,3,FALSE))</f>
        <v/>
      </c>
      <c r="J586" s="55" t="str">
        <f>IF(VLOOKUP(ROW()-492,'Report 3 Detail (576 B)'!$A:$S,4,FALSE)="","",VLOOKUP(ROW()-492,'Report 3 Detail (576 B)'!$A:$S,4,FALSE))</f>
        <v/>
      </c>
      <c r="K586" s="55" t="str">
        <f>IF(VLOOKUP(ROW()-492,'Report 3 Detail (576 B)'!$A:$S,5,FALSE)="","",VLOOKUP(ROW()-492,'Report 3 Detail (576 B)'!$A:$S,5,FALSE))</f>
        <v/>
      </c>
      <c r="L586" s="55" t="str">
        <f>IF(VLOOKUP(ROW()-492,'Report 3 Detail (576 B)'!$A:$S,6,FALSE)="","",VLOOKUP(ROW()-492,'Report 3 Detail (576 B)'!$A:$S,6,FALSE))</f>
        <v/>
      </c>
      <c r="M586" s="55" t="str">
        <f>IF(VLOOKUP(ROW()-492,'Report 3 Detail (576 B)'!$A:$S,7,FALSE)="","",VLOOKUP(ROW()-492,'Report 3 Detail (576 B)'!$A:$S,7,FALSE))</f>
        <v/>
      </c>
      <c r="N586" s="55" t="str">
        <f>IF(VLOOKUP(ROW()-492,'Report 3 Detail (576 B)'!$A:$S,8,FALSE)="","",VLOOKUP(ROW()-492,'Report 3 Detail (576 B)'!$A:$S,8,FALSE))</f>
        <v/>
      </c>
      <c r="O586" s="55" t="str">
        <f>IF(VLOOKUP(ROW()-492,'Report 3 Detail (576 B)'!$A:$S,9,FALSE)="","",VLOOKUP(ROW()-492,'Report 3 Detail (576 B)'!$A:$S,9,FALSE))</f>
        <v/>
      </c>
      <c r="P586" s="55" t="str">
        <f>IF(VLOOKUP(ROW()-492,'Report 3 Detail (576 B)'!$A:$S,10,FALSE)="","",VLOOKUP(ROW()-492,'Report 3 Detail (576 B)'!$A:$S,10,FALSE))</f>
        <v/>
      </c>
      <c r="Q586" s="55" t="str">
        <f>IF(VLOOKUP(ROW()-492,'Report 3 Detail (576 B)'!$A:$S,11,FALSE)="","",VLOOKUP(ROW()-492,'Report 3 Detail (576 B)'!$A:$S,11,FALSE))</f>
        <v/>
      </c>
      <c r="R586" s="55" t="str">
        <f>IF(VLOOKUP(ROW()-492,'Report 3 Detail (576 B)'!$A:$S,12,FALSE)="","",VLOOKUP(ROW()-492,'Report 3 Detail (576 B)'!$A:$S,12,FALSE))</f>
        <v/>
      </c>
      <c r="S586" s="55" t="str">
        <f>IF(VLOOKUP(ROW()-492,'Report 3 Detail (576 B)'!$A:$S,13,FALSE)="","",VLOOKUP(ROW()-492,'Report 3 Detail (576 B)'!$A:$S,13,FALSE))</f>
        <v/>
      </c>
      <c r="T586" s="55" t="str">
        <f>IF(VLOOKUP(ROW()-492,'Report 3 Detail (576 B)'!$A:$S,14,FALSE)="","",VLOOKUP(ROW()-492,'Report 3 Detail (576 B)'!$A:$S,14,FALSE))</f>
        <v/>
      </c>
      <c r="U586" s="55" t="str">
        <f>IF(VLOOKUP(ROW()-492,'Report 3 Detail (576 B)'!$A:$S,15,FALSE)="","",VLOOKUP(ROW()-492,'Report 3 Detail (576 B)'!$A:$S,15,FALSE))</f>
        <v/>
      </c>
      <c r="V586" s="55" t="str">
        <f>IF(VLOOKUP(ROW()-492,'Report 3 Detail (576 B)'!$A:$S,16,FALSE)="","",VLOOKUP(ROW()-492,'Report 3 Detail (576 B)'!$A:$S,16,FALSE))</f>
        <v/>
      </c>
      <c r="W586" s="55" t="str">
        <f>IF(VLOOKUP(ROW()-492,'Report 3 Detail (576 B)'!$A:$S,17,FALSE)="","",VLOOKUP(ROW()-492,'Report 3 Detail (576 B)'!$A:$S,17,FALSE))</f>
        <v/>
      </c>
      <c r="X586" s="102" t="str">
        <f>IF(VLOOKUP(ROW()-492,'Report 3 Detail (576 B)'!$A:$S,18,FALSE)="","",VLOOKUP(ROW()-492,'Report 3 Detail (576 B)'!$A:$S,18,FALSE))</f>
        <v/>
      </c>
      <c r="Y586" s="55" t="str">
        <f>IF(VLOOKUP(ROW()-492,'Report 3 Detail (576 B)'!$A:$S,19,FALSE)="","",VLOOKUP(ROW()-492,'Report 3 Detail (576 B)'!$A:$S,19,FALSE))</f>
        <v/>
      </c>
      <c r="Z586" s="55" t="s">
        <v>79</v>
      </c>
    </row>
    <row r="587" spans="8:26" x14ac:dyDescent="0.2">
      <c r="H587" s="55" t="str">
        <f>IF(VLOOKUP(ROW()-492,'Report 3 Detail (576 B)'!$A:$S,2,FALSE)="","",VLOOKUP(ROW()-492,'Report 3 Detail (576 B)'!$A:$S,2,FALSE))</f>
        <v/>
      </c>
      <c r="I587" s="102" t="str">
        <f>IF(VLOOKUP(ROW()-492,'Report 3 Detail (576 B)'!$A:$S,3,FALSE)="","",VLOOKUP(ROW()-492,'Report 3 Detail (576 B)'!$A:$S,3,FALSE))</f>
        <v/>
      </c>
      <c r="J587" s="55" t="str">
        <f>IF(VLOOKUP(ROW()-492,'Report 3 Detail (576 B)'!$A:$S,4,FALSE)="","",VLOOKUP(ROW()-492,'Report 3 Detail (576 B)'!$A:$S,4,FALSE))</f>
        <v/>
      </c>
      <c r="K587" s="55" t="str">
        <f>IF(VLOOKUP(ROW()-492,'Report 3 Detail (576 B)'!$A:$S,5,FALSE)="","",VLOOKUP(ROW()-492,'Report 3 Detail (576 B)'!$A:$S,5,FALSE))</f>
        <v/>
      </c>
      <c r="L587" s="55" t="str">
        <f>IF(VLOOKUP(ROW()-492,'Report 3 Detail (576 B)'!$A:$S,6,FALSE)="","",VLOOKUP(ROW()-492,'Report 3 Detail (576 B)'!$A:$S,6,FALSE))</f>
        <v/>
      </c>
      <c r="M587" s="55" t="str">
        <f>IF(VLOOKUP(ROW()-492,'Report 3 Detail (576 B)'!$A:$S,7,FALSE)="","",VLOOKUP(ROW()-492,'Report 3 Detail (576 B)'!$A:$S,7,FALSE))</f>
        <v/>
      </c>
      <c r="N587" s="55" t="str">
        <f>IF(VLOOKUP(ROW()-492,'Report 3 Detail (576 B)'!$A:$S,8,FALSE)="","",VLOOKUP(ROW()-492,'Report 3 Detail (576 B)'!$A:$S,8,FALSE))</f>
        <v/>
      </c>
      <c r="O587" s="55" t="str">
        <f>IF(VLOOKUP(ROW()-492,'Report 3 Detail (576 B)'!$A:$S,9,FALSE)="","",VLOOKUP(ROW()-492,'Report 3 Detail (576 B)'!$A:$S,9,FALSE))</f>
        <v/>
      </c>
      <c r="P587" s="55" t="str">
        <f>IF(VLOOKUP(ROW()-492,'Report 3 Detail (576 B)'!$A:$S,10,FALSE)="","",VLOOKUP(ROW()-492,'Report 3 Detail (576 B)'!$A:$S,10,FALSE))</f>
        <v/>
      </c>
      <c r="Q587" s="55" t="str">
        <f>IF(VLOOKUP(ROW()-492,'Report 3 Detail (576 B)'!$A:$S,11,FALSE)="","",VLOOKUP(ROW()-492,'Report 3 Detail (576 B)'!$A:$S,11,FALSE))</f>
        <v/>
      </c>
      <c r="R587" s="55" t="str">
        <f>IF(VLOOKUP(ROW()-492,'Report 3 Detail (576 B)'!$A:$S,12,FALSE)="","",VLOOKUP(ROW()-492,'Report 3 Detail (576 B)'!$A:$S,12,FALSE))</f>
        <v/>
      </c>
      <c r="S587" s="55" t="str">
        <f>IF(VLOOKUP(ROW()-492,'Report 3 Detail (576 B)'!$A:$S,13,FALSE)="","",VLOOKUP(ROW()-492,'Report 3 Detail (576 B)'!$A:$S,13,FALSE))</f>
        <v/>
      </c>
      <c r="T587" s="55" t="str">
        <f>IF(VLOOKUP(ROW()-492,'Report 3 Detail (576 B)'!$A:$S,14,FALSE)="","",VLOOKUP(ROW()-492,'Report 3 Detail (576 B)'!$A:$S,14,FALSE))</f>
        <v/>
      </c>
      <c r="U587" s="55" t="str">
        <f>IF(VLOOKUP(ROW()-492,'Report 3 Detail (576 B)'!$A:$S,15,FALSE)="","",VLOOKUP(ROW()-492,'Report 3 Detail (576 B)'!$A:$S,15,FALSE))</f>
        <v/>
      </c>
      <c r="V587" s="55" t="str">
        <f>IF(VLOOKUP(ROW()-492,'Report 3 Detail (576 B)'!$A:$S,16,FALSE)="","",VLOOKUP(ROW()-492,'Report 3 Detail (576 B)'!$A:$S,16,FALSE))</f>
        <v/>
      </c>
      <c r="W587" s="55" t="str">
        <f>IF(VLOOKUP(ROW()-492,'Report 3 Detail (576 B)'!$A:$S,17,FALSE)="","",VLOOKUP(ROW()-492,'Report 3 Detail (576 B)'!$A:$S,17,FALSE))</f>
        <v/>
      </c>
      <c r="X587" s="102" t="str">
        <f>IF(VLOOKUP(ROW()-492,'Report 3 Detail (576 B)'!$A:$S,18,FALSE)="","",VLOOKUP(ROW()-492,'Report 3 Detail (576 B)'!$A:$S,18,FALSE))</f>
        <v/>
      </c>
      <c r="Y587" s="55" t="str">
        <f>IF(VLOOKUP(ROW()-492,'Report 3 Detail (576 B)'!$A:$S,19,FALSE)="","",VLOOKUP(ROW()-492,'Report 3 Detail (576 B)'!$A:$S,19,FALSE))</f>
        <v/>
      </c>
      <c r="Z587" s="55" t="s">
        <v>79</v>
      </c>
    </row>
    <row r="588" spans="8:26" x14ac:dyDescent="0.2">
      <c r="H588" s="55" t="str">
        <f>IF(VLOOKUP(ROW()-492,'Report 3 Detail (576 B)'!$A:$S,2,FALSE)="","",VLOOKUP(ROW()-492,'Report 3 Detail (576 B)'!$A:$S,2,FALSE))</f>
        <v/>
      </c>
      <c r="I588" s="102" t="str">
        <f>IF(VLOOKUP(ROW()-492,'Report 3 Detail (576 B)'!$A:$S,3,FALSE)="","",VLOOKUP(ROW()-492,'Report 3 Detail (576 B)'!$A:$S,3,FALSE))</f>
        <v/>
      </c>
      <c r="J588" s="55" t="str">
        <f>IF(VLOOKUP(ROW()-492,'Report 3 Detail (576 B)'!$A:$S,4,FALSE)="","",VLOOKUP(ROW()-492,'Report 3 Detail (576 B)'!$A:$S,4,FALSE))</f>
        <v/>
      </c>
      <c r="K588" s="55" t="str">
        <f>IF(VLOOKUP(ROW()-492,'Report 3 Detail (576 B)'!$A:$S,5,FALSE)="","",VLOOKUP(ROW()-492,'Report 3 Detail (576 B)'!$A:$S,5,FALSE))</f>
        <v/>
      </c>
      <c r="L588" s="55" t="str">
        <f>IF(VLOOKUP(ROW()-492,'Report 3 Detail (576 B)'!$A:$S,6,FALSE)="","",VLOOKUP(ROW()-492,'Report 3 Detail (576 B)'!$A:$S,6,FALSE))</f>
        <v/>
      </c>
      <c r="M588" s="55" t="str">
        <f>IF(VLOOKUP(ROW()-492,'Report 3 Detail (576 B)'!$A:$S,7,FALSE)="","",VLOOKUP(ROW()-492,'Report 3 Detail (576 B)'!$A:$S,7,FALSE))</f>
        <v/>
      </c>
      <c r="N588" s="55" t="str">
        <f>IF(VLOOKUP(ROW()-492,'Report 3 Detail (576 B)'!$A:$S,8,FALSE)="","",VLOOKUP(ROW()-492,'Report 3 Detail (576 B)'!$A:$S,8,FALSE))</f>
        <v/>
      </c>
      <c r="O588" s="55" t="str">
        <f>IF(VLOOKUP(ROW()-492,'Report 3 Detail (576 B)'!$A:$S,9,FALSE)="","",VLOOKUP(ROW()-492,'Report 3 Detail (576 B)'!$A:$S,9,FALSE))</f>
        <v/>
      </c>
      <c r="P588" s="55" t="str">
        <f>IF(VLOOKUP(ROW()-492,'Report 3 Detail (576 B)'!$A:$S,10,FALSE)="","",VLOOKUP(ROW()-492,'Report 3 Detail (576 B)'!$A:$S,10,FALSE))</f>
        <v/>
      </c>
      <c r="Q588" s="55" t="str">
        <f>IF(VLOOKUP(ROW()-492,'Report 3 Detail (576 B)'!$A:$S,11,FALSE)="","",VLOOKUP(ROW()-492,'Report 3 Detail (576 B)'!$A:$S,11,FALSE))</f>
        <v/>
      </c>
      <c r="R588" s="55" t="str">
        <f>IF(VLOOKUP(ROW()-492,'Report 3 Detail (576 B)'!$A:$S,12,FALSE)="","",VLOOKUP(ROW()-492,'Report 3 Detail (576 B)'!$A:$S,12,FALSE))</f>
        <v/>
      </c>
      <c r="S588" s="55" t="str">
        <f>IF(VLOOKUP(ROW()-492,'Report 3 Detail (576 B)'!$A:$S,13,FALSE)="","",VLOOKUP(ROW()-492,'Report 3 Detail (576 B)'!$A:$S,13,FALSE))</f>
        <v/>
      </c>
      <c r="T588" s="55" t="str">
        <f>IF(VLOOKUP(ROW()-492,'Report 3 Detail (576 B)'!$A:$S,14,FALSE)="","",VLOOKUP(ROW()-492,'Report 3 Detail (576 B)'!$A:$S,14,FALSE))</f>
        <v/>
      </c>
      <c r="U588" s="55" t="str">
        <f>IF(VLOOKUP(ROW()-492,'Report 3 Detail (576 B)'!$A:$S,15,FALSE)="","",VLOOKUP(ROW()-492,'Report 3 Detail (576 B)'!$A:$S,15,FALSE))</f>
        <v/>
      </c>
      <c r="V588" s="55" t="str">
        <f>IF(VLOOKUP(ROW()-492,'Report 3 Detail (576 B)'!$A:$S,16,FALSE)="","",VLOOKUP(ROW()-492,'Report 3 Detail (576 B)'!$A:$S,16,FALSE))</f>
        <v/>
      </c>
      <c r="W588" s="55" t="str">
        <f>IF(VLOOKUP(ROW()-492,'Report 3 Detail (576 B)'!$A:$S,17,FALSE)="","",VLOOKUP(ROW()-492,'Report 3 Detail (576 B)'!$A:$S,17,FALSE))</f>
        <v/>
      </c>
      <c r="X588" s="102" t="str">
        <f>IF(VLOOKUP(ROW()-492,'Report 3 Detail (576 B)'!$A:$S,18,FALSE)="","",VLOOKUP(ROW()-492,'Report 3 Detail (576 B)'!$A:$S,18,FALSE))</f>
        <v/>
      </c>
      <c r="Y588" s="55" t="str">
        <f>IF(VLOOKUP(ROW()-492,'Report 3 Detail (576 B)'!$A:$S,19,FALSE)="","",VLOOKUP(ROW()-492,'Report 3 Detail (576 B)'!$A:$S,19,FALSE))</f>
        <v/>
      </c>
      <c r="Z588" s="55" t="s">
        <v>79</v>
      </c>
    </row>
    <row r="589" spans="8:26" x14ac:dyDescent="0.2">
      <c r="H589" s="55" t="str">
        <f>IF(VLOOKUP(ROW()-492,'Report 3 Detail (576 B)'!$A:$S,2,FALSE)="","",VLOOKUP(ROW()-492,'Report 3 Detail (576 B)'!$A:$S,2,FALSE))</f>
        <v/>
      </c>
      <c r="I589" s="102" t="str">
        <f>IF(VLOOKUP(ROW()-492,'Report 3 Detail (576 B)'!$A:$S,3,FALSE)="","",VLOOKUP(ROW()-492,'Report 3 Detail (576 B)'!$A:$S,3,FALSE))</f>
        <v/>
      </c>
      <c r="J589" s="55" t="str">
        <f>IF(VLOOKUP(ROW()-492,'Report 3 Detail (576 B)'!$A:$S,4,FALSE)="","",VLOOKUP(ROW()-492,'Report 3 Detail (576 B)'!$A:$S,4,FALSE))</f>
        <v/>
      </c>
      <c r="K589" s="55" t="str">
        <f>IF(VLOOKUP(ROW()-492,'Report 3 Detail (576 B)'!$A:$S,5,FALSE)="","",VLOOKUP(ROW()-492,'Report 3 Detail (576 B)'!$A:$S,5,FALSE))</f>
        <v/>
      </c>
      <c r="L589" s="55" t="str">
        <f>IF(VLOOKUP(ROW()-492,'Report 3 Detail (576 B)'!$A:$S,6,FALSE)="","",VLOOKUP(ROW()-492,'Report 3 Detail (576 B)'!$A:$S,6,FALSE))</f>
        <v/>
      </c>
      <c r="M589" s="55" t="str">
        <f>IF(VLOOKUP(ROW()-492,'Report 3 Detail (576 B)'!$A:$S,7,FALSE)="","",VLOOKUP(ROW()-492,'Report 3 Detail (576 B)'!$A:$S,7,FALSE))</f>
        <v/>
      </c>
      <c r="N589" s="55" t="str">
        <f>IF(VLOOKUP(ROW()-492,'Report 3 Detail (576 B)'!$A:$S,8,FALSE)="","",VLOOKUP(ROW()-492,'Report 3 Detail (576 B)'!$A:$S,8,FALSE))</f>
        <v/>
      </c>
      <c r="O589" s="55" t="str">
        <f>IF(VLOOKUP(ROW()-492,'Report 3 Detail (576 B)'!$A:$S,9,FALSE)="","",VLOOKUP(ROW()-492,'Report 3 Detail (576 B)'!$A:$S,9,FALSE))</f>
        <v/>
      </c>
      <c r="P589" s="55" t="str">
        <f>IF(VLOOKUP(ROW()-492,'Report 3 Detail (576 B)'!$A:$S,10,FALSE)="","",VLOOKUP(ROW()-492,'Report 3 Detail (576 B)'!$A:$S,10,FALSE))</f>
        <v/>
      </c>
      <c r="Q589" s="55" t="str">
        <f>IF(VLOOKUP(ROW()-492,'Report 3 Detail (576 B)'!$A:$S,11,FALSE)="","",VLOOKUP(ROW()-492,'Report 3 Detail (576 B)'!$A:$S,11,FALSE))</f>
        <v/>
      </c>
      <c r="R589" s="55" t="str">
        <f>IF(VLOOKUP(ROW()-492,'Report 3 Detail (576 B)'!$A:$S,12,FALSE)="","",VLOOKUP(ROW()-492,'Report 3 Detail (576 B)'!$A:$S,12,FALSE))</f>
        <v/>
      </c>
      <c r="S589" s="55" t="str">
        <f>IF(VLOOKUP(ROW()-492,'Report 3 Detail (576 B)'!$A:$S,13,FALSE)="","",VLOOKUP(ROW()-492,'Report 3 Detail (576 B)'!$A:$S,13,FALSE))</f>
        <v/>
      </c>
      <c r="T589" s="55" t="str">
        <f>IF(VLOOKUP(ROW()-492,'Report 3 Detail (576 B)'!$A:$S,14,FALSE)="","",VLOOKUP(ROW()-492,'Report 3 Detail (576 B)'!$A:$S,14,FALSE))</f>
        <v/>
      </c>
      <c r="U589" s="55" t="str">
        <f>IF(VLOOKUP(ROW()-492,'Report 3 Detail (576 B)'!$A:$S,15,FALSE)="","",VLOOKUP(ROW()-492,'Report 3 Detail (576 B)'!$A:$S,15,FALSE))</f>
        <v/>
      </c>
      <c r="V589" s="55" t="str">
        <f>IF(VLOOKUP(ROW()-492,'Report 3 Detail (576 B)'!$A:$S,16,FALSE)="","",VLOOKUP(ROW()-492,'Report 3 Detail (576 B)'!$A:$S,16,FALSE))</f>
        <v/>
      </c>
      <c r="W589" s="55" t="str">
        <f>IF(VLOOKUP(ROW()-492,'Report 3 Detail (576 B)'!$A:$S,17,FALSE)="","",VLOOKUP(ROW()-492,'Report 3 Detail (576 B)'!$A:$S,17,FALSE))</f>
        <v/>
      </c>
      <c r="X589" s="102" t="str">
        <f>IF(VLOOKUP(ROW()-492,'Report 3 Detail (576 B)'!$A:$S,18,FALSE)="","",VLOOKUP(ROW()-492,'Report 3 Detail (576 B)'!$A:$S,18,FALSE))</f>
        <v/>
      </c>
      <c r="Y589" s="55" t="str">
        <f>IF(VLOOKUP(ROW()-492,'Report 3 Detail (576 B)'!$A:$S,19,FALSE)="","",VLOOKUP(ROW()-492,'Report 3 Detail (576 B)'!$A:$S,19,FALSE))</f>
        <v/>
      </c>
      <c r="Z589" s="55" t="s">
        <v>79</v>
      </c>
    </row>
    <row r="590" spans="8:26" x14ac:dyDescent="0.2">
      <c r="H590" s="55" t="str">
        <f>IF(VLOOKUP(ROW()-492,'Report 3 Detail (576 B)'!$A:$S,2,FALSE)="","",VLOOKUP(ROW()-492,'Report 3 Detail (576 B)'!$A:$S,2,FALSE))</f>
        <v/>
      </c>
      <c r="I590" s="102" t="str">
        <f>IF(VLOOKUP(ROW()-492,'Report 3 Detail (576 B)'!$A:$S,3,FALSE)="","",VLOOKUP(ROW()-492,'Report 3 Detail (576 B)'!$A:$S,3,FALSE))</f>
        <v/>
      </c>
      <c r="J590" s="55" t="str">
        <f>IF(VLOOKUP(ROW()-492,'Report 3 Detail (576 B)'!$A:$S,4,FALSE)="","",VLOOKUP(ROW()-492,'Report 3 Detail (576 B)'!$A:$S,4,FALSE))</f>
        <v/>
      </c>
      <c r="K590" s="55" t="str">
        <f>IF(VLOOKUP(ROW()-492,'Report 3 Detail (576 B)'!$A:$S,5,FALSE)="","",VLOOKUP(ROW()-492,'Report 3 Detail (576 B)'!$A:$S,5,FALSE))</f>
        <v/>
      </c>
      <c r="L590" s="55" t="str">
        <f>IF(VLOOKUP(ROW()-492,'Report 3 Detail (576 B)'!$A:$S,6,FALSE)="","",VLOOKUP(ROW()-492,'Report 3 Detail (576 B)'!$A:$S,6,FALSE))</f>
        <v/>
      </c>
      <c r="M590" s="55" t="str">
        <f>IF(VLOOKUP(ROW()-492,'Report 3 Detail (576 B)'!$A:$S,7,FALSE)="","",VLOOKUP(ROW()-492,'Report 3 Detail (576 B)'!$A:$S,7,FALSE))</f>
        <v/>
      </c>
      <c r="N590" s="55" t="str">
        <f>IF(VLOOKUP(ROW()-492,'Report 3 Detail (576 B)'!$A:$S,8,FALSE)="","",VLOOKUP(ROW()-492,'Report 3 Detail (576 B)'!$A:$S,8,FALSE))</f>
        <v/>
      </c>
      <c r="O590" s="55" t="str">
        <f>IF(VLOOKUP(ROW()-492,'Report 3 Detail (576 B)'!$A:$S,9,FALSE)="","",VLOOKUP(ROW()-492,'Report 3 Detail (576 B)'!$A:$S,9,FALSE))</f>
        <v/>
      </c>
      <c r="P590" s="55" t="str">
        <f>IF(VLOOKUP(ROW()-492,'Report 3 Detail (576 B)'!$A:$S,10,FALSE)="","",VLOOKUP(ROW()-492,'Report 3 Detail (576 B)'!$A:$S,10,FALSE))</f>
        <v/>
      </c>
      <c r="Q590" s="55" t="str">
        <f>IF(VLOOKUP(ROW()-492,'Report 3 Detail (576 B)'!$A:$S,11,FALSE)="","",VLOOKUP(ROW()-492,'Report 3 Detail (576 B)'!$A:$S,11,FALSE))</f>
        <v/>
      </c>
      <c r="R590" s="55" t="str">
        <f>IF(VLOOKUP(ROW()-492,'Report 3 Detail (576 B)'!$A:$S,12,FALSE)="","",VLOOKUP(ROW()-492,'Report 3 Detail (576 B)'!$A:$S,12,FALSE))</f>
        <v/>
      </c>
      <c r="S590" s="55" t="str">
        <f>IF(VLOOKUP(ROW()-492,'Report 3 Detail (576 B)'!$A:$S,13,FALSE)="","",VLOOKUP(ROW()-492,'Report 3 Detail (576 B)'!$A:$S,13,FALSE))</f>
        <v/>
      </c>
      <c r="T590" s="55" t="str">
        <f>IF(VLOOKUP(ROW()-492,'Report 3 Detail (576 B)'!$A:$S,14,FALSE)="","",VLOOKUP(ROW()-492,'Report 3 Detail (576 B)'!$A:$S,14,FALSE))</f>
        <v/>
      </c>
      <c r="U590" s="55" t="str">
        <f>IF(VLOOKUP(ROW()-492,'Report 3 Detail (576 B)'!$A:$S,15,FALSE)="","",VLOOKUP(ROW()-492,'Report 3 Detail (576 B)'!$A:$S,15,FALSE))</f>
        <v/>
      </c>
      <c r="V590" s="55" t="str">
        <f>IF(VLOOKUP(ROW()-492,'Report 3 Detail (576 B)'!$A:$S,16,FALSE)="","",VLOOKUP(ROW()-492,'Report 3 Detail (576 B)'!$A:$S,16,FALSE))</f>
        <v/>
      </c>
      <c r="W590" s="55" t="str">
        <f>IF(VLOOKUP(ROW()-492,'Report 3 Detail (576 B)'!$A:$S,17,FALSE)="","",VLOOKUP(ROW()-492,'Report 3 Detail (576 B)'!$A:$S,17,FALSE))</f>
        <v/>
      </c>
      <c r="X590" s="102" t="str">
        <f>IF(VLOOKUP(ROW()-492,'Report 3 Detail (576 B)'!$A:$S,18,FALSE)="","",VLOOKUP(ROW()-492,'Report 3 Detail (576 B)'!$A:$S,18,FALSE))</f>
        <v/>
      </c>
      <c r="Y590" s="55" t="str">
        <f>IF(VLOOKUP(ROW()-492,'Report 3 Detail (576 B)'!$A:$S,19,FALSE)="","",VLOOKUP(ROW()-492,'Report 3 Detail (576 B)'!$A:$S,19,FALSE))</f>
        <v/>
      </c>
      <c r="Z590" s="55" t="s">
        <v>79</v>
      </c>
    </row>
    <row r="591" spans="8:26" x14ac:dyDescent="0.2">
      <c r="H591" s="55" t="str">
        <f>IF(VLOOKUP(ROW()-492,'Report 3 Detail (576 B)'!$A:$S,2,FALSE)="","",VLOOKUP(ROW()-492,'Report 3 Detail (576 B)'!$A:$S,2,FALSE))</f>
        <v/>
      </c>
      <c r="I591" s="102" t="str">
        <f>IF(VLOOKUP(ROW()-492,'Report 3 Detail (576 B)'!$A:$S,3,FALSE)="","",VLOOKUP(ROW()-492,'Report 3 Detail (576 B)'!$A:$S,3,FALSE))</f>
        <v/>
      </c>
      <c r="J591" s="55" t="str">
        <f>IF(VLOOKUP(ROW()-492,'Report 3 Detail (576 B)'!$A:$S,4,FALSE)="","",VLOOKUP(ROW()-492,'Report 3 Detail (576 B)'!$A:$S,4,FALSE))</f>
        <v/>
      </c>
      <c r="K591" s="55" t="str">
        <f>IF(VLOOKUP(ROW()-492,'Report 3 Detail (576 B)'!$A:$S,5,FALSE)="","",VLOOKUP(ROW()-492,'Report 3 Detail (576 B)'!$A:$S,5,FALSE))</f>
        <v/>
      </c>
      <c r="L591" s="55" t="str">
        <f>IF(VLOOKUP(ROW()-492,'Report 3 Detail (576 B)'!$A:$S,6,FALSE)="","",VLOOKUP(ROW()-492,'Report 3 Detail (576 B)'!$A:$S,6,FALSE))</f>
        <v/>
      </c>
      <c r="M591" s="55" t="str">
        <f>IF(VLOOKUP(ROW()-492,'Report 3 Detail (576 B)'!$A:$S,7,FALSE)="","",VLOOKUP(ROW()-492,'Report 3 Detail (576 B)'!$A:$S,7,FALSE))</f>
        <v/>
      </c>
      <c r="N591" s="55" t="str">
        <f>IF(VLOOKUP(ROW()-492,'Report 3 Detail (576 B)'!$A:$S,8,FALSE)="","",VLOOKUP(ROW()-492,'Report 3 Detail (576 B)'!$A:$S,8,FALSE))</f>
        <v/>
      </c>
      <c r="O591" s="55" t="str">
        <f>IF(VLOOKUP(ROW()-492,'Report 3 Detail (576 B)'!$A:$S,9,FALSE)="","",VLOOKUP(ROW()-492,'Report 3 Detail (576 B)'!$A:$S,9,FALSE))</f>
        <v/>
      </c>
      <c r="P591" s="55" t="str">
        <f>IF(VLOOKUP(ROW()-492,'Report 3 Detail (576 B)'!$A:$S,10,FALSE)="","",VLOOKUP(ROW()-492,'Report 3 Detail (576 B)'!$A:$S,10,FALSE))</f>
        <v/>
      </c>
      <c r="Q591" s="55" t="str">
        <f>IF(VLOOKUP(ROW()-492,'Report 3 Detail (576 B)'!$A:$S,11,FALSE)="","",VLOOKUP(ROW()-492,'Report 3 Detail (576 B)'!$A:$S,11,FALSE))</f>
        <v/>
      </c>
      <c r="R591" s="55" t="str">
        <f>IF(VLOOKUP(ROW()-492,'Report 3 Detail (576 B)'!$A:$S,12,FALSE)="","",VLOOKUP(ROW()-492,'Report 3 Detail (576 B)'!$A:$S,12,FALSE))</f>
        <v/>
      </c>
      <c r="S591" s="55" t="str">
        <f>IF(VLOOKUP(ROW()-492,'Report 3 Detail (576 B)'!$A:$S,13,FALSE)="","",VLOOKUP(ROW()-492,'Report 3 Detail (576 B)'!$A:$S,13,FALSE))</f>
        <v/>
      </c>
      <c r="T591" s="55" t="str">
        <f>IF(VLOOKUP(ROW()-492,'Report 3 Detail (576 B)'!$A:$S,14,FALSE)="","",VLOOKUP(ROW()-492,'Report 3 Detail (576 B)'!$A:$S,14,FALSE))</f>
        <v/>
      </c>
      <c r="U591" s="55" t="str">
        <f>IF(VLOOKUP(ROW()-492,'Report 3 Detail (576 B)'!$A:$S,15,FALSE)="","",VLOOKUP(ROW()-492,'Report 3 Detail (576 B)'!$A:$S,15,FALSE))</f>
        <v/>
      </c>
      <c r="V591" s="55" t="str">
        <f>IF(VLOOKUP(ROW()-492,'Report 3 Detail (576 B)'!$A:$S,16,FALSE)="","",VLOOKUP(ROW()-492,'Report 3 Detail (576 B)'!$A:$S,16,FALSE))</f>
        <v/>
      </c>
      <c r="W591" s="55" t="str">
        <f>IF(VLOOKUP(ROW()-492,'Report 3 Detail (576 B)'!$A:$S,17,FALSE)="","",VLOOKUP(ROW()-492,'Report 3 Detail (576 B)'!$A:$S,17,FALSE))</f>
        <v/>
      </c>
      <c r="X591" s="102" t="str">
        <f>IF(VLOOKUP(ROW()-492,'Report 3 Detail (576 B)'!$A:$S,18,FALSE)="","",VLOOKUP(ROW()-492,'Report 3 Detail (576 B)'!$A:$S,18,FALSE))</f>
        <v/>
      </c>
      <c r="Y591" s="55" t="str">
        <f>IF(VLOOKUP(ROW()-492,'Report 3 Detail (576 B)'!$A:$S,19,FALSE)="","",VLOOKUP(ROW()-492,'Report 3 Detail (576 B)'!$A:$S,19,FALSE))</f>
        <v/>
      </c>
      <c r="Z591" s="55" t="s">
        <v>79</v>
      </c>
    </row>
    <row r="592" spans="8:26" x14ac:dyDescent="0.2">
      <c r="H592" s="55" t="str">
        <f>IF(VLOOKUP(ROW()-492,'Report 3 Detail (576 B)'!$A:$S,2,FALSE)="","",VLOOKUP(ROW()-492,'Report 3 Detail (576 B)'!$A:$S,2,FALSE))</f>
        <v/>
      </c>
      <c r="I592" s="102" t="str">
        <f>IF(VLOOKUP(ROW()-492,'Report 3 Detail (576 B)'!$A:$S,3,FALSE)="","",VLOOKUP(ROW()-492,'Report 3 Detail (576 B)'!$A:$S,3,FALSE))</f>
        <v/>
      </c>
      <c r="J592" s="55" t="str">
        <f>IF(VLOOKUP(ROW()-492,'Report 3 Detail (576 B)'!$A:$S,4,FALSE)="","",VLOOKUP(ROW()-492,'Report 3 Detail (576 B)'!$A:$S,4,FALSE))</f>
        <v/>
      </c>
      <c r="K592" s="55" t="str">
        <f>IF(VLOOKUP(ROW()-492,'Report 3 Detail (576 B)'!$A:$S,5,FALSE)="","",VLOOKUP(ROW()-492,'Report 3 Detail (576 B)'!$A:$S,5,FALSE))</f>
        <v/>
      </c>
      <c r="L592" s="55" t="str">
        <f>IF(VLOOKUP(ROW()-492,'Report 3 Detail (576 B)'!$A:$S,6,FALSE)="","",VLOOKUP(ROW()-492,'Report 3 Detail (576 B)'!$A:$S,6,FALSE))</f>
        <v/>
      </c>
      <c r="M592" s="55" t="str">
        <f>IF(VLOOKUP(ROW()-492,'Report 3 Detail (576 B)'!$A:$S,7,FALSE)="","",VLOOKUP(ROW()-492,'Report 3 Detail (576 B)'!$A:$S,7,FALSE))</f>
        <v/>
      </c>
      <c r="N592" s="55" t="str">
        <f>IF(VLOOKUP(ROW()-492,'Report 3 Detail (576 B)'!$A:$S,8,FALSE)="","",VLOOKUP(ROW()-492,'Report 3 Detail (576 B)'!$A:$S,8,FALSE))</f>
        <v/>
      </c>
      <c r="O592" s="55" t="str">
        <f>IF(VLOOKUP(ROW()-492,'Report 3 Detail (576 B)'!$A:$S,9,FALSE)="","",VLOOKUP(ROW()-492,'Report 3 Detail (576 B)'!$A:$S,9,FALSE))</f>
        <v/>
      </c>
      <c r="P592" s="55" t="str">
        <f>IF(VLOOKUP(ROW()-492,'Report 3 Detail (576 B)'!$A:$S,10,FALSE)="","",VLOOKUP(ROW()-492,'Report 3 Detail (576 B)'!$A:$S,10,FALSE))</f>
        <v/>
      </c>
      <c r="Q592" s="55" t="str">
        <f>IF(VLOOKUP(ROW()-492,'Report 3 Detail (576 B)'!$A:$S,11,FALSE)="","",VLOOKUP(ROW()-492,'Report 3 Detail (576 B)'!$A:$S,11,FALSE))</f>
        <v/>
      </c>
      <c r="R592" s="55" t="str">
        <f>IF(VLOOKUP(ROW()-492,'Report 3 Detail (576 B)'!$A:$S,12,FALSE)="","",VLOOKUP(ROW()-492,'Report 3 Detail (576 B)'!$A:$S,12,FALSE))</f>
        <v/>
      </c>
      <c r="S592" s="55" t="str">
        <f>IF(VLOOKUP(ROW()-492,'Report 3 Detail (576 B)'!$A:$S,13,FALSE)="","",VLOOKUP(ROW()-492,'Report 3 Detail (576 B)'!$A:$S,13,FALSE))</f>
        <v/>
      </c>
      <c r="T592" s="55" t="str">
        <f>IF(VLOOKUP(ROW()-492,'Report 3 Detail (576 B)'!$A:$S,14,FALSE)="","",VLOOKUP(ROW()-492,'Report 3 Detail (576 B)'!$A:$S,14,FALSE))</f>
        <v/>
      </c>
      <c r="U592" s="55" t="str">
        <f>IF(VLOOKUP(ROW()-492,'Report 3 Detail (576 B)'!$A:$S,15,FALSE)="","",VLOOKUP(ROW()-492,'Report 3 Detail (576 B)'!$A:$S,15,FALSE))</f>
        <v/>
      </c>
      <c r="V592" s="55" t="str">
        <f>IF(VLOOKUP(ROW()-492,'Report 3 Detail (576 B)'!$A:$S,16,FALSE)="","",VLOOKUP(ROW()-492,'Report 3 Detail (576 B)'!$A:$S,16,FALSE))</f>
        <v/>
      </c>
      <c r="W592" s="55" t="str">
        <f>IF(VLOOKUP(ROW()-492,'Report 3 Detail (576 B)'!$A:$S,17,FALSE)="","",VLOOKUP(ROW()-492,'Report 3 Detail (576 B)'!$A:$S,17,FALSE))</f>
        <v/>
      </c>
      <c r="X592" s="102" t="str">
        <f>IF(VLOOKUP(ROW()-492,'Report 3 Detail (576 B)'!$A:$S,18,FALSE)="","",VLOOKUP(ROW()-492,'Report 3 Detail (576 B)'!$A:$S,18,FALSE))</f>
        <v/>
      </c>
      <c r="Y592" s="55" t="str">
        <f>IF(VLOOKUP(ROW()-492,'Report 3 Detail (576 B)'!$A:$S,19,FALSE)="","",VLOOKUP(ROW()-492,'Report 3 Detail (576 B)'!$A:$S,19,FALSE))</f>
        <v/>
      </c>
      <c r="Z592" s="55" t="s">
        <v>79</v>
      </c>
    </row>
    <row r="593" spans="8:26" x14ac:dyDescent="0.2">
      <c r="H593" s="55" t="str">
        <f>IF(VLOOKUP(ROW()-492,'Report 3 Detail (576 B)'!$A:$S,2,FALSE)="","",VLOOKUP(ROW()-492,'Report 3 Detail (576 B)'!$A:$S,2,FALSE))</f>
        <v/>
      </c>
      <c r="I593" s="102" t="str">
        <f>IF(VLOOKUP(ROW()-492,'Report 3 Detail (576 B)'!$A:$S,3,FALSE)="","",VLOOKUP(ROW()-492,'Report 3 Detail (576 B)'!$A:$S,3,FALSE))</f>
        <v/>
      </c>
      <c r="J593" s="55" t="str">
        <f>IF(VLOOKUP(ROW()-492,'Report 3 Detail (576 B)'!$A:$S,4,FALSE)="","",VLOOKUP(ROW()-492,'Report 3 Detail (576 B)'!$A:$S,4,FALSE))</f>
        <v/>
      </c>
      <c r="K593" s="55" t="str">
        <f>IF(VLOOKUP(ROW()-492,'Report 3 Detail (576 B)'!$A:$S,5,FALSE)="","",VLOOKUP(ROW()-492,'Report 3 Detail (576 B)'!$A:$S,5,FALSE))</f>
        <v/>
      </c>
      <c r="L593" s="55" t="str">
        <f>IF(VLOOKUP(ROW()-492,'Report 3 Detail (576 B)'!$A:$S,6,FALSE)="","",VLOOKUP(ROW()-492,'Report 3 Detail (576 B)'!$A:$S,6,FALSE))</f>
        <v/>
      </c>
      <c r="M593" s="55" t="str">
        <f>IF(VLOOKUP(ROW()-492,'Report 3 Detail (576 B)'!$A:$S,7,FALSE)="","",VLOOKUP(ROW()-492,'Report 3 Detail (576 B)'!$A:$S,7,FALSE))</f>
        <v/>
      </c>
      <c r="N593" s="55" t="str">
        <f>IF(VLOOKUP(ROW()-492,'Report 3 Detail (576 B)'!$A:$S,8,FALSE)="","",VLOOKUP(ROW()-492,'Report 3 Detail (576 B)'!$A:$S,8,FALSE))</f>
        <v/>
      </c>
      <c r="O593" s="55" t="str">
        <f>IF(VLOOKUP(ROW()-492,'Report 3 Detail (576 B)'!$A:$S,9,FALSE)="","",VLOOKUP(ROW()-492,'Report 3 Detail (576 B)'!$A:$S,9,FALSE))</f>
        <v/>
      </c>
      <c r="P593" s="55" t="str">
        <f>IF(VLOOKUP(ROW()-492,'Report 3 Detail (576 B)'!$A:$S,10,FALSE)="","",VLOOKUP(ROW()-492,'Report 3 Detail (576 B)'!$A:$S,10,FALSE))</f>
        <v/>
      </c>
      <c r="Q593" s="55" t="str">
        <f>IF(VLOOKUP(ROW()-492,'Report 3 Detail (576 B)'!$A:$S,11,FALSE)="","",VLOOKUP(ROW()-492,'Report 3 Detail (576 B)'!$A:$S,11,FALSE))</f>
        <v/>
      </c>
      <c r="R593" s="55" t="str">
        <f>IF(VLOOKUP(ROW()-492,'Report 3 Detail (576 B)'!$A:$S,12,FALSE)="","",VLOOKUP(ROW()-492,'Report 3 Detail (576 B)'!$A:$S,12,FALSE))</f>
        <v/>
      </c>
      <c r="S593" s="55" t="str">
        <f>IF(VLOOKUP(ROW()-492,'Report 3 Detail (576 B)'!$A:$S,13,FALSE)="","",VLOOKUP(ROW()-492,'Report 3 Detail (576 B)'!$A:$S,13,FALSE))</f>
        <v/>
      </c>
      <c r="T593" s="55" t="str">
        <f>IF(VLOOKUP(ROW()-492,'Report 3 Detail (576 B)'!$A:$S,14,FALSE)="","",VLOOKUP(ROW()-492,'Report 3 Detail (576 B)'!$A:$S,14,FALSE))</f>
        <v/>
      </c>
      <c r="U593" s="55" t="str">
        <f>IF(VLOOKUP(ROW()-492,'Report 3 Detail (576 B)'!$A:$S,15,FALSE)="","",VLOOKUP(ROW()-492,'Report 3 Detail (576 B)'!$A:$S,15,FALSE))</f>
        <v/>
      </c>
      <c r="V593" s="55" t="str">
        <f>IF(VLOOKUP(ROW()-492,'Report 3 Detail (576 B)'!$A:$S,16,FALSE)="","",VLOOKUP(ROW()-492,'Report 3 Detail (576 B)'!$A:$S,16,FALSE))</f>
        <v/>
      </c>
      <c r="W593" s="55" t="str">
        <f>IF(VLOOKUP(ROW()-492,'Report 3 Detail (576 B)'!$A:$S,17,FALSE)="","",VLOOKUP(ROW()-492,'Report 3 Detail (576 B)'!$A:$S,17,FALSE))</f>
        <v/>
      </c>
      <c r="X593" s="102" t="str">
        <f>IF(VLOOKUP(ROW()-492,'Report 3 Detail (576 B)'!$A:$S,18,FALSE)="","",VLOOKUP(ROW()-492,'Report 3 Detail (576 B)'!$A:$S,18,FALSE))</f>
        <v/>
      </c>
      <c r="Y593" s="55" t="str">
        <f>IF(VLOOKUP(ROW()-492,'Report 3 Detail (576 B)'!$A:$S,19,FALSE)="","",VLOOKUP(ROW()-492,'Report 3 Detail (576 B)'!$A:$S,19,FALSE))</f>
        <v/>
      </c>
      <c r="Z593" s="55" t="s">
        <v>79</v>
      </c>
    </row>
    <row r="594" spans="8:26" x14ac:dyDescent="0.2">
      <c r="H594" s="55" t="str">
        <f>IF(VLOOKUP(ROW()-492,'Report 3 Detail (576 B)'!$A:$S,2,FALSE)="","",VLOOKUP(ROW()-492,'Report 3 Detail (576 B)'!$A:$S,2,FALSE))</f>
        <v/>
      </c>
      <c r="I594" s="102" t="str">
        <f>IF(VLOOKUP(ROW()-492,'Report 3 Detail (576 B)'!$A:$S,3,FALSE)="","",VLOOKUP(ROW()-492,'Report 3 Detail (576 B)'!$A:$S,3,FALSE))</f>
        <v/>
      </c>
      <c r="J594" s="55" t="str">
        <f>IF(VLOOKUP(ROW()-492,'Report 3 Detail (576 B)'!$A:$S,4,FALSE)="","",VLOOKUP(ROW()-492,'Report 3 Detail (576 B)'!$A:$S,4,FALSE))</f>
        <v/>
      </c>
      <c r="K594" s="55" t="str">
        <f>IF(VLOOKUP(ROW()-492,'Report 3 Detail (576 B)'!$A:$S,5,FALSE)="","",VLOOKUP(ROW()-492,'Report 3 Detail (576 B)'!$A:$S,5,FALSE))</f>
        <v/>
      </c>
      <c r="L594" s="55" t="str">
        <f>IF(VLOOKUP(ROW()-492,'Report 3 Detail (576 B)'!$A:$S,6,FALSE)="","",VLOOKUP(ROW()-492,'Report 3 Detail (576 B)'!$A:$S,6,FALSE))</f>
        <v/>
      </c>
      <c r="M594" s="55" t="str">
        <f>IF(VLOOKUP(ROW()-492,'Report 3 Detail (576 B)'!$A:$S,7,FALSE)="","",VLOOKUP(ROW()-492,'Report 3 Detail (576 B)'!$A:$S,7,FALSE))</f>
        <v/>
      </c>
      <c r="N594" s="55" t="str">
        <f>IF(VLOOKUP(ROW()-492,'Report 3 Detail (576 B)'!$A:$S,8,FALSE)="","",VLOOKUP(ROW()-492,'Report 3 Detail (576 B)'!$A:$S,8,FALSE))</f>
        <v/>
      </c>
      <c r="O594" s="55" t="str">
        <f>IF(VLOOKUP(ROW()-492,'Report 3 Detail (576 B)'!$A:$S,9,FALSE)="","",VLOOKUP(ROW()-492,'Report 3 Detail (576 B)'!$A:$S,9,FALSE))</f>
        <v/>
      </c>
      <c r="P594" s="55" t="str">
        <f>IF(VLOOKUP(ROW()-492,'Report 3 Detail (576 B)'!$A:$S,10,FALSE)="","",VLOOKUP(ROW()-492,'Report 3 Detail (576 B)'!$A:$S,10,FALSE))</f>
        <v/>
      </c>
      <c r="Q594" s="55" t="str">
        <f>IF(VLOOKUP(ROW()-492,'Report 3 Detail (576 B)'!$A:$S,11,FALSE)="","",VLOOKUP(ROW()-492,'Report 3 Detail (576 B)'!$A:$S,11,FALSE))</f>
        <v/>
      </c>
      <c r="R594" s="55" t="str">
        <f>IF(VLOOKUP(ROW()-492,'Report 3 Detail (576 B)'!$A:$S,12,FALSE)="","",VLOOKUP(ROW()-492,'Report 3 Detail (576 B)'!$A:$S,12,FALSE))</f>
        <v/>
      </c>
      <c r="S594" s="55" t="str">
        <f>IF(VLOOKUP(ROW()-492,'Report 3 Detail (576 B)'!$A:$S,13,FALSE)="","",VLOOKUP(ROW()-492,'Report 3 Detail (576 B)'!$A:$S,13,FALSE))</f>
        <v/>
      </c>
      <c r="T594" s="55" t="str">
        <f>IF(VLOOKUP(ROW()-492,'Report 3 Detail (576 B)'!$A:$S,14,FALSE)="","",VLOOKUP(ROW()-492,'Report 3 Detail (576 B)'!$A:$S,14,FALSE))</f>
        <v/>
      </c>
      <c r="U594" s="55" t="str">
        <f>IF(VLOOKUP(ROW()-492,'Report 3 Detail (576 B)'!$A:$S,15,FALSE)="","",VLOOKUP(ROW()-492,'Report 3 Detail (576 B)'!$A:$S,15,FALSE))</f>
        <v/>
      </c>
      <c r="V594" s="55" t="str">
        <f>IF(VLOOKUP(ROW()-492,'Report 3 Detail (576 B)'!$A:$S,16,FALSE)="","",VLOOKUP(ROW()-492,'Report 3 Detail (576 B)'!$A:$S,16,FALSE))</f>
        <v/>
      </c>
      <c r="W594" s="55" t="str">
        <f>IF(VLOOKUP(ROW()-492,'Report 3 Detail (576 B)'!$A:$S,17,FALSE)="","",VLOOKUP(ROW()-492,'Report 3 Detail (576 B)'!$A:$S,17,FALSE))</f>
        <v/>
      </c>
      <c r="X594" s="102" t="str">
        <f>IF(VLOOKUP(ROW()-492,'Report 3 Detail (576 B)'!$A:$S,18,FALSE)="","",VLOOKUP(ROW()-492,'Report 3 Detail (576 B)'!$A:$S,18,FALSE))</f>
        <v/>
      </c>
      <c r="Y594" s="55" t="str">
        <f>IF(VLOOKUP(ROW()-492,'Report 3 Detail (576 B)'!$A:$S,19,FALSE)="","",VLOOKUP(ROW()-492,'Report 3 Detail (576 B)'!$A:$S,19,FALSE))</f>
        <v/>
      </c>
      <c r="Z594" s="55" t="s">
        <v>79</v>
      </c>
    </row>
    <row r="595" spans="8:26" x14ac:dyDescent="0.2">
      <c r="H595" s="55" t="str">
        <f>IF(VLOOKUP(ROW()-492,'Report 3 Detail (576 B)'!$A:$S,2,FALSE)="","",VLOOKUP(ROW()-492,'Report 3 Detail (576 B)'!$A:$S,2,FALSE))</f>
        <v/>
      </c>
      <c r="I595" s="102" t="str">
        <f>IF(VLOOKUP(ROW()-492,'Report 3 Detail (576 B)'!$A:$S,3,FALSE)="","",VLOOKUP(ROW()-492,'Report 3 Detail (576 B)'!$A:$S,3,FALSE))</f>
        <v/>
      </c>
      <c r="J595" s="55" t="str">
        <f>IF(VLOOKUP(ROW()-492,'Report 3 Detail (576 B)'!$A:$S,4,FALSE)="","",VLOOKUP(ROW()-492,'Report 3 Detail (576 B)'!$A:$S,4,FALSE))</f>
        <v/>
      </c>
      <c r="K595" s="55" t="str">
        <f>IF(VLOOKUP(ROW()-492,'Report 3 Detail (576 B)'!$A:$S,5,FALSE)="","",VLOOKUP(ROW()-492,'Report 3 Detail (576 B)'!$A:$S,5,FALSE))</f>
        <v/>
      </c>
      <c r="L595" s="55" t="str">
        <f>IF(VLOOKUP(ROW()-492,'Report 3 Detail (576 B)'!$A:$S,6,FALSE)="","",VLOOKUP(ROW()-492,'Report 3 Detail (576 B)'!$A:$S,6,FALSE))</f>
        <v/>
      </c>
      <c r="M595" s="55" t="str">
        <f>IF(VLOOKUP(ROW()-492,'Report 3 Detail (576 B)'!$A:$S,7,FALSE)="","",VLOOKUP(ROW()-492,'Report 3 Detail (576 B)'!$A:$S,7,FALSE))</f>
        <v/>
      </c>
      <c r="N595" s="55" t="str">
        <f>IF(VLOOKUP(ROW()-492,'Report 3 Detail (576 B)'!$A:$S,8,FALSE)="","",VLOOKUP(ROW()-492,'Report 3 Detail (576 B)'!$A:$S,8,FALSE))</f>
        <v/>
      </c>
      <c r="O595" s="55" t="str">
        <f>IF(VLOOKUP(ROW()-492,'Report 3 Detail (576 B)'!$A:$S,9,FALSE)="","",VLOOKUP(ROW()-492,'Report 3 Detail (576 B)'!$A:$S,9,FALSE))</f>
        <v/>
      </c>
      <c r="P595" s="55" t="str">
        <f>IF(VLOOKUP(ROW()-492,'Report 3 Detail (576 B)'!$A:$S,10,FALSE)="","",VLOOKUP(ROW()-492,'Report 3 Detail (576 B)'!$A:$S,10,FALSE))</f>
        <v/>
      </c>
      <c r="Q595" s="55" t="str">
        <f>IF(VLOOKUP(ROW()-492,'Report 3 Detail (576 B)'!$A:$S,11,FALSE)="","",VLOOKUP(ROW()-492,'Report 3 Detail (576 B)'!$A:$S,11,FALSE))</f>
        <v/>
      </c>
      <c r="R595" s="55" t="str">
        <f>IF(VLOOKUP(ROW()-492,'Report 3 Detail (576 B)'!$A:$S,12,FALSE)="","",VLOOKUP(ROW()-492,'Report 3 Detail (576 B)'!$A:$S,12,FALSE))</f>
        <v/>
      </c>
      <c r="S595" s="55" t="str">
        <f>IF(VLOOKUP(ROW()-492,'Report 3 Detail (576 B)'!$A:$S,13,FALSE)="","",VLOOKUP(ROW()-492,'Report 3 Detail (576 B)'!$A:$S,13,FALSE))</f>
        <v/>
      </c>
      <c r="T595" s="55" t="str">
        <f>IF(VLOOKUP(ROW()-492,'Report 3 Detail (576 B)'!$A:$S,14,FALSE)="","",VLOOKUP(ROW()-492,'Report 3 Detail (576 B)'!$A:$S,14,FALSE))</f>
        <v/>
      </c>
      <c r="U595" s="55" t="str">
        <f>IF(VLOOKUP(ROW()-492,'Report 3 Detail (576 B)'!$A:$S,15,FALSE)="","",VLOOKUP(ROW()-492,'Report 3 Detail (576 B)'!$A:$S,15,FALSE))</f>
        <v/>
      </c>
      <c r="V595" s="55" t="str">
        <f>IF(VLOOKUP(ROW()-492,'Report 3 Detail (576 B)'!$A:$S,16,FALSE)="","",VLOOKUP(ROW()-492,'Report 3 Detail (576 B)'!$A:$S,16,FALSE))</f>
        <v/>
      </c>
      <c r="W595" s="55" t="str">
        <f>IF(VLOOKUP(ROW()-492,'Report 3 Detail (576 B)'!$A:$S,17,FALSE)="","",VLOOKUP(ROW()-492,'Report 3 Detail (576 B)'!$A:$S,17,FALSE))</f>
        <v/>
      </c>
      <c r="X595" s="102" t="str">
        <f>IF(VLOOKUP(ROW()-492,'Report 3 Detail (576 B)'!$A:$S,18,FALSE)="","",VLOOKUP(ROW()-492,'Report 3 Detail (576 B)'!$A:$S,18,FALSE))</f>
        <v/>
      </c>
      <c r="Y595" s="55" t="str">
        <f>IF(VLOOKUP(ROW()-492,'Report 3 Detail (576 B)'!$A:$S,19,FALSE)="","",VLOOKUP(ROW()-492,'Report 3 Detail (576 B)'!$A:$S,19,FALSE))</f>
        <v/>
      </c>
      <c r="Z595" s="55" t="s">
        <v>79</v>
      </c>
    </row>
    <row r="596" spans="8:26" x14ac:dyDescent="0.2">
      <c r="H596" s="55" t="str">
        <f>IF(VLOOKUP(ROW()-492,'Report 3 Detail (576 B)'!$A:$S,2,FALSE)="","",VLOOKUP(ROW()-492,'Report 3 Detail (576 B)'!$A:$S,2,FALSE))</f>
        <v/>
      </c>
      <c r="I596" s="102" t="str">
        <f>IF(VLOOKUP(ROW()-492,'Report 3 Detail (576 B)'!$A:$S,3,FALSE)="","",VLOOKUP(ROW()-492,'Report 3 Detail (576 B)'!$A:$S,3,FALSE))</f>
        <v/>
      </c>
      <c r="J596" s="55" t="str">
        <f>IF(VLOOKUP(ROW()-492,'Report 3 Detail (576 B)'!$A:$S,4,FALSE)="","",VLOOKUP(ROW()-492,'Report 3 Detail (576 B)'!$A:$S,4,FALSE))</f>
        <v/>
      </c>
      <c r="K596" s="55" t="str">
        <f>IF(VLOOKUP(ROW()-492,'Report 3 Detail (576 B)'!$A:$S,5,FALSE)="","",VLOOKUP(ROW()-492,'Report 3 Detail (576 B)'!$A:$S,5,FALSE))</f>
        <v/>
      </c>
      <c r="L596" s="55" t="str">
        <f>IF(VLOOKUP(ROW()-492,'Report 3 Detail (576 B)'!$A:$S,6,FALSE)="","",VLOOKUP(ROW()-492,'Report 3 Detail (576 B)'!$A:$S,6,FALSE))</f>
        <v/>
      </c>
      <c r="M596" s="55" t="str">
        <f>IF(VLOOKUP(ROW()-492,'Report 3 Detail (576 B)'!$A:$S,7,FALSE)="","",VLOOKUP(ROW()-492,'Report 3 Detail (576 B)'!$A:$S,7,FALSE))</f>
        <v/>
      </c>
      <c r="N596" s="55" t="str">
        <f>IF(VLOOKUP(ROW()-492,'Report 3 Detail (576 B)'!$A:$S,8,FALSE)="","",VLOOKUP(ROW()-492,'Report 3 Detail (576 B)'!$A:$S,8,FALSE))</f>
        <v/>
      </c>
      <c r="O596" s="55" t="str">
        <f>IF(VLOOKUP(ROW()-492,'Report 3 Detail (576 B)'!$A:$S,9,FALSE)="","",VLOOKUP(ROW()-492,'Report 3 Detail (576 B)'!$A:$S,9,FALSE))</f>
        <v/>
      </c>
      <c r="P596" s="55" t="str">
        <f>IF(VLOOKUP(ROW()-492,'Report 3 Detail (576 B)'!$A:$S,10,FALSE)="","",VLOOKUP(ROW()-492,'Report 3 Detail (576 B)'!$A:$S,10,FALSE))</f>
        <v/>
      </c>
      <c r="Q596" s="55" t="str">
        <f>IF(VLOOKUP(ROW()-492,'Report 3 Detail (576 B)'!$A:$S,11,FALSE)="","",VLOOKUP(ROW()-492,'Report 3 Detail (576 B)'!$A:$S,11,FALSE))</f>
        <v/>
      </c>
      <c r="R596" s="55" t="str">
        <f>IF(VLOOKUP(ROW()-492,'Report 3 Detail (576 B)'!$A:$S,12,FALSE)="","",VLOOKUP(ROW()-492,'Report 3 Detail (576 B)'!$A:$S,12,FALSE))</f>
        <v/>
      </c>
      <c r="S596" s="55" t="str">
        <f>IF(VLOOKUP(ROW()-492,'Report 3 Detail (576 B)'!$A:$S,13,FALSE)="","",VLOOKUP(ROW()-492,'Report 3 Detail (576 B)'!$A:$S,13,FALSE))</f>
        <v/>
      </c>
      <c r="T596" s="55" t="str">
        <f>IF(VLOOKUP(ROW()-492,'Report 3 Detail (576 B)'!$A:$S,14,FALSE)="","",VLOOKUP(ROW()-492,'Report 3 Detail (576 B)'!$A:$S,14,FALSE))</f>
        <v/>
      </c>
      <c r="U596" s="55" t="str">
        <f>IF(VLOOKUP(ROW()-492,'Report 3 Detail (576 B)'!$A:$S,15,FALSE)="","",VLOOKUP(ROW()-492,'Report 3 Detail (576 B)'!$A:$S,15,FALSE))</f>
        <v/>
      </c>
      <c r="V596" s="55" t="str">
        <f>IF(VLOOKUP(ROW()-492,'Report 3 Detail (576 B)'!$A:$S,16,FALSE)="","",VLOOKUP(ROW()-492,'Report 3 Detail (576 B)'!$A:$S,16,FALSE))</f>
        <v/>
      </c>
      <c r="W596" s="55" t="str">
        <f>IF(VLOOKUP(ROW()-492,'Report 3 Detail (576 B)'!$A:$S,17,FALSE)="","",VLOOKUP(ROW()-492,'Report 3 Detail (576 B)'!$A:$S,17,FALSE))</f>
        <v/>
      </c>
      <c r="X596" s="102" t="str">
        <f>IF(VLOOKUP(ROW()-492,'Report 3 Detail (576 B)'!$A:$S,18,FALSE)="","",VLOOKUP(ROW()-492,'Report 3 Detail (576 B)'!$A:$S,18,FALSE))</f>
        <v/>
      </c>
      <c r="Y596" s="55" t="str">
        <f>IF(VLOOKUP(ROW()-492,'Report 3 Detail (576 B)'!$A:$S,19,FALSE)="","",VLOOKUP(ROW()-492,'Report 3 Detail (576 B)'!$A:$S,19,FALSE))</f>
        <v/>
      </c>
      <c r="Z596" s="55" t="s">
        <v>79</v>
      </c>
    </row>
    <row r="597" spans="8:26" x14ac:dyDescent="0.2">
      <c r="H597" s="55" t="str">
        <f>IF(VLOOKUP(ROW()-492,'Report 3 Detail (576 B)'!$A:$S,2,FALSE)="","",VLOOKUP(ROW()-492,'Report 3 Detail (576 B)'!$A:$S,2,FALSE))</f>
        <v/>
      </c>
      <c r="I597" s="102" t="str">
        <f>IF(VLOOKUP(ROW()-492,'Report 3 Detail (576 B)'!$A:$S,3,FALSE)="","",VLOOKUP(ROW()-492,'Report 3 Detail (576 B)'!$A:$S,3,FALSE))</f>
        <v/>
      </c>
      <c r="J597" s="55" t="str">
        <f>IF(VLOOKUP(ROW()-492,'Report 3 Detail (576 B)'!$A:$S,4,FALSE)="","",VLOOKUP(ROW()-492,'Report 3 Detail (576 B)'!$A:$S,4,FALSE))</f>
        <v/>
      </c>
      <c r="K597" s="55" t="str">
        <f>IF(VLOOKUP(ROW()-492,'Report 3 Detail (576 B)'!$A:$S,5,FALSE)="","",VLOOKUP(ROW()-492,'Report 3 Detail (576 B)'!$A:$S,5,FALSE))</f>
        <v/>
      </c>
      <c r="L597" s="55" t="str">
        <f>IF(VLOOKUP(ROW()-492,'Report 3 Detail (576 B)'!$A:$S,6,FALSE)="","",VLOOKUP(ROW()-492,'Report 3 Detail (576 B)'!$A:$S,6,FALSE))</f>
        <v/>
      </c>
      <c r="M597" s="55" t="str">
        <f>IF(VLOOKUP(ROW()-492,'Report 3 Detail (576 B)'!$A:$S,7,FALSE)="","",VLOOKUP(ROW()-492,'Report 3 Detail (576 B)'!$A:$S,7,FALSE))</f>
        <v/>
      </c>
      <c r="N597" s="55" t="str">
        <f>IF(VLOOKUP(ROW()-492,'Report 3 Detail (576 B)'!$A:$S,8,FALSE)="","",VLOOKUP(ROW()-492,'Report 3 Detail (576 B)'!$A:$S,8,FALSE))</f>
        <v/>
      </c>
      <c r="O597" s="55" t="str">
        <f>IF(VLOOKUP(ROW()-492,'Report 3 Detail (576 B)'!$A:$S,9,FALSE)="","",VLOOKUP(ROW()-492,'Report 3 Detail (576 B)'!$A:$S,9,FALSE))</f>
        <v/>
      </c>
      <c r="P597" s="55" t="str">
        <f>IF(VLOOKUP(ROW()-492,'Report 3 Detail (576 B)'!$A:$S,10,FALSE)="","",VLOOKUP(ROW()-492,'Report 3 Detail (576 B)'!$A:$S,10,FALSE))</f>
        <v/>
      </c>
      <c r="Q597" s="55" t="str">
        <f>IF(VLOOKUP(ROW()-492,'Report 3 Detail (576 B)'!$A:$S,11,FALSE)="","",VLOOKUP(ROW()-492,'Report 3 Detail (576 B)'!$A:$S,11,FALSE))</f>
        <v/>
      </c>
      <c r="R597" s="55" t="str">
        <f>IF(VLOOKUP(ROW()-492,'Report 3 Detail (576 B)'!$A:$S,12,FALSE)="","",VLOOKUP(ROW()-492,'Report 3 Detail (576 B)'!$A:$S,12,FALSE))</f>
        <v/>
      </c>
      <c r="S597" s="55" t="str">
        <f>IF(VLOOKUP(ROW()-492,'Report 3 Detail (576 B)'!$A:$S,13,FALSE)="","",VLOOKUP(ROW()-492,'Report 3 Detail (576 B)'!$A:$S,13,FALSE))</f>
        <v/>
      </c>
      <c r="T597" s="55" t="str">
        <f>IF(VLOOKUP(ROW()-492,'Report 3 Detail (576 B)'!$A:$S,14,FALSE)="","",VLOOKUP(ROW()-492,'Report 3 Detail (576 B)'!$A:$S,14,FALSE))</f>
        <v/>
      </c>
      <c r="U597" s="55" t="str">
        <f>IF(VLOOKUP(ROW()-492,'Report 3 Detail (576 B)'!$A:$S,15,FALSE)="","",VLOOKUP(ROW()-492,'Report 3 Detail (576 B)'!$A:$S,15,FALSE))</f>
        <v/>
      </c>
      <c r="V597" s="55" t="str">
        <f>IF(VLOOKUP(ROW()-492,'Report 3 Detail (576 B)'!$A:$S,16,FALSE)="","",VLOOKUP(ROW()-492,'Report 3 Detail (576 B)'!$A:$S,16,FALSE))</f>
        <v/>
      </c>
      <c r="W597" s="55" t="str">
        <f>IF(VLOOKUP(ROW()-492,'Report 3 Detail (576 B)'!$A:$S,17,FALSE)="","",VLOOKUP(ROW()-492,'Report 3 Detail (576 B)'!$A:$S,17,FALSE))</f>
        <v/>
      </c>
      <c r="X597" s="102" t="str">
        <f>IF(VLOOKUP(ROW()-492,'Report 3 Detail (576 B)'!$A:$S,18,FALSE)="","",VLOOKUP(ROW()-492,'Report 3 Detail (576 B)'!$A:$S,18,FALSE))</f>
        <v/>
      </c>
      <c r="Y597" s="55" t="str">
        <f>IF(VLOOKUP(ROW()-492,'Report 3 Detail (576 B)'!$A:$S,19,FALSE)="","",VLOOKUP(ROW()-492,'Report 3 Detail (576 B)'!$A:$S,19,FALSE))</f>
        <v/>
      </c>
      <c r="Z597" s="55" t="s">
        <v>79</v>
      </c>
    </row>
    <row r="598" spans="8:26" x14ac:dyDescent="0.2">
      <c r="H598" s="55" t="str">
        <f>IF(VLOOKUP(ROW()-492,'Report 3 Detail (576 B)'!$A:$S,2,FALSE)="","",VLOOKUP(ROW()-492,'Report 3 Detail (576 B)'!$A:$S,2,FALSE))</f>
        <v/>
      </c>
      <c r="I598" s="102" t="str">
        <f>IF(VLOOKUP(ROW()-492,'Report 3 Detail (576 B)'!$A:$S,3,FALSE)="","",VLOOKUP(ROW()-492,'Report 3 Detail (576 B)'!$A:$S,3,FALSE))</f>
        <v/>
      </c>
      <c r="J598" s="55" t="str">
        <f>IF(VLOOKUP(ROW()-492,'Report 3 Detail (576 B)'!$A:$S,4,FALSE)="","",VLOOKUP(ROW()-492,'Report 3 Detail (576 B)'!$A:$S,4,FALSE))</f>
        <v/>
      </c>
      <c r="K598" s="55" t="str">
        <f>IF(VLOOKUP(ROW()-492,'Report 3 Detail (576 B)'!$A:$S,5,FALSE)="","",VLOOKUP(ROW()-492,'Report 3 Detail (576 B)'!$A:$S,5,FALSE))</f>
        <v/>
      </c>
      <c r="L598" s="55" t="str">
        <f>IF(VLOOKUP(ROW()-492,'Report 3 Detail (576 B)'!$A:$S,6,FALSE)="","",VLOOKUP(ROW()-492,'Report 3 Detail (576 B)'!$A:$S,6,FALSE))</f>
        <v/>
      </c>
      <c r="M598" s="55" t="str">
        <f>IF(VLOOKUP(ROW()-492,'Report 3 Detail (576 B)'!$A:$S,7,FALSE)="","",VLOOKUP(ROW()-492,'Report 3 Detail (576 B)'!$A:$S,7,FALSE))</f>
        <v/>
      </c>
      <c r="N598" s="55" t="str">
        <f>IF(VLOOKUP(ROW()-492,'Report 3 Detail (576 B)'!$A:$S,8,FALSE)="","",VLOOKUP(ROW()-492,'Report 3 Detail (576 B)'!$A:$S,8,FALSE))</f>
        <v/>
      </c>
      <c r="O598" s="55" t="str">
        <f>IF(VLOOKUP(ROW()-492,'Report 3 Detail (576 B)'!$A:$S,9,FALSE)="","",VLOOKUP(ROW()-492,'Report 3 Detail (576 B)'!$A:$S,9,FALSE))</f>
        <v/>
      </c>
      <c r="P598" s="55" t="str">
        <f>IF(VLOOKUP(ROW()-492,'Report 3 Detail (576 B)'!$A:$S,10,FALSE)="","",VLOOKUP(ROW()-492,'Report 3 Detail (576 B)'!$A:$S,10,FALSE))</f>
        <v/>
      </c>
      <c r="Q598" s="55" t="str">
        <f>IF(VLOOKUP(ROW()-492,'Report 3 Detail (576 B)'!$A:$S,11,FALSE)="","",VLOOKUP(ROW()-492,'Report 3 Detail (576 B)'!$A:$S,11,FALSE))</f>
        <v/>
      </c>
      <c r="R598" s="55" t="str">
        <f>IF(VLOOKUP(ROW()-492,'Report 3 Detail (576 B)'!$A:$S,12,FALSE)="","",VLOOKUP(ROW()-492,'Report 3 Detail (576 B)'!$A:$S,12,FALSE))</f>
        <v/>
      </c>
      <c r="S598" s="55" t="str">
        <f>IF(VLOOKUP(ROW()-492,'Report 3 Detail (576 B)'!$A:$S,13,FALSE)="","",VLOOKUP(ROW()-492,'Report 3 Detail (576 B)'!$A:$S,13,FALSE))</f>
        <v/>
      </c>
      <c r="T598" s="55" t="str">
        <f>IF(VLOOKUP(ROW()-492,'Report 3 Detail (576 B)'!$A:$S,14,FALSE)="","",VLOOKUP(ROW()-492,'Report 3 Detail (576 B)'!$A:$S,14,FALSE))</f>
        <v/>
      </c>
      <c r="U598" s="55" t="str">
        <f>IF(VLOOKUP(ROW()-492,'Report 3 Detail (576 B)'!$A:$S,15,FALSE)="","",VLOOKUP(ROW()-492,'Report 3 Detail (576 B)'!$A:$S,15,FALSE))</f>
        <v/>
      </c>
      <c r="V598" s="55" t="str">
        <f>IF(VLOOKUP(ROW()-492,'Report 3 Detail (576 B)'!$A:$S,16,FALSE)="","",VLOOKUP(ROW()-492,'Report 3 Detail (576 B)'!$A:$S,16,FALSE))</f>
        <v/>
      </c>
      <c r="W598" s="55" t="str">
        <f>IF(VLOOKUP(ROW()-492,'Report 3 Detail (576 B)'!$A:$S,17,FALSE)="","",VLOOKUP(ROW()-492,'Report 3 Detail (576 B)'!$A:$S,17,FALSE))</f>
        <v/>
      </c>
      <c r="X598" s="102" t="str">
        <f>IF(VLOOKUP(ROW()-492,'Report 3 Detail (576 B)'!$A:$S,18,FALSE)="","",VLOOKUP(ROW()-492,'Report 3 Detail (576 B)'!$A:$S,18,FALSE))</f>
        <v/>
      </c>
      <c r="Y598" s="55" t="str">
        <f>IF(VLOOKUP(ROW()-492,'Report 3 Detail (576 B)'!$A:$S,19,FALSE)="","",VLOOKUP(ROW()-492,'Report 3 Detail (576 B)'!$A:$S,19,FALSE))</f>
        <v/>
      </c>
      <c r="Z598" s="55" t="s">
        <v>79</v>
      </c>
    </row>
    <row r="599" spans="8:26" x14ac:dyDescent="0.2">
      <c r="H599" s="55" t="str">
        <f>IF(VLOOKUP(ROW()-492,'Report 3 Detail (576 B)'!$A:$S,2,FALSE)="","",VLOOKUP(ROW()-492,'Report 3 Detail (576 B)'!$A:$S,2,FALSE))</f>
        <v/>
      </c>
      <c r="I599" s="102" t="str">
        <f>IF(VLOOKUP(ROW()-492,'Report 3 Detail (576 B)'!$A:$S,3,FALSE)="","",VLOOKUP(ROW()-492,'Report 3 Detail (576 B)'!$A:$S,3,FALSE))</f>
        <v/>
      </c>
      <c r="J599" s="55" t="str">
        <f>IF(VLOOKUP(ROW()-492,'Report 3 Detail (576 B)'!$A:$S,4,FALSE)="","",VLOOKUP(ROW()-492,'Report 3 Detail (576 B)'!$A:$S,4,FALSE))</f>
        <v/>
      </c>
      <c r="K599" s="55" t="str">
        <f>IF(VLOOKUP(ROW()-492,'Report 3 Detail (576 B)'!$A:$S,5,FALSE)="","",VLOOKUP(ROW()-492,'Report 3 Detail (576 B)'!$A:$S,5,FALSE))</f>
        <v/>
      </c>
      <c r="L599" s="55" t="str">
        <f>IF(VLOOKUP(ROW()-492,'Report 3 Detail (576 B)'!$A:$S,6,FALSE)="","",VLOOKUP(ROW()-492,'Report 3 Detail (576 B)'!$A:$S,6,FALSE))</f>
        <v/>
      </c>
      <c r="M599" s="55" t="str">
        <f>IF(VLOOKUP(ROW()-492,'Report 3 Detail (576 B)'!$A:$S,7,FALSE)="","",VLOOKUP(ROW()-492,'Report 3 Detail (576 B)'!$A:$S,7,FALSE))</f>
        <v/>
      </c>
      <c r="N599" s="55" t="str">
        <f>IF(VLOOKUP(ROW()-492,'Report 3 Detail (576 B)'!$A:$S,8,FALSE)="","",VLOOKUP(ROW()-492,'Report 3 Detail (576 B)'!$A:$S,8,FALSE))</f>
        <v/>
      </c>
      <c r="O599" s="55" t="str">
        <f>IF(VLOOKUP(ROW()-492,'Report 3 Detail (576 B)'!$A:$S,9,FALSE)="","",VLOOKUP(ROW()-492,'Report 3 Detail (576 B)'!$A:$S,9,FALSE))</f>
        <v/>
      </c>
      <c r="P599" s="55" t="str">
        <f>IF(VLOOKUP(ROW()-492,'Report 3 Detail (576 B)'!$A:$S,10,FALSE)="","",VLOOKUP(ROW()-492,'Report 3 Detail (576 B)'!$A:$S,10,FALSE))</f>
        <v/>
      </c>
      <c r="Q599" s="55" t="str">
        <f>IF(VLOOKUP(ROW()-492,'Report 3 Detail (576 B)'!$A:$S,11,FALSE)="","",VLOOKUP(ROW()-492,'Report 3 Detail (576 B)'!$A:$S,11,FALSE))</f>
        <v/>
      </c>
      <c r="R599" s="55" t="str">
        <f>IF(VLOOKUP(ROW()-492,'Report 3 Detail (576 B)'!$A:$S,12,FALSE)="","",VLOOKUP(ROW()-492,'Report 3 Detail (576 B)'!$A:$S,12,FALSE))</f>
        <v/>
      </c>
      <c r="S599" s="55" t="str">
        <f>IF(VLOOKUP(ROW()-492,'Report 3 Detail (576 B)'!$A:$S,13,FALSE)="","",VLOOKUP(ROW()-492,'Report 3 Detail (576 B)'!$A:$S,13,FALSE))</f>
        <v/>
      </c>
      <c r="T599" s="55" t="str">
        <f>IF(VLOOKUP(ROW()-492,'Report 3 Detail (576 B)'!$A:$S,14,FALSE)="","",VLOOKUP(ROW()-492,'Report 3 Detail (576 B)'!$A:$S,14,FALSE))</f>
        <v/>
      </c>
      <c r="U599" s="55" t="str">
        <f>IF(VLOOKUP(ROW()-492,'Report 3 Detail (576 B)'!$A:$S,15,FALSE)="","",VLOOKUP(ROW()-492,'Report 3 Detail (576 B)'!$A:$S,15,FALSE))</f>
        <v/>
      </c>
      <c r="V599" s="55" t="str">
        <f>IF(VLOOKUP(ROW()-492,'Report 3 Detail (576 B)'!$A:$S,16,FALSE)="","",VLOOKUP(ROW()-492,'Report 3 Detail (576 B)'!$A:$S,16,FALSE))</f>
        <v/>
      </c>
      <c r="W599" s="55" t="str">
        <f>IF(VLOOKUP(ROW()-492,'Report 3 Detail (576 B)'!$A:$S,17,FALSE)="","",VLOOKUP(ROW()-492,'Report 3 Detail (576 B)'!$A:$S,17,FALSE))</f>
        <v/>
      </c>
      <c r="X599" s="102" t="str">
        <f>IF(VLOOKUP(ROW()-492,'Report 3 Detail (576 B)'!$A:$S,18,FALSE)="","",VLOOKUP(ROW()-492,'Report 3 Detail (576 B)'!$A:$S,18,FALSE))</f>
        <v/>
      </c>
      <c r="Y599" s="55" t="str">
        <f>IF(VLOOKUP(ROW()-492,'Report 3 Detail (576 B)'!$A:$S,19,FALSE)="","",VLOOKUP(ROW()-492,'Report 3 Detail (576 B)'!$A:$S,19,FALSE))</f>
        <v/>
      </c>
      <c r="Z599" s="55" t="s">
        <v>79</v>
      </c>
    </row>
    <row r="600" spans="8:26" x14ac:dyDescent="0.2">
      <c r="H600" s="55" t="str">
        <f>IF(VLOOKUP(ROW()-492,'Report 3 Detail (576 B)'!$A:$S,2,FALSE)="","",VLOOKUP(ROW()-492,'Report 3 Detail (576 B)'!$A:$S,2,FALSE))</f>
        <v/>
      </c>
      <c r="I600" s="102" t="str">
        <f>IF(VLOOKUP(ROW()-492,'Report 3 Detail (576 B)'!$A:$S,3,FALSE)="","",VLOOKUP(ROW()-492,'Report 3 Detail (576 B)'!$A:$S,3,FALSE))</f>
        <v/>
      </c>
      <c r="J600" s="55" t="str">
        <f>IF(VLOOKUP(ROW()-492,'Report 3 Detail (576 B)'!$A:$S,4,FALSE)="","",VLOOKUP(ROW()-492,'Report 3 Detail (576 B)'!$A:$S,4,FALSE))</f>
        <v/>
      </c>
      <c r="K600" s="55" t="str">
        <f>IF(VLOOKUP(ROW()-492,'Report 3 Detail (576 B)'!$A:$S,5,FALSE)="","",VLOOKUP(ROW()-492,'Report 3 Detail (576 B)'!$A:$S,5,FALSE))</f>
        <v/>
      </c>
      <c r="L600" s="55" t="str">
        <f>IF(VLOOKUP(ROW()-492,'Report 3 Detail (576 B)'!$A:$S,6,FALSE)="","",VLOOKUP(ROW()-492,'Report 3 Detail (576 B)'!$A:$S,6,FALSE))</f>
        <v/>
      </c>
      <c r="M600" s="55" t="str">
        <f>IF(VLOOKUP(ROW()-492,'Report 3 Detail (576 B)'!$A:$S,7,FALSE)="","",VLOOKUP(ROW()-492,'Report 3 Detail (576 B)'!$A:$S,7,FALSE))</f>
        <v/>
      </c>
      <c r="N600" s="55" t="str">
        <f>IF(VLOOKUP(ROW()-492,'Report 3 Detail (576 B)'!$A:$S,8,FALSE)="","",VLOOKUP(ROW()-492,'Report 3 Detail (576 B)'!$A:$S,8,FALSE))</f>
        <v/>
      </c>
      <c r="O600" s="55" t="str">
        <f>IF(VLOOKUP(ROW()-492,'Report 3 Detail (576 B)'!$A:$S,9,FALSE)="","",VLOOKUP(ROW()-492,'Report 3 Detail (576 B)'!$A:$S,9,FALSE))</f>
        <v/>
      </c>
      <c r="P600" s="55" t="str">
        <f>IF(VLOOKUP(ROW()-492,'Report 3 Detail (576 B)'!$A:$S,10,FALSE)="","",VLOOKUP(ROW()-492,'Report 3 Detail (576 B)'!$A:$S,10,FALSE))</f>
        <v/>
      </c>
      <c r="Q600" s="55" t="str">
        <f>IF(VLOOKUP(ROW()-492,'Report 3 Detail (576 B)'!$A:$S,11,FALSE)="","",VLOOKUP(ROW()-492,'Report 3 Detail (576 B)'!$A:$S,11,FALSE))</f>
        <v/>
      </c>
      <c r="R600" s="55" t="str">
        <f>IF(VLOOKUP(ROW()-492,'Report 3 Detail (576 B)'!$A:$S,12,FALSE)="","",VLOOKUP(ROW()-492,'Report 3 Detail (576 B)'!$A:$S,12,FALSE))</f>
        <v/>
      </c>
      <c r="S600" s="55" t="str">
        <f>IF(VLOOKUP(ROW()-492,'Report 3 Detail (576 B)'!$A:$S,13,FALSE)="","",VLOOKUP(ROW()-492,'Report 3 Detail (576 B)'!$A:$S,13,FALSE))</f>
        <v/>
      </c>
      <c r="T600" s="55" t="str">
        <f>IF(VLOOKUP(ROW()-492,'Report 3 Detail (576 B)'!$A:$S,14,FALSE)="","",VLOOKUP(ROW()-492,'Report 3 Detail (576 B)'!$A:$S,14,FALSE))</f>
        <v/>
      </c>
      <c r="U600" s="55" t="str">
        <f>IF(VLOOKUP(ROW()-492,'Report 3 Detail (576 B)'!$A:$S,15,FALSE)="","",VLOOKUP(ROW()-492,'Report 3 Detail (576 B)'!$A:$S,15,FALSE))</f>
        <v/>
      </c>
      <c r="V600" s="55" t="str">
        <f>IF(VLOOKUP(ROW()-492,'Report 3 Detail (576 B)'!$A:$S,16,FALSE)="","",VLOOKUP(ROW()-492,'Report 3 Detail (576 B)'!$A:$S,16,FALSE))</f>
        <v/>
      </c>
      <c r="W600" s="55" t="str">
        <f>IF(VLOOKUP(ROW()-492,'Report 3 Detail (576 B)'!$A:$S,17,FALSE)="","",VLOOKUP(ROW()-492,'Report 3 Detail (576 B)'!$A:$S,17,FALSE))</f>
        <v/>
      </c>
      <c r="X600" s="102" t="str">
        <f>IF(VLOOKUP(ROW()-492,'Report 3 Detail (576 B)'!$A:$S,18,FALSE)="","",VLOOKUP(ROW()-492,'Report 3 Detail (576 B)'!$A:$S,18,FALSE))</f>
        <v/>
      </c>
      <c r="Y600" s="55" t="str">
        <f>IF(VLOOKUP(ROW()-492,'Report 3 Detail (576 B)'!$A:$S,19,FALSE)="","",VLOOKUP(ROW()-492,'Report 3 Detail (576 B)'!$A:$S,19,FALSE))</f>
        <v/>
      </c>
      <c r="Z600" s="55" t="s">
        <v>79</v>
      </c>
    </row>
    <row r="601" spans="8:26" x14ac:dyDescent="0.2">
      <c r="H601" s="55" t="str">
        <f>IF(VLOOKUP(ROW()-492,'Report 3 Detail (576 B)'!$A:$S,2,FALSE)="","",VLOOKUP(ROW()-492,'Report 3 Detail (576 B)'!$A:$S,2,FALSE))</f>
        <v/>
      </c>
      <c r="I601" s="102" t="str">
        <f>IF(VLOOKUP(ROW()-492,'Report 3 Detail (576 B)'!$A:$S,3,FALSE)="","",VLOOKUP(ROW()-492,'Report 3 Detail (576 B)'!$A:$S,3,FALSE))</f>
        <v/>
      </c>
      <c r="J601" s="55" t="str">
        <f>IF(VLOOKUP(ROW()-492,'Report 3 Detail (576 B)'!$A:$S,4,FALSE)="","",VLOOKUP(ROW()-492,'Report 3 Detail (576 B)'!$A:$S,4,FALSE))</f>
        <v/>
      </c>
      <c r="K601" s="55" t="str">
        <f>IF(VLOOKUP(ROW()-492,'Report 3 Detail (576 B)'!$A:$S,5,FALSE)="","",VLOOKUP(ROW()-492,'Report 3 Detail (576 B)'!$A:$S,5,FALSE))</f>
        <v/>
      </c>
      <c r="L601" s="55" t="str">
        <f>IF(VLOOKUP(ROW()-492,'Report 3 Detail (576 B)'!$A:$S,6,FALSE)="","",VLOOKUP(ROW()-492,'Report 3 Detail (576 B)'!$A:$S,6,FALSE))</f>
        <v/>
      </c>
      <c r="M601" s="55" t="str">
        <f>IF(VLOOKUP(ROW()-492,'Report 3 Detail (576 B)'!$A:$S,7,FALSE)="","",VLOOKUP(ROW()-492,'Report 3 Detail (576 B)'!$A:$S,7,FALSE))</f>
        <v/>
      </c>
      <c r="N601" s="55" t="str">
        <f>IF(VLOOKUP(ROW()-492,'Report 3 Detail (576 B)'!$A:$S,8,FALSE)="","",VLOOKUP(ROW()-492,'Report 3 Detail (576 B)'!$A:$S,8,FALSE))</f>
        <v/>
      </c>
      <c r="O601" s="55" t="str">
        <f>IF(VLOOKUP(ROW()-492,'Report 3 Detail (576 B)'!$A:$S,9,FALSE)="","",VLOOKUP(ROW()-492,'Report 3 Detail (576 B)'!$A:$S,9,FALSE))</f>
        <v/>
      </c>
      <c r="P601" s="55" t="str">
        <f>IF(VLOOKUP(ROW()-492,'Report 3 Detail (576 B)'!$A:$S,10,FALSE)="","",VLOOKUP(ROW()-492,'Report 3 Detail (576 B)'!$A:$S,10,FALSE))</f>
        <v/>
      </c>
      <c r="Q601" s="55" t="str">
        <f>IF(VLOOKUP(ROW()-492,'Report 3 Detail (576 B)'!$A:$S,11,FALSE)="","",VLOOKUP(ROW()-492,'Report 3 Detail (576 B)'!$A:$S,11,FALSE))</f>
        <v/>
      </c>
      <c r="R601" s="55" t="str">
        <f>IF(VLOOKUP(ROW()-492,'Report 3 Detail (576 B)'!$A:$S,12,FALSE)="","",VLOOKUP(ROW()-492,'Report 3 Detail (576 B)'!$A:$S,12,FALSE))</f>
        <v/>
      </c>
      <c r="S601" s="55" t="str">
        <f>IF(VLOOKUP(ROW()-492,'Report 3 Detail (576 B)'!$A:$S,13,FALSE)="","",VLOOKUP(ROW()-492,'Report 3 Detail (576 B)'!$A:$S,13,FALSE))</f>
        <v/>
      </c>
      <c r="T601" s="55" t="str">
        <f>IF(VLOOKUP(ROW()-492,'Report 3 Detail (576 B)'!$A:$S,14,FALSE)="","",VLOOKUP(ROW()-492,'Report 3 Detail (576 B)'!$A:$S,14,FALSE))</f>
        <v/>
      </c>
      <c r="U601" s="55" t="str">
        <f>IF(VLOOKUP(ROW()-492,'Report 3 Detail (576 B)'!$A:$S,15,FALSE)="","",VLOOKUP(ROW()-492,'Report 3 Detail (576 B)'!$A:$S,15,FALSE))</f>
        <v/>
      </c>
      <c r="V601" s="55" t="str">
        <f>IF(VLOOKUP(ROW()-492,'Report 3 Detail (576 B)'!$A:$S,16,FALSE)="","",VLOOKUP(ROW()-492,'Report 3 Detail (576 B)'!$A:$S,16,FALSE))</f>
        <v/>
      </c>
      <c r="W601" s="55" t="str">
        <f>IF(VLOOKUP(ROW()-492,'Report 3 Detail (576 B)'!$A:$S,17,FALSE)="","",VLOOKUP(ROW()-492,'Report 3 Detail (576 B)'!$A:$S,17,FALSE))</f>
        <v/>
      </c>
      <c r="X601" s="102" t="str">
        <f>IF(VLOOKUP(ROW()-492,'Report 3 Detail (576 B)'!$A:$S,18,FALSE)="","",VLOOKUP(ROW()-492,'Report 3 Detail (576 B)'!$A:$S,18,FALSE))</f>
        <v/>
      </c>
      <c r="Y601" s="55" t="str">
        <f>IF(VLOOKUP(ROW()-492,'Report 3 Detail (576 B)'!$A:$S,19,FALSE)="","",VLOOKUP(ROW()-492,'Report 3 Detail (576 B)'!$A:$S,19,FALSE))</f>
        <v/>
      </c>
      <c r="Z601" s="55" t="s">
        <v>79</v>
      </c>
    </row>
    <row r="602" spans="8:26" x14ac:dyDescent="0.2">
      <c r="H602" s="55" t="str">
        <f>IF(VLOOKUP(ROW()-492,'Report 3 Detail (576 B)'!$A:$S,2,FALSE)="","",VLOOKUP(ROW()-492,'Report 3 Detail (576 B)'!$A:$S,2,FALSE))</f>
        <v/>
      </c>
      <c r="I602" s="102" t="str">
        <f>IF(VLOOKUP(ROW()-492,'Report 3 Detail (576 B)'!$A:$S,3,FALSE)="","",VLOOKUP(ROW()-492,'Report 3 Detail (576 B)'!$A:$S,3,FALSE))</f>
        <v/>
      </c>
      <c r="J602" s="55" t="str">
        <f>IF(VLOOKUP(ROW()-492,'Report 3 Detail (576 B)'!$A:$S,4,FALSE)="","",VLOOKUP(ROW()-492,'Report 3 Detail (576 B)'!$A:$S,4,FALSE))</f>
        <v/>
      </c>
      <c r="K602" s="55" t="str">
        <f>IF(VLOOKUP(ROW()-492,'Report 3 Detail (576 B)'!$A:$S,5,FALSE)="","",VLOOKUP(ROW()-492,'Report 3 Detail (576 B)'!$A:$S,5,FALSE))</f>
        <v/>
      </c>
      <c r="L602" s="55" t="str">
        <f>IF(VLOOKUP(ROW()-492,'Report 3 Detail (576 B)'!$A:$S,6,FALSE)="","",VLOOKUP(ROW()-492,'Report 3 Detail (576 B)'!$A:$S,6,FALSE))</f>
        <v/>
      </c>
      <c r="M602" s="55" t="str">
        <f>IF(VLOOKUP(ROW()-492,'Report 3 Detail (576 B)'!$A:$S,7,FALSE)="","",VLOOKUP(ROW()-492,'Report 3 Detail (576 B)'!$A:$S,7,FALSE))</f>
        <v/>
      </c>
      <c r="N602" s="55" t="str">
        <f>IF(VLOOKUP(ROW()-492,'Report 3 Detail (576 B)'!$A:$S,8,FALSE)="","",VLOOKUP(ROW()-492,'Report 3 Detail (576 B)'!$A:$S,8,FALSE))</f>
        <v/>
      </c>
      <c r="O602" s="55" t="str">
        <f>IF(VLOOKUP(ROW()-492,'Report 3 Detail (576 B)'!$A:$S,9,FALSE)="","",VLOOKUP(ROW()-492,'Report 3 Detail (576 B)'!$A:$S,9,FALSE))</f>
        <v/>
      </c>
      <c r="P602" s="55" t="str">
        <f>IF(VLOOKUP(ROW()-492,'Report 3 Detail (576 B)'!$A:$S,10,FALSE)="","",VLOOKUP(ROW()-492,'Report 3 Detail (576 B)'!$A:$S,10,FALSE))</f>
        <v/>
      </c>
      <c r="Q602" s="55" t="str">
        <f>IF(VLOOKUP(ROW()-492,'Report 3 Detail (576 B)'!$A:$S,11,FALSE)="","",VLOOKUP(ROW()-492,'Report 3 Detail (576 B)'!$A:$S,11,FALSE))</f>
        <v/>
      </c>
      <c r="R602" s="55" t="str">
        <f>IF(VLOOKUP(ROW()-492,'Report 3 Detail (576 B)'!$A:$S,12,FALSE)="","",VLOOKUP(ROW()-492,'Report 3 Detail (576 B)'!$A:$S,12,FALSE))</f>
        <v/>
      </c>
      <c r="S602" s="55" t="str">
        <f>IF(VLOOKUP(ROW()-492,'Report 3 Detail (576 B)'!$A:$S,13,FALSE)="","",VLOOKUP(ROW()-492,'Report 3 Detail (576 B)'!$A:$S,13,FALSE))</f>
        <v/>
      </c>
      <c r="T602" s="55" t="str">
        <f>IF(VLOOKUP(ROW()-492,'Report 3 Detail (576 B)'!$A:$S,14,FALSE)="","",VLOOKUP(ROW()-492,'Report 3 Detail (576 B)'!$A:$S,14,FALSE))</f>
        <v/>
      </c>
      <c r="U602" s="55" t="str">
        <f>IF(VLOOKUP(ROW()-492,'Report 3 Detail (576 B)'!$A:$S,15,FALSE)="","",VLOOKUP(ROW()-492,'Report 3 Detail (576 B)'!$A:$S,15,FALSE))</f>
        <v/>
      </c>
      <c r="V602" s="55" t="str">
        <f>IF(VLOOKUP(ROW()-492,'Report 3 Detail (576 B)'!$A:$S,16,FALSE)="","",VLOOKUP(ROW()-492,'Report 3 Detail (576 B)'!$A:$S,16,FALSE))</f>
        <v/>
      </c>
      <c r="W602" s="55" t="str">
        <f>IF(VLOOKUP(ROW()-492,'Report 3 Detail (576 B)'!$A:$S,17,FALSE)="","",VLOOKUP(ROW()-492,'Report 3 Detail (576 B)'!$A:$S,17,FALSE))</f>
        <v/>
      </c>
      <c r="X602" s="102" t="str">
        <f>IF(VLOOKUP(ROW()-492,'Report 3 Detail (576 B)'!$A:$S,18,FALSE)="","",VLOOKUP(ROW()-492,'Report 3 Detail (576 B)'!$A:$S,18,FALSE))</f>
        <v/>
      </c>
      <c r="Y602" s="55" t="str">
        <f>IF(VLOOKUP(ROW()-492,'Report 3 Detail (576 B)'!$A:$S,19,FALSE)="","",VLOOKUP(ROW()-492,'Report 3 Detail (576 B)'!$A:$S,19,FALSE))</f>
        <v/>
      </c>
      <c r="Z602" s="55" t="s">
        <v>79</v>
      </c>
    </row>
    <row r="603" spans="8:26" x14ac:dyDescent="0.2">
      <c r="H603" s="55" t="str">
        <f>IF(VLOOKUP(ROW()-492,'Report 3 Detail (576 B)'!$A:$S,2,FALSE)="","",VLOOKUP(ROW()-492,'Report 3 Detail (576 B)'!$A:$S,2,FALSE))</f>
        <v/>
      </c>
      <c r="I603" s="102" t="str">
        <f>IF(VLOOKUP(ROW()-492,'Report 3 Detail (576 B)'!$A:$S,3,FALSE)="","",VLOOKUP(ROW()-492,'Report 3 Detail (576 B)'!$A:$S,3,FALSE))</f>
        <v/>
      </c>
      <c r="J603" s="55" t="str">
        <f>IF(VLOOKUP(ROW()-492,'Report 3 Detail (576 B)'!$A:$S,4,FALSE)="","",VLOOKUP(ROW()-492,'Report 3 Detail (576 B)'!$A:$S,4,FALSE))</f>
        <v/>
      </c>
      <c r="K603" s="55" t="str">
        <f>IF(VLOOKUP(ROW()-492,'Report 3 Detail (576 B)'!$A:$S,5,FALSE)="","",VLOOKUP(ROW()-492,'Report 3 Detail (576 B)'!$A:$S,5,FALSE))</f>
        <v/>
      </c>
      <c r="L603" s="55" t="str">
        <f>IF(VLOOKUP(ROW()-492,'Report 3 Detail (576 B)'!$A:$S,6,FALSE)="","",VLOOKUP(ROW()-492,'Report 3 Detail (576 B)'!$A:$S,6,FALSE))</f>
        <v/>
      </c>
      <c r="M603" s="55" t="str">
        <f>IF(VLOOKUP(ROW()-492,'Report 3 Detail (576 B)'!$A:$S,7,FALSE)="","",VLOOKUP(ROW()-492,'Report 3 Detail (576 B)'!$A:$S,7,FALSE))</f>
        <v/>
      </c>
      <c r="N603" s="55" t="str">
        <f>IF(VLOOKUP(ROW()-492,'Report 3 Detail (576 B)'!$A:$S,8,FALSE)="","",VLOOKUP(ROW()-492,'Report 3 Detail (576 B)'!$A:$S,8,FALSE))</f>
        <v/>
      </c>
      <c r="O603" s="55" t="str">
        <f>IF(VLOOKUP(ROW()-492,'Report 3 Detail (576 B)'!$A:$S,9,FALSE)="","",VLOOKUP(ROW()-492,'Report 3 Detail (576 B)'!$A:$S,9,FALSE))</f>
        <v/>
      </c>
      <c r="P603" s="55" t="str">
        <f>IF(VLOOKUP(ROW()-492,'Report 3 Detail (576 B)'!$A:$S,10,FALSE)="","",VLOOKUP(ROW()-492,'Report 3 Detail (576 B)'!$A:$S,10,FALSE))</f>
        <v/>
      </c>
      <c r="Q603" s="55" t="str">
        <f>IF(VLOOKUP(ROW()-492,'Report 3 Detail (576 B)'!$A:$S,11,FALSE)="","",VLOOKUP(ROW()-492,'Report 3 Detail (576 B)'!$A:$S,11,FALSE))</f>
        <v/>
      </c>
      <c r="R603" s="55" t="str">
        <f>IF(VLOOKUP(ROW()-492,'Report 3 Detail (576 B)'!$A:$S,12,FALSE)="","",VLOOKUP(ROW()-492,'Report 3 Detail (576 B)'!$A:$S,12,FALSE))</f>
        <v/>
      </c>
      <c r="S603" s="55" t="str">
        <f>IF(VLOOKUP(ROW()-492,'Report 3 Detail (576 B)'!$A:$S,13,FALSE)="","",VLOOKUP(ROW()-492,'Report 3 Detail (576 B)'!$A:$S,13,FALSE))</f>
        <v/>
      </c>
      <c r="T603" s="55" t="str">
        <f>IF(VLOOKUP(ROW()-492,'Report 3 Detail (576 B)'!$A:$S,14,FALSE)="","",VLOOKUP(ROW()-492,'Report 3 Detail (576 B)'!$A:$S,14,FALSE))</f>
        <v/>
      </c>
      <c r="U603" s="55" t="str">
        <f>IF(VLOOKUP(ROW()-492,'Report 3 Detail (576 B)'!$A:$S,15,FALSE)="","",VLOOKUP(ROW()-492,'Report 3 Detail (576 B)'!$A:$S,15,FALSE))</f>
        <v/>
      </c>
      <c r="V603" s="55" t="str">
        <f>IF(VLOOKUP(ROW()-492,'Report 3 Detail (576 B)'!$A:$S,16,FALSE)="","",VLOOKUP(ROW()-492,'Report 3 Detail (576 B)'!$A:$S,16,FALSE))</f>
        <v/>
      </c>
      <c r="W603" s="55" t="str">
        <f>IF(VLOOKUP(ROW()-492,'Report 3 Detail (576 B)'!$A:$S,17,FALSE)="","",VLOOKUP(ROW()-492,'Report 3 Detail (576 B)'!$A:$S,17,FALSE))</f>
        <v/>
      </c>
      <c r="X603" s="102" t="str">
        <f>IF(VLOOKUP(ROW()-492,'Report 3 Detail (576 B)'!$A:$S,18,FALSE)="","",VLOOKUP(ROW()-492,'Report 3 Detail (576 B)'!$A:$S,18,FALSE))</f>
        <v/>
      </c>
      <c r="Y603" s="55" t="str">
        <f>IF(VLOOKUP(ROW()-492,'Report 3 Detail (576 B)'!$A:$S,19,FALSE)="","",VLOOKUP(ROW()-492,'Report 3 Detail (576 B)'!$A:$S,19,FALSE))</f>
        <v/>
      </c>
      <c r="Z603" s="55" t="s">
        <v>79</v>
      </c>
    </row>
    <row r="604" spans="8:26" x14ac:dyDescent="0.2">
      <c r="H604" s="55" t="str">
        <f>IF(VLOOKUP(ROW()-492,'Report 3 Detail (576 B)'!$A:$S,2,FALSE)="","",VLOOKUP(ROW()-492,'Report 3 Detail (576 B)'!$A:$S,2,FALSE))</f>
        <v/>
      </c>
      <c r="I604" s="102" t="str">
        <f>IF(VLOOKUP(ROW()-492,'Report 3 Detail (576 B)'!$A:$S,3,FALSE)="","",VLOOKUP(ROW()-492,'Report 3 Detail (576 B)'!$A:$S,3,FALSE))</f>
        <v/>
      </c>
      <c r="J604" s="55" t="str">
        <f>IF(VLOOKUP(ROW()-492,'Report 3 Detail (576 B)'!$A:$S,4,FALSE)="","",VLOOKUP(ROW()-492,'Report 3 Detail (576 B)'!$A:$S,4,FALSE))</f>
        <v/>
      </c>
      <c r="K604" s="55" t="str">
        <f>IF(VLOOKUP(ROW()-492,'Report 3 Detail (576 B)'!$A:$S,5,FALSE)="","",VLOOKUP(ROW()-492,'Report 3 Detail (576 B)'!$A:$S,5,FALSE))</f>
        <v/>
      </c>
      <c r="L604" s="55" t="str">
        <f>IF(VLOOKUP(ROW()-492,'Report 3 Detail (576 B)'!$A:$S,6,FALSE)="","",VLOOKUP(ROW()-492,'Report 3 Detail (576 B)'!$A:$S,6,FALSE))</f>
        <v/>
      </c>
      <c r="M604" s="55" t="str">
        <f>IF(VLOOKUP(ROW()-492,'Report 3 Detail (576 B)'!$A:$S,7,FALSE)="","",VLOOKUP(ROW()-492,'Report 3 Detail (576 B)'!$A:$S,7,FALSE))</f>
        <v/>
      </c>
      <c r="N604" s="55" t="str">
        <f>IF(VLOOKUP(ROW()-492,'Report 3 Detail (576 B)'!$A:$S,8,FALSE)="","",VLOOKUP(ROW()-492,'Report 3 Detail (576 B)'!$A:$S,8,FALSE))</f>
        <v/>
      </c>
      <c r="O604" s="55" t="str">
        <f>IF(VLOOKUP(ROW()-492,'Report 3 Detail (576 B)'!$A:$S,9,FALSE)="","",VLOOKUP(ROW()-492,'Report 3 Detail (576 B)'!$A:$S,9,FALSE))</f>
        <v/>
      </c>
      <c r="P604" s="55" t="str">
        <f>IF(VLOOKUP(ROW()-492,'Report 3 Detail (576 B)'!$A:$S,10,FALSE)="","",VLOOKUP(ROW()-492,'Report 3 Detail (576 B)'!$A:$S,10,FALSE))</f>
        <v/>
      </c>
      <c r="Q604" s="55" t="str">
        <f>IF(VLOOKUP(ROW()-492,'Report 3 Detail (576 B)'!$A:$S,11,FALSE)="","",VLOOKUP(ROW()-492,'Report 3 Detail (576 B)'!$A:$S,11,FALSE))</f>
        <v/>
      </c>
      <c r="R604" s="55" t="str">
        <f>IF(VLOOKUP(ROW()-492,'Report 3 Detail (576 B)'!$A:$S,12,FALSE)="","",VLOOKUP(ROW()-492,'Report 3 Detail (576 B)'!$A:$S,12,FALSE))</f>
        <v/>
      </c>
      <c r="S604" s="55" t="str">
        <f>IF(VLOOKUP(ROW()-492,'Report 3 Detail (576 B)'!$A:$S,13,FALSE)="","",VLOOKUP(ROW()-492,'Report 3 Detail (576 B)'!$A:$S,13,FALSE))</f>
        <v/>
      </c>
      <c r="T604" s="55" t="str">
        <f>IF(VLOOKUP(ROW()-492,'Report 3 Detail (576 B)'!$A:$S,14,FALSE)="","",VLOOKUP(ROW()-492,'Report 3 Detail (576 B)'!$A:$S,14,FALSE))</f>
        <v/>
      </c>
      <c r="U604" s="55" t="str">
        <f>IF(VLOOKUP(ROW()-492,'Report 3 Detail (576 B)'!$A:$S,15,FALSE)="","",VLOOKUP(ROW()-492,'Report 3 Detail (576 B)'!$A:$S,15,FALSE))</f>
        <v/>
      </c>
      <c r="V604" s="55" t="str">
        <f>IF(VLOOKUP(ROW()-492,'Report 3 Detail (576 B)'!$A:$S,16,FALSE)="","",VLOOKUP(ROW()-492,'Report 3 Detail (576 B)'!$A:$S,16,FALSE))</f>
        <v/>
      </c>
      <c r="W604" s="55" t="str">
        <f>IF(VLOOKUP(ROW()-492,'Report 3 Detail (576 B)'!$A:$S,17,FALSE)="","",VLOOKUP(ROW()-492,'Report 3 Detail (576 B)'!$A:$S,17,FALSE))</f>
        <v/>
      </c>
      <c r="X604" s="102" t="str">
        <f>IF(VLOOKUP(ROW()-492,'Report 3 Detail (576 B)'!$A:$S,18,FALSE)="","",VLOOKUP(ROW()-492,'Report 3 Detail (576 B)'!$A:$S,18,FALSE))</f>
        <v/>
      </c>
      <c r="Y604" s="55" t="str">
        <f>IF(VLOOKUP(ROW()-492,'Report 3 Detail (576 B)'!$A:$S,19,FALSE)="","",VLOOKUP(ROW()-492,'Report 3 Detail (576 B)'!$A:$S,19,FALSE))</f>
        <v/>
      </c>
      <c r="Z604" s="55" t="s">
        <v>79</v>
      </c>
    </row>
    <row r="605" spans="8:26" x14ac:dyDescent="0.2">
      <c r="H605" s="55" t="str">
        <f>IF(VLOOKUP(ROW()-492,'Report 3 Detail (576 B)'!$A:$S,2,FALSE)="","",VLOOKUP(ROW()-492,'Report 3 Detail (576 B)'!$A:$S,2,FALSE))</f>
        <v/>
      </c>
      <c r="I605" s="102" t="str">
        <f>IF(VLOOKUP(ROW()-492,'Report 3 Detail (576 B)'!$A:$S,3,FALSE)="","",VLOOKUP(ROW()-492,'Report 3 Detail (576 B)'!$A:$S,3,FALSE))</f>
        <v/>
      </c>
      <c r="J605" s="55" t="str">
        <f>IF(VLOOKUP(ROW()-492,'Report 3 Detail (576 B)'!$A:$S,4,FALSE)="","",VLOOKUP(ROW()-492,'Report 3 Detail (576 B)'!$A:$S,4,FALSE))</f>
        <v/>
      </c>
      <c r="K605" s="55" t="str">
        <f>IF(VLOOKUP(ROW()-492,'Report 3 Detail (576 B)'!$A:$S,5,FALSE)="","",VLOOKUP(ROW()-492,'Report 3 Detail (576 B)'!$A:$S,5,FALSE))</f>
        <v/>
      </c>
      <c r="L605" s="55" t="str">
        <f>IF(VLOOKUP(ROW()-492,'Report 3 Detail (576 B)'!$A:$S,6,FALSE)="","",VLOOKUP(ROW()-492,'Report 3 Detail (576 B)'!$A:$S,6,FALSE))</f>
        <v/>
      </c>
      <c r="M605" s="55" t="str">
        <f>IF(VLOOKUP(ROW()-492,'Report 3 Detail (576 B)'!$A:$S,7,FALSE)="","",VLOOKUP(ROW()-492,'Report 3 Detail (576 B)'!$A:$S,7,FALSE))</f>
        <v/>
      </c>
      <c r="N605" s="55" t="str">
        <f>IF(VLOOKUP(ROW()-492,'Report 3 Detail (576 B)'!$A:$S,8,FALSE)="","",VLOOKUP(ROW()-492,'Report 3 Detail (576 B)'!$A:$S,8,FALSE))</f>
        <v/>
      </c>
      <c r="O605" s="55" t="str">
        <f>IF(VLOOKUP(ROW()-492,'Report 3 Detail (576 B)'!$A:$S,9,FALSE)="","",VLOOKUP(ROW()-492,'Report 3 Detail (576 B)'!$A:$S,9,FALSE))</f>
        <v/>
      </c>
      <c r="P605" s="55" t="str">
        <f>IF(VLOOKUP(ROW()-492,'Report 3 Detail (576 B)'!$A:$S,10,FALSE)="","",VLOOKUP(ROW()-492,'Report 3 Detail (576 B)'!$A:$S,10,FALSE))</f>
        <v/>
      </c>
      <c r="Q605" s="55" t="str">
        <f>IF(VLOOKUP(ROW()-492,'Report 3 Detail (576 B)'!$A:$S,11,FALSE)="","",VLOOKUP(ROW()-492,'Report 3 Detail (576 B)'!$A:$S,11,FALSE))</f>
        <v/>
      </c>
      <c r="R605" s="55" t="str">
        <f>IF(VLOOKUP(ROW()-492,'Report 3 Detail (576 B)'!$A:$S,12,FALSE)="","",VLOOKUP(ROW()-492,'Report 3 Detail (576 B)'!$A:$S,12,FALSE))</f>
        <v/>
      </c>
      <c r="S605" s="55" t="str">
        <f>IF(VLOOKUP(ROW()-492,'Report 3 Detail (576 B)'!$A:$S,13,FALSE)="","",VLOOKUP(ROW()-492,'Report 3 Detail (576 B)'!$A:$S,13,FALSE))</f>
        <v/>
      </c>
      <c r="T605" s="55" t="str">
        <f>IF(VLOOKUP(ROW()-492,'Report 3 Detail (576 B)'!$A:$S,14,FALSE)="","",VLOOKUP(ROW()-492,'Report 3 Detail (576 B)'!$A:$S,14,FALSE))</f>
        <v/>
      </c>
      <c r="U605" s="55" t="str">
        <f>IF(VLOOKUP(ROW()-492,'Report 3 Detail (576 B)'!$A:$S,15,FALSE)="","",VLOOKUP(ROW()-492,'Report 3 Detail (576 B)'!$A:$S,15,FALSE))</f>
        <v/>
      </c>
      <c r="V605" s="55" t="str">
        <f>IF(VLOOKUP(ROW()-492,'Report 3 Detail (576 B)'!$A:$S,16,FALSE)="","",VLOOKUP(ROW()-492,'Report 3 Detail (576 B)'!$A:$S,16,FALSE))</f>
        <v/>
      </c>
      <c r="W605" s="55" t="str">
        <f>IF(VLOOKUP(ROW()-492,'Report 3 Detail (576 B)'!$A:$S,17,FALSE)="","",VLOOKUP(ROW()-492,'Report 3 Detail (576 B)'!$A:$S,17,FALSE))</f>
        <v/>
      </c>
      <c r="X605" s="102" t="str">
        <f>IF(VLOOKUP(ROW()-492,'Report 3 Detail (576 B)'!$A:$S,18,FALSE)="","",VLOOKUP(ROW()-492,'Report 3 Detail (576 B)'!$A:$S,18,FALSE))</f>
        <v/>
      </c>
      <c r="Y605" s="55" t="str">
        <f>IF(VLOOKUP(ROW()-492,'Report 3 Detail (576 B)'!$A:$S,19,FALSE)="","",VLOOKUP(ROW()-492,'Report 3 Detail (576 B)'!$A:$S,19,FALSE))</f>
        <v/>
      </c>
      <c r="Z605" s="55" t="s">
        <v>79</v>
      </c>
    </row>
    <row r="606" spans="8:26" x14ac:dyDescent="0.2">
      <c r="H606" s="55" t="str">
        <f>IF(VLOOKUP(ROW()-492,'Report 3 Detail (576 B)'!$A:$S,2,FALSE)="","",VLOOKUP(ROW()-492,'Report 3 Detail (576 B)'!$A:$S,2,FALSE))</f>
        <v/>
      </c>
      <c r="I606" s="102" t="str">
        <f>IF(VLOOKUP(ROW()-492,'Report 3 Detail (576 B)'!$A:$S,3,FALSE)="","",VLOOKUP(ROW()-492,'Report 3 Detail (576 B)'!$A:$S,3,FALSE))</f>
        <v/>
      </c>
      <c r="J606" s="55" t="str">
        <f>IF(VLOOKUP(ROW()-492,'Report 3 Detail (576 B)'!$A:$S,4,FALSE)="","",VLOOKUP(ROW()-492,'Report 3 Detail (576 B)'!$A:$S,4,FALSE))</f>
        <v/>
      </c>
      <c r="K606" s="55" t="str">
        <f>IF(VLOOKUP(ROW()-492,'Report 3 Detail (576 B)'!$A:$S,5,FALSE)="","",VLOOKUP(ROW()-492,'Report 3 Detail (576 B)'!$A:$S,5,FALSE))</f>
        <v/>
      </c>
      <c r="L606" s="55" t="str">
        <f>IF(VLOOKUP(ROW()-492,'Report 3 Detail (576 B)'!$A:$S,6,FALSE)="","",VLOOKUP(ROW()-492,'Report 3 Detail (576 B)'!$A:$S,6,FALSE))</f>
        <v/>
      </c>
      <c r="M606" s="55" t="str">
        <f>IF(VLOOKUP(ROW()-492,'Report 3 Detail (576 B)'!$A:$S,7,FALSE)="","",VLOOKUP(ROW()-492,'Report 3 Detail (576 B)'!$A:$S,7,FALSE))</f>
        <v/>
      </c>
      <c r="N606" s="55" t="str">
        <f>IF(VLOOKUP(ROW()-492,'Report 3 Detail (576 B)'!$A:$S,8,FALSE)="","",VLOOKUP(ROW()-492,'Report 3 Detail (576 B)'!$A:$S,8,FALSE))</f>
        <v/>
      </c>
      <c r="O606" s="55" t="str">
        <f>IF(VLOOKUP(ROW()-492,'Report 3 Detail (576 B)'!$A:$S,9,FALSE)="","",VLOOKUP(ROW()-492,'Report 3 Detail (576 B)'!$A:$S,9,FALSE))</f>
        <v/>
      </c>
      <c r="P606" s="55" t="str">
        <f>IF(VLOOKUP(ROW()-492,'Report 3 Detail (576 B)'!$A:$S,10,FALSE)="","",VLOOKUP(ROW()-492,'Report 3 Detail (576 B)'!$A:$S,10,FALSE))</f>
        <v/>
      </c>
      <c r="Q606" s="55" t="str">
        <f>IF(VLOOKUP(ROW()-492,'Report 3 Detail (576 B)'!$A:$S,11,FALSE)="","",VLOOKUP(ROW()-492,'Report 3 Detail (576 B)'!$A:$S,11,FALSE))</f>
        <v/>
      </c>
      <c r="R606" s="55" t="str">
        <f>IF(VLOOKUP(ROW()-492,'Report 3 Detail (576 B)'!$A:$S,12,FALSE)="","",VLOOKUP(ROW()-492,'Report 3 Detail (576 B)'!$A:$S,12,FALSE))</f>
        <v/>
      </c>
      <c r="S606" s="55" t="str">
        <f>IF(VLOOKUP(ROW()-492,'Report 3 Detail (576 B)'!$A:$S,13,FALSE)="","",VLOOKUP(ROW()-492,'Report 3 Detail (576 B)'!$A:$S,13,FALSE))</f>
        <v/>
      </c>
      <c r="T606" s="55" t="str">
        <f>IF(VLOOKUP(ROW()-492,'Report 3 Detail (576 B)'!$A:$S,14,FALSE)="","",VLOOKUP(ROW()-492,'Report 3 Detail (576 B)'!$A:$S,14,FALSE))</f>
        <v/>
      </c>
      <c r="U606" s="55" t="str">
        <f>IF(VLOOKUP(ROW()-492,'Report 3 Detail (576 B)'!$A:$S,15,FALSE)="","",VLOOKUP(ROW()-492,'Report 3 Detail (576 B)'!$A:$S,15,FALSE))</f>
        <v/>
      </c>
      <c r="V606" s="55" t="str">
        <f>IF(VLOOKUP(ROW()-492,'Report 3 Detail (576 B)'!$A:$S,16,FALSE)="","",VLOOKUP(ROW()-492,'Report 3 Detail (576 B)'!$A:$S,16,FALSE))</f>
        <v/>
      </c>
      <c r="W606" s="55" t="str">
        <f>IF(VLOOKUP(ROW()-492,'Report 3 Detail (576 B)'!$A:$S,17,FALSE)="","",VLOOKUP(ROW()-492,'Report 3 Detail (576 B)'!$A:$S,17,FALSE))</f>
        <v/>
      </c>
      <c r="X606" s="102" t="str">
        <f>IF(VLOOKUP(ROW()-492,'Report 3 Detail (576 B)'!$A:$S,18,FALSE)="","",VLOOKUP(ROW()-492,'Report 3 Detail (576 B)'!$A:$S,18,FALSE))</f>
        <v/>
      </c>
      <c r="Y606" s="55" t="str">
        <f>IF(VLOOKUP(ROW()-492,'Report 3 Detail (576 B)'!$A:$S,19,FALSE)="","",VLOOKUP(ROW()-492,'Report 3 Detail (576 B)'!$A:$S,19,FALSE))</f>
        <v/>
      </c>
      <c r="Z606" s="55" t="s">
        <v>79</v>
      </c>
    </row>
    <row r="607" spans="8:26" x14ac:dyDescent="0.2">
      <c r="H607" s="55" t="str">
        <f>IF(VLOOKUP(ROW()-492,'Report 3 Detail (576 B)'!$A:$S,2,FALSE)="","",VLOOKUP(ROW()-492,'Report 3 Detail (576 B)'!$A:$S,2,FALSE))</f>
        <v/>
      </c>
      <c r="I607" s="102" t="str">
        <f>IF(VLOOKUP(ROW()-492,'Report 3 Detail (576 B)'!$A:$S,3,FALSE)="","",VLOOKUP(ROW()-492,'Report 3 Detail (576 B)'!$A:$S,3,FALSE))</f>
        <v/>
      </c>
      <c r="J607" s="55" t="str">
        <f>IF(VLOOKUP(ROW()-492,'Report 3 Detail (576 B)'!$A:$S,4,FALSE)="","",VLOOKUP(ROW()-492,'Report 3 Detail (576 B)'!$A:$S,4,FALSE))</f>
        <v/>
      </c>
      <c r="K607" s="55" t="str">
        <f>IF(VLOOKUP(ROW()-492,'Report 3 Detail (576 B)'!$A:$S,5,FALSE)="","",VLOOKUP(ROW()-492,'Report 3 Detail (576 B)'!$A:$S,5,FALSE))</f>
        <v/>
      </c>
      <c r="L607" s="55" t="str">
        <f>IF(VLOOKUP(ROW()-492,'Report 3 Detail (576 B)'!$A:$S,6,FALSE)="","",VLOOKUP(ROW()-492,'Report 3 Detail (576 B)'!$A:$S,6,FALSE))</f>
        <v/>
      </c>
      <c r="M607" s="55" t="str">
        <f>IF(VLOOKUP(ROW()-492,'Report 3 Detail (576 B)'!$A:$S,7,FALSE)="","",VLOOKUP(ROW()-492,'Report 3 Detail (576 B)'!$A:$S,7,FALSE))</f>
        <v/>
      </c>
      <c r="N607" s="55" t="str">
        <f>IF(VLOOKUP(ROW()-492,'Report 3 Detail (576 B)'!$A:$S,8,FALSE)="","",VLOOKUP(ROW()-492,'Report 3 Detail (576 B)'!$A:$S,8,FALSE))</f>
        <v/>
      </c>
      <c r="O607" s="55" t="str">
        <f>IF(VLOOKUP(ROW()-492,'Report 3 Detail (576 B)'!$A:$S,9,FALSE)="","",VLOOKUP(ROW()-492,'Report 3 Detail (576 B)'!$A:$S,9,FALSE))</f>
        <v/>
      </c>
      <c r="P607" s="55" t="str">
        <f>IF(VLOOKUP(ROW()-492,'Report 3 Detail (576 B)'!$A:$S,10,FALSE)="","",VLOOKUP(ROW()-492,'Report 3 Detail (576 B)'!$A:$S,10,FALSE))</f>
        <v/>
      </c>
      <c r="Q607" s="55" t="str">
        <f>IF(VLOOKUP(ROW()-492,'Report 3 Detail (576 B)'!$A:$S,11,FALSE)="","",VLOOKUP(ROW()-492,'Report 3 Detail (576 B)'!$A:$S,11,FALSE))</f>
        <v/>
      </c>
      <c r="R607" s="55" t="str">
        <f>IF(VLOOKUP(ROW()-492,'Report 3 Detail (576 B)'!$A:$S,12,FALSE)="","",VLOOKUP(ROW()-492,'Report 3 Detail (576 B)'!$A:$S,12,FALSE))</f>
        <v/>
      </c>
      <c r="S607" s="55" t="str">
        <f>IF(VLOOKUP(ROW()-492,'Report 3 Detail (576 B)'!$A:$S,13,FALSE)="","",VLOOKUP(ROW()-492,'Report 3 Detail (576 B)'!$A:$S,13,FALSE))</f>
        <v/>
      </c>
      <c r="T607" s="55" t="str">
        <f>IF(VLOOKUP(ROW()-492,'Report 3 Detail (576 B)'!$A:$S,14,FALSE)="","",VLOOKUP(ROW()-492,'Report 3 Detail (576 B)'!$A:$S,14,FALSE))</f>
        <v/>
      </c>
      <c r="U607" s="55" t="str">
        <f>IF(VLOOKUP(ROW()-492,'Report 3 Detail (576 B)'!$A:$S,15,FALSE)="","",VLOOKUP(ROW()-492,'Report 3 Detail (576 B)'!$A:$S,15,FALSE))</f>
        <v/>
      </c>
      <c r="V607" s="55" t="str">
        <f>IF(VLOOKUP(ROW()-492,'Report 3 Detail (576 B)'!$A:$S,16,FALSE)="","",VLOOKUP(ROW()-492,'Report 3 Detail (576 B)'!$A:$S,16,FALSE))</f>
        <v/>
      </c>
      <c r="W607" s="55" t="str">
        <f>IF(VLOOKUP(ROW()-492,'Report 3 Detail (576 B)'!$A:$S,17,FALSE)="","",VLOOKUP(ROW()-492,'Report 3 Detail (576 B)'!$A:$S,17,FALSE))</f>
        <v/>
      </c>
      <c r="X607" s="102" t="str">
        <f>IF(VLOOKUP(ROW()-492,'Report 3 Detail (576 B)'!$A:$S,18,FALSE)="","",VLOOKUP(ROW()-492,'Report 3 Detail (576 B)'!$A:$S,18,FALSE))</f>
        <v/>
      </c>
      <c r="Y607" s="55" t="str">
        <f>IF(VLOOKUP(ROW()-492,'Report 3 Detail (576 B)'!$A:$S,19,FALSE)="","",VLOOKUP(ROW()-492,'Report 3 Detail (576 B)'!$A:$S,19,FALSE))</f>
        <v/>
      </c>
      <c r="Z607" s="55" t="s">
        <v>79</v>
      </c>
    </row>
    <row r="608" spans="8:26" x14ac:dyDescent="0.2">
      <c r="H608" s="55" t="str">
        <f>IF(VLOOKUP(ROW()-492,'Report 3 Detail (576 B)'!$A:$S,2,FALSE)="","",VLOOKUP(ROW()-492,'Report 3 Detail (576 B)'!$A:$S,2,FALSE))</f>
        <v/>
      </c>
      <c r="I608" s="102" t="str">
        <f>IF(VLOOKUP(ROW()-492,'Report 3 Detail (576 B)'!$A:$S,3,FALSE)="","",VLOOKUP(ROW()-492,'Report 3 Detail (576 B)'!$A:$S,3,FALSE))</f>
        <v/>
      </c>
      <c r="J608" s="55" t="str">
        <f>IF(VLOOKUP(ROW()-492,'Report 3 Detail (576 B)'!$A:$S,4,FALSE)="","",VLOOKUP(ROW()-492,'Report 3 Detail (576 B)'!$A:$S,4,FALSE))</f>
        <v/>
      </c>
      <c r="K608" s="55" t="str">
        <f>IF(VLOOKUP(ROW()-492,'Report 3 Detail (576 B)'!$A:$S,5,FALSE)="","",VLOOKUP(ROW()-492,'Report 3 Detail (576 B)'!$A:$S,5,FALSE))</f>
        <v/>
      </c>
      <c r="L608" s="55" t="str">
        <f>IF(VLOOKUP(ROW()-492,'Report 3 Detail (576 B)'!$A:$S,6,FALSE)="","",VLOOKUP(ROW()-492,'Report 3 Detail (576 B)'!$A:$S,6,FALSE))</f>
        <v/>
      </c>
      <c r="M608" s="55" t="str">
        <f>IF(VLOOKUP(ROW()-492,'Report 3 Detail (576 B)'!$A:$S,7,FALSE)="","",VLOOKUP(ROW()-492,'Report 3 Detail (576 B)'!$A:$S,7,FALSE))</f>
        <v/>
      </c>
      <c r="N608" s="55" t="str">
        <f>IF(VLOOKUP(ROW()-492,'Report 3 Detail (576 B)'!$A:$S,8,FALSE)="","",VLOOKUP(ROW()-492,'Report 3 Detail (576 B)'!$A:$S,8,FALSE))</f>
        <v/>
      </c>
      <c r="O608" s="55" t="str">
        <f>IF(VLOOKUP(ROW()-492,'Report 3 Detail (576 B)'!$A:$S,9,FALSE)="","",VLOOKUP(ROW()-492,'Report 3 Detail (576 B)'!$A:$S,9,FALSE))</f>
        <v/>
      </c>
      <c r="P608" s="55" t="str">
        <f>IF(VLOOKUP(ROW()-492,'Report 3 Detail (576 B)'!$A:$S,10,FALSE)="","",VLOOKUP(ROW()-492,'Report 3 Detail (576 B)'!$A:$S,10,FALSE))</f>
        <v/>
      </c>
      <c r="Q608" s="55" t="str">
        <f>IF(VLOOKUP(ROW()-492,'Report 3 Detail (576 B)'!$A:$S,11,FALSE)="","",VLOOKUP(ROW()-492,'Report 3 Detail (576 B)'!$A:$S,11,FALSE))</f>
        <v/>
      </c>
      <c r="R608" s="55" t="str">
        <f>IF(VLOOKUP(ROW()-492,'Report 3 Detail (576 B)'!$A:$S,12,FALSE)="","",VLOOKUP(ROW()-492,'Report 3 Detail (576 B)'!$A:$S,12,FALSE))</f>
        <v/>
      </c>
      <c r="S608" s="55" t="str">
        <f>IF(VLOOKUP(ROW()-492,'Report 3 Detail (576 B)'!$A:$S,13,FALSE)="","",VLOOKUP(ROW()-492,'Report 3 Detail (576 B)'!$A:$S,13,FALSE))</f>
        <v/>
      </c>
      <c r="T608" s="55" t="str">
        <f>IF(VLOOKUP(ROW()-492,'Report 3 Detail (576 B)'!$A:$S,14,FALSE)="","",VLOOKUP(ROW()-492,'Report 3 Detail (576 B)'!$A:$S,14,FALSE))</f>
        <v/>
      </c>
      <c r="U608" s="55" t="str">
        <f>IF(VLOOKUP(ROW()-492,'Report 3 Detail (576 B)'!$A:$S,15,FALSE)="","",VLOOKUP(ROW()-492,'Report 3 Detail (576 B)'!$A:$S,15,FALSE))</f>
        <v/>
      </c>
      <c r="V608" s="55" t="str">
        <f>IF(VLOOKUP(ROW()-492,'Report 3 Detail (576 B)'!$A:$S,16,FALSE)="","",VLOOKUP(ROW()-492,'Report 3 Detail (576 B)'!$A:$S,16,FALSE))</f>
        <v/>
      </c>
      <c r="W608" s="55" t="str">
        <f>IF(VLOOKUP(ROW()-492,'Report 3 Detail (576 B)'!$A:$S,17,FALSE)="","",VLOOKUP(ROW()-492,'Report 3 Detail (576 B)'!$A:$S,17,FALSE))</f>
        <v/>
      </c>
      <c r="X608" s="102" t="str">
        <f>IF(VLOOKUP(ROW()-492,'Report 3 Detail (576 B)'!$A:$S,18,FALSE)="","",VLOOKUP(ROW()-492,'Report 3 Detail (576 B)'!$A:$S,18,FALSE))</f>
        <v/>
      </c>
      <c r="Y608" s="55" t="str">
        <f>IF(VLOOKUP(ROW()-492,'Report 3 Detail (576 B)'!$A:$S,19,FALSE)="","",VLOOKUP(ROW()-492,'Report 3 Detail (576 B)'!$A:$S,19,FALSE))</f>
        <v/>
      </c>
      <c r="Z608" s="55" t="s">
        <v>79</v>
      </c>
    </row>
    <row r="609" spans="8:26" x14ac:dyDescent="0.2">
      <c r="H609" s="55" t="str">
        <f>IF(VLOOKUP(ROW()-492,'Report 3 Detail (576 B)'!$A:$S,2,FALSE)="","",VLOOKUP(ROW()-492,'Report 3 Detail (576 B)'!$A:$S,2,FALSE))</f>
        <v/>
      </c>
      <c r="I609" s="102" t="str">
        <f>IF(VLOOKUP(ROW()-492,'Report 3 Detail (576 B)'!$A:$S,3,FALSE)="","",VLOOKUP(ROW()-492,'Report 3 Detail (576 B)'!$A:$S,3,FALSE))</f>
        <v/>
      </c>
      <c r="J609" s="55" t="str">
        <f>IF(VLOOKUP(ROW()-492,'Report 3 Detail (576 B)'!$A:$S,4,FALSE)="","",VLOOKUP(ROW()-492,'Report 3 Detail (576 B)'!$A:$S,4,FALSE))</f>
        <v/>
      </c>
      <c r="K609" s="55" t="str">
        <f>IF(VLOOKUP(ROW()-492,'Report 3 Detail (576 B)'!$A:$S,5,FALSE)="","",VLOOKUP(ROW()-492,'Report 3 Detail (576 B)'!$A:$S,5,FALSE))</f>
        <v/>
      </c>
      <c r="L609" s="55" t="str">
        <f>IF(VLOOKUP(ROW()-492,'Report 3 Detail (576 B)'!$A:$S,6,FALSE)="","",VLOOKUP(ROW()-492,'Report 3 Detail (576 B)'!$A:$S,6,FALSE))</f>
        <v/>
      </c>
      <c r="M609" s="55" t="str">
        <f>IF(VLOOKUP(ROW()-492,'Report 3 Detail (576 B)'!$A:$S,7,FALSE)="","",VLOOKUP(ROW()-492,'Report 3 Detail (576 B)'!$A:$S,7,FALSE))</f>
        <v/>
      </c>
      <c r="N609" s="55" t="str">
        <f>IF(VLOOKUP(ROW()-492,'Report 3 Detail (576 B)'!$A:$S,8,FALSE)="","",VLOOKUP(ROW()-492,'Report 3 Detail (576 B)'!$A:$S,8,FALSE))</f>
        <v/>
      </c>
      <c r="O609" s="55" t="str">
        <f>IF(VLOOKUP(ROW()-492,'Report 3 Detail (576 B)'!$A:$S,9,FALSE)="","",VLOOKUP(ROW()-492,'Report 3 Detail (576 B)'!$A:$S,9,FALSE))</f>
        <v/>
      </c>
      <c r="P609" s="55" t="str">
        <f>IF(VLOOKUP(ROW()-492,'Report 3 Detail (576 B)'!$A:$S,10,FALSE)="","",VLOOKUP(ROW()-492,'Report 3 Detail (576 B)'!$A:$S,10,FALSE))</f>
        <v/>
      </c>
      <c r="Q609" s="55" t="str">
        <f>IF(VLOOKUP(ROW()-492,'Report 3 Detail (576 B)'!$A:$S,11,FALSE)="","",VLOOKUP(ROW()-492,'Report 3 Detail (576 B)'!$A:$S,11,FALSE))</f>
        <v/>
      </c>
      <c r="R609" s="55" t="str">
        <f>IF(VLOOKUP(ROW()-492,'Report 3 Detail (576 B)'!$A:$S,12,FALSE)="","",VLOOKUP(ROW()-492,'Report 3 Detail (576 B)'!$A:$S,12,FALSE))</f>
        <v/>
      </c>
      <c r="S609" s="55" t="str">
        <f>IF(VLOOKUP(ROW()-492,'Report 3 Detail (576 B)'!$A:$S,13,FALSE)="","",VLOOKUP(ROW()-492,'Report 3 Detail (576 B)'!$A:$S,13,FALSE))</f>
        <v/>
      </c>
      <c r="T609" s="55" t="str">
        <f>IF(VLOOKUP(ROW()-492,'Report 3 Detail (576 B)'!$A:$S,14,FALSE)="","",VLOOKUP(ROW()-492,'Report 3 Detail (576 B)'!$A:$S,14,FALSE))</f>
        <v/>
      </c>
      <c r="U609" s="55" t="str">
        <f>IF(VLOOKUP(ROW()-492,'Report 3 Detail (576 B)'!$A:$S,15,FALSE)="","",VLOOKUP(ROW()-492,'Report 3 Detail (576 B)'!$A:$S,15,FALSE))</f>
        <v/>
      </c>
      <c r="V609" s="55" t="str">
        <f>IF(VLOOKUP(ROW()-492,'Report 3 Detail (576 B)'!$A:$S,16,FALSE)="","",VLOOKUP(ROW()-492,'Report 3 Detail (576 B)'!$A:$S,16,FALSE))</f>
        <v/>
      </c>
      <c r="W609" s="55" t="str">
        <f>IF(VLOOKUP(ROW()-492,'Report 3 Detail (576 B)'!$A:$S,17,FALSE)="","",VLOOKUP(ROW()-492,'Report 3 Detail (576 B)'!$A:$S,17,FALSE))</f>
        <v/>
      </c>
      <c r="X609" s="102" t="str">
        <f>IF(VLOOKUP(ROW()-492,'Report 3 Detail (576 B)'!$A:$S,18,FALSE)="","",VLOOKUP(ROW()-492,'Report 3 Detail (576 B)'!$A:$S,18,FALSE))</f>
        <v/>
      </c>
      <c r="Y609" s="55" t="str">
        <f>IF(VLOOKUP(ROW()-492,'Report 3 Detail (576 B)'!$A:$S,19,FALSE)="","",VLOOKUP(ROW()-492,'Report 3 Detail (576 B)'!$A:$S,19,FALSE))</f>
        <v/>
      </c>
      <c r="Z609" s="55" t="s">
        <v>79</v>
      </c>
    </row>
    <row r="610" spans="8:26" x14ac:dyDescent="0.2">
      <c r="H610" s="55" t="str">
        <f>IF(VLOOKUP(ROW()-492,'Report 3 Detail (576 B)'!$A:$S,2,FALSE)="","",VLOOKUP(ROW()-492,'Report 3 Detail (576 B)'!$A:$S,2,FALSE))</f>
        <v/>
      </c>
      <c r="I610" s="102" t="str">
        <f>IF(VLOOKUP(ROW()-492,'Report 3 Detail (576 B)'!$A:$S,3,FALSE)="","",VLOOKUP(ROW()-492,'Report 3 Detail (576 B)'!$A:$S,3,FALSE))</f>
        <v/>
      </c>
      <c r="J610" s="55" t="str">
        <f>IF(VLOOKUP(ROW()-492,'Report 3 Detail (576 B)'!$A:$S,4,FALSE)="","",VLOOKUP(ROW()-492,'Report 3 Detail (576 B)'!$A:$S,4,FALSE))</f>
        <v/>
      </c>
      <c r="K610" s="55" t="str">
        <f>IF(VLOOKUP(ROW()-492,'Report 3 Detail (576 B)'!$A:$S,5,FALSE)="","",VLOOKUP(ROW()-492,'Report 3 Detail (576 B)'!$A:$S,5,FALSE))</f>
        <v/>
      </c>
      <c r="L610" s="55" t="str">
        <f>IF(VLOOKUP(ROW()-492,'Report 3 Detail (576 B)'!$A:$S,6,FALSE)="","",VLOOKUP(ROW()-492,'Report 3 Detail (576 B)'!$A:$S,6,FALSE))</f>
        <v/>
      </c>
      <c r="M610" s="55" t="str">
        <f>IF(VLOOKUP(ROW()-492,'Report 3 Detail (576 B)'!$A:$S,7,FALSE)="","",VLOOKUP(ROW()-492,'Report 3 Detail (576 B)'!$A:$S,7,FALSE))</f>
        <v/>
      </c>
      <c r="N610" s="55" t="str">
        <f>IF(VLOOKUP(ROW()-492,'Report 3 Detail (576 B)'!$A:$S,8,FALSE)="","",VLOOKUP(ROW()-492,'Report 3 Detail (576 B)'!$A:$S,8,FALSE))</f>
        <v/>
      </c>
      <c r="O610" s="55" t="str">
        <f>IF(VLOOKUP(ROW()-492,'Report 3 Detail (576 B)'!$A:$S,9,FALSE)="","",VLOOKUP(ROW()-492,'Report 3 Detail (576 B)'!$A:$S,9,FALSE))</f>
        <v/>
      </c>
      <c r="P610" s="55" t="str">
        <f>IF(VLOOKUP(ROW()-492,'Report 3 Detail (576 B)'!$A:$S,10,FALSE)="","",VLOOKUP(ROW()-492,'Report 3 Detail (576 B)'!$A:$S,10,FALSE))</f>
        <v/>
      </c>
      <c r="Q610" s="55" t="str">
        <f>IF(VLOOKUP(ROW()-492,'Report 3 Detail (576 B)'!$A:$S,11,FALSE)="","",VLOOKUP(ROW()-492,'Report 3 Detail (576 B)'!$A:$S,11,FALSE))</f>
        <v/>
      </c>
      <c r="R610" s="55" t="str">
        <f>IF(VLOOKUP(ROW()-492,'Report 3 Detail (576 B)'!$A:$S,12,FALSE)="","",VLOOKUP(ROW()-492,'Report 3 Detail (576 B)'!$A:$S,12,FALSE))</f>
        <v/>
      </c>
      <c r="S610" s="55" t="str">
        <f>IF(VLOOKUP(ROW()-492,'Report 3 Detail (576 B)'!$A:$S,13,FALSE)="","",VLOOKUP(ROW()-492,'Report 3 Detail (576 B)'!$A:$S,13,FALSE))</f>
        <v/>
      </c>
      <c r="T610" s="55" t="str">
        <f>IF(VLOOKUP(ROW()-492,'Report 3 Detail (576 B)'!$A:$S,14,FALSE)="","",VLOOKUP(ROW()-492,'Report 3 Detail (576 B)'!$A:$S,14,FALSE))</f>
        <v/>
      </c>
      <c r="U610" s="55" t="str">
        <f>IF(VLOOKUP(ROW()-492,'Report 3 Detail (576 B)'!$A:$S,15,FALSE)="","",VLOOKUP(ROW()-492,'Report 3 Detail (576 B)'!$A:$S,15,FALSE))</f>
        <v/>
      </c>
      <c r="V610" s="55" t="str">
        <f>IF(VLOOKUP(ROW()-492,'Report 3 Detail (576 B)'!$A:$S,16,FALSE)="","",VLOOKUP(ROW()-492,'Report 3 Detail (576 B)'!$A:$S,16,FALSE))</f>
        <v/>
      </c>
      <c r="W610" s="55" t="str">
        <f>IF(VLOOKUP(ROW()-492,'Report 3 Detail (576 B)'!$A:$S,17,FALSE)="","",VLOOKUP(ROW()-492,'Report 3 Detail (576 B)'!$A:$S,17,FALSE))</f>
        <v/>
      </c>
      <c r="X610" s="102" t="str">
        <f>IF(VLOOKUP(ROW()-492,'Report 3 Detail (576 B)'!$A:$S,18,FALSE)="","",VLOOKUP(ROW()-492,'Report 3 Detail (576 B)'!$A:$S,18,FALSE))</f>
        <v/>
      </c>
      <c r="Y610" s="55" t="str">
        <f>IF(VLOOKUP(ROW()-492,'Report 3 Detail (576 B)'!$A:$S,19,FALSE)="","",VLOOKUP(ROW()-492,'Report 3 Detail (576 B)'!$A:$S,19,FALSE))</f>
        <v/>
      </c>
      <c r="Z610" s="55" t="s">
        <v>79</v>
      </c>
    </row>
    <row r="611" spans="8:26" x14ac:dyDescent="0.2">
      <c r="H611" s="55" t="str">
        <f>IF(VLOOKUP(ROW()-492,'Report 3 Detail (576 B)'!$A:$S,2,FALSE)="","",VLOOKUP(ROW()-492,'Report 3 Detail (576 B)'!$A:$S,2,FALSE))</f>
        <v/>
      </c>
      <c r="I611" s="102" t="str">
        <f>IF(VLOOKUP(ROW()-492,'Report 3 Detail (576 B)'!$A:$S,3,FALSE)="","",VLOOKUP(ROW()-492,'Report 3 Detail (576 B)'!$A:$S,3,FALSE))</f>
        <v/>
      </c>
      <c r="J611" s="55" t="str">
        <f>IF(VLOOKUP(ROW()-492,'Report 3 Detail (576 B)'!$A:$S,4,FALSE)="","",VLOOKUP(ROW()-492,'Report 3 Detail (576 B)'!$A:$S,4,FALSE))</f>
        <v/>
      </c>
      <c r="K611" s="55" t="str">
        <f>IF(VLOOKUP(ROW()-492,'Report 3 Detail (576 B)'!$A:$S,5,FALSE)="","",VLOOKUP(ROW()-492,'Report 3 Detail (576 B)'!$A:$S,5,FALSE))</f>
        <v/>
      </c>
      <c r="L611" s="55" t="str">
        <f>IF(VLOOKUP(ROW()-492,'Report 3 Detail (576 B)'!$A:$S,6,FALSE)="","",VLOOKUP(ROW()-492,'Report 3 Detail (576 B)'!$A:$S,6,FALSE))</f>
        <v/>
      </c>
      <c r="M611" s="55" t="str">
        <f>IF(VLOOKUP(ROW()-492,'Report 3 Detail (576 B)'!$A:$S,7,FALSE)="","",VLOOKUP(ROW()-492,'Report 3 Detail (576 B)'!$A:$S,7,FALSE))</f>
        <v/>
      </c>
      <c r="N611" s="55" t="str">
        <f>IF(VLOOKUP(ROW()-492,'Report 3 Detail (576 B)'!$A:$S,8,FALSE)="","",VLOOKUP(ROW()-492,'Report 3 Detail (576 B)'!$A:$S,8,FALSE))</f>
        <v/>
      </c>
      <c r="O611" s="55" t="str">
        <f>IF(VLOOKUP(ROW()-492,'Report 3 Detail (576 B)'!$A:$S,9,FALSE)="","",VLOOKUP(ROW()-492,'Report 3 Detail (576 B)'!$A:$S,9,FALSE))</f>
        <v/>
      </c>
      <c r="P611" s="55" t="str">
        <f>IF(VLOOKUP(ROW()-492,'Report 3 Detail (576 B)'!$A:$S,10,FALSE)="","",VLOOKUP(ROW()-492,'Report 3 Detail (576 B)'!$A:$S,10,FALSE))</f>
        <v/>
      </c>
      <c r="Q611" s="55" t="str">
        <f>IF(VLOOKUP(ROW()-492,'Report 3 Detail (576 B)'!$A:$S,11,FALSE)="","",VLOOKUP(ROW()-492,'Report 3 Detail (576 B)'!$A:$S,11,FALSE))</f>
        <v/>
      </c>
      <c r="R611" s="55" t="str">
        <f>IF(VLOOKUP(ROW()-492,'Report 3 Detail (576 B)'!$A:$S,12,FALSE)="","",VLOOKUP(ROW()-492,'Report 3 Detail (576 B)'!$A:$S,12,FALSE))</f>
        <v/>
      </c>
      <c r="S611" s="55" t="str">
        <f>IF(VLOOKUP(ROW()-492,'Report 3 Detail (576 B)'!$A:$S,13,FALSE)="","",VLOOKUP(ROW()-492,'Report 3 Detail (576 B)'!$A:$S,13,FALSE))</f>
        <v/>
      </c>
      <c r="T611" s="55" t="str">
        <f>IF(VLOOKUP(ROW()-492,'Report 3 Detail (576 B)'!$A:$S,14,FALSE)="","",VLOOKUP(ROW()-492,'Report 3 Detail (576 B)'!$A:$S,14,FALSE))</f>
        <v/>
      </c>
      <c r="U611" s="55" t="str">
        <f>IF(VLOOKUP(ROW()-492,'Report 3 Detail (576 B)'!$A:$S,15,FALSE)="","",VLOOKUP(ROW()-492,'Report 3 Detail (576 B)'!$A:$S,15,FALSE))</f>
        <v/>
      </c>
      <c r="V611" s="55" t="str">
        <f>IF(VLOOKUP(ROW()-492,'Report 3 Detail (576 B)'!$A:$S,16,FALSE)="","",VLOOKUP(ROW()-492,'Report 3 Detail (576 B)'!$A:$S,16,FALSE))</f>
        <v/>
      </c>
      <c r="W611" s="55" t="str">
        <f>IF(VLOOKUP(ROW()-492,'Report 3 Detail (576 B)'!$A:$S,17,FALSE)="","",VLOOKUP(ROW()-492,'Report 3 Detail (576 B)'!$A:$S,17,FALSE))</f>
        <v/>
      </c>
      <c r="X611" s="102" t="str">
        <f>IF(VLOOKUP(ROW()-492,'Report 3 Detail (576 B)'!$A:$S,18,FALSE)="","",VLOOKUP(ROW()-492,'Report 3 Detail (576 B)'!$A:$S,18,FALSE))</f>
        <v/>
      </c>
      <c r="Y611" s="55" t="str">
        <f>IF(VLOOKUP(ROW()-492,'Report 3 Detail (576 B)'!$A:$S,19,FALSE)="","",VLOOKUP(ROW()-492,'Report 3 Detail (576 B)'!$A:$S,19,FALSE))</f>
        <v/>
      </c>
      <c r="Z611" s="55" t="s">
        <v>79</v>
      </c>
    </row>
    <row r="612" spans="8:26" x14ac:dyDescent="0.2">
      <c r="H612" s="55" t="str">
        <f>IF(VLOOKUP(ROW()-492,'Report 3 Detail (576 B)'!$A:$S,2,FALSE)="","",VLOOKUP(ROW()-492,'Report 3 Detail (576 B)'!$A:$S,2,FALSE))</f>
        <v/>
      </c>
      <c r="I612" s="102" t="str">
        <f>IF(VLOOKUP(ROW()-492,'Report 3 Detail (576 B)'!$A:$S,3,FALSE)="","",VLOOKUP(ROW()-492,'Report 3 Detail (576 B)'!$A:$S,3,FALSE))</f>
        <v/>
      </c>
      <c r="J612" s="55" t="str">
        <f>IF(VLOOKUP(ROW()-492,'Report 3 Detail (576 B)'!$A:$S,4,FALSE)="","",VLOOKUP(ROW()-492,'Report 3 Detail (576 B)'!$A:$S,4,FALSE))</f>
        <v/>
      </c>
      <c r="K612" s="55" t="str">
        <f>IF(VLOOKUP(ROW()-492,'Report 3 Detail (576 B)'!$A:$S,5,FALSE)="","",VLOOKUP(ROW()-492,'Report 3 Detail (576 B)'!$A:$S,5,FALSE))</f>
        <v/>
      </c>
      <c r="L612" s="55" t="str">
        <f>IF(VLOOKUP(ROW()-492,'Report 3 Detail (576 B)'!$A:$S,6,FALSE)="","",VLOOKUP(ROW()-492,'Report 3 Detail (576 B)'!$A:$S,6,FALSE))</f>
        <v/>
      </c>
      <c r="M612" s="55" t="str">
        <f>IF(VLOOKUP(ROW()-492,'Report 3 Detail (576 B)'!$A:$S,7,FALSE)="","",VLOOKUP(ROW()-492,'Report 3 Detail (576 B)'!$A:$S,7,FALSE))</f>
        <v/>
      </c>
      <c r="N612" s="55" t="str">
        <f>IF(VLOOKUP(ROW()-492,'Report 3 Detail (576 B)'!$A:$S,8,FALSE)="","",VLOOKUP(ROW()-492,'Report 3 Detail (576 B)'!$A:$S,8,FALSE))</f>
        <v/>
      </c>
      <c r="O612" s="55" t="str">
        <f>IF(VLOOKUP(ROW()-492,'Report 3 Detail (576 B)'!$A:$S,9,FALSE)="","",VLOOKUP(ROW()-492,'Report 3 Detail (576 B)'!$A:$S,9,FALSE))</f>
        <v/>
      </c>
      <c r="P612" s="55" t="str">
        <f>IF(VLOOKUP(ROW()-492,'Report 3 Detail (576 B)'!$A:$S,10,FALSE)="","",VLOOKUP(ROW()-492,'Report 3 Detail (576 B)'!$A:$S,10,FALSE))</f>
        <v/>
      </c>
      <c r="Q612" s="55" t="str">
        <f>IF(VLOOKUP(ROW()-492,'Report 3 Detail (576 B)'!$A:$S,11,FALSE)="","",VLOOKUP(ROW()-492,'Report 3 Detail (576 B)'!$A:$S,11,FALSE))</f>
        <v/>
      </c>
      <c r="R612" s="55" t="str">
        <f>IF(VLOOKUP(ROW()-492,'Report 3 Detail (576 B)'!$A:$S,12,FALSE)="","",VLOOKUP(ROW()-492,'Report 3 Detail (576 B)'!$A:$S,12,FALSE))</f>
        <v/>
      </c>
      <c r="S612" s="55" t="str">
        <f>IF(VLOOKUP(ROW()-492,'Report 3 Detail (576 B)'!$A:$S,13,FALSE)="","",VLOOKUP(ROW()-492,'Report 3 Detail (576 B)'!$A:$S,13,FALSE))</f>
        <v/>
      </c>
      <c r="T612" s="55" t="str">
        <f>IF(VLOOKUP(ROW()-492,'Report 3 Detail (576 B)'!$A:$S,14,FALSE)="","",VLOOKUP(ROW()-492,'Report 3 Detail (576 B)'!$A:$S,14,FALSE))</f>
        <v/>
      </c>
      <c r="U612" s="55" t="str">
        <f>IF(VLOOKUP(ROW()-492,'Report 3 Detail (576 B)'!$A:$S,15,FALSE)="","",VLOOKUP(ROW()-492,'Report 3 Detail (576 B)'!$A:$S,15,FALSE))</f>
        <v/>
      </c>
      <c r="V612" s="55" t="str">
        <f>IF(VLOOKUP(ROW()-492,'Report 3 Detail (576 B)'!$A:$S,16,FALSE)="","",VLOOKUP(ROW()-492,'Report 3 Detail (576 B)'!$A:$S,16,FALSE))</f>
        <v/>
      </c>
      <c r="W612" s="55" t="str">
        <f>IF(VLOOKUP(ROW()-492,'Report 3 Detail (576 B)'!$A:$S,17,FALSE)="","",VLOOKUP(ROW()-492,'Report 3 Detail (576 B)'!$A:$S,17,FALSE))</f>
        <v/>
      </c>
      <c r="X612" s="102" t="str">
        <f>IF(VLOOKUP(ROW()-492,'Report 3 Detail (576 B)'!$A:$S,18,FALSE)="","",VLOOKUP(ROW()-492,'Report 3 Detail (576 B)'!$A:$S,18,FALSE))</f>
        <v/>
      </c>
      <c r="Y612" s="55" t="str">
        <f>IF(VLOOKUP(ROW()-492,'Report 3 Detail (576 B)'!$A:$S,19,FALSE)="","",VLOOKUP(ROW()-492,'Report 3 Detail (576 B)'!$A:$S,19,FALSE))</f>
        <v/>
      </c>
      <c r="Z612" s="55" t="s">
        <v>79</v>
      </c>
    </row>
    <row r="613" spans="8:26" x14ac:dyDescent="0.2">
      <c r="H613" s="55" t="str">
        <f>IF(VLOOKUP(ROW()-492,'Report 3 Detail (576 B)'!$A:$S,2,FALSE)="","",VLOOKUP(ROW()-492,'Report 3 Detail (576 B)'!$A:$S,2,FALSE))</f>
        <v/>
      </c>
      <c r="I613" s="102" t="str">
        <f>IF(VLOOKUP(ROW()-492,'Report 3 Detail (576 B)'!$A:$S,3,FALSE)="","",VLOOKUP(ROW()-492,'Report 3 Detail (576 B)'!$A:$S,3,FALSE))</f>
        <v/>
      </c>
      <c r="J613" s="55" t="str">
        <f>IF(VLOOKUP(ROW()-492,'Report 3 Detail (576 B)'!$A:$S,4,FALSE)="","",VLOOKUP(ROW()-492,'Report 3 Detail (576 B)'!$A:$S,4,FALSE))</f>
        <v/>
      </c>
      <c r="K613" s="55" t="str">
        <f>IF(VLOOKUP(ROW()-492,'Report 3 Detail (576 B)'!$A:$S,5,FALSE)="","",VLOOKUP(ROW()-492,'Report 3 Detail (576 B)'!$A:$S,5,FALSE))</f>
        <v/>
      </c>
      <c r="L613" s="55" t="str">
        <f>IF(VLOOKUP(ROW()-492,'Report 3 Detail (576 B)'!$A:$S,6,FALSE)="","",VLOOKUP(ROW()-492,'Report 3 Detail (576 B)'!$A:$S,6,FALSE))</f>
        <v/>
      </c>
      <c r="M613" s="55" t="str">
        <f>IF(VLOOKUP(ROW()-492,'Report 3 Detail (576 B)'!$A:$S,7,FALSE)="","",VLOOKUP(ROW()-492,'Report 3 Detail (576 B)'!$A:$S,7,FALSE))</f>
        <v/>
      </c>
      <c r="N613" s="55" t="str">
        <f>IF(VLOOKUP(ROW()-492,'Report 3 Detail (576 B)'!$A:$S,8,FALSE)="","",VLOOKUP(ROW()-492,'Report 3 Detail (576 B)'!$A:$S,8,FALSE))</f>
        <v/>
      </c>
      <c r="O613" s="55" t="str">
        <f>IF(VLOOKUP(ROW()-492,'Report 3 Detail (576 B)'!$A:$S,9,FALSE)="","",VLOOKUP(ROW()-492,'Report 3 Detail (576 B)'!$A:$S,9,FALSE))</f>
        <v/>
      </c>
      <c r="P613" s="55" t="str">
        <f>IF(VLOOKUP(ROW()-492,'Report 3 Detail (576 B)'!$A:$S,10,FALSE)="","",VLOOKUP(ROW()-492,'Report 3 Detail (576 B)'!$A:$S,10,FALSE))</f>
        <v/>
      </c>
      <c r="Q613" s="55" t="str">
        <f>IF(VLOOKUP(ROW()-492,'Report 3 Detail (576 B)'!$A:$S,11,FALSE)="","",VLOOKUP(ROW()-492,'Report 3 Detail (576 B)'!$A:$S,11,FALSE))</f>
        <v/>
      </c>
      <c r="R613" s="55" t="str">
        <f>IF(VLOOKUP(ROW()-492,'Report 3 Detail (576 B)'!$A:$S,12,FALSE)="","",VLOOKUP(ROW()-492,'Report 3 Detail (576 B)'!$A:$S,12,FALSE))</f>
        <v/>
      </c>
      <c r="S613" s="55" t="str">
        <f>IF(VLOOKUP(ROW()-492,'Report 3 Detail (576 B)'!$A:$S,13,FALSE)="","",VLOOKUP(ROW()-492,'Report 3 Detail (576 B)'!$A:$S,13,FALSE))</f>
        <v/>
      </c>
      <c r="T613" s="55" t="str">
        <f>IF(VLOOKUP(ROW()-492,'Report 3 Detail (576 B)'!$A:$S,14,FALSE)="","",VLOOKUP(ROW()-492,'Report 3 Detail (576 B)'!$A:$S,14,FALSE))</f>
        <v/>
      </c>
      <c r="U613" s="55" t="str">
        <f>IF(VLOOKUP(ROW()-492,'Report 3 Detail (576 B)'!$A:$S,15,FALSE)="","",VLOOKUP(ROW()-492,'Report 3 Detail (576 B)'!$A:$S,15,FALSE))</f>
        <v/>
      </c>
      <c r="V613" s="55" t="str">
        <f>IF(VLOOKUP(ROW()-492,'Report 3 Detail (576 B)'!$A:$S,16,FALSE)="","",VLOOKUP(ROW()-492,'Report 3 Detail (576 B)'!$A:$S,16,FALSE))</f>
        <v/>
      </c>
      <c r="W613" s="55" t="str">
        <f>IF(VLOOKUP(ROW()-492,'Report 3 Detail (576 B)'!$A:$S,17,FALSE)="","",VLOOKUP(ROW()-492,'Report 3 Detail (576 B)'!$A:$S,17,FALSE))</f>
        <v/>
      </c>
      <c r="X613" s="102" t="str">
        <f>IF(VLOOKUP(ROW()-492,'Report 3 Detail (576 B)'!$A:$S,18,FALSE)="","",VLOOKUP(ROW()-492,'Report 3 Detail (576 B)'!$A:$S,18,FALSE))</f>
        <v/>
      </c>
      <c r="Y613" s="55" t="str">
        <f>IF(VLOOKUP(ROW()-492,'Report 3 Detail (576 B)'!$A:$S,19,FALSE)="","",VLOOKUP(ROW()-492,'Report 3 Detail (576 B)'!$A:$S,19,FALSE))</f>
        <v/>
      </c>
      <c r="Z613" s="55" t="s">
        <v>79</v>
      </c>
    </row>
    <row r="614" spans="8:26" x14ac:dyDescent="0.2">
      <c r="H614" s="55" t="str">
        <f>IF(VLOOKUP(ROW()-492,'Report 3 Detail (576 B)'!$A:$S,2,FALSE)="","",VLOOKUP(ROW()-492,'Report 3 Detail (576 B)'!$A:$S,2,FALSE))</f>
        <v/>
      </c>
      <c r="I614" s="102" t="str">
        <f>IF(VLOOKUP(ROW()-492,'Report 3 Detail (576 B)'!$A:$S,3,FALSE)="","",VLOOKUP(ROW()-492,'Report 3 Detail (576 B)'!$A:$S,3,FALSE))</f>
        <v/>
      </c>
      <c r="J614" s="55" t="str">
        <f>IF(VLOOKUP(ROW()-492,'Report 3 Detail (576 B)'!$A:$S,4,FALSE)="","",VLOOKUP(ROW()-492,'Report 3 Detail (576 B)'!$A:$S,4,FALSE))</f>
        <v/>
      </c>
      <c r="K614" s="55" t="str">
        <f>IF(VLOOKUP(ROW()-492,'Report 3 Detail (576 B)'!$A:$S,5,FALSE)="","",VLOOKUP(ROW()-492,'Report 3 Detail (576 B)'!$A:$S,5,FALSE))</f>
        <v/>
      </c>
      <c r="L614" s="55" t="str">
        <f>IF(VLOOKUP(ROW()-492,'Report 3 Detail (576 B)'!$A:$S,6,FALSE)="","",VLOOKUP(ROW()-492,'Report 3 Detail (576 B)'!$A:$S,6,FALSE))</f>
        <v/>
      </c>
      <c r="M614" s="55" t="str">
        <f>IF(VLOOKUP(ROW()-492,'Report 3 Detail (576 B)'!$A:$S,7,FALSE)="","",VLOOKUP(ROW()-492,'Report 3 Detail (576 B)'!$A:$S,7,FALSE))</f>
        <v/>
      </c>
      <c r="N614" s="55" t="str">
        <f>IF(VLOOKUP(ROW()-492,'Report 3 Detail (576 B)'!$A:$S,8,FALSE)="","",VLOOKUP(ROW()-492,'Report 3 Detail (576 B)'!$A:$S,8,FALSE))</f>
        <v/>
      </c>
      <c r="O614" s="55" t="str">
        <f>IF(VLOOKUP(ROW()-492,'Report 3 Detail (576 B)'!$A:$S,9,FALSE)="","",VLOOKUP(ROW()-492,'Report 3 Detail (576 B)'!$A:$S,9,FALSE))</f>
        <v/>
      </c>
      <c r="P614" s="55" t="str">
        <f>IF(VLOOKUP(ROW()-492,'Report 3 Detail (576 B)'!$A:$S,10,FALSE)="","",VLOOKUP(ROW()-492,'Report 3 Detail (576 B)'!$A:$S,10,FALSE))</f>
        <v/>
      </c>
      <c r="Q614" s="55" t="str">
        <f>IF(VLOOKUP(ROW()-492,'Report 3 Detail (576 B)'!$A:$S,11,FALSE)="","",VLOOKUP(ROW()-492,'Report 3 Detail (576 B)'!$A:$S,11,FALSE))</f>
        <v/>
      </c>
      <c r="R614" s="55" t="str">
        <f>IF(VLOOKUP(ROW()-492,'Report 3 Detail (576 B)'!$A:$S,12,FALSE)="","",VLOOKUP(ROW()-492,'Report 3 Detail (576 B)'!$A:$S,12,FALSE))</f>
        <v/>
      </c>
      <c r="S614" s="55" t="str">
        <f>IF(VLOOKUP(ROW()-492,'Report 3 Detail (576 B)'!$A:$S,13,FALSE)="","",VLOOKUP(ROW()-492,'Report 3 Detail (576 B)'!$A:$S,13,FALSE))</f>
        <v/>
      </c>
      <c r="T614" s="55" t="str">
        <f>IF(VLOOKUP(ROW()-492,'Report 3 Detail (576 B)'!$A:$S,14,FALSE)="","",VLOOKUP(ROW()-492,'Report 3 Detail (576 B)'!$A:$S,14,FALSE))</f>
        <v/>
      </c>
      <c r="U614" s="55" t="str">
        <f>IF(VLOOKUP(ROW()-492,'Report 3 Detail (576 B)'!$A:$S,15,FALSE)="","",VLOOKUP(ROW()-492,'Report 3 Detail (576 B)'!$A:$S,15,FALSE))</f>
        <v/>
      </c>
      <c r="V614" s="55" t="str">
        <f>IF(VLOOKUP(ROW()-492,'Report 3 Detail (576 B)'!$A:$S,16,FALSE)="","",VLOOKUP(ROW()-492,'Report 3 Detail (576 B)'!$A:$S,16,FALSE))</f>
        <v/>
      </c>
      <c r="W614" s="55" t="str">
        <f>IF(VLOOKUP(ROW()-492,'Report 3 Detail (576 B)'!$A:$S,17,FALSE)="","",VLOOKUP(ROW()-492,'Report 3 Detail (576 B)'!$A:$S,17,FALSE))</f>
        <v/>
      </c>
      <c r="X614" s="102" t="str">
        <f>IF(VLOOKUP(ROW()-492,'Report 3 Detail (576 B)'!$A:$S,18,FALSE)="","",VLOOKUP(ROW()-492,'Report 3 Detail (576 B)'!$A:$S,18,FALSE))</f>
        <v/>
      </c>
      <c r="Y614" s="55" t="str">
        <f>IF(VLOOKUP(ROW()-492,'Report 3 Detail (576 B)'!$A:$S,19,FALSE)="","",VLOOKUP(ROW()-492,'Report 3 Detail (576 B)'!$A:$S,19,FALSE))</f>
        <v/>
      </c>
      <c r="Z614" s="55" t="s">
        <v>79</v>
      </c>
    </row>
    <row r="615" spans="8:26" x14ac:dyDescent="0.2">
      <c r="H615" s="55" t="str">
        <f>IF(VLOOKUP(ROW()-492,'Report 3 Detail (576 B)'!$A:$S,2,FALSE)="","",VLOOKUP(ROW()-492,'Report 3 Detail (576 B)'!$A:$S,2,FALSE))</f>
        <v/>
      </c>
      <c r="I615" s="102" t="str">
        <f>IF(VLOOKUP(ROW()-492,'Report 3 Detail (576 B)'!$A:$S,3,FALSE)="","",VLOOKUP(ROW()-492,'Report 3 Detail (576 B)'!$A:$S,3,FALSE))</f>
        <v/>
      </c>
      <c r="J615" s="55" t="str">
        <f>IF(VLOOKUP(ROW()-492,'Report 3 Detail (576 B)'!$A:$S,4,FALSE)="","",VLOOKUP(ROW()-492,'Report 3 Detail (576 B)'!$A:$S,4,FALSE))</f>
        <v/>
      </c>
      <c r="K615" s="55" t="str">
        <f>IF(VLOOKUP(ROW()-492,'Report 3 Detail (576 B)'!$A:$S,5,FALSE)="","",VLOOKUP(ROW()-492,'Report 3 Detail (576 B)'!$A:$S,5,FALSE))</f>
        <v/>
      </c>
      <c r="L615" s="55" t="str">
        <f>IF(VLOOKUP(ROW()-492,'Report 3 Detail (576 B)'!$A:$S,6,FALSE)="","",VLOOKUP(ROW()-492,'Report 3 Detail (576 B)'!$A:$S,6,FALSE))</f>
        <v/>
      </c>
      <c r="M615" s="55" t="str">
        <f>IF(VLOOKUP(ROW()-492,'Report 3 Detail (576 B)'!$A:$S,7,FALSE)="","",VLOOKUP(ROW()-492,'Report 3 Detail (576 B)'!$A:$S,7,FALSE))</f>
        <v/>
      </c>
      <c r="N615" s="55" t="str">
        <f>IF(VLOOKUP(ROW()-492,'Report 3 Detail (576 B)'!$A:$S,8,FALSE)="","",VLOOKUP(ROW()-492,'Report 3 Detail (576 B)'!$A:$S,8,FALSE))</f>
        <v/>
      </c>
      <c r="O615" s="55" t="str">
        <f>IF(VLOOKUP(ROW()-492,'Report 3 Detail (576 B)'!$A:$S,9,FALSE)="","",VLOOKUP(ROW()-492,'Report 3 Detail (576 B)'!$A:$S,9,FALSE))</f>
        <v/>
      </c>
      <c r="P615" s="55" t="str">
        <f>IF(VLOOKUP(ROW()-492,'Report 3 Detail (576 B)'!$A:$S,10,FALSE)="","",VLOOKUP(ROW()-492,'Report 3 Detail (576 B)'!$A:$S,10,FALSE))</f>
        <v/>
      </c>
      <c r="Q615" s="55" t="str">
        <f>IF(VLOOKUP(ROW()-492,'Report 3 Detail (576 B)'!$A:$S,11,FALSE)="","",VLOOKUP(ROW()-492,'Report 3 Detail (576 B)'!$A:$S,11,FALSE))</f>
        <v/>
      </c>
      <c r="R615" s="55" t="str">
        <f>IF(VLOOKUP(ROW()-492,'Report 3 Detail (576 B)'!$A:$S,12,FALSE)="","",VLOOKUP(ROW()-492,'Report 3 Detail (576 B)'!$A:$S,12,FALSE))</f>
        <v/>
      </c>
      <c r="S615" s="55" t="str">
        <f>IF(VLOOKUP(ROW()-492,'Report 3 Detail (576 B)'!$A:$S,13,FALSE)="","",VLOOKUP(ROW()-492,'Report 3 Detail (576 B)'!$A:$S,13,FALSE))</f>
        <v/>
      </c>
      <c r="T615" s="55" t="str">
        <f>IF(VLOOKUP(ROW()-492,'Report 3 Detail (576 B)'!$A:$S,14,FALSE)="","",VLOOKUP(ROW()-492,'Report 3 Detail (576 B)'!$A:$S,14,FALSE))</f>
        <v/>
      </c>
      <c r="U615" s="55" t="str">
        <f>IF(VLOOKUP(ROW()-492,'Report 3 Detail (576 B)'!$A:$S,15,FALSE)="","",VLOOKUP(ROW()-492,'Report 3 Detail (576 B)'!$A:$S,15,FALSE))</f>
        <v/>
      </c>
      <c r="V615" s="55" t="str">
        <f>IF(VLOOKUP(ROW()-492,'Report 3 Detail (576 B)'!$A:$S,16,FALSE)="","",VLOOKUP(ROW()-492,'Report 3 Detail (576 B)'!$A:$S,16,FALSE))</f>
        <v/>
      </c>
      <c r="W615" s="55" t="str">
        <f>IF(VLOOKUP(ROW()-492,'Report 3 Detail (576 B)'!$A:$S,17,FALSE)="","",VLOOKUP(ROW()-492,'Report 3 Detail (576 B)'!$A:$S,17,FALSE))</f>
        <v/>
      </c>
      <c r="X615" s="102" t="str">
        <f>IF(VLOOKUP(ROW()-492,'Report 3 Detail (576 B)'!$A:$S,18,FALSE)="","",VLOOKUP(ROW()-492,'Report 3 Detail (576 B)'!$A:$S,18,FALSE))</f>
        <v/>
      </c>
      <c r="Y615" s="55" t="str">
        <f>IF(VLOOKUP(ROW()-492,'Report 3 Detail (576 B)'!$A:$S,19,FALSE)="","",VLOOKUP(ROW()-492,'Report 3 Detail (576 B)'!$A:$S,19,FALSE))</f>
        <v/>
      </c>
      <c r="Z615" s="55" t="s">
        <v>79</v>
      </c>
    </row>
    <row r="616" spans="8:26" x14ac:dyDescent="0.2">
      <c r="H616" s="55" t="str">
        <f>IF(VLOOKUP(ROW()-492,'Report 3 Detail (576 B)'!$A:$S,2,FALSE)="","",VLOOKUP(ROW()-492,'Report 3 Detail (576 B)'!$A:$S,2,FALSE))</f>
        <v/>
      </c>
      <c r="I616" s="102" t="str">
        <f>IF(VLOOKUP(ROW()-492,'Report 3 Detail (576 B)'!$A:$S,3,FALSE)="","",VLOOKUP(ROW()-492,'Report 3 Detail (576 B)'!$A:$S,3,FALSE))</f>
        <v/>
      </c>
      <c r="J616" s="55" t="str">
        <f>IF(VLOOKUP(ROW()-492,'Report 3 Detail (576 B)'!$A:$S,4,FALSE)="","",VLOOKUP(ROW()-492,'Report 3 Detail (576 B)'!$A:$S,4,FALSE))</f>
        <v/>
      </c>
      <c r="K616" s="55" t="str">
        <f>IF(VLOOKUP(ROW()-492,'Report 3 Detail (576 B)'!$A:$S,5,FALSE)="","",VLOOKUP(ROW()-492,'Report 3 Detail (576 B)'!$A:$S,5,FALSE))</f>
        <v/>
      </c>
      <c r="L616" s="55" t="str">
        <f>IF(VLOOKUP(ROW()-492,'Report 3 Detail (576 B)'!$A:$S,6,FALSE)="","",VLOOKUP(ROW()-492,'Report 3 Detail (576 B)'!$A:$S,6,FALSE))</f>
        <v/>
      </c>
      <c r="M616" s="55" t="str">
        <f>IF(VLOOKUP(ROW()-492,'Report 3 Detail (576 B)'!$A:$S,7,FALSE)="","",VLOOKUP(ROW()-492,'Report 3 Detail (576 B)'!$A:$S,7,FALSE))</f>
        <v/>
      </c>
      <c r="N616" s="55" t="str">
        <f>IF(VLOOKUP(ROW()-492,'Report 3 Detail (576 B)'!$A:$S,8,FALSE)="","",VLOOKUP(ROW()-492,'Report 3 Detail (576 B)'!$A:$S,8,FALSE))</f>
        <v/>
      </c>
      <c r="O616" s="55" t="str">
        <f>IF(VLOOKUP(ROW()-492,'Report 3 Detail (576 B)'!$A:$S,9,FALSE)="","",VLOOKUP(ROW()-492,'Report 3 Detail (576 B)'!$A:$S,9,FALSE))</f>
        <v/>
      </c>
      <c r="P616" s="55" t="str">
        <f>IF(VLOOKUP(ROW()-492,'Report 3 Detail (576 B)'!$A:$S,10,FALSE)="","",VLOOKUP(ROW()-492,'Report 3 Detail (576 B)'!$A:$S,10,FALSE))</f>
        <v/>
      </c>
      <c r="Q616" s="55" t="str">
        <f>IF(VLOOKUP(ROW()-492,'Report 3 Detail (576 B)'!$A:$S,11,FALSE)="","",VLOOKUP(ROW()-492,'Report 3 Detail (576 B)'!$A:$S,11,FALSE))</f>
        <v/>
      </c>
      <c r="R616" s="55" t="str">
        <f>IF(VLOOKUP(ROW()-492,'Report 3 Detail (576 B)'!$A:$S,12,FALSE)="","",VLOOKUP(ROW()-492,'Report 3 Detail (576 B)'!$A:$S,12,FALSE))</f>
        <v/>
      </c>
      <c r="S616" s="55" t="str">
        <f>IF(VLOOKUP(ROW()-492,'Report 3 Detail (576 B)'!$A:$S,13,FALSE)="","",VLOOKUP(ROW()-492,'Report 3 Detail (576 B)'!$A:$S,13,FALSE))</f>
        <v/>
      </c>
      <c r="T616" s="55" t="str">
        <f>IF(VLOOKUP(ROW()-492,'Report 3 Detail (576 B)'!$A:$S,14,FALSE)="","",VLOOKUP(ROW()-492,'Report 3 Detail (576 B)'!$A:$S,14,FALSE))</f>
        <v/>
      </c>
      <c r="U616" s="55" t="str">
        <f>IF(VLOOKUP(ROW()-492,'Report 3 Detail (576 B)'!$A:$S,15,FALSE)="","",VLOOKUP(ROW()-492,'Report 3 Detail (576 B)'!$A:$S,15,FALSE))</f>
        <v/>
      </c>
      <c r="V616" s="55" t="str">
        <f>IF(VLOOKUP(ROW()-492,'Report 3 Detail (576 B)'!$A:$S,16,FALSE)="","",VLOOKUP(ROW()-492,'Report 3 Detail (576 B)'!$A:$S,16,FALSE))</f>
        <v/>
      </c>
      <c r="W616" s="55" t="str">
        <f>IF(VLOOKUP(ROW()-492,'Report 3 Detail (576 B)'!$A:$S,17,FALSE)="","",VLOOKUP(ROW()-492,'Report 3 Detail (576 B)'!$A:$S,17,FALSE))</f>
        <v/>
      </c>
      <c r="X616" s="102" t="str">
        <f>IF(VLOOKUP(ROW()-492,'Report 3 Detail (576 B)'!$A:$S,18,FALSE)="","",VLOOKUP(ROW()-492,'Report 3 Detail (576 B)'!$A:$S,18,FALSE))</f>
        <v/>
      </c>
      <c r="Y616" s="55" t="str">
        <f>IF(VLOOKUP(ROW()-492,'Report 3 Detail (576 B)'!$A:$S,19,FALSE)="","",VLOOKUP(ROW()-492,'Report 3 Detail (576 B)'!$A:$S,19,FALSE))</f>
        <v/>
      </c>
      <c r="Z616" s="55" t="s">
        <v>79</v>
      </c>
    </row>
    <row r="617" spans="8:26" x14ac:dyDescent="0.2">
      <c r="H617" s="55" t="str">
        <f>IF(VLOOKUP(ROW()-492,'Report 3 Detail (576 B)'!$A:$S,2,FALSE)="","",VLOOKUP(ROW()-492,'Report 3 Detail (576 B)'!$A:$S,2,FALSE))</f>
        <v/>
      </c>
      <c r="I617" s="102" t="str">
        <f>IF(VLOOKUP(ROW()-492,'Report 3 Detail (576 B)'!$A:$S,3,FALSE)="","",VLOOKUP(ROW()-492,'Report 3 Detail (576 B)'!$A:$S,3,FALSE))</f>
        <v/>
      </c>
      <c r="J617" s="55" t="str">
        <f>IF(VLOOKUP(ROW()-492,'Report 3 Detail (576 B)'!$A:$S,4,FALSE)="","",VLOOKUP(ROW()-492,'Report 3 Detail (576 B)'!$A:$S,4,FALSE))</f>
        <v/>
      </c>
      <c r="K617" s="55" t="str">
        <f>IF(VLOOKUP(ROW()-492,'Report 3 Detail (576 B)'!$A:$S,5,FALSE)="","",VLOOKUP(ROW()-492,'Report 3 Detail (576 B)'!$A:$S,5,FALSE))</f>
        <v/>
      </c>
      <c r="L617" s="55" t="str">
        <f>IF(VLOOKUP(ROW()-492,'Report 3 Detail (576 B)'!$A:$S,6,FALSE)="","",VLOOKUP(ROW()-492,'Report 3 Detail (576 B)'!$A:$S,6,FALSE))</f>
        <v/>
      </c>
      <c r="M617" s="55" t="str">
        <f>IF(VLOOKUP(ROW()-492,'Report 3 Detail (576 B)'!$A:$S,7,FALSE)="","",VLOOKUP(ROW()-492,'Report 3 Detail (576 B)'!$A:$S,7,FALSE))</f>
        <v/>
      </c>
      <c r="N617" s="55" t="str">
        <f>IF(VLOOKUP(ROW()-492,'Report 3 Detail (576 B)'!$A:$S,8,FALSE)="","",VLOOKUP(ROW()-492,'Report 3 Detail (576 B)'!$A:$S,8,FALSE))</f>
        <v/>
      </c>
      <c r="O617" s="55" t="str">
        <f>IF(VLOOKUP(ROW()-492,'Report 3 Detail (576 B)'!$A:$S,9,FALSE)="","",VLOOKUP(ROW()-492,'Report 3 Detail (576 B)'!$A:$S,9,FALSE))</f>
        <v/>
      </c>
      <c r="P617" s="55" t="str">
        <f>IF(VLOOKUP(ROW()-492,'Report 3 Detail (576 B)'!$A:$S,10,FALSE)="","",VLOOKUP(ROW()-492,'Report 3 Detail (576 B)'!$A:$S,10,FALSE))</f>
        <v/>
      </c>
      <c r="Q617" s="55" t="str">
        <f>IF(VLOOKUP(ROW()-492,'Report 3 Detail (576 B)'!$A:$S,11,FALSE)="","",VLOOKUP(ROW()-492,'Report 3 Detail (576 B)'!$A:$S,11,FALSE))</f>
        <v/>
      </c>
      <c r="R617" s="55" t="str">
        <f>IF(VLOOKUP(ROW()-492,'Report 3 Detail (576 B)'!$A:$S,12,FALSE)="","",VLOOKUP(ROW()-492,'Report 3 Detail (576 B)'!$A:$S,12,FALSE))</f>
        <v/>
      </c>
      <c r="S617" s="55" t="str">
        <f>IF(VLOOKUP(ROW()-492,'Report 3 Detail (576 B)'!$A:$S,13,FALSE)="","",VLOOKUP(ROW()-492,'Report 3 Detail (576 B)'!$A:$S,13,FALSE))</f>
        <v/>
      </c>
      <c r="T617" s="55" t="str">
        <f>IF(VLOOKUP(ROW()-492,'Report 3 Detail (576 B)'!$A:$S,14,FALSE)="","",VLOOKUP(ROW()-492,'Report 3 Detail (576 B)'!$A:$S,14,FALSE))</f>
        <v/>
      </c>
      <c r="U617" s="55" t="str">
        <f>IF(VLOOKUP(ROW()-492,'Report 3 Detail (576 B)'!$A:$S,15,FALSE)="","",VLOOKUP(ROW()-492,'Report 3 Detail (576 B)'!$A:$S,15,FALSE))</f>
        <v/>
      </c>
      <c r="V617" s="55" t="str">
        <f>IF(VLOOKUP(ROW()-492,'Report 3 Detail (576 B)'!$A:$S,16,FALSE)="","",VLOOKUP(ROW()-492,'Report 3 Detail (576 B)'!$A:$S,16,FALSE))</f>
        <v/>
      </c>
      <c r="W617" s="55" t="str">
        <f>IF(VLOOKUP(ROW()-492,'Report 3 Detail (576 B)'!$A:$S,17,FALSE)="","",VLOOKUP(ROW()-492,'Report 3 Detail (576 B)'!$A:$S,17,FALSE))</f>
        <v/>
      </c>
      <c r="X617" s="102" t="str">
        <f>IF(VLOOKUP(ROW()-492,'Report 3 Detail (576 B)'!$A:$S,18,FALSE)="","",VLOOKUP(ROW()-492,'Report 3 Detail (576 B)'!$A:$S,18,FALSE))</f>
        <v/>
      </c>
      <c r="Y617" s="55" t="str">
        <f>IF(VLOOKUP(ROW()-492,'Report 3 Detail (576 B)'!$A:$S,19,FALSE)="","",VLOOKUP(ROW()-492,'Report 3 Detail (576 B)'!$A:$S,19,FALSE))</f>
        <v/>
      </c>
      <c r="Z617" s="55" t="s">
        <v>79</v>
      </c>
    </row>
    <row r="618" spans="8:26" x14ac:dyDescent="0.2">
      <c r="H618" s="55" t="str">
        <f>IF(VLOOKUP(ROW()-492,'Report 3 Detail (576 B)'!$A:$S,2,FALSE)="","",VLOOKUP(ROW()-492,'Report 3 Detail (576 B)'!$A:$S,2,FALSE))</f>
        <v/>
      </c>
      <c r="I618" s="102" t="str">
        <f>IF(VLOOKUP(ROW()-492,'Report 3 Detail (576 B)'!$A:$S,3,FALSE)="","",VLOOKUP(ROW()-492,'Report 3 Detail (576 B)'!$A:$S,3,FALSE))</f>
        <v/>
      </c>
      <c r="J618" s="55" t="str">
        <f>IF(VLOOKUP(ROW()-492,'Report 3 Detail (576 B)'!$A:$S,4,FALSE)="","",VLOOKUP(ROW()-492,'Report 3 Detail (576 B)'!$A:$S,4,FALSE))</f>
        <v/>
      </c>
      <c r="K618" s="55" t="str">
        <f>IF(VLOOKUP(ROW()-492,'Report 3 Detail (576 B)'!$A:$S,5,FALSE)="","",VLOOKUP(ROW()-492,'Report 3 Detail (576 B)'!$A:$S,5,FALSE))</f>
        <v/>
      </c>
      <c r="L618" s="55" t="str">
        <f>IF(VLOOKUP(ROW()-492,'Report 3 Detail (576 B)'!$A:$S,6,FALSE)="","",VLOOKUP(ROW()-492,'Report 3 Detail (576 B)'!$A:$S,6,FALSE))</f>
        <v/>
      </c>
      <c r="M618" s="55" t="str">
        <f>IF(VLOOKUP(ROW()-492,'Report 3 Detail (576 B)'!$A:$S,7,FALSE)="","",VLOOKUP(ROW()-492,'Report 3 Detail (576 B)'!$A:$S,7,FALSE))</f>
        <v/>
      </c>
      <c r="N618" s="55" t="str">
        <f>IF(VLOOKUP(ROW()-492,'Report 3 Detail (576 B)'!$A:$S,8,FALSE)="","",VLOOKUP(ROW()-492,'Report 3 Detail (576 B)'!$A:$S,8,FALSE))</f>
        <v/>
      </c>
      <c r="O618" s="55" t="str">
        <f>IF(VLOOKUP(ROW()-492,'Report 3 Detail (576 B)'!$A:$S,9,FALSE)="","",VLOOKUP(ROW()-492,'Report 3 Detail (576 B)'!$A:$S,9,FALSE))</f>
        <v/>
      </c>
      <c r="P618" s="55" t="str">
        <f>IF(VLOOKUP(ROW()-492,'Report 3 Detail (576 B)'!$A:$S,10,FALSE)="","",VLOOKUP(ROW()-492,'Report 3 Detail (576 B)'!$A:$S,10,FALSE))</f>
        <v/>
      </c>
      <c r="Q618" s="55" t="str">
        <f>IF(VLOOKUP(ROW()-492,'Report 3 Detail (576 B)'!$A:$S,11,FALSE)="","",VLOOKUP(ROW()-492,'Report 3 Detail (576 B)'!$A:$S,11,FALSE))</f>
        <v/>
      </c>
      <c r="R618" s="55" t="str">
        <f>IF(VLOOKUP(ROW()-492,'Report 3 Detail (576 B)'!$A:$S,12,FALSE)="","",VLOOKUP(ROW()-492,'Report 3 Detail (576 B)'!$A:$S,12,FALSE))</f>
        <v/>
      </c>
      <c r="S618" s="55" t="str">
        <f>IF(VLOOKUP(ROW()-492,'Report 3 Detail (576 B)'!$A:$S,13,FALSE)="","",VLOOKUP(ROW()-492,'Report 3 Detail (576 B)'!$A:$S,13,FALSE))</f>
        <v/>
      </c>
      <c r="T618" s="55" t="str">
        <f>IF(VLOOKUP(ROW()-492,'Report 3 Detail (576 B)'!$A:$S,14,FALSE)="","",VLOOKUP(ROW()-492,'Report 3 Detail (576 B)'!$A:$S,14,FALSE))</f>
        <v/>
      </c>
      <c r="U618" s="55" t="str">
        <f>IF(VLOOKUP(ROW()-492,'Report 3 Detail (576 B)'!$A:$S,15,FALSE)="","",VLOOKUP(ROW()-492,'Report 3 Detail (576 B)'!$A:$S,15,FALSE))</f>
        <v/>
      </c>
      <c r="V618" s="55" t="str">
        <f>IF(VLOOKUP(ROW()-492,'Report 3 Detail (576 B)'!$A:$S,16,FALSE)="","",VLOOKUP(ROW()-492,'Report 3 Detail (576 B)'!$A:$S,16,FALSE))</f>
        <v/>
      </c>
      <c r="W618" s="55" t="str">
        <f>IF(VLOOKUP(ROW()-492,'Report 3 Detail (576 B)'!$A:$S,17,FALSE)="","",VLOOKUP(ROW()-492,'Report 3 Detail (576 B)'!$A:$S,17,FALSE))</f>
        <v/>
      </c>
      <c r="X618" s="102" t="str">
        <f>IF(VLOOKUP(ROW()-492,'Report 3 Detail (576 B)'!$A:$S,18,FALSE)="","",VLOOKUP(ROW()-492,'Report 3 Detail (576 B)'!$A:$S,18,FALSE))</f>
        <v/>
      </c>
      <c r="Y618" s="55" t="str">
        <f>IF(VLOOKUP(ROW()-492,'Report 3 Detail (576 B)'!$A:$S,19,FALSE)="","",VLOOKUP(ROW()-492,'Report 3 Detail (576 B)'!$A:$S,19,FALSE))</f>
        <v/>
      </c>
      <c r="Z618" s="55" t="s">
        <v>79</v>
      </c>
    </row>
    <row r="619" spans="8:26" x14ac:dyDescent="0.2">
      <c r="H619" s="55" t="str">
        <f>IF(VLOOKUP(ROW()-492,'Report 3 Detail (576 B)'!$A:$S,2,FALSE)="","",VLOOKUP(ROW()-492,'Report 3 Detail (576 B)'!$A:$S,2,FALSE))</f>
        <v/>
      </c>
      <c r="I619" s="102" t="str">
        <f>IF(VLOOKUP(ROW()-492,'Report 3 Detail (576 B)'!$A:$S,3,FALSE)="","",VLOOKUP(ROW()-492,'Report 3 Detail (576 B)'!$A:$S,3,FALSE))</f>
        <v/>
      </c>
      <c r="J619" s="55" t="str">
        <f>IF(VLOOKUP(ROW()-492,'Report 3 Detail (576 B)'!$A:$S,4,FALSE)="","",VLOOKUP(ROW()-492,'Report 3 Detail (576 B)'!$A:$S,4,FALSE))</f>
        <v/>
      </c>
      <c r="K619" s="55" t="str">
        <f>IF(VLOOKUP(ROW()-492,'Report 3 Detail (576 B)'!$A:$S,5,FALSE)="","",VLOOKUP(ROW()-492,'Report 3 Detail (576 B)'!$A:$S,5,FALSE))</f>
        <v/>
      </c>
      <c r="L619" s="55" t="str">
        <f>IF(VLOOKUP(ROW()-492,'Report 3 Detail (576 B)'!$A:$S,6,FALSE)="","",VLOOKUP(ROW()-492,'Report 3 Detail (576 B)'!$A:$S,6,FALSE))</f>
        <v/>
      </c>
      <c r="M619" s="55" t="str">
        <f>IF(VLOOKUP(ROW()-492,'Report 3 Detail (576 B)'!$A:$S,7,FALSE)="","",VLOOKUP(ROW()-492,'Report 3 Detail (576 B)'!$A:$S,7,FALSE))</f>
        <v/>
      </c>
      <c r="N619" s="55" t="str">
        <f>IF(VLOOKUP(ROW()-492,'Report 3 Detail (576 B)'!$A:$S,8,FALSE)="","",VLOOKUP(ROW()-492,'Report 3 Detail (576 B)'!$A:$S,8,FALSE))</f>
        <v/>
      </c>
      <c r="O619" s="55" t="str">
        <f>IF(VLOOKUP(ROW()-492,'Report 3 Detail (576 B)'!$A:$S,9,FALSE)="","",VLOOKUP(ROW()-492,'Report 3 Detail (576 B)'!$A:$S,9,FALSE))</f>
        <v/>
      </c>
      <c r="P619" s="55" t="str">
        <f>IF(VLOOKUP(ROW()-492,'Report 3 Detail (576 B)'!$A:$S,10,FALSE)="","",VLOOKUP(ROW()-492,'Report 3 Detail (576 B)'!$A:$S,10,FALSE))</f>
        <v/>
      </c>
      <c r="Q619" s="55" t="str">
        <f>IF(VLOOKUP(ROW()-492,'Report 3 Detail (576 B)'!$A:$S,11,FALSE)="","",VLOOKUP(ROW()-492,'Report 3 Detail (576 B)'!$A:$S,11,FALSE))</f>
        <v/>
      </c>
      <c r="R619" s="55" t="str">
        <f>IF(VLOOKUP(ROW()-492,'Report 3 Detail (576 B)'!$A:$S,12,FALSE)="","",VLOOKUP(ROW()-492,'Report 3 Detail (576 B)'!$A:$S,12,FALSE))</f>
        <v/>
      </c>
      <c r="S619" s="55" t="str">
        <f>IF(VLOOKUP(ROW()-492,'Report 3 Detail (576 B)'!$A:$S,13,FALSE)="","",VLOOKUP(ROW()-492,'Report 3 Detail (576 B)'!$A:$S,13,FALSE))</f>
        <v/>
      </c>
      <c r="T619" s="55" t="str">
        <f>IF(VLOOKUP(ROW()-492,'Report 3 Detail (576 B)'!$A:$S,14,FALSE)="","",VLOOKUP(ROW()-492,'Report 3 Detail (576 B)'!$A:$S,14,FALSE))</f>
        <v/>
      </c>
      <c r="U619" s="55" t="str">
        <f>IF(VLOOKUP(ROW()-492,'Report 3 Detail (576 B)'!$A:$S,15,FALSE)="","",VLOOKUP(ROW()-492,'Report 3 Detail (576 B)'!$A:$S,15,FALSE))</f>
        <v/>
      </c>
      <c r="V619" s="55" t="str">
        <f>IF(VLOOKUP(ROW()-492,'Report 3 Detail (576 B)'!$A:$S,16,FALSE)="","",VLOOKUP(ROW()-492,'Report 3 Detail (576 B)'!$A:$S,16,FALSE))</f>
        <v/>
      </c>
      <c r="W619" s="55" t="str">
        <f>IF(VLOOKUP(ROW()-492,'Report 3 Detail (576 B)'!$A:$S,17,FALSE)="","",VLOOKUP(ROW()-492,'Report 3 Detail (576 B)'!$A:$S,17,FALSE))</f>
        <v/>
      </c>
      <c r="X619" s="102" t="str">
        <f>IF(VLOOKUP(ROW()-492,'Report 3 Detail (576 B)'!$A:$S,18,FALSE)="","",VLOOKUP(ROW()-492,'Report 3 Detail (576 B)'!$A:$S,18,FALSE))</f>
        <v/>
      </c>
      <c r="Y619" s="55" t="str">
        <f>IF(VLOOKUP(ROW()-492,'Report 3 Detail (576 B)'!$A:$S,19,FALSE)="","",VLOOKUP(ROW()-492,'Report 3 Detail (576 B)'!$A:$S,19,FALSE))</f>
        <v/>
      </c>
      <c r="Z619" s="55" t="s">
        <v>79</v>
      </c>
    </row>
    <row r="620" spans="8:26" x14ac:dyDescent="0.2">
      <c r="H620" s="55" t="str">
        <f>IF(VLOOKUP(ROW()-492,'Report 3 Detail (576 B)'!$A:$S,2,FALSE)="","",VLOOKUP(ROW()-492,'Report 3 Detail (576 B)'!$A:$S,2,FALSE))</f>
        <v/>
      </c>
      <c r="I620" s="102" t="str">
        <f>IF(VLOOKUP(ROW()-492,'Report 3 Detail (576 B)'!$A:$S,3,FALSE)="","",VLOOKUP(ROW()-492,'Report 3 Detail (576 B)'!$A:$S,3,FALSE))</f>
        <v/>
      </c>
      <c r="J620" s="55" t="str">
        <f>IF(VLOOKUP(ROW()-492,'Report 3 Detail (576 B)'!$A:$S,4,FALSE)="","",VLOOKUP(ROW()-492,'Report 3 Detail (576 B)'!$A:$S,4,FALSE))</f>
        <v/>
      </c>
      <c r="K620" s="55" t="str">
        <f>IF(VLOOKUP(ROW()-492,'Report 3 Detail (576 B)'!$A:$S,5,FALSE)="","",VLOOKUP(ROW()-492,'Report 3 Detail (576 B)'!$A:$S,5,FALSE))</f>
        <v/>
      </c>
      <c r="L620" s="55" t="str">
        <f>IF(VLOOKUP(ROW()-492,'Report 3 Detail (576 B)'!$A:$S,6,FALSE)="","",VLOOKUP(ROW()-492,'Report 3 Detail (576 B)'!$A:$S,6,FALSE))</f>
        <v/>
      </c>
      <c r="M620" s="55" t="str">
        <f>IF(VLOOKUP(ROW()-492,'Report 3 Detail (576 B)'!$A:$S,7,FALSE)="","",VLOOKUP(ROW()-492,'Report 3 Detail (576 B)'!$A:$S,7,FALSE))</f>
        <v/>
      </c>
      <c r="N620" s="55" t="str">
        <f>IF(VLOOKUP(ROW()-492,'Report 3 Detail (576 B)'!$A:$S,8,FALSE)="","",VLOOKUP(ROW()-492,'Report 3 Detail (576 B)'!$A:$S,8,FALSE))</f>
        <v/>
      </c>
      <c r="O620" s="55" t="str">
        <f>IF(VLOOKUP(ROW()-492,'Report 3 Detail (576 B)'!$A:$S,9,FALSE)="","",VLOOKUP(ROW()-492,'Report 3 Detail (576 B)'!$A:$S,9,FALSE))</f>
        <v/>
      </c>
      <c r="P620" s="55" t="str">
        <f>IF(VLOOKUP(ROW()-492,'Report 3 Detail (576 B)'!$A:$S,10,FALSE)="","",VLOOKUP(ROW()-492,'Report 3 Detail (576 B)'!$A:$S,10,FALSE))</f>
        <v/>
      </c>
      <c r="Q620" s="55" t="str">
        <f>IF(VLOOKUP(ROW()-492,'Report 3 Detail (576 B)'!$A:$S,11,FALSE)="","",VLOOKUP(ROW()-492,'Report 3 Detail (576 B)'!$A:$S,11,FALSE))</f>
        <v/>
      </c>
      <c r="R620" s="55" t="str">
        <f>IF(VLOOKUP(ROW()-492,'Report 3 Detail (576 B)'!$A:$S,12,FALSE)="","",VLOOKUP(ROW()-492,'Report 3 Detail (576 B)'!$A:$S,12,FALSE))</f>
        <v/>
      </c>
      <c r="S620" s="55" t="str">
        <f>IF(VLOOKUP(ROW()-492,'Report 3 Detail (576 B)'!$A:$S,13,FALSE)="","",VLOOKUP(ROW()-492,'Report 3 Detail (576 B)'!$A:$S,13,FALSE))</f>
        <v/>
      </c>
      <c r="T620" s="55" t="str">
        <f>IF(VLOOKUP(ROW()-492,'Report 3 Detail (576 B)'!$A:$S,14,FALSE)="","",VLOOKUP(ROW()-492,'Report 3 Detail (576 B)'!$A:$S,14,FALSE))</f>
        <v/>
      </c>
      <c r="U620" s="55" t="str">
        <f>IF(VLOOKUP(ROW()-492,'Report 3 Detail (576 B)'!$A:$S,15,FALSE)="","",VLOOKUP(ROW()-492,'Report 3 Detail (576 B)'!$A:$S,15,FALSE))</f>
        <v/>
      </c>
      <c r="V620" s="55" t="str">
        <f>IF(VLOOKUP(ROW()-492,'Report 3 Detail (576 B)'!$A:$S,16,FALSE)="","",VLOOKUP(ROW()-492,'Report 3 Detail (576 B)'!$A:$S,16,FALSE))</f>
        <v/>
      </c>
      <c r="W620" s="55" t="str">
        <f>IF(VLOOKUP(ROW()-492,'Report 3 Detail (576 B)'!$A:$S,17,FALSE)="","",VLOOKUP(ROW()-492,'Report 3 Detail (576 B)'!$A:$S,17,FALSE))</f>
        <v/>
      </c>
      <c r="X620" s="102" t="str">
        <f>IF(VLOOKUP(ROW()-492,'Report 3 Detail (576 B)'!$A:$S,18,FALSE)="","",VLOOKUP(ROW()-492,'Report 3 Detail (576 B)'!$A:$S,18,FALSE))</f>
        <v/>
      </c>
      <c r="Y620" s="55" t="str">
        <f>IF(VLOOKUP(ROW()-492,'Report 3 Detail (576 B)'!$A:$S,19,FALSE)="","",VLOOKUP(ROW()-492,'Report 3 Detail (576 B)'!$A:$S,19,FALSE))</f>
        <v/>
      </c>
      <c r="Z620" s="55" t="s">
        <v>79</v>
      </c>
    </row>
    <row r="621" spans="8:26" x14ac:dyDescent="0.2">
      <c r="H621" s="55" t="str">
        <f>IF(VLOOKUP(ROW()-492,'Report 3 Detail (576 B)'!$A:$S,2,FALSE)="","",VLOOKUP(ROW()-492,'Report 3 Detail (576 B)'!$A:$S,2,FALSE))</f>
        <v/>
      </c>
      <c r="I621" s="102" t="str">
        <f>IF(VLOOKUP(ROW()-492,'Report 3 Detail (576 B)'!$A:$S,3,FALSE)="","",VLOOKUP(ROW()-492,'Report 3 Detail (576 B)'!$A:$S,3,FALSE))</f>
        <v/>
      </c>
      <c r="J621" s="55" t="str">
        <f>IF(VLOOKUP(ROW()-492,'Report 3 Detail (576 B)'!$A:$S,4,FALSE)="","",VLOOKUP(ROW()-492,'Report 3 Detail (576 B)'!$A:$S,4,FALSE))</f>
        <v/>
      </c>
      <c r="K621" s="55" t="str">
        <f>IF(VLOOKUP(ROW()-492,'Report 3 Detail (576 B)'!$A:$S,5,FALSE)="","",VLOOKUP(ROW()-492,'Report 3 Detail (576 B)'!$A:$S,5,FALSE))</f>
        <v/>
      </c>
      <c r="L621" s="55" t="str">
        <f>IF(VLOOKUP(ROW()-492,'Report 3 Detail (576 B)'!$A:$S,6,FALSE)="","",VLOOKUP(ROW()-492,'Report 3 Detail (576 B)'!$A:$S,6,FALSE))</f>
        <v/>
      </c>
      <c r="M621" s="55" t="str">
        <f>IF(VLOOKUP(ROW()-492,'Report 3 Detail (576 B)'!$A:$S,7,FALSE)="","",VLOOKUP(ROW()-492,'Report 3 Detail (576 B)'!$A:$S,7,FALSE))</f>
        <v/>
      </c>
      <c r="N621" s="55" t="str">
        <f>IF(VLOOKUP(ROW()-492,'Report 3 Detail (576 B)'!$A:$S,8,FALSE)="","",VLOOKUP(ROW()-492,'Report 3 Detail (576 B)'!$A:$S,8,FALSE))</f>
        <v/>
      </c>
      <c r="O621" s="55" t="str">
        <f>IF(VLOOKUP(ROW()-492,'Report 3 Detail (576 B)'!$A:$S,9,FALSE)="","",VLOOKUP(ROW()-492,'Report 3 Detail (576 B)'!$A:$S,9,FALSE))</f>
        <v/>
      </c>
      <c r="P621" s="55" t="str">
        <f>IF(VLOOKUP(ROW()-492,'Report 3 Detail (576 B)'!$A:$S,10,FALSE)="","",VLOOKUP(ROW()-492,'Report 3 Detail (576 B)'!$A:$S,10,FALSE))</f>
        <v/>
      </c>
      <c r="Q621" s="55" t="str">
        <f>IF(VLOOKUP(ROW()-492,'Report 3 Detail (576 B)'!$A:$S,11,FALSE)="","",VLOOKUP(ROW()-492,'Report 3 Detail (576 B)'!$A:$S,11,FALSE))</f>
        <v/>
      </c>
      <c r="R621" s="55" t="str">
        <f>IF(VLOOKUP(ROW()-492,'Report 3 Detail (576 B)'!$A:$S,12,FALSE)="","",VLOOKUP(ROW()-492,'Report 3 Detail (576 B)'!$A:$S,12,FALSE))</f>
        <v/>
      </c>
      <c r="S621" s="55" t="str">
        <f>IF(VLOOKUP(ROW()-492,'Report 3 Detail (576 B)'!$A:$S,13,FALSE)="","",VLOOKUP(ROW()-492,'Report 3 Detail (576 B)'!$A:$S,13,FALSE))</f>
        <v/>
      </c>
      <c r="T621" s="55" t="str">
        <f>IF(VLOOKUP(ROW()-492,'Report 3 Detail (576 B)'!$A:$S,14,FALSE)="","",VLOOKUP(ROW()-492,'Report 3 Detail (576 B)'!$A:$S,14,FALSE))</f>
        <v/>
      </c>
      <c r="U621" s="55" t="str">
        <f>IF(VLOOKUP(ROW()-492,'Report 3 Detail (576 B)'!$A:$S,15,FALSE)="","",VLOOKUP(ROW()-492,'Report 3 Detail (576 B)'!$A:$S,15,FALSE))</f>
        <v/>
      </c>
      <c r="V621" s="55" t="str">
        <f>IF(VLOOKUP(ROW()-492,'Report 3 Detail (576 B)'!$A:$S,16,FALSE)="","",VLOOKUP(ROW()-492,'Report 3 Detail (576 B)'!$A:$S,16,FALSE))</f>
        <v/>
      </c>
      <c r="W621" s="55" t="str">
        <f>IF(VLOOKUP(ROW()-492,'Report 3 Detail (576 B)'!$A:$S,17,FALSE)="","",VLOOKUP(ROW()-492,'Report 3 Detail (576 B)'!$A:$S,17,FALSE))</f>
        <v/>
      </c>
      <c r="X621" s="102" t="str">
        <f>IF(VLOOKUP(ROW()-492,'Report 3 Detail (576 B)'!$A:$S,18,FALSE)="","",VLOOKUP(ROW()-492,'Report 3 Detail (576 B)'!$A:$S,18,FALSE))</f>
        <v/>
      </c>
      <c r="Y621" s="55" t="str">
        <f>IF(VLOOKUP(ROW()-492,'Report 3 Detail (576 B)'!$A:$S,19,FALSE)="","",VLOOKUP(ROW()-492,'Report 3 Detail (576 B)'!$A:$S,19,FALSE))</f>
        <v/>
      </c>
      <c r="Z621" s="55" t="s">
        <v>79</v>
      </c>
    </row>
    <row r="622" spans="8:26" x14ac:dyDescent="0.2">
      <c r="H622" s="55" t="str">
        <f>IF(VLOOKUP(ROW()-492,'Report 3 Detail (576 B)'!$A:$S,2,FALSE)="","",VLOOKUP(ROW()-492,'Report 3 Detail (576 B)'!$A:$S,2,FALSE))</f>
        <v/>
      </c>
      <c r="I622" s="102" t="str">
        <f>IF(VLOOKUP(ROW()-492,'Report 3 Detail (576 B)'!$A:$S,3,FALSE)="","",VLOOKUP(ROW()-492,'Report 3 Detail (576 B)'!$A:$S,3,FALSE))</f>
        <v/>
      </c>
      <c r="J622" s="55" t="str">
        <f>IF(VLOOKUP(ROW()-492,'Report 3 Detail (576 B)'!$A:$S,4,FALSE)="","",VLOOKUP(ROW()-492,'Report 3 Detail (576 B)'!$A:$S,4,FALSE))</f>
        <v/>
      </c>
      <c r="K622" s="55" t="str">
        <f>IF(VLOOKUP(ROW()-492,'Report 3 Detail (576 B)'!$A:$S,5,FALSE)="","",VLOOKUP(ROW()-492,'Report 3 Detail (576 B)'!$A:$S,5,FALSE))</f>
        <v/>
      </c>
      <c r="L622" s="55" t="str">
        <f>IF(VLOOKUP(ROW()-492,'Report 3 Detail (576 B)'!$A:$S,6,FALSE)="","",VLOOKUP(ROW()-492,'Report 3 Detail (576 B)'!$A:$S,6,FALSE))</f>
        <v/>
      </c>
      <c r="M622" s="55" t="str">
        <f>IF(VLOOKUP(ROW()-492,'Report 3 Detail (576 B)'!$A:$S,7,FALSE)="","",VLOOKUP(ROW()-492,'Report 3 Detail (576 B)'!$A:$S,7,FALSE))</f>
        <v/>
      </c>
      <c r="N622" s="55" t="str">
        <f>IF(VLOOKUP(ROW()-492,'Report 3 Detail (576 B)'!$A:$S,8,FALSE)="","",VLOOKUP(ROW()-492,'Report 3 Detail (576 B)'!$A:$S,8,FALSE))</f>
        <v/>
      </c>
      <c r="O622" s="55" t="str">
        <f>IF(VLOOKUP(ROW()-492,'Report 3 Detail (576 B)'!$A:$S,9,FALSE)="","",VLOOKUP(ROW()-492,'Report 3 Detail (576 B)'!$A:$S,9,FALSE))</f>
        <v/>
      </c>
      <c r="P622" s="55" t="str">
        <f>IF(VLOOKUP(ROW()-492,'Report 3 Detail (576 B)'!$A:$S,10,FALSE)="","",VLOOKUP(ROW()-492,'Report 3 Detail (576 B)'!$A:$S,10,FALSE))</f>
        <v/>
      </c>
      <c r="Q622" s="55" t="str">
        <f>IF(VLOOKUP(ROW()-492,'Report 3 Detail (576 B)'!$A:$S,11,FALSE)="","",VLOOKUP(ROW()-492,'Report 3 Detail (576 B)'!$A:$S,11,FALSE))</f>
        <v/>
      </c>
      <c r="R622" s="55" t="str">
        <f>IF(VLOOKUP(ROW()-492,'Report 3 Detail (576 B)'!$A:$S,12,FALSE)="","",VLOOKUP(ROW()-492,'Report 3 Detail (576 B)'!$A:$S,12,FALSE))</f>
        <v/>
      </c>
      <c r="S622" s="55" t="str">
        <f>IF(VLOOKUP(ROW()-492,'Report 3 Detail (576 B)'!$A:$S,13,FALSE)="","",VLOOKUP(ROW()-492,'Report 3 Detail (576 B)'!$A:$S,13,FALSE))</f>
        <v/>
      </c>
      <c r="T622" s="55" t="str">
        <f>IF(VLOOKUP(ROW()-492,'Report 3 Detail (576 B)'!$A:$S,14,FALSE)="","",VLOOKUP(ROW()-492,'Report 3 Detail (576 B)'!$A:$S,14,FALSE))</f>
        <v/>
      </c>
      <c r="U622" s="55" t="str">
        <f>IF(VLOOKUP(ROW()-492,'Report 3 Detail (576 B)'!$A:$S,15,FALSE)="","",VLOOKUP(ROW()-492,'Report 3 Detail (576 B)'!$A:$S,15,FALSE))</f>
        <v/>
      </c>
      <c r="V622" s="55" t="str">
        <f>IF(VLOOKUP(ROW()-492,'Report 3 Detail (576 B)'!$A:$S,16,FALSE)="","",VLOOKUP(ROW()-492,'Report 3 Detail (576 B)'!$A:$S,16,FALSE))</f>
        <v/>
      </c>
      <c r="W622" s="55" t="str">
        <f>IF(VLOOKUP(ROW()-492,'Report 3 Detail (576 B)'!$A:$S,17,FALSE)="","",VLOOKUP(ROW()-492,'Report 3 Detail (576 B)'!$A:$S,17,FALSE))</f>
        <v/>
      </c>
      <c r="X622" s="102" t="str">
        <f>IF(VLOOKUP(ROW()-492,'Report 3 Detail (576 B)'!$A:$S,18,FALSE)="","",VLOOKUP(ROW()-492,'Report 3 Detail (576 B)'!$A:$S,18,FALSE))</f>
        <v/>
      </c>
      <c r="Y622" s="55" t="str">
        <f>IF(VLOOKUP(ROW()-492,'Report 3 Detail (576 B)'!$A:$S,19,FALSE)="","",VLOOKUP(ROW()-492,'Report 3 Detail (576 B)'!$A:$S,19,FALSE))</f>
        <v/>
      </c>
      <c r="Z622" s="55" t="s">
        <v>79</v>
      </c>
    </row>
    <row r="623" spans="8:26" x14ac:dyDescent="0.2">
      <c r="H623" s="55" t="str">
        <f>IF(VLOOKUP(ROW()-492,'Report 3 Detail (576 B)'!$A:$S,2,FALSE)="","",VLOOKUP(ROW()-492,'Report 3 Detail (576 B)'!$A:$S,2,FALSE))</f>
        <v/>
      </c>
      <c r="I623" s="102" t="str">
        <f>IF(VLOOKUP(ROW()-492,'Report 3 Detail (576 B)'!$A:$S,3,FALSE)="","",VLOOKUP(ROW()-492,'Report 3 Detail (576 B)'!$A:$S,3,FALSE))</f>
        <v/>
      </c>
      <c r="J623" s="55" t="str">
        <f>IF(VLOOKUP(ROW()-492,'Report 3 Detail (576 B)'!$A:$S,4,FALSE)="","",VLOOKUP(ROW()-492,'Report 3 Detail (576 B)'!$A:$S,4,FALSE))</f>
        <v/>
      </c>
      <c r="K623" s="55" t="str">
        <f>IF(VLOOKUP(ROW()-492,'Report 3 Detail (576 B)'!$A:$S,5,FALSE)="","",VLOOKUP(ROW()-492,'Report 3 Detail (576 B)'!$A:$S,5,FALSE))</f>
        <v/>
      </c>
      <c r="L623" s="55" t="str">
        <f>IF(VLOOKUP(ROW()-492,'Report 3 Detail (576 B)'!$A:$S,6,FALSE)="","",VLOOKUP(ROW()-492,'Report 3 Detail (576 B)'!$A:$S,6,FALSE))</f>
        <v/>
      </c>
      <c r="M623" s="55" t="str">
        <f>IF(VLOOKUP(ROW()-492,'Report 3 Detail (576 B)'!$A:$S,7,FALSE)="","",VLOOKUP(ROW()-492,'Report 3 Detail (576 B)'!$A:$S,7,FALSE))</f>
        <v/>
      </c>
      <c r="N623" s="55" t="str">
        <f>IF(VLOOKUP(ROW()-492,'Report 3 Detail (576 B)'!$A:$S,8,FALSE)="","",VLOOKUP(ROW()-492,'Report 3 Detail (576 B)'!$A:$S,8,FALSE))</f>
        <v/>
      </c>
      <c r="O623" s="55" t="str">
        <f>IF(VLOOKUP(ROW()-492,'Report 3 Detail (576 B)'!$A:$S,9,FALSE)="","",VLOOKUP(ROW()-492,'Report 3 Detail (576 B)'!$A:$S,9,FALSE))</f>
        <v/>
      </c>
      <c r="P623" s="55" t="str">
        <f>IF(VLOOKUP(ROW()-492,'Report 3 Detail (576 B)'!$A:$S,10,FALSE)="","",VLOOKUP(ROW()-492,'Report 3 Detail (576 B)'!$A:$S,10,FALSE))</f>
        <v/>
      </c>
      <c r="Q623" s="55" t="str">
        <f>IF(VLOOKUP(ROW()-492,'Report 3 Detail (576 B)'!$A:$S,11,FALSE)="","",VLOOKUP(ROW()-492,'Report 3 Detail (576 B)'!$A:$S,11,FALSE))</f>
        <v/>
      </c>
      <c r="R623" s="55" t="str">
        <f>IF(VLOOKUP(ROW()-492,'Report 3 Detail (576 B)'!$A:$S,12,FALSE)="","",VLOOKUP(ROW()-492,'Report 3 Detail (576 B)'!$A:$S,12,FALSE))</f>
        <v/>
      </c>
      <c r="S623" s="55" t="str">
        <f>IF(VLOOKUP(ROW()-492,'Report 3 Detail (576 B)'!$A:$S,13,FALSE)="","",VLOOKUP(ROW()-492,'Report 3 Detail (576 B)'!$A:$S,13,FALSE))</f>
        <v/>
      </c>
      <c r="T623" s="55" t="str">
        <f>IF(VLOOKUP(ROW()-492,'Report 3 Detail (576 B)'!$A:$S,14,FALSE)="","",VLOOKUP(ROW()-492,'Report 3 Detail (576 B)'!$A:$S,14,FALSE))</f>
        <v/>
      </c>
      <c r="U623" s="55" t="str">
        <f>IF(VLOOKUP(ROW()-492,'Report 3 Detail (576 B)'!$A:$S,15,FALSE)="","",VLOOKUP(ROW()-492,'Report 3 Detail (576 B)'!$A:$S,15,FALSE))</f>
        <v/>
      </c>
      <c r="V623" s="55" t="str">
        <f>IF(VLOOKUP(ROW()-492,'Report 3 Detail (576 B)'!$A:$S,16,FALSE)="","",VLOOKUP(ROW()-492,'Report 3 Detail (576 B)'!$A:$S,16,FALSE))</f>
        <v/>
      </c>
      <c r="W623" s="55" t="str">
        <f>IF(VLOOKUP(ROW()-492,'Report 3 Detail (576 B)'!$A:$S,17,FALSE)="","",VLOOKUP(ROW()-492,'Report 3 Detail (576 B)'!$A:$S,17,FALSE))</f>
        <v/>
      </c>
      <c r="X623" s="102" t="str">
        <f>IF(VLOOKUP(ROW()-492,'Report 3 Detail (576 B)'!$A:$S,18,FALSE)="","",VLOOKUP(ROW()-492,'Report 3 Detail (576 B)'!$A:$S,18,FALSE))</f>
        <v/>
      </c>
      <c r="Y623" s="55" t="str">
        <f>IF(VLOOKUP(ROW()-492,'Report 3 Detail (576 B)'!$A:$S,19,FALSE)="","",VLOOKUP(ROW()-492,'Report 3 Detail (576 B)'!$A:$S,19,FALSE))</f>
        <v/>
      </c>
      <c r="Z623" s="55" t="s">
        <v>79</v>
      </c>
    </row>
    <row r="624" spans="8:26" x14ac:dyDescent="0.2">
      <c r="H624" s="55" t="str">
        <f>IF(VLOOKUP(ROW()-492,'Report 3 Detail (576 B)'!$A:$S,2,FALSE)="","",VLOOKUP(ROW()-492,'Report 3 Detail (576 B)'!$A:$S,2,FALSE))</f>
        <v/>
      </c>
      <c r="I624" s="102" t="str">
        <f>IF(VLOOKUP(ROW()-492,'Report 3 Detail (576 B)'!$A:$S,3,FALSE)="","",VLOOKUP(ROW()-492,'Report 3 Detail (576 B)'!$A:$S,3,FALSE))</f>
        <v/>
      </c>
      <c r="J624" s="55" t="str">
        <f>IF(VLOOKUP(ROW()-492,'Report 3 Detail (576 B)'!$A:$S,4,FALSE)="","",VLOOKUP(ROW()-492,'Report 3 Detail (576 B)'!$A:$S,4,FALSE))</f>
        <v/>
      </c>
      <c r="K624" s="55" t="str">
        <f>IF(VLOOKUP(ROW()-492,'Report 3 Detail (576 B)'!$A:$S,5,FALSE)="","",VLOOKUP(ROW()-492,'Report 3 Detail (576 B)'!$A:$S,5,FALSE))</f>
        <v/>
      </c>
      <c r="L624" s="55" t="str">
        <f>IF(VLOOKUP(ROW()-492,'Report 3 Detail (576 B)'!$A:$S,6,FALSE)="","",VLOOKUP(ROW()-492,'Report 3 Detail (576 B)'!$A:$S,6,FALSE))</f>
        <v/>
      </c>
      <c r="M624" s="55" t="str">
        <f>IF(VLOOKUP(ROW()-492,'Report 3 Detail (576 B)'!$A:$S,7,FALSE)="","",VLOOKUP(ROW()-492,'Report 3 Detail (576 B)'!$A:$S,7,FALSE))</f>
        <v/>
      </c>
      <c r="N624" s="55" t="str">
        <f>IF(VLOOKUP(ROW()-492,'Report 3 Detail (576 B)'!$A:$S,8,FALSE)="","",VLOOKUP(ROW()-492,'Report 3 Detail (576 B)'!$A:$S,8,FALSE))</f>
        <v/>
      </c>
      <c r="O624" s="55" t="str">
        <f>IF(VLOOKUP(ROW()-492,'Report 3 Detail (576 B)'!$A:$S,9,FALSE)="","",VLOOKUP(ROW()-492,'Report 3 Detail (576 B)'!$A:$S,9,FALSE))</f>
        <v/>
      </c>
      <c r="P624" s="55" t="str">
        <f>IF(VLOOKUP(ROW()-492,'Report 3 Detail (576 B)'!$A:$S,10,FALSE)="","",VLOOKUP(ROW()-492,'Report 3 Detail (576 B)'!$A:$S,10,FALSE))</f>
        <v/>
      </c>
      <c r="Q624" s="55" t="str">
        <f>IF(VLOOKUP(ROW()-492,'Report 3 Detail (576 B)'!$A:$S,11,FALSE)="","",VLOOKUP(ROW()-492,'Report 3 Detail (576 B)'!$A:$S,11,FALSE))</f>
        <v/>
      </c>
      <c r="R624" s="55" t="str">
        <f>IF(VLOOKUP(ROW()-492,'Report 3 Detail (576 B)'!$A:$S,12,FALSE)="","",VLOOKUP(ROW()-492,'Report 3 Detail (576 B)'!$A:$S,12,FALSE))</f>
        <v/>
      </c>
      <c r="S624" s="55" t="str">
        <f>IF(VLOOKUP(ROW()-492,'Report 3 Detail (576 B)'!$A:$S,13,FALSE)="","",VLOOKUP(ROW()-492,'Report 3 Detail (576 B)'!$A:$S,13,FALSE))</f>
        <v/>
      </c>
      <c r="T624" s="55" t="str">
        <f>IF(VLOOKUP(ROW()-492,'Report 3 Detail (576 B)'!$A:$S,14,FALSE)="","",VLOOKUP(ROW()-492,'Report 3 Detail (576 B)'!$A:$S,14,FALSE))</f>
        <v/>
      </c>
      <c r="U624" s="55" t="str">
        <f>IF(VLOOKUP(ROW()-492,'Report 3 Detail (576 B)'!$A:$S,15,FALSE)="","",VLOOKUP(ROW()-492,'Report 3 Detail (576 B)'!$A:$S,15,FALSE))</f>
        <v/>
      </c>
      <c r="V624" s="55" t="str">
        <f>IF(VLOOKUP(ROW()-492,'Report 3 Detail (576 B)'!$A:$S,16,FALSE)="","",VLOOKUP(ROW()-492,'Report 3 Detail (576 B)'!$A:$S,16,FALSE))</f>
        <v/>
      </c>
      <c r="W624" s="55" t="str">
        <f>IF(VLOOKUP(ROW()-492,'Report 3 Detail (576 B)'!$A:$S,17,FALSE)="","",VLOOKUP(ROW()-492,'Report 3 Detail (576 B)'!$A:$S,17,FALSE))</f>
        <v/>
      </c>
      <c r="X624" s="102" t="str">
        <f>IF(VLOOKUP(ROW()-492,'Report 3 Detail (576 B)'!$A:$S,18,FALSE)="","",VLOOKUP(ROW()-492,'Report 3 Detail (576 B)'!$A:$S,18,FALSE))</f>
        <v/>
      </c>
      <c r="Y624" s="55" t="str">
        <f>IF(VLOOKUP(ROW()-492,'Report 3 Detail (576 B)'!$A:$S,19,FALSE)="","",VLOOKUP(ROW()-492,'Report 3 Detail (576 B)'!$A:$S,19,FALSE))</f>
        <v/>
      </c>
      <c r="Z624" s="55" t="s">
        <v>79</v>
      </c>
    </row>
    <row r="625" spans="8:26" x14ac:dyDescent="0.2">
      <c r="H625" s="55" t="str">
        <f>IF(VLOOKUP(ROW()-492,'Report 3 Detail (576 B)'!$A:$S,2,FALSE)="","",VLOOKUP(ROW()-492,'Report 3 Detail (576 B)'!$A:$S,2,FALSE))</f>
        <v/>
      </c>
      <c r="I625" s="102" t="str">
        <f>IF(VLOOKUP(ROW()-492,'Report 3 Detail (576 B)'!$A:$S,3,FALSE)="","",VLOOKUP(ROW()-492,'Report 3 Detail (576 B)'!$A:$S,3,FALSE))</f>
        <v/>
      </c>
      <c r="J625" s="55" t="str">
        <f>IF(VLOOKUP(ROW()-492,'Report 3 Detail (576 B)'!$A:$S,4,FALSE)="","",VLOOKUP(ROW()-492,'Report 3 Detail (576 B)'!$A:$S,4,FALSE))</f>
        <v/>
      </c>
      <c r="K625" s="55" t="str">
        <f>IF(VLOOKUP(ROW()-492,'Report 3 Detail (576 B)'!$A:$S,5,FALSE)="","",VLOOKUP(ROW()-492,'Report 3 Detail (576 B)'!$A:$S,5,FALSE))</f>
        <v/>
      </c>
      <c r="L625" s="55" t="str">
        <f>IF(VLOOKUP(ROW()-492,'Report 3 Detail (576 B)'!$A:$S,6,FALSE)="","",VLOOKUP(ROW()-492,'Report 3 Detail (576 B)'!$A:$S,6,FALSE))</f>
        <v/>
      </c>
      <c r="M625" s="55" t="str">
        <f>IF(VLOOKUP(ROW()-492,'Report 3 Detail (576 B)'!$A:$S,7,FALSE)="","",VLOOKUP(ROW()-492,'Report 3 Detail (576 B)'!$A:$S,7,FALSE))</f>
        <v/>
      </c>
      <c r="N625" s="55" t="str">
        <f>IF(VLOOKUP(ROW()-492,'Report 3 Detail (576 B)'!$A:$S,8,FALSE)="","",VLOOKUP(ROW()-492,'Report 3 Detail (576 B)'!$A:$S,8,FALSE))</f>
        <v/>
      </c>
      <c r="O625" s="55" t="str">
        <f>IF(VLOOKUP(ROW()-492,'Report 3 Detail (576 B)'!$A:$S,9,FALSE)="","",VLOOKUP(ROW()-492,'Report 3 Detail (576 B)'!$A:$S,9,FALSE))</f>
        <v/>
      </c>
      <c r="P625" s="55" t="str">
        <f>IF(VLOOKUP(ROW()-492,'Report 3 Detail (576 B)'!$A:$S,10,FALSE)="","",VLOOKUP(ROW()-492,'Report 3 Detail (576 B)'!$A:$S,10,FALSE))</f>
        <v/>
      </c>
      <c r="Q625" s="55" t="str">
        <f>IF(VLOOKUP(ROW()-492,'Report 3 Detail (576 B)'!$A:$S,11,FALSE)="","",VLOOKUP(ROW()-492,'Report 3 Detail (576 B)'!$A:$S,11,FALSE))</f>
        <v/>
      </c>
      <c r="R625" s="55" t="str">
        <f>IF(VLOOKUP(ROW()-492,'Report 3 Detail (576 B)'!$A:$S,12,FALSE)="","",VLOOKUP(ROW()-492,'Report 3 Detail (576 B)'!$A:$S,12,FALSE))</f>
        <v/>
      </c>
      <c r="S625" s="55" t="str">
        <f>IF(VLOOKUP(ROW()-492,'Report 3 Detail (576 B)'!$A:$S,13,FALSE)="","",VLOOKUP(ROW()-492,'Report 3 Detail (576 B)'!$A:$S,13,FALSE))</f>
        <v/>
      </c>
      <c r="T625" s="55" t="str">
        <f>IF(VLOOKUP(ROW()-492,'Report 3 Detail (576 B)'!$A:$S,14,FALSE)="","",VLOOKUP(ROW()-492,'Report 3 Detail (576 B)'!$A:$S,14,FALSE))</f>
        <v/>
      </c>
      <c r="U625" s="55" t="str">
        <f>IF(VLOOKUP(ROW()-492,'Report 3 Detail (576 B)'!$A:$S,15,FALSE)="","",VLOOKUP(ROW()-492,'Report 3 Detail (576 B)'!$A:$S,15,FALSE))</f>
        <v/>
      </c>
      <c r="V625" s="55" t="str">
        <f>IF(VLOOKUP(ROW()-492,'Report 3 Detail (576 B)'!$A:$S,16,FALSE)="","",VLOOKUP(ROW()-492,'Report 3 Detail (576 B)'!$A:$S,16,FALSE))</f>
        <v/>
      </c>
      <c r="W625" s="55" t="str">
        <f>IF(VLOOKUP(ROW()-492,'Report 3 Detail (576 B)'!$A:$S,17,FALSE)="","",VLOOKUP(ROW()-492,'Report 3 Detail (576 B)'!$A:$S,17,FALSE))</f>
        <v/>
      </c>
      <c r="X625" s="102" t="str">
        <f>IF(VLOOKUP(ROW()-492,'Report 3 Detail (576 B)'!$A:$S,18,FALSE)="","",VLOOKUP(ROW()-492,'Report 3 Detail (576 B)'!$A:$S,18,FALSE))</f>
        <v/>
      </c>
      <c r="Y625" s="55" t="str">
        <f>IF(VLOOKUP(ROW()-492,'Report 3 Detail (576 B)'!$A:$S,19,FALSE)="","",VLOOKUP(ROW()-492,'Report 3 Detail (576 B)'!$A:$S,19,FALSE))</f>
        <v/>
      </c>
      <c r="Z625" s="55" t="s">
        <v>79</v>
      </c>
    </row>
    <row r="626" spans="8:26" x14ac:dyDescent="0.2">
      <c r="H626" s="55" t="str">
        <f>IF(VLOOKUP(ROW()-492,'Report 3 Detail (576 B)'!$A:$S,2,FALSE)="","",VLOOKUP(ROW()-492,'Report 3 Detail (576 B)'!$A:$S,2,FALSE))</f>
        <v/>
      </c>
      <c r="I626" s="102" t="str">
        <f>IF(VLOOKUP(ROW()-492,'Report 3 Detail (576 B)'!$A:$S,3,FALSE)="","",VLOOKUP(ROW()-492,'Report 3 Detail (576 B)'!$A:$S,3,FALSE))</f>
        <v/>
      </c>
      <c r="J626" s="55" t="str">
        <f>IF(VLOOKUP(ROW()-492,'Report 3 Detail (576 B)'!$A:$S,4,FALSE)="","",VLOOKUP(ROW()-492,'Report 3 Detail (576 B)'!$A:$S,4,FALSE))</f>
        <v/>
      </c>
      <c r="K626" s="55" t="str">
        <f>IF(VLOOKUP(ROW()-492,'Report 3 Detail (576 B)'!$A:$S,5,FALSE)="","",VLOOKUP(ROW()-492,'Report 3 Detail (576 B)'!$A:$S,5,FALSE))</f>
        <v/>
      </c>
      <c r="L626" s="55" t="str">
        <f>IF(VLOOKUP(ROW()-492,'Report 3 Detail (576 B)'!$A:$S,6,FALSE)="","",VLOOKUP(ROW()-492,'Report 3 Detail (576 B)'!$A:$S,6,FALSE))</f>
        <v/>
      </c>
      <c r="M626" s="55" t="str">
        <f>IF(VLOOKUP(ROW()-492,'Report 3 Detail (576 B)'!$A:$S,7,FALSE)="","",VLOOKUP(ROW()-492,'Report 3 Detail (576 B)'!$A:$S,7,FALSE))</f>
        <v/>
      </c>
      <c r="N626" s="55" t="str">
        <f>IF(VLOOKUP(ROW()-492,'Report 3 Detail (576 B)'!$A:$S,8,FALSE)="","",VLOOKUP(ROW()-492,'Report 3 Detail (576 B)'!$A:$S,8,FALSE))</f>
        <v/>
      </c>
      <c r="O626" s="55" t="str">
        <f>IF(VLOOKUP(ROW()-492,'Report 3 Detail (576 B)'!$A:$S,9,FALSE)="","",VLOOKUP(ROW()-492,'Report 3 Detail (576 B)'!$A:$S,9,FALSE))</f>
        <v/>
      </c>
      <c r="P626" s="55" t="str">
        <f>IF(VLOOKUP(ROW()-492,'Report 3 Detail (576 B)'!$A:$S,10,FALSE)="","",VLOOKUP(ROW()-492,'Report 3 Detail (576 B)'!$A:$S,10,FALSE))</f>
        <v/>
      </c>
      <c r="Q626" s="55" t="str">
        <f>IF(VLOOKUP(ROW()-492,'Report 3 Detail (576 B)'!$A:$S,11,FALSE)="","",VLOOKUP(ROW()-492,'Report 3 Detail (576 B)'!$A:$S,11,FALSE))</f>
        <v/>
      </c>
      <c r="R626" s="55" t="str">
        <f>IF(VLOOKUP(ROW()-492,'Report 3 Detail (576 B)'!$A:$S,12,FALSE)="","",VLOOKUP(ROW()-492,'Report 3 Detail (576 B)'!$A:$S,12,FALSE))</f>
        <v/>
      </c>
      <c r="S626" s="55" t="str">
        <f>IF(VLOOKUP(ROW()-492,'Report 3 Detail (576 B)'!$A:$S,13,FALSE)="","",VLOOKUP(ROW()-492,'Report 3 Detail (576 B)'!$A:$S,13,FALSE))</f>
        <v/>
      </c>
      <c r="T626" s="55" t="str">
        <f>IF(VLOOKUP(ROW()-492,'Report 3 Detail (576 B)'!$A:$S,14,FALSE)="","",VLOOKUP(ROW()-492,'Report 3 Detail (576 B)'!$A:$S,14,FALSE))</f>
        <v/>
      </c>
      <c r="U626" s="55" t="str">
        <f>IF(VLOOKUP(ROW()-492,'Report 3 Detail (576 B)'!$A:$S,15,FALSE)="","",VLOOKUP(ROW()-492,'Report 3 Detail (576 B)'!$A:$S,15,FALSE))</f>
        <v/>
      </c>
      <c r="V626" s="55" t="str">
        <f>IF(VLOOKUP(ROW()-492,'Report 3 Detail (576 B)'!$A:$S,16,FALSE)="","",VLOOKUP(ROW()-492,'Report 3 Detail (576 B)'!$A:$S,16,FALSE))</f>
        <v/>
      </c>
      <c r="W626" s="55" t="str">
        <f>IF(VLOOKUP(ROW()-492,'Report 3 Detail (576 B)'!$A:$S,17,FALSE)="","",VLOOKUP(ROW()-492,'Report 3 Detail (576 B)'!$A:$S,17,FALSE))</f>
        <v/>
      </c>
      <c r="X626" s="102" t="str">
        <f>IF(VLOOKUP(ROW()-492,'Report 3 Detail (576 B)'!$A:$S,18,FALSE)="","",VLOOKUP(ROW()-492,'Report 3 Detail (576 B)'!$A:$S,18,FALSE))</f>
        <v/>
      </c>
      <c r="Y626" s="55" t="str">
        <f>IF(VLOOKUP(ROW()-492,'Report 3 Detail (576 B)'!$A:$S,19,FALSE)="","",VLOOKUP(ROW()-492,'Report 3 Detail (576 B)'!$A:$S,19,FALSE))</f>
        <v/>
      </c>
      <c r="Z626" s="55" t="s">
        <v>79</v>
      </c>
    </row>
    <row r="627" spans="8:26" x14ac:dyDescent="0.2">
      <c r="H627" s="55" t="str">
        <f>IF(VLOOKUP(ROW()-492,'Report 3 Detail (576 B)'!$A:$S,2,FALSE)="","",VLOOKUP(ROW()-492,'Report 3 Detail (576 B)'!$A:$S,2,FALSE))</f>
        <v/>
      </c>
      <c r="I627" s="102" t="str">
        <f>IF(VLOOKUP(ROW()-492,'Report 3 Detail (576 B)'!$A:$S,3,FALSE)="","",VLOOKUP(ROW()-492,'Report 3 Detail (576 B)'!$A:$S,3,FALSE))</f>
        <v/>
      </c>
      <c r="J627" s="55" t="str">
        <f>IF(VLOOKUP(ROW()-492,'Report 3 Detail (576 B)'!$A:$S,4,FALSE)="","",VLOOKUP(ROW()-492,'Report 3 Detail (576 B)'!$A:$S,4,FALSE))</f>
        <v/>
      </c>
      <c r="K627" s="55" t="str">
        <f>IF(VLOOKUP(ROW()-492,'Report 3 Detail (576 B)'!$A:$S,5,FALSE)="","",VLOOKUP(ROW()-492,'Report 3 Detail (576 B)'!$A:$S,5,FALSE))</f>
        <v/>
      </c>
      <c r="L627" s="55" t="str">
        <f>IF(VLOOKUP(ROW()-492,'Report 3 Detail (576 B)'!$A:$S,6,FALSE)="","",VLOOKUP(ROW()-492,'Report 3 Detail (576 B)'!$A:$S,6,FALSE))</f>
        <v/>
      </c>
      <c r="M627" s="55" t="str">
        <f>IF(VLOOKUP(ROW()-492,'Report 3 Detail (576 B)'!$A:$S,7,FALSE)="","",VLOOKUP(ROW()-492,'Report 3 Detail (576 B)'!$A:$S,7,FALSE))</f>
        <v/>
      </c>
      <c r="N627" s="55" t="str">
        <f>IF(VLOOKUP(ROW()-492,'Report 3 Detail (576 B)'!$A:$S,8,FALSE)="","",VLOOKUP(ROW()-492,'Report 3 Detail (576 B)'!$A:$S,8,FALSE))</f>
        <v/>
      </c>
      <c r="O627" s="55" t="str">
        <f>IF(VLOOKUP(ROW()-492,'Report 3 Detail (576 B)'!$A:$S,9,FALSE)="","",VLOOKUP(ROW()-492,'Report 3 Detail (576 B)'!$A:$S,9,FALSE))</f>
        <v/>
      </c>
      <c r="P627" s="55" t="str">
        <f>IF(VLOOKUP(ROW()-492,'Report 3 Detail (576 B)'!$A:$S,10,FALSE)="","",VLOOKUP(ROW()-492,'Report 3 Detail (576 B)'!$A:$S,10,FALSE))</f>
        <v/>
      </c>
      <c r="Q627" s="55" t="str">
        <f>IF(VLOOKUP(ROW()-492,'Report 3 Detail (576 B)'!$A:$S,11,FALSE)="","",VLOOKUP(ROW()-492,'Report 3 Detail (576 B)'!$A:$S,11,FALSE))</f>
        <v/>
      </c>
      <c r="R627" s="55" t="str">
        <f>IF(VLOOKUP(ROW()-492,'Report 3 Detail (576 B)'!$A:$S,12,FALSE)="","",VLOOKUP(ROW()-492,'Report 3 Detail (576 B)'!$A:$S,12,FALSE))</f>
        <v/>
      </c>
      <c r="S627" s="55" t="str">
        <f>IF(VLOOKUP(ROW()-492,'Report 3 Detail (576 B)'!$A:$S,13,FALSE)="","",VLOOKUP(ROW()-492,'Report 3 Detail (576 B)'!$A:$S,13,FALSE))</f>
        <v/>
      </c>
      <c r="T627" s="55" t="str">
        <f>IF(VLOOKUP(ROW()-492,'Report 3 Detail (576 B)'!$A:$S,14,FALSE)="","",VLOOKUP(ROW()-492,'Report 3 Detail (576 B)'!$A:$S,14,FALSE))</f>
        <v/>
      </c>
      <c r="U627" s="55" t="str">
        <f>IF(VLOOKUP(ROW()-492,'Report 3 Detail (576 B)'!$A:$S,15,FALSE)="","",VLOOKUP(ROW()-492,'Report 3 Detail (576 B)'!$A:$S,15,FALSE))</f>
        <v/>
      </c>
      <c r="V627" s="55" t="str">
        <f>IF(VLOOKUP(ROW()-492,'Report 3 Detail (576 B)'!$A:$S,16,FALSE)="","",VLOOKUP(ROW()-492,'Report 3 Detail (576 B)'!$A:$S,16,FALSE))</f>
        <v/>
      </c>
      <c r="W627" s="55" t="str">
        <f>IF(VLOOKUP(ROW()-492,'Report 3 Detail (576 B)'!$A:$S,17,FALSE)="","",VLOOKUP(ROW()-492,'Report 3 Detail (576 B)'!$A:$S,17,FALSE))</f>
        <v/>
      </c>
      <c r="X627" s="102" t="str">
        <f>IF(VLOOKUP(ROW()-492,'Report 3 Detail (576 B)'!$A:$S,18,FALSE)="","",VLOOKUP(ROW()-492,'Report 3 Detail (576 B)'!$A:$S,18,FALSE))</f>
        <v/>
      </c>
      <c r="Y627" s="55" t="str">
        <f>IF(VLOOKUP(ROW()-492,'Report 3 Detail (576 B)'!$A:$S,19,FALSE)="","",VLOOKUP(ROW()-492,'Report 3 Detail (576 B)'!$A:$S,19,FALSE))</f>
        <v/>
      </c>
      <c r="Z627" s="55" t="s">
        <v>79</v>
      </c>
    </row>
    <row r="628" spans="8:26" x14ac:dyDescent="0.2">
      <c r="H628" s="55" t="str">
        <f>IF(VLOOKUP(ROW()-492,'Report 3 Detail (576 B)'!$A:$S,2,FALSE)="","",VLOOKUP(ROW()-492,'Report 3 Detail (576 B)'!$A:$S,2,FALSE))</f>
        <v/>
      </c>
      <c r="I628" s="102" t="str">
        <f>IF(VLOOKUP(ROW()-492,'Report 3 Detail (576 B)'!$A:$S,3,FALSE)="","",VLOOKUP(ROW()-492,'Report 3 Detail (576 B)'!$A:$S,3,FALSE))</f>
        <v/>
      </c>
      <c r="J628" s="55" t="str">
        <f>IF(VLOOKUP(ROW()-492,'Report 3 Detail (576 B)'!$A:$S,4,FALSE)="","",VLOOKUP(ROW()-492,'Report 3 Detail (576 B)'!$A:$S,4,FALSE))</f>
        <v/>
      </c>
      <c r="K628" s="55" t="str">
        <f>IF(VLOOKUP(ROW()-492,'Report 3 Detail (576 B)'!$A:$S,5,FALSE)="","",VLOOKUP(ROW()-492,'Report 3 Detail (576 B)'!$A:$S,5,FALSE))</f>
        <v/>
      </c>
      <c r="L628" s="55" t="str">
        <f>IF(VLOOKUP(ROW()-492,'Report 3 Detail (576 B)'!$A:$S,6,FALSE)="","",VLOOKUP(ROW()-492,'Report 3 Detail (576 B)'!$A:$S,6,FALSE))</f>
        <v/>
      </c>
      <c r="M628" s="55" t="str">
        <f>IF(VLOOKUP(ROW()-492,'Report 3 Detail (576 B)'!$A:$S,7,FALSE)="","",VLOOKUP(ROW()-492,'Report 3 Detail (576 B)'!$A:$S,7,FALSE))</f>
        <v/>
      </c>
      <c r="N628" s="55" t="str">
        <f>IF(VLOOKUP(ROW()-492,'Report 3 Detail (576 B)'!$A:$S,8,FALSE)="","",VLOOKUP(ROW()-492,'Report 3 Detail (576 B)'!$A:$S,8,FALSE))</f>
        <v/>
      </c>
      <c r="O628" s="55" t="str">
        <f>IF(VLOOKUP(ROW()-492,'Report 3 Detail (576 B)'!$A:$S,9,FALSE)="","",VLOOKUP(ROW()-492,'Report 3 Detail (576 B)'!$A:$S,9,FALSE))</f>
        <v/>
      </c>
      <c r="P628" s="55" t="str">
        <f>IF(VLOOKUP(ROW()-492,'Report 3 Detail (576 B)'!$A:$S,10,FALSE)="","",VLOOKUP(ROW()-492,'Report 3 Detail (576 B)'!$A:$S,10,FALSE))</f>
        <v/>
      </c>
      <c r="Q628" s="55" t="str">
        <f>IF(VLOOKUP(ROW()-492,'Report 3 Detail (576 B)'!$A:$S,11,FALSE)="","",VLOOKUP(ROW()-492,'Report 3 Detail (576 B)'!$A:$S,11,FALSE))</f>
        <v/>
      </c>
      <c r="R628" s="55" t="str">
        <f>IF(VLOOKUP(ROW()-492,'Report 3 Detail (576 B)'!$A:$S,12,FALSE)="","",VLOOKUP(ROW()-492,'Report 3 Detail (576 B)'!$A:$S,12,FALSE))</f>
        <v/>
      </c>
      <c r="S628" s="55" t="str">
        <f>IF(VLOOKUP(ROW()-492,'Report 3 Detail (576 B)'!$A:$S,13,FALSE)="","",VLOOKUP(ROW()-492,'Report 3 Detail (576 B)'!$A:$S,13,FALSE))</f>
        <v/>
      </c>
      <c r="T628" s="55" t="str">
        <f>IF(VLOOKUP(ROW()-492,'Report 3 Detail (576 B)'!$A:$S,14,FALSE)="","",VLOOKUP(ROW()-492,'Report 3 Detail (576 B)'!$A:$S,14,FALSE))</f>
        <v/>
      </c>
      <c r="U628" s="55" t="str">
        <f>IF(VLOOKUP(ROW()-492,'Report 3 Detail (576 B)'!$A:$S,15,FALSE)="","",VLOOKUP(ROW()-492,'Report 3 Detail (576 B)'!$A:$S,15,FALSE))</f>
        <v/>
      </c>
      <c r="V628" s="55" t="str">
        <f>IF(VLOOKUP(ROW()-492,'Report 3 Detail (576 B)'!$A:$S,16,FALSE)="","",VLOOKUP(ROW()-492,'Report 3 Detail (576 B)'!$A:$S,16,FALSE))</f>
        <v/>
      </c>
      <c r="W628" s="55" t="str">
        <f>IF(VLOOKUP(ROW()-492,'Report 3 Detail (576 B)'!$A:$S,17,FALSE)="","",VLOOKUP(ROW()-492,'Report 3 Detail (576 B)'!$A:$S,17,FALSE))</f>
        <v/>
      </c>
      <c r="X628" s="102" t="str">
        <f>IF(VLOOKUP(ROW()-492,'Report 3 Detail (576 B)'!$A:$S,18,FALSE)="","",VLOOKUP(ROW()-492,'Report 3 Detail (576 B)'!$A:$S,18,FALSE))</f>
        <v/>
      </c>
      <c r="Y628" s="55" t="str">
        <f>IF(VLOOKUP(ROW()-492,'Report 3 Detail (576 B)'!$A:$S,19,FALSE)="","",VLOOKUP(ROW()-492,'Report 3 Detail (576 B)'!$A:$S,19,FALSE))</f>
        <v/>
      </c>
      <c r="Z628" s="55" t="s">
        <v>79</v>
      </c>
    </row>
    <row r="629" spans="8:26" x14ac:dyDescent="0.2">
      <c r="H629" s="55" t="str">
        <f>IF(VLOOKUP(ROW()-492,'Report 3 Detail (576 B)'!$A:$S,2,FALSE)="","",VLOOKUP(ROW()-492,'Report 3 Detail (576 B)'!$A:$S,2,FALSE))</f>
        <v/>
      </c>
      <c r="I629" s="102" t="str">
        <f>IF(VLOOKUP(ROW()-492,'Report 3 Detail (576 B)'!$A:$S,3,FALSE)="","",VLOOKUP(ROW()-492,'Report 3 Detail (576 B)'!$A:$S,3,FALSE))</f>
        <v/>
      </c>
      <c r="J629" s="55" t="str">
        <f>IF(VLOOKUP(ROW()-492,'Report 3 Detail (576 B)'!$A:$S,4,FALSE)="","",VLOOKUP(ROW()-492,'Report 3 Detail (576 B)'!$A:$S,4,FALSE))</f>
        <v/>
      </c>
      <c r="K629" s="55" t="str">
        <f>IF(VLOOKUP(ROW()-492,'Report 3 Detail (576 B)'!$A:$S,5,FALSE)="","",VLOOKUP(ROW()-492,'Report 3 Detail (576 B)'!$A:$S,5,FALSE))</f>
        <v/>
      </c>
      <c r="L629" s="55" t="str">
        <f>IF(VLOOKUP(ROW()-492,'Report 3 Detail (576 B)'!$A:$S,6,FALSE)="","",VLOOKUP(ROW()-492,'Report 3 Detail (576 B)'!$A:$S,6,FALSE))</f>
        <v/>
      </c>
      <c r="M629" s="55" t="str">
        <f>IF(VLOOKUP(ROW()-492,'Report 3 Detail (576 B)'!$A:$S,7,FALSE)="","",VLOOKUP(ROW()-492,'Report 3 Detail (576 B)'!$A:$S,7,FALSE))</f>
        <v/>
      </c>
      <c r="N629" s="55" t="str">
        <f>IF(VLOOKUP(ROW()-492,'Report 3 Detail (576 B)'!$A:$S,8,FALSE)="","",VLOOKUP(ROW()-492,'Report 3 Detail (576 B)'!$A:$S,8,FALSE))</f>
        <v/>
      </c>
      <c r="O629" s="55" t="str">
        <f>IF(VLOOKUP(ROW()-492,'Report 3 Detail (576 B)'!$A:$S,9,FALSE)="","",VLOOKUP(ROW()-492,'Report 3 Detail (576 B)'!$A:$S,9,FALSE))</f>
        <v/>
      </c>
      <c r="P629" s="55" t="str">
        <f>IF(VLOOKUP(ROW()-492,'Report 3 Detail (576 B)'!$A:$S,10,FALSE)="","",VLOOKUP(ROW()-492,'Report 3 Detail (576 B)'!$A:$S,10,FALSE))</f>
        <v/>
      </c>
      <c r="Q629" s="55" t="str">
        <f>IF(VLOOKUP(ROW()-492,'Report 3 Detail (576 B)'!$A:$S,11,FALSE)="","",VLOOKUP(ROW()-492,'Report 3 Detail (576 B)'!$A:$S,11,FALSE))</f>
        <v/>
      </c>
      <c r="R629" s="55" t="str">
        <f>IF(VLOOKUP(ROW()-492,'Report 3 Detail (576 B)'!$A:$S,12,FALSE)="","",VLOOKUP(ROW()-492,'Report 3 Detail (576 B)'!$A:$S,12,FALSE))</f>
        <v/>
      </c>
      <c r="S629" s="55" t="str">
        <f>IF(VLOOKUP(ROW()-492,'Report 3 Detail (576 B)'!$A:$S,13,FALSE)="","",VLOOKUP(ROW()-492,'Report 3 Detail (576 B)'!$A:$S,13,FALSE))</f>
        <v/>
      </c>
      <c r="T629" s="55" t="str">
        <f>IF(VLOOKUP(ROW()-492,'Report 3 Detail (576 B)'!$A:$S,14,FALSE)="","",VLOOKUP(ROW()-492,'Report 3 Detail (576 B)'!$A:$S,14,FALSE))</f>
        <v/>
      </c>
      <c r="U629" s="55" t="str">
        <f>IF(VLOOKUP(ROW()-492,'Report 3 Detail (576 B)'!$A:$S,15,FALSE)="","",VLOOKUP(ROW()-492,'Report 3 Detail (576 B)'!$A:$S,15,FALSE))</f>
        <v/>
      </c>
      <c r="V629" s="55" t="str">
        <f>IF(VLOOKUP(ROW()-492,'Report 3 Detail (576 B)'!$A:$S,16,FALSE)="","",VLOOKUP(ROW()-492,'Report 3 Detail (576 B)'!$A:$S,16,FALSE))</f>
        <v/>
      </c>
      <c r="W629" s="55" t="str">
        <f>IF(VLOOKUP(ROW()-492,'Report 3 Detail (576 B)'!$A:$S,17,FALSE)="","",VLOOKUP(ROW()-492,'Report 3 Detail (576 B)'!$A:$S,17,FALSE))</f>
        <v/>
      </c>
      <c r="X629" s="102" t="str">
        <f>IF(VLOOKUP(ROW()-492,'Report 3 Detail (576 B)'!$A:$S,18,FALSE)="","",VLOOKUP(ROW()-492,'Report 3 Detail (576 B)'!$A:$S,18,FALSE))</f>
        <v/>
      </c>
      <c r="Y629" s="55" t="str">
        <f>IF(VLOOKUP(ROW()-492,'Report 3 Detail (576 B)'!$A:$S,19,FALSE)="","",VLOOKUP(ROW()-492,'Report 3 Detail (576 B)'!$A:$S,19,FALSE))</f>
        <v/>
      </c>
      <c r="Z629" s="55" t="s">
        <v>79</v>
      </c>
    </row>
    <row r="630" spans="8:26" x14ac:dyDescent="0.2">
      <c r="H630" s="55" t="str">
        <f>IF(VLOOKUP(ROW()-492,'Report 3 Detail (576 B)'!$A:$S,2,FALSE)="","",VLOOKUP(ROW()-492,'Report 3 Detail (576 B)'!$A:$S,2,FALSE))</f>
        <v/>
      </c>
      <c r="I630" s="102" t="str">
        <f>IF(VLOOKUP(ROW()-492,'Report 3 Detail (576 B)'!$A:$S,3,FALSE)="","",VLOOKUP(ROW()-492,'Report 3 Detail (576 B)'!$A:$S,3,FALSE))</f>
        <v/>
      </c>
      <c r="J630" s="55" t="str">
        <f>IF(VLOOKUP(ROW()-492,'Report 3 Detail (576 B)'!$A:$S,4,FALSE)="","",VLOOKUP(ROW()-492,'Report 3 Detail (576 B)'!$A:$S,4,FALSE))</f>
        <v/>
      </c>
      <c r="K630" s="55" t="str">
        <f>IF(VLOOKUP(ROW()-492,'Report 3 Detail (576 B)'!$A:$S,5,FALSE)="","",VLOOKUP(ROW()-492,'Report 3 Detail (576 B)'!$A:$S,5,FALSE))</f>
        <v/>
      </c>
      <c r="L630" s="55" t="str">
        <f>IF(VLOOKUP(ROW()-492,'Report 3 Detail (576 B)'!$A:$S,6,FALSE)="","",VLOOKUP(ROW()-492,'Report 3 Detail (576 B)'!$A:$S,6,FALSE))</f>
        <v/>
      </c>
      <c r="M630" s="55" t="str">
        <f>IF(VLOOKUP(ROW()-492,'Report 3 Detail (576 B)'!$A:$S,7,FALSE)="","",VLOOKUP(ROW()-492,'Report 3 Detail (576 B)'!$A:$S,7,FALSE))</f>
        <v/>
      </c>
      <c r="N630" s="55" t="str">
        <f>IF(VLOOKUP(ROW()-492,'Report 3 Detail (576 B)'!$A:$S,8,FALSE)="","",VLOOKUP(ROW()-492,'Report 3 Detail (576 B)'!$A:$S,8,FALSE))</f>
        <v/>
      </c>
      <c r="O630" s="55" t="str">
        <f>IF(VLOOKUP(ROW()-492,'Report 3 Detail (576 B)'!$A:$S,9,FALSE)="","",VLOOKUP(ROW()-492,'Report 3 Detail (576 B)'!$A:$S,9,FALSE))</f>
        <v/>
      </c>
      <c r="P630" s="55" t="str">
        <f>IF(VLOOKUP(ROW()-492,'Report 3 Detail (576 B)'!$A:$S,10,FALSE)="","",VLOOKUP(ROW()-492,'Report 3 Detail (576 B)'!$A:$S,10,FALSE))</f>
        <v/>
      </c>
      <c r="Q630" s="55" t="str">
        <f>IF(VLOOKUP(ROW()-492,'Report 3 Detail (576 B)'!$A:$S,11,FALSE)="","",VLOOKUP(ROW()-492,'Report 3 Detail (576 B)'!$A:$S,11,FALSE))</f>
        <v/>
      </c>
      <c r="R630" s="55" t="str">
        <f>IF(VLOOKUP(ROW()-492,'Report 3 Detail (576 B)'!$A:$S,12,FALSE)="","",VLOOKUP(ROW()-492,'Report 3 Detail (576 B)'!$A:$S,12,FALSE))</f>
        <v/>
      </c>
      <c r="S630" s="55" t="str">
        <f>IF(VLOOKUP(ROW()-492,'Report 3 Detail (576 B)'!$A:$S,13,FALSE)="","",VLOOKUP(ROW()-492,'Report 3 Detail (576 B)'!$A:$S,13,FALSE))</f>
        <v/>
      </c>
      <c r="T630" s="55" t="str">
        <f>IF(VLOOKUP(ROW()-492,'Report 3 Detail (576 B)'!$A:$S,14,FALSE)="","",VLOOKUP(ROW()-492,'Report 3 Detail (576 B)'!$A:$S,14,FALSE))</f>
        <v/>
      </c>
      <c r="U630" s="55" t="str">
        <f>IF(VLOOKUP(ROW()-492,'Report 3 Detail (576 B)'!$A:$S,15,FALSE)="","",VLOOKUP(ROW()-492,'Report 3 Detail (576 B)'!$A:$S,15,FALSE))</f>
        <v/>
      </c>
      <c r="V630" s="55" t="str">
        <f>IF(VLOOKUP(ROW()-492,'Report 3 Detail (576 B)'!$A:$S,16,FALSE)="","",VLOOKUP(ROW()-492,'Report 3 Detail (576 B)'!$A:$S,16,FALSE))</f>
        <v/>
      </c>
      <c r="W630" s="55" t="str">
        <f>IF(VLOOKUP(ROW()-492,'Report 3 Detail (576 B)'!$A:$S,17,FALSE)="","",VLOOKUP(ROW()-492,'Report 3 Detail (576 B)'!$A:$S,17,FALSE))</f>
        <v/>
      </c>
      <c r="X630" s="102" t="str">
        <f>IF(VLOOKUP(ROW()-492,'Report 3 Detail (576 B)'!$A:$S,18,FALSE)="","",VLOOKUP(ROW()-492,'Report 3 Detail (576 B)'!$A:$S,18,FALSE))</f>
        <v/>
      </c>
      <c r="Y630" s="55" t="str">
        <f>IF(VLOOKUP(ROW()-492,'Report 3 Detail (576 B)'!$A:$S,19,FALSE)="","",VLOOKUP(ROW()-492,'Report 3 Detail (576 B)'!$A:$S,19,FALSE))</f>
        <v/>
      </c>
      <c r="Z630" s="55" t="s">
        <v>79</v>
      </c>
    </row>
    <row r="631" spans="8:26" x14ac:dyDescent="0.2">
      <c r="H631" s="55" t="str">
        <f>IF(VLOOKUP(ROW()-492,'Report 3 Detail (576 B)'!$A:$S,2,FALSE)="","",VLOOKUP(ROW()-492,'Report 3 Detail (576 B)'!$A:$S,2,FALSE))</f>
        <v/>
      </c>
      <c r="I631" s="102" t="str">
        <f>IF(VLOOKUP(ROW()-492,'Report 3 Detail (576 B)'!$A:$S,3,FALSE)="","",VLOOKUP(ROW()-492,'Report 3 Detail (576 B)'!$A:$S,3,FALSE))</f>
        <v/>
      </c>
      <c r="J631" s="55" t="str">
        <f>IF(VLOOKUP(ROW()-492,'Report 3 Detail (576 B)'!$A:$S,4,FALSE)="","",VLOOKUP(ROW()-492,'Report 3 Detail (576 B)'!$A:$S,4,FALSE))</f>
        <v/>
      </c>
      <c r="K631" s="55" t="str">
        <f>IF(VLOOKUP(ROW()-492,'Report 3 Detail (576 B)'!$A:$S,5,FALSE)="","",VLOOKUP(ROW()-492,'Report 3 Detail (576 B)'!$A:$S,5,FALSE))</f>
        <v/>
      </c>
      <c r="L631" s="55" t="str">
        <f>IF(VLOOKUP(ROW()-492,'Report 3 Detail (576 B)'!$A:$S,6,FALSE)="","",VLOOKUP(ROW()-492,'Report 3 Detail (576 B)'!$A:$S,6,FALSE))</f>
        <v/>
      </c>
      <c r="M631" s="55" t="str">
        <f>IF(VLOOKUP(ROW()-492,'Report 3 Detail (576 B)'!$A:$S,7,FALSE)="","",VLOOKUP(ROW()-492,'Report 3 Detail (576 B)'!$A:$S,7,FALSE))</f>
        <v/>
      </c>
      <c r="N631" s="55" t="str">
        <f>IF(VLOOKUP(ROW()-492,'Report 3 Detail (576 B)'!$A:$S,8,FALSE)="","",VLOOKUP(ROW()-492,'Report 3 Detail (576 B)'!$A:$S,8,FALSE))</f>
        <v/>
      </c>
      <c r="O631" s="55" t="str">
        <f>IF(VLOOKUP(ROW()-492,'Report 3 Detail (576 B)'!$A:$S,9,FALSE)="","",VLOOKUP(ROW()-492,'Report 3 Detail (576 B)'!$A:$S,9,FALSE))</f>
        <v/>
      </c>
      <c r="P631" s="55" t="str">
        <f>IF(VLOOKUP(ROW()-492,'Report 3 Detail (576 B)'!$A:$S,10,FALSE)="","",VLOOKUP(ROW()-492,'Report 3 Detail (576 B)'!$A:$S,10,FALSE))</f>
        <v/>
      </c>
      <c r="Q631" s="55" t="str">
        <f>IF(VLOOKUP(ROW()-492,'Report 3 Detail (576 B)'!$A:$S,11,FALSE)="","",VLOOKUP(ROW()-492,'Report 3 Detail (576 B)'!$A:$S,11,FALSE))</f>
        <v/>
      </c>
      <c r="R631" s="55" t="str">
        <f>IF(VLOOKUP(ROW()-492,'Report 3 Detail (576 B)'!$A:$S,12,FALSE)="","",VLOOKUP(ROW()-492,'Report 3 Detail (576 B)'!$A:$S,12,FALSE))</f>
        <v/>
      </c>
      <c r="S631" s="55" t="str">
        <f>IF(VLOOKUP(ROW()-492,'Report 3 Detail (576 B)'!$A:$S,13,FALSE)="","",VLOOKUP(ROW()-492,'Report 3 Detail (576 B)'!$A:$S,13,FALSE))</f>
        <v/>
      </c>
      <c r="T631" s="55" t="str">
        <f>IF(VLOOKUP(ROW()-492,'Report 3 Detail (576 B)'!$A:$S,14,FALSE)="","",VLOOKUP(ROW()-492,'Report 3 Detail (576 B)'!$A:$S,14,FALSE))</f>
        <v/>
      </c>
      <c r="U631" s="55" t="str">
        <f>IF(VLOOKUP(ROW()-492,'Report 3 Detail (576 B)'!$A:$S,15,FALSE)="","",VLOOKUP(ROW()-492,'Report 3 Detail (576 B)'!$A:$S,15,FALSE))</f>
        <v/>
      </c>
      <c r="V631" s="55" t="str">
        <f>IF(VLOOKUP(ROW()-492,'Report 3 Detail (576 B)'!$A:$S,16,FALSE)="","",VLOOKUP(ROW()-492,'Report 3 Detail (576 B)'!$A:$S,16,FALSE))</f>
        <v/>
      </c>
      <c r="W631" s="55" t="str">
        <f>IF(VLOOKUP(ROW()-492,'Report 3 Detail (576 B)'!$A:$S,17,FALSE)="","",VLOOKUP(ROW()-492,'Report 3 Detail (576 B)'!$A:$S,17,FALSE))</f>
        <v/>
      </c>
      <c r="X631" s="102" t="str">
        <f>IF(VLOOKUP(ROW()-492,'Report 3 Detail (576 B)'!$A:$S,18,FALSE)="","",VLOOKUP(ROW()-492,'Report 3 Detail (576 B)'!$A:$S,18,FALSE))</f>
        <v/>
      </c>
      <c r="Y631" s="55" t="str">
        <f>IF(VLOOKUP(ROW()-492,'Report 3 Detail (576 B)'!$A:$S,19,FALSE)="","",VLOOKUP(ROW()-492,'Report 3 Detail (576 B)'!$A:$S,19,FALSE))</f>
        <v/>
      </c>
      <c r="Z631" s="55" t="s">
        <v>79</v>
      </c>
    </row>
    <row r="632" spans="8:26" x14ac:dyDescent="0.2">
      <c r="H632" s="55" t="str">
        <f>IF(VLOOKUP(ROW()-492,'Report 3 Detail (576 B)'!$A:$S,2,FALSE)="","",VLOOKUP(ROW()-492,'Report 3 Detail (576 B)'!$A:$S,2,FALSE))</f>
        <v/>
      </c>
      <c r="I632" s="102" t="str">
        <f>IF(VLOOKUP(ROW()-492,'Report 3 Detail (576 B)'!$A:$S,3,FALSE)="","",VLOOKUP(ROW()-492,'Report 3 Detail (576 B)'!$A:$S,3,FALSE))</f>
        <v/>
      </c>
      <c r="J632" s="55" t="str">
        <f>IF(VLOOKUP(ROW()-492,'Report 3 Detail (576 B)'!$A:$S,4,FALSE)="","",VLOOKUP(ROW()-492,'Report 3 Detail (576 B)'!$A:$S,4,FALSE))</f>
        <v/>
      </c>
      <c r="K632" s="55" t="str">
        <f>IF(VLOOKUP(ROW()-492,'Report 3 Detail (576 B)'!$A:$S,5,FALSE)="","",VLOOKUP(ROW()-492,'Report 3 Detail (576 B)'!$A:$S,5,FALSE))</f>
        <v/>
      </c>
      <c r="L632" s="55" t="str">
        <f>IF(VLOOKUP(ROW()-492,'Report 3 Detail (576 B)'!$A:$S,6,FALSE)="","",VLOOKUP(ROW()-492,'Report 3 Detail (576 B)'!$A:$S,6,FALSE))</f>
        <v/>
      </c>
      <c r="M632" s="55" t="str">
        <f>IF(VLOOKUP(ROW()-492,'Report 3 Detail (576 B)'!$A:$S,7,FALSE)="","",VLOOKUP(ROW()-492,'Report 3 Detail (576 B)'!$A:$S,7,FALSE))</f>
        <v/>
      </c>
      <c r="N632" s="55" t="str">
        <f>IF(VLOOKUP(ROW()-492,'Report 3 Detail (576 B)'!$A:$S,8,FALSE)="","",VLOOKUP(ROW()-492,'Report 3 Detail (576 B)'!$A:$S,8,FALSE))</f>
        <v/>
      </c>
      <c r="O632" s="55" t="str">
        <f>IF(VLOOKUP(ROW()-492,'Report 3 Detail (576 B)'!$A:$S,9,FALSE)="","",VLOOKUP(ROW()-492,'Report 3 Detail (576 B)'!$A:$S,9,FALSE))</f>
        <v/>
      </c>
      <c r="P632" s="55" t="str">
        <f>IF(VLOOKUP(ROW()-492,'Report 3 Detail (576 B)'!$A:$S,10,FALSE)="","",VLOOKUP(ROW()-492,'Report 3 Detail (576 B)'!$A:$S,10,FALSE))</f>
        <v/>
      </c>
      <c r="Q632" s="55" t="str">
        <f>IF(VLOOKUP(ROW()-492,'Report 3 Detail (576 B)'!$A:$S,11,FALSE)="","",VLOOKUP(ROW()-492,'Report 3 Detail (576 B)'!$A:$S,11,FALSE))</f>
        <v/>
      </c>
      <c r="R632" s="55" t="str">
        <f>IF(VLOOKUP(ROW()-492,'Report 3 Detail (576 B)'!$A:$S,12,FALSE)="","",VLOOKUP(ROW()-492,'Report 3 Detail (576 B)'!$A:$S,12,FALSE))</f>
        <v/>
      </c>
      <c r="S632" s="55" t="str">
        <f>IF(VLOOKUP(ROW()-492,'Report 3 Detail (576 B)'!$A:$S,13,FALSE)="","",VLOOKUP(ROW()-492,'Report 3 Detail (576 B)'!$A:$S,13,FALSE))</f>
        <v/>
      </c>
      <c r="T632" s="55" t="str">
        <f>IF(VLOOKUP(ROW()-492,'Report 3 Detail (576 B)'!$A:$S,14,FALSE)="","",VLOOKUP(ROW()-492,'Report 3 Detail (576 B)'!$A:$S,14,FALSE))</f>
        <v/>
      </c>
      <c r="U632" s="55" t="str">
        <f>IF(VLOOKUP(ROW()-492,'Report 3 Detail (576 B)'!$A:$S,15,FALSE)="","",VLOOKUP(ROW()-492,'Report 3 Detail (576 B)'!$A:$S,15,FALSE))</f>
        <v/>
      </c>
      <c r="V632" s="55" t="str">
        <f>IF(VLOOKUP(ROW()-492,'Report 3 Detail (576 B)'!$A:$S,16,FALSE)="","",VLOOKUP(ROW()-492,'Report 3 Detail (576 B)'!$A:$S,16,FALSE))</f>
        <v/>
      </c>
      <c r="W632" s="55" t="str">
        <f>IF(VLOOKUP(ROW()-492,'Report 3 Detail (576 B)'!$A:$S,17,FALSE)="","",VLOOKUP(ROW()-492,'Report 3 Detail (576 B)'!$A:$S,17,FALSE))</f>
        <v/>
      </c>
      <c r="X632" s="102" t="str">
        <f>IF(VLOOKUP(ROW()-492,'Report 3 Detail (576 B)'!$A:$S,18,FALSE)="","",VLOOKUP(ROW()-492,'Report 3 Detail (576 B)'!$A:$S,18,FALSE))</f>
        <v/>
      </c>
      <c r="Y632" s="55" t="str">
        <f>IF(VLOOKUP(ROW()-492,'Report 3 Detail (576 B)'!$A:$S,19,FALSE)="","",VLOOKUP(ROW()-492,'Report 3 Detail (576 B)'!$A:$S,19,FALSE))</f>
        <v/>
      </c>
      <c r="Z632" s="55" t="s">
        <v>79</v>
      </c>
    </row>
    <row r="633" spans="8:26" x14ac:dyDescent="0.2">
      <c r="H633" s="55" t="str">
        <f>IF(VLOOKUP(ROW()-492,'Report 3 Detail (576 B)'!$A:$S,2,FALSE)="","",VLOOKUP(ROW()-492,'Report 3 Detail (576 B)'!$A:$S,2,FALSE))</f>
        <v/>
      </c>
      <c r="I633" s="102" t="str">
        <f>IF(VLOOKUP(ROW()-492,'Report 3 Detail (576 B)'!$A:$S,3,FALSE)="","",VLOOKUP(ROW()-492,'Report 3 Detail (576 B)'!$A:$S,3,FALSE))</f>
        <v/>
      </c>
      <c r="J633" s="55" t="str">
        <f>IF(VLOOKUP(ROW()-492,'Report 3 Detail (576 B)'!$A:$S,4,FALSE)="","",VLOOKUP(ROW()-492,'Report 3 Detail (576 B)'!$A:$S,4,FALSE))</f>
        <v/>
      </c>
      <c r="K633" s="55" t="str">
        <f>IF(VLOOKUP(ROW()-492,'Report 3 Detail (576 B)'!$A:$S,5,FALSE)="","",VLOOKUP(ROW()-492,'Report 3 Detail (576 B)'!$A:$S,5,FALSE))</f>
        <v/>
      </c>
      <c r="L633" s="55" t="str">
        <f>IF(VLOOKUP(ROW()-492,'Report 3 Detail (576 B)'!$A:$S,6,FALSE)="","",VLOOKUP(ROW()-492,'Report 3 Detail (576 B)'!$A:$S,6,FALSE))</f>
        <v/>
      </c>
      <c r="M633" s="55" t="str">
        <f>IF(VLOOKUP(ROW()-492,'Report 3 Detail (576 B)'!$A:$S,7,FALSE)="","",VLOOKUP(ROW()-492,'Report 3 Detail (576 B)'!$A:$S,7,FALSE))</f>
        <v/>
      </c>
      <c r="N633" s="55" t="str">
        <f>IF(VLOOKUP(ROW()-492,'Report 3 Detail (576 B)'!$A:$S,8,FALSE)="","",VLOOKUP(ROW()-492,'Report 3 Detail (576 B)'!$A:$S,8,FALSE))</f>
        <v/>
      </c>
      <c r="O633" s="55" t="str">
        <f>IF(VLOOKUP(ROW()-492,'Report 3 Detail (576 B)'!$A:$S,9,FALSE)="","",VLOOKUP(ROW()-492,'Report 3 Detail (576 B)'!$A:$S,9,FALSE))</f>
        <v/>
      </c>
      <c r="P633" s="55" t="str">
        <f>IF(VLOOKUP(ROW()-492,'Report 3 Detail (576 B)'!$A:$S,10,FALSE)="","",VLOOKUP(ROW()-492,'Report 3 Detail (576 B)'!$A:$S,10,FALSE))</f>
        <v/>
      </c>
      <c r="Q633" s="55" t="str">
        <f>IF(VLOOKUP(ROW()-492,'Report 3 Detail (576 B)'!$A:$S,11,FALSE)="","",VLOOKUP(ROW()-492,'Report 3 Detail (576 B)'!$A:$S,11,FALSE))</f>
        <v/>
      </c>
      <c r="R633" s="55" t="str">
        <f>IF(VLOOKUP(ROW()-492,'Report 3 Detail (576 B)'!$A:$S,12,FALSE)="","",VLOOKUP(ROW()-492,'Report 3 Detail (576 B)'!$A:$S,12,FALSE))</f>
        <v/>
      </c>
      <c r="S633" s="55" t="str">
        <f>IF(VLOOKUP(ROW()-492,'Report 3 Detail (576 B)'!$A:$S,13,FALSE)="","",VLOOKUP(ROW()-492,'Report 3 Detail (576 B)'!$A:$S,13,FALSE))</f>
        <v/>
      </c>
      <c r="T633" s="55" t="str">
        <f>IF(VLOOKUP(ROW()-492,'Report 3 Detail (576 B)'!$A:$S,14,FALSE)="","",VLOOKUP(ROW()-492,'Report 3 Detail (576 B)'!$A:$S,14,FALSE))</f>
        <v/>
      </c>
      <c r="U633" s="55" t="str">
        <f>IF(VLOOKUP(ROW()-492,'Report 3 Detail (576 B)'!$A:$S,15,FALSE)="","",VLOOKUP(ROW()-492,'Report 3 Detail (576 B)'!$A:$S,15,FALSE))</f>
        <v/>
      </c>
      <c r="V633" s="55" t="str">
        <f>IF(VLOOKUP(ROW()-492,'Report 3 Detail (576 B)'!$A:$S,16,FALSE)="","",VLOOKUP(ROW()-492,'Report 3 Detail (576 B)'!$A:$S,16,FALSE))</f>
        <v/>
      </c>
      <c r="W633" s="55" t="str">
        <f>IF(VLOOKUP(ROW()-492,'Report 3 Detail (576 B)'!$A:$S,17,FALSE)="","",VLOOKUP(ROW()-492,'Report 3 Detail (576 B)'!$A:$S,17,FALSE))</f>
        <v/>
      </c>
      <c r="X633" s="102" t="str">
        <f>IF(VLOOKUP(ROW()-492,'Report 3 Detail (576 B)'!$A:$S,18,FALSE)="","",VLOOKUP(ROW()-492,'Report 3 Detail (576 B)'!$A:$S,18,FALSE))</f>
        <v/>
      </c>
      <c r="Y633" s="55" t="str">
        <f>IF(VLOOKUP(ROW()-492,'Report 3 Detail (576 B)'!$A:$S,19,FALSE)="","",VLOOKUP(ROW()-492,'Report 3 Detail (576 B)'!$A:$S,19,FALSE))</f>
        <v/>
      </c>
      <c r="Z633" s="55" t="s">
        <v>79</v>
      </c>
    </row>
    <row r="634" spans="8:26" x14ac:dyDescent="0.2">
      <c r="H634" s="55" t="str">
        <f>IF(VLOOKUP(ROW()-492,'Report 3 Detail (576 B)'!$A:$S,2,FALSE)="","",VLOOKUP(ROW()-492,'Report 3 Detail (576 B)'!$A:$S,2,FALSE))</f>
        <v/>
      </c>
      <c r="I634" s="102" t="str">
        <f>IF(VLOOKUP(ROW()-492,'Report 3 Detail (576 B)'!$A:$S,3,FALSE)="","",VLOOKUP(ROW()-492,'Report 3 Detail (576 B)'!$A:$S,3,FALSE))</f>
        <v/>
      </c>
      <c r="J634" s="55" t="str">
        <f>IF(VLOOKUP(ROW()-492,'Report 3 Detail (576 B)'!$A:$S,4,FALSE)="","",VLOOKUP(ROW()-492,'Report 3 Detail (576 B)'!$A:$S,4,FALSE))</f>
        <v/>
      </c>
      <c r="K634" s="55" t="str">
        <f>IF(VLOOKUP(ROW()-492,'Report 3 Detail (576 B)'!$A:$S,5,FALSE)="","",VLOOKUP(ROW()-492,'Report 3 Detail (576 B)'!$A:$S,5,FALSE))</f>
        <v/>
      </c>
      <c r="L634" s="55" t="str">
        <f>IF(VLOOKUP(ROW()-492,'Report 3 Detail (576 B)'!$A:$S,6,FALSE)="","",VLOOKUP(ROW()-492,'Report 3 Detail (576 B)'!$A:$S,6,FALSE))</f>
        <v/>
      </c>
      <c r="M634" s="55" t="str">
        <f>IF(VLOOKUP(ROW()-492,'Report 3 Detail (576 B)'!$A:$S,7,FALSE)="","",VLOOKUP(ROW()-492,'Report 3 Detail (576 B)'!$A:$S,7,FALSE))</f>
        <v/>
      </c>
      <c r="N634" s="55" t="str">
        <f>IF(VLOOKUP(ROW()-492,'Report 3 Detail (576 B)'!$A:$S,8,FALSE)="","",VLOOKUP(ROW()-492,'Report 3 Detail (576 B)'!$A:$S,8,FALSE))</f>
        <v/>
      </c>
      <c r="O634" s="55" t="str">
        <f>IF(VLOOKUP(ROW()-492,'Report 3 Detail (576 B)'!$A:$S,9,FALSE)="","",VLOOKUP(ROW()-492,'Report 3 Detail (576 B)'!$A:$S,9,FALSE))</f>
        <v/>
      </c>
      <c r="P634" s="55" t="str">
        <f>IF(VLOOKUP(ROW()-492,'Report 3 Detail (576 B)'!$A:$S,10,FALSE)="","",VLOOKUP(ROW()-492,'Report 3 Detail (576 B)'!$A:$S,10,FALSE))</f>
        <v/>
      </c>
      <c r="Q634" s="55" t="str">
        <f>IF(VLOOKUP(ROW()-492,'Report 3 Detail (576 B)'!$A:$S,11,FALSE)="","",VLOOKUP(ROW()-492,'Report 3 Detail (576 B)'!$A:$S,11,FALSE))</f>
        <v/>
      </c>
      <c r="R634" s="55" t="str">
        <f>IF(VLOOKUP(ROW()-492,'Report 3 Detail (576 B)'!$A:$S,12,FALSE)="","",VLOOKUP(ROW()-492,'Report 3 Detail (576 B)'!$A:$S,12,FALSE))</f>
        <v/>
      </c>
      <c r="S634" s="55" t="str">
        <f>IF(VLOOKUP(ROW()-492,'Report 3 Detail (576 B)'!$A:$S,13,FALSE)="","",VLOOKUP(ROW()-492,'Report 3 Detail (576 B)'!$A:$S,13,FALSE))</f>
        <v/>
      </c>
      <c r="T634" s="55" t="str">
        <f>IF(VLOOKUP(ROW()-492,'Report 3 Detail (576 B)'!$A:$S,14,FALSE)="","",VLOOKUP(ROW()-492,'Report 3 Detail (576 B)'!$A:$S,14,FALSE))</f>
        <v/>
      </c>
      <c r="U634" s="55" t="str">
        <f>IF(VLOOKUP(ROW()-492,'Report 3 Detail (576 B)'!$A:$S,15,FALSE)="","",VLOOKUP(ROW()-492,'Report 3 Detail (576 B)'!$A:$S,15,FALSE))</f>
        <v/>
      </c>
      <c r="V634" s="55" t="str">
        <f>IF(VLOOKUP(ROW()-492,'Report 3 Detail (576 B)'!$A:$S,16,FALSE)="","",VLOOKUP(ROW()-492,'Report 3 Detail (576 B)'!$A:$S,16,FALSE))</f>
        <v/>
      </c>
      <c r="W634" s="55" t="str">
        <f>IF(VLOOKUP(ROW()-492,'Report 3 Detail (576 B)'!$A:$S,17,FALSE)="","",VLOOKUP(ROW()-492,'Report 3 Detail (576 B)'!$A:$S,17,FALSE))</f>
        <v/>
      </c>
      <c r="X634" s="102" t="str">
        <f>IF(VLOOKUP(ROW()-492,'Report 3 Detail (576 B)'!$A:$S,18,FALSE)="","",VLOOKUP(ROW()-492,'Report 3 Detail (576 B)'!$A:$S,18,FALSE))</f>
        <v/>
      </c>
      <c r="Y634" s="55" t="str">
        <f>IF(VLOOKUP(ROW()-492,'Report 3 Detail (576 B)'!$A:$S,19,FALSE)="","",VLOOKUP(ROW()-492,'Report 3 Detail (576 B)'!$A:$S,19,FALSE))</f>
        <v/>
      </c>
      <c r="Z634" s="55" t="s">
        <v>79</v>
      </c>
    </row>
    <row r="635" spans="8:26" x14ac:dyDescent="0.2">
      <c r="H635" s="55" t="str">
        <f>IF(VLOOKUP(ROW()-492,'Report 3 Detail (576 B)'!$A:$S,2,FALSE)="","",VLOOKUP(ROW()-492,'Report 3 Detail (576 B)'!$A:$S,2,FALSE))</f>
        <v/>
      </c>
      <c r="I635" s="102" t="str">
        <f>IF(VLOOKUP(ROW()-492,'Report 3 Detail (576 B)'!$A:$S,3,FALSE)="","",VLOOKUP(ROW()-492,'Report 3 Detail (576 B)'!$A:$S,3,FALSE))</f>
        <v/>
      </c>
      <c r="J635" s="55" t="str">
        <f>IF(VLOOKUP(ROW()-492,'Report 3 Detail (576 B)'!$A:$S,4,FALSE)="","",VLOOKUP(ROW()-492,'Report 3 Detail (576 B)'!$A:$S,4,FALSE))</f>
        <v/>
      </c>
      <c r="K635" s="55" t="str">
        <f>IF(VLOOKUP(ROW()-492,'Report 3 Detail (576 B)'!$A:$S,5,FALSE)="","",VLOOKUP(ROW()-492,'Report 3 Detail (576 B)'!$A:$S,5,FALSE))</f>
        <v/>
      </c>
      <c r="L635" s="55" t="str">
        <f>IF(VLOOKUP(ROW()-492,'Report 3 Detail (576 B)'!$A:$S,6,FALSE)="","",VLOOKUP(ROW()-492,'Report 3 Detail (576 B)'!$A:$S,6,FALSE))</f>
        <v/>
      </c>
      <c r="M635" s="55" t="str">
        <f>IF(VLOOKUP(ROW()-492,'Report 3 Detail (576 B)'!$A:$S,7,FALSE)="","",VLOOKUP(ROW()-492,'Report 3 Detail (576 B)'!$A:$S,7,FALSE))</f>
        <v/>
      </c>
      <c r="N635" s="55" t="str">
        <f>IF(VLOOKUP(ROW()-492,'Report 3 Detail (576 B)'!$A:$S,8,FALSE)="","",VLOOKUP(ROW()-492,'Report 3 Detail (576 B)'!$A:$S,8,FALSE))</f>
        <v/>
      </c>
      <c r="O635" s="55" t="str">
        <f>IF(VLOOKUP(ROW()-492,'Report 3 Detail (576 B)'!$A:$S,9,FALSE)="","",VLOOKUP(ROW()-492,'Report 3 Detail (576 B)'!$A:$S,9,FALSE))</f>
        <v/>
      </c>
      <c r="P635" s="55" t="str">
        <f>IF(VLOOKUP(ROW()-492,'Report 3 Detail (576 B)'!$A:$S,10,FALSE)="","",VLOOKUP(ROW()-492,'Report 3 Detail (576 B)'!$A:$S,10,FALSE))</f>
        <v/>
      </c>
      <c r="Q635" s="55" t="str">
        <f>IF(VLOOKUP(ROW()-492,'Report 3 Detail (576 B)'!$A:$S,11,FALSE)="","",VLOOKUP(ROW()-492,'Report 3 Detail (576 B)'!$A:$S,11,FALSE))</f>
        <v/>
      </c>
      <c r="R635" s="55" t="str">
        <f>IF(VLOOKUP(ROW()-492,'Report 3 Detail (576 B)'!$A:$S,12,FALSE)="","",VLOOKUP(ROW()-492,'Report 3 Detail (576 B)'!$A:$S,12,FALSE))</f>
        <v/>
      </c>
      <c r="S635" s="55" t="str">
        <f>IF(VLOOKUP(ROW()-492,'Report 3 Detail (576 B)'!$A:$S,13,FALSE)="","",VLOOKUP(ROW()-492,'Report 3 Detail (576 B)'!$A:$S,13,FALSE))</f>
        <v/>
      </c>
      <c r="T635" s="55" t="str">
        <f>IF(VLOOKUP(ROW()-492,'Report 3 Detail (576 B)'!$A:$S,14,FALSE)="","",VLOOKUP(ROW()-492,'Report 3 Detail (576 B)'!$A:$S,14,FALSE))</f>
        <v/>
      </c>
      <c r="U635" s="55" t="str">
        <f>IF(VLOOKUP(ROW()-492,'Report 3 Detail (576 B)'!$A:$S,15,FALSE)="","",VLOOKUP(ROW()-492,'Report 3 Detail (576 B)'!$A:$S,15,FALSE))</f>
        <v/>
      </c>
      <c r="V635" s="55" t="str">
        <f>IF(VLOOKUP(ROW()-492,'Report 3 Detail (576 B)'!$A:$S,16,FALSE)="","",VLOOKUP(ROW()-492,'Report 3 Detail (576 B)'!$A:$S,16,FALSE))</f>
        <v/>
      </c>
      <c r="W635" s="55" t="str">
        <f>IF(VLOOKUP(ROW()-492,'Report 3 Detail (576 B)'!$A:$S,17,FALSE)="","",VLOOKUP(ROW()-492,'Report 3 Detail (576 B)'!$A:$S,17,FALSE))</f>
        <v/>
      </c>
      <c r="X635" s="102" t="str">
        <f>IF(VLOOKUP(ROW()-492,'Report 3 Detail (576 B)'!$A:$S,18,FALSE)="","",VLOOKUP(ROW()-492,'Report 3 Detail (576 B)'!$A:$S,18,FALSE))</f>
        <v/>
      </c>
      <c r="Y635" s="55" t="str">
        <f>IF(VLOOKUP(ROW()-492,'Report 3 Detail (576 B)'!$A:$S,19,FALSE)="","",VLOOKUP(ROW()-492,'Report 3 Detail (576 B)'!$A:$S,19,FALSE))</f>
        <v/>
      </c>
      <c r="Z635" s="55" t="s">
        <v>79</v>
      </c>
    </row>
    <row r="636" spans="8:26" x14ac:dyDescent="0.2">
      <c r="H636" s="55" t="str">
        <f>IF(VLOOKUP(ROW()-492,'Report 3 Detail (576 B)'!$A:$S,2,FALSE)="","",VLOOKUP(ROW()-492,'Report 3 Detail (576 B)'!$A:$S,2,FALSE))</f>
        <v/>
      </c>
      <c r="I636" s="102" t="str">
        <f>IF(VLOOKUP(ROW()-492,'Report 3 Detail (576 B)'!$A:$S,3,FALSE)="","",VLOOKUP(ROW()-492,'Report 3 Detail (576 B)'!$A:$S,3,FALSE))</f>
        <v/>
      </c>
      <c r="J636" s="55" t="str">
        <f>IF(VLOOKUP(ROW()-492,'Report 3 Detail (576 B)'!$A:$S,4,FALSE)="","",VLOOKUP(ROW()-492,'Report 3 Detail (576 B)'!$A:$S,4,FALSE))</f>
        <v/>
      </c>
      <c r="K636" s="55" t="str">
        <f>IF(VLOOKUP(ROW()-492,'Report 3 Detail (576 B)'!$A:$S,5,FALSE)="","",VLOOKUP(ROW()-492,'Report 3 Detail (576 B)'!$A:$S,5,FALSE))</f>
        <v/>
      </c>
      <c r="L636" s="55" t="str">
        <f>IF(VLOOKUP(ROW()-492,'Report 3 Detail (576 B)'!$A:$S,6,FALSE)="","",VLOOKUP(ROW()-492,'Report 3 Detail (576 B)'!$A:$S,6,FALSE))</f>
        <v/>
      </c>
      <c r="M636" s="55" t="str">
        <f>IF(VLOOKUP(ROW()-492,'Report 3 Detail (576 B)'!$A:$S,7,FALSE)="","",VLOOKUP(ROW()-492,'Report 3 Detail (576 B)'!$A:$S,7,FALSE))</f>
        <v/>
      </c>
      <c r="N636" s="55" t="str">
        <f>IF(VLOOKUP(ROW()-492,'Report 3 Detail (576 B)'!$A:$S,8,FALSE)="","",VLOOKUP(ROW()-492,'Report 3 Detail (576 B)'!$A:$S,8,FALSE))</f>
        <v/>
      </c>
      <c r="O636" s="55" t="str">
        <f>IF(VLOOKUP(ROW()-492,'Report 3 Detail (576 B)'!$A:$S,9,FALSE)="","",VLOOKUP(ROW()-492,'Report 3 Detail (576 B)'!$A:$S,9,FALSE))</f>
        <v/>
      </c>
      <c r="P636" s="55" t="str">
        <f>IF(VLOOKUP(ROW()-492,'Report 3 Detail (576 B)'!$A:$S,10,FALSE)="","",VLOOKUP(ROW()-492,'Report 3 Detail (576 B)'!$A:$S,10,FALSE))</f>
        <v/>
      </c>
      <c r="Q636" s="55" t="str">
        <f>IF(VLOOKUP(ROW()-492,'Report 3 Detail (576 B)'!$A:$S,11,FALSE)="","",VLOOKUP(ROW()-492,'Report 3 Detail (576 B)'!$A:$S,11,FALSE))</f>
        <v/>
      </c>
      <c r="R636" s="55" t="str">
        <f>IF(VLOOKUP(ROW()-492,'Report 3 Detail (576 B)'!$A:$S,12,FALSE)="","",VLOOKUP(ROW()-492,'Report 3 Detail (576 B)'!$A:$S,12,FALSE))</f>
        <v/>
      </c>
      <c r="S636" s="55" t="str">
        <f>IF(VLOOKUP(ROW()-492,'Report 3 Detail (576 B)'!$A:$S,13,FALSE)="","",VLOOKUP(ROW()-492,'Report 3 Detail (576 B)'!$A:$S,13,FALSE))</f>
        <v/>
      </c>
      <c r="T636" s="55" t="str">
        <f>IF(VLOOKUP(ROW()-492,'Report 3 Detail (576 B)'!$A:$S,14,FALSE)="","",VLOOKUP(ROW()-492,'Report 3 Detail (576 B)'!$A:$S,14,FALSE))</f>
        <v/>
      </c>
      <c r="U636" s="55" t="str">
        <f>IF(VLOOKUP(ROW()-492,'Report 3 Detail (576 B)'!$A:$S,15,FALSE)="","",VLOOKUP(ROW()-492,'Report 3 Detail (576 B)'!$A:$S,15,FALSE))</f>
        <v/>
      </c>
      <c r="V636" s="55" t="str">
        <f>IF(VLOOKUP(ROW()-492,'Report 3 Detail (576 B)'!$A:$S,16,FALSE)="","",VLOOKUP(ROW()-492,'Report 3 Detail (576 B)'!$A:$S,16,FALSE))</f>
        <v/>
      </c>
      <c r="W636" s="55" t="str">
        <f>IF(VLOOKUP(ROW()-492,'Report 3 Detail (576 B)'!$A:$S,17,FALSE)="","",VLOOKUP(ROW()-492,'Report 3 Detail (576 B)'!$A:$S,17,FALSE))</f>
        <v/>
      </c>
      <c r="X636" s="102" t="str">
        <f>IF(VLOOKUP(ROW()-492,'Report 3 Detail (576 B)'!$A:$S,18,FALSE)="","",VLOOKUP(ROW()-492,'Report 3 Detail (576 B)'!$A:$S,18,FALSE))</f>
        <v/>
      </c>
      <c r="Y636" s="55" t="str">
        <f>IF(VLOOKUP(ROW()-492,'Report 3 Detail (576 B)'!$A:$S,19,FALSE)="","",VLOOKUP(ROW()-492,'Report 3 Detail (576 B)'!$A:$S,19,FALSE))</f>
        <v/>
      </c>
      <c r="Z636" s="55" t="s">
        <v>79</v>
      </c>
    </row>
    <row r="637" spans="8:26" x14ac:dyDescent="0.2">
      <c r="H637" s="55" t="str">
        <f>IF(VLOOKUP(ROW()-492,'Report 3 Detail (576 B)'!$A:$S,2,FALSE)="","",VLOOKUP(ROW()-492,'Report 3 Detail (576 B)'!$A:$S,2,FALSE))</f>
        <v/>
      </c>
      <c r="I637" s="102" t="str">
        <f>IF(VLOOKUP(ROW()-492,'Report 3 Detail (576 B)'!$A:$S,3,FALSE)="","",VLOOKUP(ROW()-492,'Report 3 Detail (576 B)'!$A:$S,3,FALSE))</f>
        <v/>
      </c>
      <c r="J637" s="55" t="str">
        <f>IF(VLOOKUP(ROW()-492,'Report 3 Detail (576 B)'!$A:$S,4,FALSE)="","",VLOOKUP(ROW()-492,'Report 3 Detail (576 B)'!$A:$S,4,FALSE))</f>
        <v/>
      </c>
      <c r="K637" s="55" t="str">
        <f>IF(VLOOKUP(ROW()-492,'Report 3 Detail (576 B)'!$A:$S,5,FALSE)="","",VLOOKUP(ROW()-492,'Report 3 Detail (576 B)'!$A:$S,5,FALSE))</f>
        <v/>
      </c>
      <c r="L637" s="55" t="str">
        <f>IF(VLOOKUP(ROW()-492,'Report 3 Detail (576 B)'!$A:$S,6,FALSE)="","",VLOOKUP(ROW()-492,'Report 3 Detail (576 B)'!$A:$S,6,FALSE))</f>
        <v/>
      </c>
      <c r="M637" s="55" t="str">
        <f>IF(VLOOKUP(ROW()-492,'Report 3 Detail (576 B)'!$A:$S,7,FALSE)="","",VLOOKUP(ROW()-492,'Report 3 Detail (576 B)'!$A:$S,7,FALSE))</f>
        <v/>
      </c>
      <c r="N637" s="55" t="str">
        <f>IF(VLOOKUP(ROW()-492,'Report 3 Detail (576 B)'!$A:$S,8,FALSE)="","",VLOOKUP(ROW()-492,'Report 3 Detail (576 B)'!$A:$S,8,FALSE))</f>
        <v/>
      </c>
      <c r="O637" s="55" t="str">
        <f>IF(VLOOKUP(ROW()-492,'Report 3 Detail (576 B)'!$A:$S,9,FALSE)="","",VLOOKUP(ROW()-492,'Report 3 Detail (576 B)'!$A:$S,9,FALSE))</f>
        <v/>
      </c>
      <c r="P637" s="55" t="str">
        <f>IF(VLOOKUP(ROW()-492,'Report 3 Detail (576 B)'!$A:$S,10,FALSE)="","",VLOOKUP(ROW()-492,'Report 3 Detail (576 B)'!$A:$S,10,FALSE))</f>
        <v/>
      </c>
      <c r="Q637" s="55" t="str">
        <f>IF(VLOOKUP(ROW()-492,'Report 3 Detail (576 B)'!$A:$S,11,FALSE)="","",VLOOKUP(ROW()-492,'Report 3 Detail (576 B)'!$A:$S,11,FALSE))</f>
        <v/>
      </c>
      <c r="R637" s="55" t="str">
        <f>IF(VLOOKUP(ROW()-492,'Report 3 Detail (576 B)'!$A:$S,12,FALSE)="","",VLOOKUP(ROW()-492,'Report 3 Detail (576 B)'!$A:$S,12,FALSE))</f>
        <v/>
      </c>
      <c r="S637" s="55" t="str">
        <f>IF(VLOOKUP(ROW()-492,'Report 3 Detail (576 B)'!$A:$S,13,FALSE)="","",VLOOKUP(ROW()-492,'Report 3 Detail (576 B)'!$A:$S,13,FALSE))</f>
        <v/>
      </c>
      <c r="T637" s="55" t="str">
        <f>IF(VLOOKUP(ROW()-492,'Report 3 Detail (576 B)'!$A:$S,14,FALSE)="","",VLOOKUP(ROW()-492,'Report 3 Detail (576 B)'!$A:$S,14,FALSE))</f>
        <v/>
      </c>
      <c r="U637" s="55" t="str">
        <f>IF(VLOOKUP(ROW()-492,'Report 3 Detail (576 B)'!$A:$S,15,FALSE)="","",VLOOKUP(ROW()-492,'Report 3 Detail (576 B)'!$A:$S,15,FALSE))</f>
        <v/>
      </c>
      <c r="V637" s="55" t="str">
        <f>IF(VLOOKUP(ROW()-492,'Report 3 Detail (576 B)'!$A:$S,16,FALSE)="","",VLOOKUP(ROW()-492,'Report 3 Detail (576 B)'!$A:$S,16,FALSE))</f>
        <v/>
      </c>
      <c r="W637" s="55" t="str">
        <f>IF(VLOOKUP(ROW()-492,'Report 3 Detail (576 B)'!$A:$S,17,FALSE)="","",VLOOKUP(ROW()-492,'Report 3 Detail (576 B)'!$A:$S,17,FALSE))</f>
        <v/>
      </c>
      <c r="X637" s="102" t="str">
        <f>IF(VLOOKUP(ROW()-492,'Report 3 Detail (576 B)'!$A:$S,18,FALSE)="","",VLOOKUP(ROW()-492,'Report 3 Detail (576 B)'!$A:$S,18,FALSE))</f>
        <v/>
      </c>
      <c r="Y637" s="55" t="str">
        <f>IF(VLOOKUP(ROW()-492,'Report 3 Detail (576 B)'!$A:$S,19,FALSE)="","",VLOOKUP(ROW()-492,'Report 3 Detail (576 B)'!$A:$S,19,FALSE))</f>
        <v/>
      </c>
      <c r="Z637" s="55" t="s">
        <v>79</v>
      </c>
    </row>
    <row r="638" spans="8:26" x14ac:dyDescent="0.2">
      <c r="H638" s="55" t="str">
        <f>IF(VLOOKUP(ROW()-492,'Report 3 Detail (576 B)'!$A:$S,2,FALSE)="","",VLOOKUP(ROW()-492,'Report 3 Detail (576 B)'!$A:$S,2,FALSE))</f>
        <v/>
      </c>
      <c r="I638" s="102" t="str">
        <f>IF(VLOOKUP(ROW()-492,'Report 3 Detail (576 B)'!$A:$S,3,FALSE)="","",VLOOKUP(ROW()-492,'Report 3 Detail (576 B)'!$A:$S,3,FALSE))</f>
        <v/>
      </c>
      <c r="J638" s="55" t="str">
        <f>IF(VLOOKUP(ROW()-492,'Report 3 Detail (576 B)'!$A:$S,4,FALSE)="","",VLOOKUP(ROW()-492,'Report 3 Detail (576 B)'!$A:$S,4,FALSE))</f>
        <v/>
      </c>
      <c r="K638" s="55" t="str">
        <f>IF(VLOOKUP(ROW()-492,'Report 3 Detail (576 B)'!$A:$S,5,FALSE)="","",VLOOKUP(ROW()-492,'Report 3 Detail (576 B)'!$A:$S,5,FALSE))</f>
        <v/>
      </c>
      <c r="L638" s="55" t="str">
        <f>IF(VLOOKUP(ROW()-492,'Report 3 Detail (576 B)'!$A:$S,6,FALSE)="","",VLOOKUP(ROW()-492,'Report 3 Detail (576 B)'!$A:$S,6,FALSE))</f>
        <v/>
      </c>
      <c r="M638" s="55" t="str">
        <f>IF(VLOOKUP(ROW()-492,'Report 3 Detail (576 B)'!$A:$S,7,FALSE)="","",VLOOKUP(ROW()-492,'Report 3 Detail (576 B)'!$A:$S,7,FALSE))</f>
        <v/>
      </c>
      <c r="N638" s="55" t="str">
        <f>IF(VLOOKUP(ROW()-492,'Report 3 Detail (576 B)'!$A:$S,8,FALSE)="","",VLOOKUP(ROW()-492,'Report 3 Detail (576 B)'!$A:$S,8,FALSE))</f>
        <v/>
      </c>
      <c r="O638" s="55" t="str">
        <f>IF(VLOOKUP(ROW()-492,'Report 3 Detail (576 B)'!$A:$S,9,FALSE)="","",VLOOKUP(ROW()-492,'Report 3 Detail (576 B)'!$A:$S,9,FALSE))</f>
        <v/>
      </c>
      <c r="P638" s="55" t="str">
        <f>IF(VLOOKUP(ROW()-492,'Report 3 Detail (576 B)'!$A:$S,10,FALSE)="","",VLOOKUP(ROW()-492,'Report 3 Detail (576 B)'!$A:$S,10,FALSE))</f>
        <v/>
      </c>
      <c r="Q638" s="55" t="str">
        <f>IF(VLOOKUP(ROW()-492,'Report 3 Detail (576 B)'!$A:$S,11,FALSE)="","",VLOOKUP(ROW()-492,'Report 3 Detail (576 B)'!$A:$S,11,FALSE))</f>
        <v/>
      </c>
      <c r="R638" s="55" t="str">
        <f>IF(VLOOKUP(ROW()-492,'Report 3 Detail (576 B)'!$A:$S,12,FALSE)="","",VLOOKUP(ROW()-492,'Report 3 Detail (576 B)'!$A:$S,12,FALSE))</f>
        <v/>
      </c>
      <c r="S638" s="55" t="str">
        <f>IF(VLOOKUP(ROW()-492,'Report 3 Detail (576 B)'!$A:$S,13,FALSE)="","",VLOOKUP(ROW()-492,'Report 3 Detail (576 B)'!$A:$S,13,FALSE))</f>
        <v/>
      </c>
      <c r="T638" s="55" t="str">
        <f>IF(VLOOKUP(ROW()-492,'Report 3 Detail (576 B)'!$A:$S,14,FALSE)="","",VLOOKUP(ROW()-492,'Report 3 Detail (576 B)'!$A:$S,14,FALSE))</f>
        <v/>
      </c>
      <c r="U638" s="55" t="str">
        <f>IF(VLOOKUP(ROW()-492,'Report 3 Detail (576 B)'!$A:$S,15,FALSE)="","",VLOOKUP(ROW()-492,'Report 3 Detail (576 B)'!$A:$S,15,FALSE))</f>
        <v/>
      </c>
      <c r="V638" s="55" t="str">
        <f>IF(VLOOKUP(ROW()-492,'Report 3 Detail (576 B)'!$A:$S,16,FALSE)="","",VLOOKUP(ROW()-492,'Report 3 Detail (576 B)'!$A:$S,16,FALSE))</f>
        <v/>
      </c>
      <c r="W638" s="55" t="str">
        <f>IF(VLOOKUP(ROW()-492,'Report 3 Detail (576 B)'!$A:$S,17,FALSE)="","",VLOOKUP(ROW()-492,'Report 3 Detail (576 B)'!$A:$S,17,FALSE))</f>
        <v/>
      </c>
      <c r="X638" s="102" t="str">
        <f>IF(VLOOKUP(ROW()-492,'Report 3 Detail (576 B)'!$A:$S,18,FALSE)="","",VLOOKUP(ROW()-492,'Report 3 Detail (576 B)'!$A:$S,18,FALSE))</f>
        <v/>
      </c>
      <c r="Y638" s="55" t="str">
        <f>IF(VLOOKUP(ROW()-492,'Report 3 Detail (576 B)'!$A:$S,19,FALSE)="","",VLOOKUP(ROW()-492,'Report 3 Detail (576 B)'!$A:$S,19,FALSE))</f>
        <v/>
      </c>
      <c r="Z638" s="55" t="s">
        <v>79</v>
      </c>
    </row>
    <row r="639" spans="8:26" x14ac:dyDescent="0.2">
      <c r="H639" s="55" t="str">
        <f>IF(VLOOKUP(ROW()-492,'Report 3 Detail (576 B)'!$A:$S,2,FALSE)="","",VLOOKUP(ROW()-492,'Report 3 Detail (576 B)'!$A:$S,2,FALSE))</f>
        <v/>
      </c>
      <c r="I639" s="102" t="str">
        <f>IF(VLOOKUP(ROW()-492,'Report 3 Detail (576 B)'!$A:$S,3,FALSE)="","",VLOOKUP(ROW()-492,'Report 3 Detail (576 B)'!$A:$S,3,FALSE))</f>
        <v/>
      </c>
      <c r="J639" s="55" t="str">
        <f>IF(VLOOKUP(ROW()-492,'Report 3 Detail (576 B)'!$A:$S,4,FALSE)="","",VLOOKUP(ROW()-492,'Report 3 Detail (576 B)'!$A:$S,4,FALSE))</f>
        <v/>
      </c>
      <c r="K639" s="55" t="str">
        <f>IF(VLOOKUP(ROW()-492,'Report 3 Detail (576 B)'!$A:$S,5,FALSE)="","",VLOOKUP(ROW()-492,'Report 3 Detail (576 B)'!$A:$S,5,FALSE))</f>
        <v/>
      </c>
      <c r="L639" s="55" t="str">
        <f>IF(VLOOKUP(ROW()-492,'Report 3 Detail (576 B)'!$A:$S,6,FALSE)="","",VLOOKUP(ROW()-492,'Report 3 Detail (576 B)'!$A:$S,6,FALSE))</f>
        <v/>
      </c>
      <c r="M639" s="55" t="str">
        <f>IF(VLOOKUP(ROW()-492,'Report 3 Detail (576 B)'!$A:$S,7,FALSE)="","",VLOOKUP(ROW()-492,'Report 3 Detail (576 B)'!$A:$S,7,FALSE))</f>
        <v/>
      </c>
      <c r="N639" s="55" t="str">
        <f>IF(VLOOKUP(ROW()-492,'Report 3 Detail (576 B)'!$A:$S,8,FALSE)="","",VLOOKUP(ROW()-492,'Report 3 Detail (576 B)'!$A:$S,8,FALSE))</f>
        <v/>
      </c>
      <c r="O639" s="55" t="str">
        <f>IF(VLOOKUP(ROW()-492,'Report 3 Detail (576 B)'!$A:$S,9,FALSE)="","",VLOOKUP(ROW()-492,'Report 3 Detail (576 B)'!$A:$S,9,FALSE))</f>
        <v/>
      </c>
      <c r="P639" s="55" t="str">
        <f>IF(VLOOKUP(ROW()-492,'Report 3 Detail (576 B)'!$A:$S,10,FALSE)="","",VLOOKUP(ROW()-492,'Report 3 Detail (576 B)'!$A:$S,10,FALSE))</f>
        <v/>
      </c>
      <c r="Q639" s="55" t="str">
        <f>IF(VLOOKUP(ROW()-492,'Report 3 Detail (576 B)'!$A:$S,11,FALSE)="","",VLOOKUP(ROW()-492,'Report 3 Detail (576 B)'!$A:$S,11,FALSE))</f>
        <v/>
      </c>
      <c r="R639" s="55" t="str">
        <f>IF(VLOOKUP(ROW()-492,'Report 3 Detail (576 B)'!$A:$S,12,FALSE)="","",VLOOKUP(ROW()-492,'Report 3 Detail (576 B)'!$A:$S,12,FALSE))</f>
        <v/>
      </c>
      <c r="S639" s="55" t="str">
        <f>IF(VLOOKUP(ROW()-492,'Report 3 Detail (576 B)'!$A:$S,13,FALSE)="","",VLOOKUP(ROW()-492,'Report 3 Detail (576 B)'!$A:$S,13,FALSE))</f>
        <v/>
      </c>
      <c r="T639" s="55" t="str">
        <f>IF(VLOOKUP(ROW()-492,'Report 3 Detail (576 B)'!$A:$S,14,FALSE)="","",VLOOKUP(ROW()-492,'Report 3 Detail (576 B)'!$A:$S,14,FALSE))</f>
        <v/>
      </c>
      <c r="U639" s="55" t="str">
        <f>IF(VLOOKUP(ROW()-492,'Report 3 Detail (576 B)'!$A:$S,15,FALSE)="","",VLOOKUP(ROW()-492,'Report 3 Detail (576 B)'!$A:$S,15,FALSE))</f>
        <v/>
      </c>
      <c r="V639" s="55" t="str">
        <f>IF(VLOOKUP(ROW()-492,'Report 3 Detail (576 B)'!$A:$S,16,FALSE)="","",VLOOKUP(ROW()-492,'Report 3 Detail (576 B)'!$A:$S,16,FALSE))</f>
        <v/>
      </c>
      <c r="W639" s="55" t="str">
        <f>IF(VLOOKUP(ROW()-492,'Report 3 Detail (576 B)'!$A:$S,17,FALSE)="","",VLOOKUP(ROW()-492,'Report 3 Detail (576 B)'!$A:$S,17,FALSE))</f>
        <v/>
      </c>
      <c r="X639" s="102" t="str">
        <f>IF(VLOOKUP(ROW()-492,'Report 3 Detail (576 B)'!$A:$S,18,FALSE)="","",VLOOKUP(ROW()-492,'Report 3 Detail (576 B)'!$A:$S,18,FALSE))</f>
        <v/>
      </c>
      <c r="Y639" s="55" t="str">
        <f>IF(VLOOKUP(ROW()-492,'Report 3 Detail (576 B)'!$A:$S,19,FALSE)="","",VLOOKUP(ROW()-492,'Report 3 Detail (576 B)'!$A:$S,19,FALSE))</f>
        <v/>
      </c>
      <c r="Z639" s="55" t="s">
        <v>79</v>
      </c>
    </row>
    <row r="640" spans="8:26" x14ac:dyDescent="0.2">
      <c r="H640" s="55" t="str">
        <f>IF(VLOOKUP(ROW()-492,'Report 3 Detail (576 B)'!$A:$S,2,FALSE)="","",VLOOKUP(ROW()-492,'Report 3 Detail (576 B)'!$A:$S,2,FALSE))</f>
        <v/>
      </c>
      <c r="I640" s="102" t="str">
        <f>IF(VLOOKUP(ROW()-492,'Report 3 Detail (576 B)'!$A:$S,3,FALSE)="","",VLOOKUP(ROW()-492,'Report 3 Detail (576 B)'!$A:$S,3,FALSE))</f>
        <v/>
      </c>
      <c r="J640" s="55" t="str">
        <f>IF(VLOOKUP(ROW()-492,'Report 3 Detail (576 B)'!$A:$S,4,FALSE)="","",VLOOKUP(ROW()-492,'Report 3 Detail (576 B)'!$A:$S,4,FALSE))</f>
        <v/>
      </c>
      <c r="K640" s="55" t="str">
        <f>IF(VLOOKUP(ROW()-492,'Report 3 Detail (576 B)'!$A:$S,5,FALSE)="","",VLOOKUP(ROW()-492,'Report 3 Detail (576 B)'!$A:$S,5,FALSE))</f>
        <v/>
      </c>
      <c r="L640" s="55" t="str">
        <f>IF(VLOOKUP(ROW()-492,'Report 3 Detail (576 B)'!$A:$S,6,FALSE)="","",VLOOKUP(ROW()-492,'Report 3 Detail (576 B)'!$A:$S,6,FALSE))</f>
        <v/>
      </c>
      <c r="M640" s="55" t="str">
        <f>IF(VLOOKUP(ROW()-492,'Report 3 Detail (576 B)'!$A:$S,7,FALSE)="","",VLOOKUP(ROW()-492,'Report 3 Detail (576 B)'!$A:$S,7,FALSE))</f>
        <v/>
      </c>
      <c r="N640" s="55" t="str">
        <f>IF(VLOOKUP(ROW()-492,'Report 3 Detail (576 B)'!$A:$S,8,FALSE)="","",VLOOKUP(ROW()-492,'Report 3 Detail (576 B)'!$A:$S,8,FALSE))</f>
        <v/>
      </c>
      <c r="O640" s="55" t="str">
        <f>IF(VLOOKUP(ROW()-492,'Report 3 Detail (576 B)'!$A:$S,9,FALSE)="","",VLOOKUP(ROW()-492,'Report 3 Detail (576 B)'!$A:$S,9,FALSE))</f>
        <v/>
      </c>
      <c r="P640" s="55" t="str">
        <f>IF(VLOOKUP(ROW()-492,'Report 3 Detail (576 B)'!$A:$S,10,FALSE)="","",VLOOKUP(ROW()-492,'Report 3 Detail (576 B)'!$A:$S,10,FALSE))</f>
        <v/>
      </c>
      <c r="Q640" s="55" t="str">
        <f>IF(VLOOKUP(ROW()-492,'Report 3 Detail (576 B)'!$A:$S,11,FALSE)="","",VLOOKUP(ROW()-492,'Report 3 Detail (576 B)'!$A:$S,11,FALSE))</f>
        <v/>
      </c>
      <c r="R640" s="55" t="str">
        <f>IF(VLOOKUP(ROW()-492,'Report 3 Detail (576 B)'!$A:$S,12,FALSE)="","",VLOOKUP(ROW()-492,'Report 3 Detail (576 B)'!$A:$S,12,FALSE))</f>
        <v/>
      </c>
      <c r="S640" s="55" t="str">
        <f>IF(VLOOKUP(ROW()-492,'Report 3 Detail (576 B)'!$A:$S,13,FALSE)="","",VLOOKUP(ROW()-492,'Report 3 Detail (576 B)'!$A:$S,13,FALSE))</f>
        <v/>
      </c>
      <c r="T640" s="55" t="str">
        <f>IF(VLOOKUP(ROW()-492,'Report 3 Detail (576 B)'!$A:$S,14,FALSE)="","",VLOOKUP(ROW()-492,'Report 3 Detail (576 B)'!$A:$S,14,FALSE))</f>
        <v/>
      </c>
      <c r="U640" s="55" t="str">
        <f>IF(VLOOKUP(ROW()-492,'Report 3 Detail (576 B)'!$A:$S,15,FALSE)="","",VLOOKUP(ROW()-492,'Report 3 Detail (576 B)'!$A:$S,15,FALSE))</f>
        <v/>
      </c>
      <c r="V640" s="55" t="str">
        <f>IF(VLOOKUP(ROW()-492,'Report 3 Detail (576 B)'!$A:$S,16,FALSE)="","",VLOOKUP(ROW()-492,'Report 3 Detail (576 B)'!$A:$S,16,FALSE))</f>
        <v/>
      </c>
      <c r="W640" s="55" t="str">
        <f>IF(VLOOKUP(ROW()-492,'Report 3 Detail (576 B)'!$A:$S,17,FALSE)="","",VLOOKUP(ROW()-492,'Report 3 Detail (576 B)'!$A:$S,17,FALSE))</f>
        <v/>
      </c>
      <c r="X640" s="102" t="str">
        <f>IF(VLOOKUP(ROW()-492,'Report 3 Detail (576 B)'!$A:$S,18,FALSE)="","",VLOOKUP(ROW()-492,'Report 3 Detail (576 B)'!$A:$S,18,FALSE))</f>
        <v/>
      </c>
      <c r="Y640" s="55" t="str">
        <f>IF(VLOOKUP(ROW()-492,'Report 3 Detail (576 B)'!$A:$S,19,FALSE)="","",VLOOKUP(ROW()-492,'Report 3 Detail (576 B)'!$A:$S,19,FALSE))</f>
        <v/>
      </c>
      <c r="Z640" s="55" t="s">
        <v>79</v>
      </c>
    </row>
    <row r="641" spans="8:26" x14ac:dyDescent="0.2">
      <c r="H641" s="55" t="str">
        <f>IF(VLOOKUP(ROW()-492,'Report 3 Detail (576 B)'!$A:$S,2,FALSE)="","",VLOOKUP(ROW()-492,'Report 3 Detail (576 B)'!$A:$S,2,FALSE))</f>
        <v/>
      </c>
      <c r="I641" s="102" t="str">
        <f>IF(VLOOKUP(ROW()-492,'Report 3 Detail (576 B)'!$A:$S,3,FALSE)="","",VLOOKUP(ROW()-492,'Report 3 Detail (576 B)'!$A:$S,3,FALSE))</f>
        <v/>
      </c>
      <c r="J641" s="55" t="str">
        <f>IF(VLOOKUP(ROW()-492,'Report 3 Detail (576 B)'!$A:$S,4,FALSE)="","",VLOOKUP(ROW()-492,'Report 3 Detail (576 B)'!$A:$S,4,FALSE))</f>
        <v/>
      </c>
      <c r="K641" s="55" t="str">
        <f>IF(VLOOKUP(ROW()-492,'Report 3 Detail (576 B)'!$A:$S,5,FALSE)="","",VLOOKUP(ROW()-492,'Report 3 Detail (576 B)'!$A:$S,5,FALSE))</f>
        <v/>
      </c>
      <c r="L641" s="55" t="str">
        <f>IF(VLOOKUP(ROW()-492,'Report 3 Detail (576 B)'!$A:$S,6,FALSE)="","",VLOOKUP(ROW()-492,'Report 3 Detail (576 B)'!$A:$S,6,FALSE))</f>
        <v/>
      </c>
      <c r="M641" s="55" t="str">
        <f>IF(VLOOKUP(ROW()-492,'Report 3 Detail (576 B)'!$A:$S,7,FALSE)="","",VLOOKUP(ROW()-492,'Report 3 Detail (576 B)'!$A:$S,7,FALSE))</f>
        <v/>
      </c>
      <c r="N641" s="55" t="str">
        <f>IF(VLOOKUP(ROW()-492,'Report 3 Detail (576 B)'!$A:$S,8,FALSE)="","",VLOOKUP(ROW()-492,'Report 3 Detail (576 B)'!$A:$S,8,FALSE))</f>
        <v/>
      </c>
      <c r="O641" s="55" t="str">
        <f>IF(VLOOKUP(ROW()-492,'Report 3 Detail (576 B)'!$A:$S,9,FALSE)="","",VLOOKUP(ROW()-492,'Report 3 Detail (576 B)'!$A:$S,9,FALSE))</f>
        <v/>
      </c>
      <c r="P641" s="55" t="str">
        <f>IF(VLOOKUP(ROW()-492,'Report 3 Detail (576 B)'!$A:$S,10,FALSE)="","",VLOOKUP(ROW()-492,'Report 3 Detail (576 B)'!$A:$S,10,FALSE))</f>
        <v/>
      </c>
      <c r="Q641" s="55" t="str">
        <f>IF(VLOOKUP(ROW()-492,'Report 3 Detail (576 B)'!$A:$S,11,FALSE)="","",VLOOKUP(ROW()-492,'Report 3 Detail (576 B)'!$A:$S,11,FALSE))</f>
        <v/>
      </c>
      <c r="R641" s="55" t="str">
        <f>IF(VLOOKUP(ROW()-492,'Report 3 Detail (576 B)'!$A:$S,12,FALSE)="","",VLOOKUP(ROW()-492,'Report 3 Detail (576 B)'!$A:$S,12,FALSE))</f>
        <v/>
      </c>
      <c r="S641" s="55" t="str">
        <f>IF(VLOOKUP(ROW()-492,'Report 3 Detail (576 B)'!$A:$S,13,FALSE)="","",VLOOKUP(ROW()-492,'Report 3 Detail (576 B)'!$A:$S,13,FALSE))</f>
        <v/>
      </c>
      <c r="T641" s="55" t="str">
        <f>IF(VLOOKUP(ROW()-492,'Report 3 Detail (576 B)'!$A:$S,14,FALSE)="","",VLOOKUP(ROW()-492,'Report 3 Detail (576 B)'!$A:$S,14,FALSE))</f>
        <v/>
      </c>
      <c r="U641" s="55" t="str">
        <f>IF(VLOOKUP(ROW()-492,'Report 3 Detail (576 B)'!$A:$S,15,FALSE)="","",VLOOKUP(ROW()-492,'Report 3 Detail (576 B)'!$A:$S,15,FALSE))</f>
        <v/>
      </c>
      <c r="V641" s="55" t="str">
        <f>IF(VLOOKUP(ROW()-492,'Report 3 Detail (576 B)'!$A:$S,16,FALSE)="","",VLOOKUP(ROW()-492,'Report 3 Detail (576 B)'!$A:$S,16,FALSE))</f>
        <v/>
      </c>
      <c r="W641" s="55" t="str">
        <f>IF(VLOOKUP(ROW()-492,'Report 3 Detail (576 B)'!$A:$S,17,FALSE)="","",VLOOKUP(ROW()-492,'Report 3 Detail (576 B)'!$A:$S,17,FALSE))</f>
        <v/>
      </c>
      <c r="X641" s="102" t="str">
        <f>IF(VLOOKUP(ROW()-492,'Report 3 Detail (576 B)'!$A:$S,18,FALSE)="","",VLOOKUP(ROW()-492,'Report 3 Detail (576 B)'!$A:$S,18,FALSE))</f>
        <v/>
      </c>
      <c r="Y641" s="55" t="str">
        <f>IF(VLOOKUP(ROW()-492,'Report 3 Detail (576 B)'!$A:$S,19,FALSE)="","",VLOOKUP(ROW()-492,'Report 3 Detail (576 B)'!$A:$S,19,FALSE))</f>
        <v/>
      </c>
      <c r="Z641" s="55" t="s">
        <v>79</v>
      </c>
    </row>
    <row r="642" spans="8:26" x14ac:dyDescent="0.2">
      <c r="H642" s="55" t="str">
        <f>IF(VLOOKUP(ROW()-492,'Report 3 Detail (576 B)'!$A:$S,2,FALSE)="","",VLOOKUP(ROW()-492,'Report 3 Detail (576 B)'!$A:$S,2,FALSE))</f>
        <v/>
      </c>
      <c r="I642" s="102" t="str">
        <f>IF(VLOOKUP(ROW()-492,'Report 3 Detail (576 B)'!$A:$S,3,FALSE)="","",VLOOKUP(ROW()-492,'Report 3 Detail (576 B)'!$A:$S,3,FALSE))</f>
        <v/>
      </c>
      <c r="J642" s="55" t="str">
        <f>IF(VLOOKUP(ROW()-492,'Report 3 Detail (576 B)'!$A:$S,4,FALSE)="","",VLOOKUP(ROW()-492,'Report 3 Detail (576 B)'!$A:$S,4,FALSE))</f>
        <v/>
      </c>
      <c r="K642" s="55" t="str">
        <f>IF(VLOOKUP(ROW()-492,'Report 3 Detail (576 B)'!$A:$S,5,FALSE)="","",VLOOKUP(ROW()-492,'Report 3 Detail (576 B)'!$A:$S,5,FALSE))</f>
        <v/>
      </c>
      <c r="L642" s="55" t="str">
        <f>IF(VLOOKUP(ROW()-492,'Report 3 Detail (576 B)'!$A:$S,6,FALSE)="","",VLOOKUP(ROW()-492,'Report 3 Detail (576 B)'!$A:$S,6,FALSE))</f>
        <v/>
      </c>
      <c r="M642" s="55" t="str">
        <f>IF(VLOOKUP(ROW()-492,'Report 3 Detail (576 B)'!$A:$S,7,FALSE)="","",VLOOKUP(ROW()-492,'Report 3 Detail (576 B)'!$A:$S,7,FALSE))</f>
        <v/>
      </c>
      <c r="N642" s="55" t="str">
        <f>IF(VLOOKUP(ROW()-492,'Report 3 Detail (576 B)'!$A:$S,8,FALSE)="","",VLOOKUP(ROW()-492,'Report 3 Detail (576 B)'!$A:$S,8,FALSE))</f>
        <v/>
      </c>
      <c r="O642" s="55" t="str">
        <f>IF(VLOOKUP(ROW()-492,'Report 3 Detail (576 B)'!$A:$S,9,FALSE)="","",VLOOKUP(ROW()-492,'Report 3 Detail (576 B)'!$A:$S,9,FALSE))</f>
        <v/>
      </c>
      <c r="P642" s="55" t="str">
        <f>IF(VLOOKUP(ROW()-492,'Report 3 Detail (576 B)'!$A:$S,10,FALSE)="","",VLOOKUP(ROW()-492,'Report 3 Detail (576 B)'!$A:$S,10,FALSE))</f>
        <v/>
      </c>
      <c r="Q642" s="55" t="str">
        <f>IF(VLOOKUP(ROW()-492,'Report 3 Detail (576 B)'!$A:$S,11,FALSE)="","",VLOOKUP(ROW()-492,'Report 3 Detail (576 B)'!$A:$S,11,FALSE))</f>
        <v/>
      </c>
      <c r="R642" s="55" t="str">
        <f>IF(VLOOKUP(ROW()-492,'Report 3 Detail (576 B)'!$A:$S,12,FALSE)="","",VLOOKUP(ROW()-492,'Report 3 Detail (576 B)'!$A:$S,12,FALSE))</f>
        <v/>
      </c>
      <c r="S642" s="55" t="str">
        <f>IF(VLOOKUP(ROW()-492,'Report 3 Detail (576 B)'!$A:$S,13,FALSE)="","",VLOOKUP(ROW()-492,'Report 3 Detail (576 B)'!$A:$S,13,FALSE))</f>
        <v/>
      </c>
      <c r="T642" s="55" t="str">
        <f>IF(VLOOKUP(ROW()-492,'Report 3 Detail (576 B)'!$A:$S,14,FALSE)="","",VLOOKUP(ROW()-492,'Report 3 Detail (576 B)'!$A:$S,14,FALSE))</f>
        <v/>
      </c>
      <c r="U642" s="55" t="str">
        <f>IF(VLOOKUP(ROW()-492,'Report 3 Detail (576 B)'!$A:$S,15,FALSE)="","",VLOOKUP(ROW()-492,'Report 3 Detail (576 B)'!$A:$S,15,FALSE))</f>
        <v/>
      </c>
      <c r="V642" s="55" t="str">
        <f>IF(VLOOKUP(ROW()-492,'Report 3 Detail (576 B)'!$A:$S,16,FALSE)="","",VLOOKUP(ROW()-492,'Report 3 Detail (576 B)'!$A:$S,16,FALSE))</f>
        <v/>
      </c>
      <c r="W642" s="55" t="str">
        <f>IF(VLOOKUP(ROW()-492,'Report 3 Detail (576 B)'!$A:$S,17,FALSE)="","",VLOOKUP(ROW()-492,'Report 3 Detail (576 B)'!$A:$S,17,FALSE))</f>
        <v/>
      </c>
      <c r="X642" s="102" t="str">
        <f>IF(VLOOKUP(ROW()-492,'Report 3 Detail (576 B)'!$A:$S,18,FALSE)="","",VLOOKUP(ROW()-492,'Report 3 Detail (576 B)'!$A:$S,18,FALSE))</f>
        <v/>
      </c>
      <c r="Y642" s="55" t="str">
        <f>IF(VLOOKUP(ROW()-492,'Report 3 Detail (576 B)'!$A:$S,19,FALSE)="","",VLOOKUP(ROW()-492,'Report 3 Detail (576 B)'!$A:$S,19,FALSE))</f>
        <v/>
      </c>
      <c r="Z642" s="55" t="s">
        <v>79</v>
      </c>
    </row>
    <row r="643" spans="8:26" x14ac:dyDescent="0.2">
      <c r="H643" s="55" t="str">
        <f>IF(VLOOKUP(ROW()-492,'Report 3 Detail (576 B)'!$A:$S,2,FALSE)="","",VLOOKUP(ROW()-492,'Report 3 Detail (576 B)'!$A:$S,2,FALSE))</f>
        <v/>
      </c>
      <c r="I643" s="102" t="str">
        <f>IF(VLOOKUP(ROW()-492,'Report 3 Detail (576 B)'!$A:$S,3,FALSE)="","",VLOOKUP(ROW()-492,'Report 3 Detail (576 B)'!$A:$S,3,FALSE))</f>
        <v/>
      </c>
      <c r="J643" s="55" t="str">
        <f>IF(VLOOKUP(ROW()-492,'Report 3 Detail (576 B)'!$A:$S,4,FALSE)="","",VLOOKUP(ROW()-492,'Report 3 Detail (576 B)'!$A:$S,4,FALSE))</f>
        <v/>
      </c>
      <c r="K643" s="55" t="str">
        <f>IF(VLOOKUP(ROW()-492,'Report 3 Detail (576 B)'!$A:$S,5,FALSE)="","",VLOOKUP(ROW()-492,'Report 3 Detail (576 B)'!$A:$S,5,FALSE))</f>
        <v/>
      </c>
      <c r="L643" s="55" t="str">
        <f>IF(VLOOKUP(ROW()-492,'Report 3 Detail (576 B)'!$A:$S,6,FALSE)="","",VLOOKUP(ROW()-492,'Report 3 Detail (576 B)'!$A:$S,6,FALSE))</f>
        <v/>
      </c>
      <c r="M643" s="55" t="str">
        <f>IF(VLOOKUP(ROW()-492,'Report 3 Detail (576 B)'!$A:$S,7,FALSE)="","",VLOOKUP(ROW()-492,'Report 3 Detail (576 B)'!$A:$S,7,FALSE))</f>
        <v/>
      </c>
      <c r="N643" s="55" t="str">
        <f>IF(VLOOKUP(ROW()-492,'Report 3 Detail (576 B)'!$A:$S,8,FALSE)="","",VLOOKUP(ROW()-492,'Report 3 Detail (576 B)'!$A:$S,8,FALSE))</f>
        <v/>
      </c>
      <c r="O643" s="55" t="str">
        <f>IF(VLOOKUP(ROW()-492,'Report 3 Detail (576 B)'!$A:$S,9,FALSE)="","",VLOOKUP(ROW()-492,'Report 3 Detail (576 B)'!$A:$S,9,FALSE))</f>
        <v/>
      </c>
      <c r="P643" s="55" t="str">
        <f>IF(VLOOKUP(ROW()-492,'Report 3 Detail (576 B)'!$A:$S,10,FALSE)="","",VLOOKUP(ROW()-492,'Report 3 Detail (576 B)'!$A:$S,10,FALSE))</f>
        <v/>
      </c>
      <c r="Q643" s="55" t="str">
        <f>IF(VLOOKUP(ROW()-492,'Report 3 Detail (576 B)'!$A:$S,11,FALSE)="","",VLOOKUP(ROW()-492,'Report 3 Detail (576 B)'!$A:$S,11,FALSE))</f>
        <v/>
      </c>
      <c r="R643" s="55" t="str">
        <f>IF(VLOOKUP(ROW()-492,'Report 3 Detail (576 B)'!$A:$S,12,FALSE)="","",VLOOKUP(ROW()-492,'Report 3 Detail (576 B)'!$A:$S,12,FALSE))</f>
        <v/>
      </c>
      <c r="S643" s="55" t="str">
        <f>IF(VLOOKUP(ROW()-492,'Report 3 Detail (576 B)'!$A:$S,13,FALSE)="","",VLOOKUP(ROW()-492,'Report 3 Detail (576 B)'!$A:$S,13,FALSE))</f>
        <v/>
      </c>
      <c r="T643" s="55" t="str">
        <f>IF(VLOOKUP(ROW()-492,'Report 3 Detail (576 B)'!$A:$S,14,FALSE)="","",VLOOKUP(ROW()-492,'Report 3 Detail (576 B)'!$A:$S,14,FALSE))</f>
        <v/>
      </c>
      <c r="U643" s="55" t="str">
        <f>IF(VLOOKUP(ROW()-492,'Report 3 Detail (576 B)'!$A:$S,15,FALSE)="","",VLOOKUP(ROW()-492,'Report 3 Detail (576 B)'!$A:$S,15,FALSE))</f>
        <v/>
      </c>
      <c r="V643" s="55" t="str">
        <f>IF(VLOOKUP(ROW()-492,'Report 3 Detail (576 B)'!$A:$S,16,FALSE)="","",VLOOKUP(ROW()-492,'Report 3 Detail (576 B)'!$A:$S,16,FALSE))</f>
        <v/>
      </c>
      <c r="W643" s="55" t="str">
        <f>IF(VLOOKUP(ROW()-492,'Report 3 Detail (576 B)'!$A:$S,17,FALSE)="","",VLOOKUP(ROW()-492,'Report 3 Detail (576 B)'!$A:$S,17,FALSE))</f>
        <v/>
      </c>
      <c r="X643" s="102" t="str">
        <f>IF(VLOOKUP(ROW()-492,'Report 3 Detail (576 B)'!$A:$S,18,FALSE)="","",VLOOKUP(ROW()-492,'Report 3 Detail (576 B)'!$A:$S,18,FALSE))</f>
        <v/>
      </c>
      <c r="Y643" s="55" t="str">
        <f>IF(VLOOKUP(ROW()-492,'Report 3 Detail (576 B)'!$A:$S,19,FALSE)="","",VLOOKUP(ROW()-492,'Report 3 Detail (576 B)'!$A:$S,19,FALSE))</f>
        <v/>
      </c>
      <c r="Z643" s="55" t="s">
        <v>79</v>
      </c>
    </row>
    <row r="644" spans="8:26" x14ac:dyDescent="0.2">
      <c r="H644" s="55" t="str">
        <f>IF(VLOOKUP(ROW()-492,'Report 3 Detail (576 B)'!$A:$S,2,FALSE)="","",VLOOKUP(ROW()-492,'Report 3 Detail (576 B)'!$A:$S,2,FALSE))</f>
        <v/>
      </c>
      <c r="I644" s="102" t="str">
        <f>IF(VLOOKUP(ROW()-492,'Report 3 Detail (576 B)'!$A:$S,3,FALSE)="","",VLOOKUP(ROW()-492,'Report 3 Detail (576 B)'!$A:$S,3,FALSE))</f>
        <v/>
      </c>
      <c r="J644" s="55" t="str">
        <f>IF(VLOOKUP(ROW()-492,'Report 3 Detail (576 B)'!$A:$S,4,FALSE)="","",VLOOKUP(ROW()-492,'Report 3 Detail (576 B)'!$A:$S,4,FALSE))</f>
        <v/>
      </c>
      <c r="K644" s="55" t="str">
        <f>IF(VLOOKUP(ROW()-492,'Report 3 Detail (576 B)'!$A:$S,5,FALSE)="","",VLOOKUP(ROW()-492,'Report 3 Detail (576 B)'!$A:$S,5,FALSE))</f>
        <v/>
      </c>
      <c r="L644" s="55" t="str">
        <f>IF(VLOOKUP(ROW()-492,'Report 3 Detail (576 B)'!$A:$S,6,FALSE)="","",VLOOKUP(ROW()-492,'Report 3 Detail (576 B)'!$A:$S,6,FALSE))</f>
        <v/>
      </c>
      <c r="M644" s="55" t="str">
        <f>IF(VLOOKUP(ROW()-492,'Report 3 Detail (576 B)'!$A:$S,7,FALSE)="","",VLOOKUP(ROW()-492,'Report 3 Detail (576 B)'!$A:$S,7,FALSE))</f>
        <v/>
      </c>
      <c r="N644" s="55" t="str">
        <f>IF(VLOOKUP(ROW()-492,'Report 3 Detail (576 B)'!$A:$S,8,FALSE)="","",VLOOKUP(ROW()-492,'Report 3 Detail (576 B)'!$A:$S,8,FALSE))</f>
        <v/>
      </c>
      <c r="O644" s="55" t="str">
        <f>IF(VLOOKUP(ROW()-492,'Report 3 Detail (576 B)'!$A:$S,9,FALSE)="","",VLOOKUP(ROW()-492,'Report 3 Detail (576 B)'!$A:$S,9,FALSE))</f>
        <v/>
      </c>
      <c r="P644" s="55" t="str">
        <f>IF(VLOOKUP(ROW()-492,'Report 3 Detail (576 B)'!$A:$S,10,FALSE)="","",VLOOKUP(ROW()-492,'Report 3 Detail (576 B)'!$A:$S,10,FALSE))</f>
        <v/>
      </c>
      <c r="Q644" s="55" t="str">
        <f>IF(VLOOKUP(ROW()-492,'Report 3 Detail (576 B)'!$A:$S,11,FALSE)="","",VLOOKUP(ROW()-492,'Report 3 Detail (576 B)'!$A:$S,11,FALSE))</f>
        <v/>
      </c>
      <c r="R644" s="55" t="str">
        <f>IF(VLOOKUP(ROW()-492,'Report 3 Detail (576 B)'!$A:$S,12,FALSE)="","",VLOOKUP(ROW()-492,'Report 3 Detail (576 B)'!$A:$S,12,FALSE))</f>
        <v/>
      </c>
      <c r="S644" s="55" t="str">
        <f>IF(VLOOKUP(ROW()-492,'Report 3 Detail (576 B)'!$A:$S,13,FALSE)="","",VLOOKUP(ROW()-492,'Report 3 Detail (576 B)'!$A:$S,13,FALSE))</f>
        <v/>
      </c>
      <c r="T644" s="55" t="str">
        <f>IF(VLOOKUP(ROW()-492,'Report 3 Detail (576 B)'!$A:$S,14,FALSE)="","",VLOOKUP(ROW()-492,'Report 3 Detail (576 B)'!$A:$S,14,FALSE))</f>
        <v/>
      </c>
      <c r="U644" s="55" t="str">
        <f>IF(VLOOKUP(ROW()-492,'Report 3 Detail (576 B)'!$A:$S,15,FALSE)="","",VLOOKUP(ROW()-492,'Report 3 Detail (576 B)'!$A:$S,15,FALSE))</f>
        <v/>
      </c>
      <c r="V644" s="55" t="str">
        <f>IF(VLOOKUP(ROW()-492,'Report 3 Detail (576 B)'!$A:$S,16,FALSE)="","",VLOOKUP(ROW()-492,'Report 3 Detail (576 B)'!$A:$S,16,FALSE))</f>
        <v/>
      </c>
      <c r="W644" s="55" t="str">
        <f>IF(VLOOKUP(ROW()-492,'Report 3 Detail (576 B)'!$A:$S,17,FALSE)="","",VLOOKUP(ROW()-492,'Report 3 Detail (576 B)'!$A:$S,17,FALSE))</f>
        <v/>
      </c>
      <c r="X644" s="102" t="str">
        <f>IF(VLOOKUP(ROW()-492,'Report 3 Detail (576 B)'!$A:$S,18,FALSE)="","",VLOOKUP(ROW()-492,'Report 3 Detail (576 B)'!$A:$S,18,FALSE))</f>
        <v/>
      </c>
      <c r="Y644" s="55" t="str">
        <f>IF(VLOOKUP(ROW()-492,'Report 3 Detail (576 B)'!$A:$S,19,FALSE)="","",VLOOKUP(ROW()-492,'Report 3 Detail (576 B)'!$A:$S,19,FALSE))</f>
        <v/>
      </c>
      <c r="Z644" s="55" t="s">
        <v>79</v>
      </c>
    </row>
    <row r="645" spans="8:26" x14ac:dyDescent="0.2">
      <c r="H645" s="55" t="str">
        <f>IF(VLOOKUP(ROW()-492,'Report 3 Detail (576 B)'!$A:$S,2,FALSE)="","",VLOOKUP(ROW()-492,'Report 3 Detail (576 B)'!$A:$S,2,FALSE))</f>
        <v/>
      </c>
      <c r="I645" s="102" t="str">
        <f>IF(VLOOKUP(ROW()-492,'Report 3 Detail (576 B)'!$A:$S,3,FALSE)="","",VLOOKUP(ROW()-492,'Report 3 Detail (576 B)'!$A:$S,3,FALSE))</f>
        <v/>
      </c>
      <c r="J645" s="55" t="str">
        <f>IF(VLOOKUP(ROW()-492,'Report 3 Detail (576 B)'!$A:$S,4,FALSE)="","",VLOOKUP(ROW()-492,'Report 3 Detail (576 B)'!$A:$S,4,FALSE))</f>
        <v/>
      </c>
      <c r="K645" s="55" t="str">
        <f>IF(VLOOKUP(ROW()-492,'Report 3 Detail (576 B)'!$A:$S,5,FALSE)="","",VLOOKUP(ROW()-492,'Report 3 Detail (576 B)'!$A:$S,5,FALSE))</f>
        <v/>
      </c>
      <c r="L645" s="55" t="str">
        <f>IF(VLOOKUP(ROW()-492,'Report 3 Detail (576 B)'!$A:$S,6,FALSE)="","",VLOOKUP(ROW()-492,'Report 3 Detail (576 B)'!$A:$S,6,FALSE))</f>
        <v/>
      </c>
      <c r="M645" s="55" t="str">
        <f>IF(VLOOKUP(ROW()-492,'Report 3 Detail (576 B)'!$A:$S,7,FALSE)="","",VLOOKUP(ROW()-492,'Report 3 Detail (576 B)'!$A:$S,7,FALSE))</f>
        <v/>
      </c>
      <c r="N645" s="55" t="str">
        <f>IF(VLOOKUP(ROW()-492,'Report 3 Detail (576 B)'!$A:$S,8,FALSE)="","",VLOOKUP(ROW()-492,'Report 3 Detail (576 B)'!$A:$S,8,FALSE))</f>
        <v/>
      </c>
      <c r="O645" s="55" t="str">
        <f>IF(VLOOKUP(ROW()-492,'Report 3 Detail (576 B)'!$A:$S,9,FALSE)="","",VLOOKUP(ROW()-492,'Report 3 Detail (576 B)'!$A:$S,9,FALSE))</f>
        <v/>
      </c>
      <c r="P645" s="55" t="str">
        <f>IF(VLOOKUP(ROW()-492,'Report 3 Detail (576 B)'!$A:$S,10,FALSE)="","",VLOOKUP(ROW()-492,'Report 3 Detail (576 B)'!$A:$S,10,FALSE))</f>
        <v/>
      </c>
      <c r="Q645" s="55" t="str">
        <f>IF(VLOOKUP(ROW()-492,'Report 3 Detail (576 B)'!$A:$S,11,FALSE)="","",VLOOKUP(ROW()-492,'Report 3 Detail (576 B)'!$A:$S,11,FALSE))</f>
        <v/>
      </c>
      <c r="R645" s="55" t="str">
        <f>IF(VLOOKUP(ROW()-492,'Report 3 Detail (576 B)'!$A:$S,12,FALSE)="","",VLOOKUP(ROW()-492,'Report 3 Detail (576 B)'!$A:$S,12,FALSE))</f>
        <v/>
      </c>
      <c r="S645" s="55" t="str">
        <f>IF(VLOOKUP(ROW()-492,'Report 3 Detail (576 B)'!$A:$S,13,FALSE)="","",VLOOKUP(ROW()-492,'Report 3 Detail (576 B)'!$A:$S,13,FALSE))</f>
        <v/>
      </c>
      <c r="T645" s="55" t="str">
        <f>IF(VLOOKUP(ROW()-492,'Report 3 Detail (576 B)'!$A:$S,14,FALSE)="","",VLOOKUP(ROW()-492,'Report 3 Detail (576 B)'!$A:$S,14,FALSE))</f>
        <v/>
      </c>
      <c r="U645" s="55" t="str">
        <f>IF(VLOOKUP(ROW()-492,'Report 3 Detail (576 B)'!$A:$S,15,FALSE)="","",VLOOKUP(ROW()-492,'Report 3 Detail (576 B)'!$A:$S,15,FALSE))</f>
        <v/>
      </c>
      <c r="V645" s="55" t="str">
        <f>IF(VLOOKUP(ROW()-492,'Report 3 Detail (576 B)'!$A:$S,16,FALSE)="","",VLOOKUP(ROW()-492,'Report 3 Detail (576 B)'!$A:$S,16,FALSE))</f>
        <v/>
      </c>
      <c r="W645" s="55" t="str">
        <f>IF(VLOOKUP(ROW()-492,'Report 3 Detail (576 B)'!$A:$S,17,FALSE)="","",VLOOKUP(ROW()-492,'Report 3 Detail (576 B)'!$A:$S,17,FALSE))</f>
        <v/>
      </c>
      <c r="X645" s="102" t="str">
        <f>IF(VLOOKUP(ROW()-492,'Report 3 Detail (576 B)'!$A:$S,18,FALSE)="","",VLOOKUP(ROW()-492,'Report 3 Detail (576 B)'!$A:$S,18,FALSE))</f>
        <v/>
      </c>
      <c r="Y645" s="55" t="str">
        <f>IF(VLOOKUP(ROW()-492,'Report 3 Detail (576 B)'!$A:$S,19,FALSE)="","",VLOOKUP(ROW()-492,'Report 3 Detail (576 B)'!$A:$S,19,FALSE))</f>
        <v/>
      </c>
      <c r="Z645" s="55" t="s">
        <v>79</v>
      </c>
    </row>
    <row r="646" spans="8:26" x14ac:dyDescent="0.2">
      <c r="H646" s="55" t="str">
        <f>IF(VLOOKUP(ROW()-492,'Report 3 Detail (576 B)'!$A:$S,2,FALSE)="","",VLOOKUP(ROW()-492,'Report 3 Detail (576 B)'!$A:$S,2,FALSE))</f>
        <v/>
      </c>
      <c r="I646" s="102" t="str">
        <f>IF(VLOOKUP(ROW()-492,'Report 3 Detail (576 B)'!$A:$S,3,FALSE)="","",VLOOKUP(ROW()-492,'Report 3 Detail (576 B)'!$A:$S,3,FALSE))</f>
        <v/>
      </c>
      <c r="J646" s="55" t="str">
        <f>IF(VLOOKUP(ROW()-492,'Report 3 Detail (576 B)'!$A:$S,4,FALSE)="","",VLOOKUP(ROW()-492,'Report 3 Detail (576 B)'!$A:$S,4,FALSE))</f>
        <v/>
      </c>
      <c r="K646" s="55" t="str">
        <f>IF(VLOOKUP(ROW()-492,'Report 3 Detail (576 B)'!$A:$S,5,FALSE)="","",VLOOKUP(ROW()-492,'Report 3 Detail (576 B)'!$A:$S,5,FALSE))</f>
        <v/>
      </c>
      <c r="L646" s="55" t="str">
        <f>IF(VLOOKUP(ROW()-492,'Report 3 Detail (576 B)'!$A:$S,6,FALSE)="","",VLOOKUP(ROW()-492,'Report 3 Detail (576 B)'!$A:$S,6,FALSE))</f>
        <v/>
      </c>
      <c r="M646" s="55" t="str">
        <f>IF(VLOOKUP(ROW()-492,'Report 3 Detail (576 B)'!$A:$S,7,FALSE)="","",VLOOKUP(ROW()-492,'Report 3 Detail (576 B)'!$A:$S,7,FALSE))</f>
        <v/>
      </c>
      <c r="N646" s="55" t="str">
        <f>IF(VLOOKUP(ROW()-492,'Report 3 Detail (576 B)'!$A:$S,8,FALSE)="","",VLOOKUP(ROW()-492,'Report 3 Detail (576 B)'!$A:$S,8,FALSE))</f>
        <v/>
      </c>
      <c r="O646" s="55" t="str">
        <f>IF(VLOOKUP(ROW()-492,'Report 3 Detail (576 B)'!$A:$S,9,FALSE)="","",VLOOKUP(ROW()-492,'Report 3 Detail (576 B)'!$A:$S,9,FALSE))</f>
        <v/>
      </c>
      <c r="P646" s="55" t="str">
        <f>IF(VLOOKUP(ROW()-492,'Report 3 Detail (576 B)'!$A:$S,10,FALSE)="","",VLOOKUP(ROW()-492,'Report 3 Detail (576 B)'!$A:$S,10,FALSE))</f>
        <v/>
      </c>
      <c r="Q646" s="55" t="str">
        <f>IF(VLOOKUP(ROW()-492,'Report 3 Detail (576 B)'!$A:$S,11,FALSE)="","",VLOOKUP(ROW()-492,'Report 3 Detail (576 B)'!$A:$S,11,FALSE))</f>
        <v/>
      </c>
      <c r="R646" s="55" t="str">
        <f>IF(VLOOKUP(ROW()-492,'Report 3 Detail (576 B)'!$A:$S,12,FALSE)="","",VLOOKUP(ROW()-492,'Report 3 Detail (576 B)'!$A:$S,12,FALSE))</f>
        <v/>
      </c>
      <c r="S646" s="55" t="str">
        <f>IF(VLOOKUP(ROW()-492,'Report 3 Detail (576 B)'!$A:$S,13,FALSE)="","",VLOOKUP(ROW()-492,'Report 3 Detail (576 B)'!$A:$S,13,FALSE))</f>
        <v/>
      </c>
      <c r="T646" s="55" t="str">
        <f>IF(VLOOKUP(ROW()-492,'Report 3 Detail (576 B)'!$A:$S,14,FALSE)="","",VLOOKUP(ROW()-492,'Report 3 Detail (576 B)'!$A:$S,14,FALSE))</f>
        <v/>
      </c>
      <c r="U646" s="55" t="str">
        <f>IF(VLOOKUP(ROW()-492,'Report 3 Detail (576 B)'!$A:$S,15,FALSE)="","",VLOOKUP(ROW()-492,'Report 3 Detail (576 B)'!$A:$S,15,FALSE))</f>
        <v/>
      </c>
      <c r="V646" s="55" t="str">
        <f>IF(VLOOKUP(ROW()-492,'Report 3 Detail (576 B)'!$A:$S,16,FALSE)="","",VLOOKUP(ROW()-492,'Report 3 Detail (576 B)'!$A:$S,16,FALSE))</f>
        <v/>
      </c>
      <c r="W646" s="55" t="str">
        <f>IF(VLOOKUP(ROW()-492,'Report 3 Detail (576 B)'!$A:$S,17,FALSE)="","",VLOOKUP(ROW()-492,'Report 3 Detail (576 B)'!$A:$S,17,FALSE))</f>
        <v/>
      </c>
      <c r="X646" s="102" t="str">
        <f>IF(VLOOKUP(ROW()-492,'Report 3 Detail (576 B)'!$A:$S,18,FALSE)="","",VLOOKUP(ROW()-492,'Report 3 Detail (576 B)'!$A:$S,18,FALSE))</f>
        <v/>
      </c>
      <c r="Y646" s="55" t="str">
        <f>IF(VLOOKUP(ROW()-492,'Report 3 Detail (576 B)'!$A:$S,19,FALSE)="","",VLOOKUP(ROW()-492,'Report 3 Detail (576 B)'!$A:$S,19,FALSE))</f>
        <v/>
      </c>
      <c r="Z646" s="55" t="s">
        <v>79</v>
      </c>
    </row>
    <row r="647" spans="8:26" x14ac:dyDescent="0.2">
      <c r="H647" s="55" t="str">
        <f>IF(VLOOKUP(ROW()-492,'Report 3 Detail (576 B)'!$A:$S,2,FALSE)="","",VLOOKUP(ROW()-492,'Report 3 Detail (576 B)'!$A:$S,2,FALSE))</f>
        <v/>
      </c>
      <c r="I647" s="102" t="str">
        <f>IF(VLOOKUP(ROW()-492,'Report 3 Detail (576 B)'!$A:$S,3,FALSE)="","",VLOOKUP(ROW()-492,'Report 3 Detail (576 B)'!$A:$S,3,FALSE))</f>
        <v/>
      </c>
      <c r="J647" s="55" t="str">
        <f>IF(VLOOKUP(ROW()-492,'Report 3 Detail (576 B)'!$A:$S,4,FALSE)="","",VLOOKUP(ROW()-492,'Report 3 Detail (576 B)'!$A:$S,4,FALSE))</f>
        <v/>
      </c>
      <c r="K647" s="55" t="str">
        <f>IF(VLOOKUP(ROW()-492,'Report 3 Detail (576 B)'!$A:$S,5,FALSE)="","",VLOOKUP(ROW()-492,'Report 3 Detail (576 B)'!$A:$S,5,FALSE))</f>
        <v/>
      </c>
      <c r="L647" s="55" t="str">
        <f>IF(VLOOKUP(ROW()-492,'Report 3 Detail (576 B)'!$A:$S,6,FALSE)="","",VLOOKUP(ROW()-492,'Report 3 Detail (576 B)'!$A:$S,6,FALSE))</f>
        <v/>
      </c>
      <c r="M647" s="55" t="str">
        <f>IF(VLOOKUP(ROW()-492,'Report 3 Detail (576 B)'!$A:$S,7,FALSE)="","",VLOOKUP(ROW()-492,'Report 3 Detail (576 B)'!$A:$S,7,FALSE))</f>
        <v/>
      </c>
      <c r="N647" s="55" t="str">
        <f>IF(VLOOKUP(ROW()-492,'Report 3 Detail (576 B)'!$A:$S,8,FALSE)="","",VLOOKUP(ROW()-492,'Report 3 Detail (576 B)'!$A:$S,8,FALSE))</f>
        <v/>
      </c>
      <c r="O647" s="55" t="str">
        <f>IF(VLOOKUP(ROW()-492,'Report 3 Detail (576 B)'!$A:$S,9,FALSE)="","",VLOOKUP(ROW()-492,'Report 3 Detail (576 B)'!$A:$S,9,FALSE))</f>
        <v/>
      </c>
      <c r="P647" s="55" t="str">
        <f>IF(VLOOKUP(ROW()-492,'Report 3 Detail (576 B)'!$A:$S,10,FALSE)="","",VLOOKUP(ROW()-492,'Report 3 Detail (576 B)'!$A:$S,10,FALSE))</f>
        <v/>
      </c>
      <c r="Q647" s="55" t="str">
        <f>IF(VLOOKUP(ROW()-492,'Report 3 Detail (576 B)'!$A:$S,11,FALSE)="","",VLOOKUP(ROW()-492,'Report 3 Detail (576 B)'!$A:$S,11,FALSE))</f>
        <v/>
      </c>
      <c r="R647" s="55" t="str">
        <f>IF(VLOOKUP(ROW()-492,'Report 3 Detail (576 B)'!$A:$S,12,FALSE)="","",VLOOKUP(ROW()-492,'Report 3 Detail (576 B)'!$A:$S,12,FALSE))</f>
        <v/>
      </c>
      <c r="S647" s="55" t="str">
        <f>IF(VLOOKUP(ROW()-492,'Report 3 Detail (576 B)'!$A:$S,13,FALSE)="","",VLOOKUP(ROW()-492,'Report 3 Detail (576 B)'!$A:$S,13,FALSE))</f>
        <v/>
      </c>
      <c r="T647" s="55" t="str">
        <f>IF(VLOOKUP(ROW()-492,'Report 3 Detail (576 B)'!$A:$S,14,FALSE)="","",VLOOKUP(ROW()-492,'Report 3 Detail (576 B)'!$A:$S,14,FALSE))</f>
        <v/>
      </c>
      <c r="U647" s="55" t="str">
        <f>IF(VLOOKUP(ROW()-492,'Report 3 Detail (576 B)'!$A:$S,15,FALSE)="","",VLOOKUP(ROW()-492,'Report 3 Detail (576 B)'!$A:$S,15,FALSE))</f>
        <v/>
      </c>
      <c r="V647" s="55" t="str">
        <f>IF(VLOOKUP(ROW()-492,'Report 3 Detail (576 B)'!$A:$S,16,FALSE)="","",VLOOKUP(ROW()-492,'Report 3 Detail (576 B)'!$A:$S,16,FALSE))</f>
        <v/>
      </c>
      <c r="W647" s="55" t="str">
        <f>IF(VLOOKUP(ROW()-492,'Report 3 Detail (576 B)'!$A:$S,17,FALSE)="","",VLOOKUP(ROW()-492,'Report 3 Detail (576 B)'!$A:$S,17,FALSE))</f>
        <v/>
      </c>
      <c r="X647" s="102" t="str">
        <f>IF(VLOOKUP(ROW()-492,'Report 3 Detail (576 B)'!$A:$S,18,FALSE)="","",VLOOKUP(ROW()-492,'Report 3 Detail (576 B)'!$A:$S,18,FALSE))</f>
        <v/>
      </c>
      <c r="Y647" s="55" t="str">
        <f>IF(VLOOKUP(ROW()-492,'Report 3 Detail (576 B)'!$A:$S,19,FALSE)="","",VLOOKUP(ROW()-492,'Report 3 Detail (576 B)'!$A:$S,19,FALSE))</f>
        <v/>
      </c>
      <c r="Z647" s="55" t="s">
        <v>79</v>
      </c>
    </row>
    <row r="648" spans="8:26" x14ac:dyDescent="0.2">
      <c r="H648" s="55" t="str">
        <f>IF(VLOOKUP(ROW()-492,'Report 3 Detail (576 B)'!$A:$S,2,FALSE)="","",VLOOKUP(ROW()-492,'Report 3 Detail (576 B)'!$A:$S,2,FALSE))</f>
        <v/>
      </c>
      <c r="I648" s="102" t="str">
        <f>IF(VLOOKUP(ROW()-492,'Report 3 Detail (576 B)'!$A:$S,3,FALSE)="","",VLOOKUP(ROW()-492,'Report 3 Detail (576 B)'!$A:$S,3,FALSE))</f>
        <v/>
      </c>
      <c r="J648" s="55" t="str">
        <f>IF(VLOOKUP(ROW()-492,'Report 3 Detail (576 B)'!$A:$S,4,FALSE)="","",VLOOKUP(ROW()-492,'Report 3 Detail (576 B)'!$A:$S,4,FALSE))</f>
        <v/>
      </c>
      <c r="K648" s="55" t="str">
        <f>IF(VLOOKUP(ROW()-492,'Report 3 Detail (576 B)'!$A:$S,5,FALSE)="","",VLOOKUP(ROW()-492,'Report 3 Detail (576 B)'!$A:$S,5,FALSE))</f>
        <v/>
      </c>
      <c r="L648" s="55" t="str">
        <f>IF(VLOOKUP(ROW()-492,'Report 3 Detail (576 B)'!$A:$S,6,FALSE)="","",VLOOKUP(ROW()-492,'Report 3 Detail (576 B)'!$A:$S,6,FALSE))</f>
        <v/>
      </c>
      <c r="M648" s="55" t="str">
        <f>IF(VLOOKUP(ROW()-492,'Report 3 Detail (576 B)'!$A:$S,7,FALSE)="","",VLOOKUP(ROW()-492,'Report 3 Detail (576 B)'!$A:$S,7,FALSE))</f>
        <v/>
      </c>
      <c r="N648" s="55" t="str">
        <f>IF(VLOOKUP(ROW()-492,'Report 3 Detail (576 B)'!$A:$S,8,FALSE)="","",VLOOKUP(ROW()-492,'Report 3 Detail (576 B)'!$A:$S,8,FALSE))</f>
        <v/>
      </c>
      <c r="O648" s="55" t="str">
        <f>IF(VLOOKUP(ROW()-492,'Report 3 Detail (576 B)'!$A:$S,9,FALSE)="","",VLOOKUP(ROW()-492,'Report 3 Detail (576 B)'!$A:$S,9,FALSE))</f>
        <v/>
      </c>
      <c r="P648" s="55" t="str">
        <f>IF(VLOOKUP(ROW()-492,'Report 3 Detail (576 B)'!$A:$S,10,FALSE)="","",VLOOKUP(ROW()-492,'Report 3 Detail (576 B)'!$A:$S,10,FALSE))</f>
        <v/>
      </c>
      <c r="Q648" s="55" t="str">
        <f>IF(VLOOKUP(ROW()-492,'Report 3 Detail (576 B)'!$A:$S,11,FALSE)="","",VLOOKUP(ROW()-492,'Report 3 Detail (576 B)'!$A:$S,11,FALSE))</f>
        <v/>
      </c>
      <c r="R648" s="55" t="str">
        <f>IF(VLOOKUP(ROW()-492,'Report 3 Detail (576 B)'!$A:$S,12,FALSE)="","",VLOOKUP(ROW()-492,'Report 3 Detail (576 B)'!$A:$S,12,FALSE))</f>
        <v/>
      </c>
      <c r="S648" s="55" t="str">
        <f>IF(VLOOKUP(ROW()-492,'Report 3 Detail (576 B)'!$A:$S,13,FALSE)="","",VLOOKUP(ROW()-492,'Report 3 Detail (576 B)'!$A:$S,13,FALSE))</f>
        <v/>
      </c>
      <c r="T648" s="55" t="str">
        <f>IF(VLOOKUP(ROW()-492,'Report 3 Detail (576 B)'!$A:$S,14,FALSE)="","",VLOOKUP(ROW()-492,'Report 3 Detail (576 B)'!$A:$S,14,FALSE))</f>
        <v/>
      </c>
      <c r="U648" s="55" t="str">
        <f>IF(VLOOKUP(ROW()-492,'Report 3 Detail (576 B)'!$A:$S,15,FALSE)="","",VLOOKUP(ROW()-492,'Report 3 Detail (576 B)'!$A:$S,15,FALSE))</f>
        <v/>
      </c>
      <c r="V648" s="55" t="str">
        <f>IF(VLOOKUP(ROW()-492,'Report 3 Detail (576 B)'!$A:$S,16,FALSE)="","",VLOOKUP(ROW()-492,'Report 3 Detail (576 B)'!$A:$S,16,FALSE))</f>
        <v/>
      </c>
      <c r="W648" s="55" t="str">
        <f>IF(VLOOKUP(ROW()-492,'Report 3 Detail (576 B)'!$A:$S,17,FALSE)="","",VLOOKUP(ROW()-492,'Report 3 Detail (576 B)'!$A:$S,17,FALSE))</f>
        <v/>
      </c>
      <c r="X648" s="102" t="str">
        <f>IF(VLOOKUP(ROW()-492,'Report 3 Detail (576 B)'!$A:$S,18,FALSE)="","",VLOOKUP(ROW()-492,'Report 3 Detail (576 B)'!$A:$S,18,FALSE))</f>
        <v/>
      </c>
      <c r="Y648" s="55" t="str">
        <f>IF(VLOOKUP(ROW()-492,'Report 3 Detail (576 B)'!$A:$S,19,FALSE)="","",VLOOKUP(ROW()-492,'Report 3 Detail (576 B)'!$A:$S,19,FALSE))</f>
        <v/>
      </c>
      <c r="Z648" s="55" t="s">
        <v>79</v>
      </c>
    </row>
    <row r="649" spans="8:26" x14ac:dyDescent="0.2">
      <c r="H649" s="55" t="str">
        <f>IF(VLOOKUP(ROW()-492,'Report 3 Detail (576 B)'!$A:$S,2,FALSE)="","",VLOOKUP(ROW()-492,'Report 3 Detail (576 B)'!$A:$S,2,FALSE))</f>
        <v/>
      </c>
      <c r="I649" s="102" t="str">
        <f>IF(VLOOKUP(ROW()-492,'Report 3 Detail (576 B)'!$A:$S,3,FALSE)="","",VLOOKUP(ROW()-492,'Report 3 Detail (576 B)'!$A:$S,3,FALSE))</f>
        <v/>
      </c>
      <c r="J649" s="55" t="str">
        <f>IF(VLOOKUP(ROW()-492,'Report 3 Detail (576 B)'!$A:$S,4,FALSE)="","",VLOOKUP(ROW()-492,'Report 3 Detail (576 B)'!$A:$S,4,FALSE))</f>
        <v/>
      </c>
      <c r="K649" s="55" t="str">
        <f>IF(VLOOKUP(ROW()-492,'Report 3 Detail (576 B)'!$A:$S,5,FALSE)="","",VLOOKUP(ROW()-492,'Report 3 Detail (576 B)'!$A:$S,5,FALSE))</f>
        <v/>
      </c>
      <c r="L649" s="55" t="str">
        <f>IF(VLOOKUP(ROW()-492,'Report 3 Detail (576 B)'!$A:$S,6,FALSE)="","",VLOOKUP(ROW()-492,'Report 3 Detail (576 B)'!$A:$S,6,FALSE))</f>
        <v/>
      </c>
      <c r="M649" s="55" t="str">
        <f>IF(VLOOKUP(ROW()-492,'Report 3 Detail (576 B)'!$A:$S,7,FALSE)="","",VLOOKUP(ROW()-492,'Report 3 Detail (576 B)'!$A:$S,7,FALSE))</f>
        <v/>
      </c>
      <c r="N649" s="55" t="str">
        <f>IF(VLOOKUP(ROW()-492,'Report 3 Detail (576 B)'!$A:$S,8,FALSE)="","",VLOOKUP(ROW()-492,'Report 3 Detail (576 B)'!$A:$S,8,FALSE))</f>
        <v/>
      </c>
      <c r="O649" s="55" t="str">
        <f>IF(VLOOKUP(ROW()-492,'Report 3 Detail (576 B)'!$A:$S,9,FALSE)="","",VLOOKUP(ROW()-492,'Report 3 Detail (576 B)'!$A:$S,9,FALSE))</f>
        <v/>
      </c>
      <c r="P649" s="55" t="str">
        <f>IF(VLOOKUP(ROW()-492,'Report 3 Detail (576 B)'!$A:$S,10,FALSE)="","",VLOOKUP(ROW()-492,'Report 3 Detail (576 B)'!$A:$S,10,FALSE))</f>
        <v/>
      </c>
      <c r="Q649" s="55" t="str">
        <f>IF(VLOOKUP(ROW()-492,'Report 3 Detail (576 B)'!$A:$S,11,FALSE)="","",VLOOKUP(ROW()-492,'Report 3 Detail (576 B)'!$A:$S,11,FALSE))</f>
        <v/>
      </c>
      <c r="R649" s="55" t="str">
        <f>IF(VLOOKUP(ROW()-492,'Report 3 Detail (576 B)'!$A:$S,12,FALSE)="","",VLOOKUP(ROW()-492,'Report 3 Detail (576 B)'!$A:$S,12,FALSE))</f>
        <v/>
      </c>
      <c r="S649" s="55" t="str">
        <f>IF(VLOOKUP(ROW()-492,'Report 3 Detail (576 B)'!$A:$S,13,FALSE)="","",VLOOKUP(ROW()-492,'Report 3 Detail (576 B)'!$A:$S,13,FALSE))</f>
        <v/>
      </c>
      <c r="T649" s="55" t="str">
        <f>IF(VLOOKUP(ROW()-492,'Report 3 Detail (576 B)'!$A:$S,14,FALSE)="","",VLOOKUP(ROW()-492,'Report 3 Detail (576 B)'!$A:$S,14,FALSE))</f>
        <v/>
      </c>
      <c r="U649" s="55" t="str">
        <f>IF(VLOOKUP(ROW()-492,'Report 3 Detail (576 B)'!$A:$S,15,FALSE)="","",VLOOKUP(ROW()-492,'Report 3 Detail (576 B)'!$A:$S,15,FALSE))</f>
        <v/>
      </c>
      <c r="V649" s="55" t="str">
        <f>IF(VLOOKUP(ROW()-492,'Report 3 Detail (576 B)'!$A:$S,16,FALSE)="","",VLOOKUP(ROW()-492,'Report 3 Detail (576 B)'!$A:$S,16,FALSE))</f>
        <v/>
      </c>
      <c r="W649" s="55" t="str">
        <f>IF(VLOOKUP(ROW()-492,'Report 3 Detail (576 B)'!$A:$S,17,FALSE)="","",VLOOKUP(ROW()-492,'Report 3 Detail (576 B)'!$A:$S,17,FALSE))</f>
        <v/>
      </c>
      <c r="X649" s="102" t="str">
        <f>IF(VLOOKUP(ROW()-492,'Report 3 Detail (576 B)'!$A:$S,18,FALSE)="","",VLOOKUP(ROW()-492,'Report 3 Detail (576 B)'!$A:$S,18,FALSE))</f>
        <v/>
      </c>
      <c r="Y649" s="55" t="str">
        <f>IF(VLOOKUP(ROW()-492,'Report 3 Detail (576 B)'!$A:$S,19,FALSE)="","",VLOOKUP(ROW()-492,'Report 3 Detail (576 B)'!$A:$S,19,FALSE))</f>
        <v/>
      </c>
      <c r="Z649" s="55" t="s">
        <v>79</v>
      </c>
    </row>
    <row r="650" spans="8:26" x14ac:dyDescent="0.2">
      <c r="H650" s="55" t="str">
        <f>IF(VLOOKUP(ROW()-492,'Report 3 Detail (576 B)'!$A:$S,2,FALSE)="","",VLOOKUP(ROW()-492,'Report 3 Detail (576 B)'!$A:$S,2,FALSE))</f>
        <v/>
      </c>
      <c r="I650" s="102" t="str">
        <f>IF(VLOOKUP(ROW()-492,'Report 3 Detail (576 B)'!$A:$S,3,FALSE)="","",VLOOKUP(ROW()-492,'Report 3 Detail (576 B)'!$A:$S,3,FALSE))</f>
        <v/>
      </c>
      <c r="J650" s="55" t="str">
        <f>IF(VLOOKUP(ROW()-492,'Report 3 Detail (576 B)'!$A:$S,4,FALSE)="","",VLOOKUP(ROW()-492,'Report 3 Detail (576 B)'!$A:$S,4,FALSE))</f>
        <v/>
      </c>
      <c r="K650" s="55" t="str">
        <f>IF(VLOOKUP(ROW()-492,'Report 3 Detail (576 B)'!$A:$S,5,FALSE)="","",VLOOKUP(ROW()-492,'Report 3 Detail (576 B)'!$A:$S,5,FALSE))</f>
        <v/>
      </c>
      <c r="L650" s="55" t="str">
        <f>IF(VLOOKUP(ROW()-492,'Report 3 Detail (576 B)'!$A:$S,6,FALSE)="","",VLOOKUP(ROW()-492,'Report 3 Detail (576 B)'!$A:$S,6,FALSE))</f>
        <v/>
      </c>
      <c r="M650" s="55" t="str">
        <f>IF(VLOOKUP(ROW()-492,'Report 3 Detail (576 B)'!$A:$S,7,FALSE)="","",VLOOKUP(ROW()-492,'Report 3 Detail (576 B)'!$A:$S,7,FALSE))</f>
        <v/>
      </c>
      <c r="N650" s="55" t="str">
        <f>IF(VLOOKUP(ROW()-492,'Report 3 Detail (576 B)'!$A:$S,8,FALSE)="","",VLOOKUP(ROW()-492,'Report 3 Detail (576 B)'!$A:$S,8,FALSE))</f>
        <v/>
      </c>
      <c r="O650" s="55" t="str">
        <f>IF(VLOOKUP(ROW()-492,'Report 3 Detail (576 B)'!$A:$S,9,FALSE)="","",VLOOKUP(ROW()-492,'Report 3 Detail (576 B)'!$A:$S,9,FALSE))</f>
        <v/>
      </c>
      <c r="P650" s="55" t="str">
        <f>IF(VLOOKUP(ROW()-492,'Report 3 Detail (576 B)'!$A:$S,10,FALSE)="","",VLOOKUP(ROW()-492,'Report 3 Detail (576 B)'!$A:$S,10,FALSE))</f>
        <v/>
      </c>
      <c r="Q650" s="55" t="str">
        <f>IF(VLOOKUP(ROW()-492,'Report 3 Detail (576 B)'!$A:$S,11,FALSE)="","",VLOOKUP(ROW()-492,'Report 3 Detail (576 B)'!$A:$S,11,FALSE))</f>
        <v/>
      </c>
      <c r="R650" s="55" t="str">
        <f>IF(VLOOKUP(ROW()-492,'Report 3 Detail (576 B)'!$A:$S,12,FALSE)="","",VLOOKUP(ROW()-492,'Report 3 Detail (576 B)'!$A:$S,12,FALSE))</f>
        <v/>
      </c>
      <c r="S650" s="55" t="str">
        <f>IF(VLOOKUP(ROW()-492,'Report 3 Detail (576 B)'!$A:$S,13,FALSE)="","",VLOOKUP(ROW()-492,'Report 3 Detail (576 B)'!$A:$S,13,FALSE))</f>
        <v/>
      </c>
      <c r="T650" s="55" t="str">
        <f>IF(VLOOKUP(ROW()-492,'Report 3 Detail (576 B)'!$A:$S,14,FALSE)="","",VLOOKUP(ROW()-492,'Report 3 Detail (576 B)'!$A:$S,14,FALSE))</f>
        <v/>
      </c>
      <c r="U650" s="55" t="str">
        <f>IF(VLOOKUP(ROW()-492,'Report 3 Detail (576 B)'!$A:$S,15,FALSE)="","",VLOOKUP(ROW()-492,'Report 3 Detail (576 B)'!$A:$S,15,FALSE))</f>
        <v/>
      </c>
      <c r="V650" s="55" t="str">
        <f>IF(VLOOKUP(ROW()-492,'Report 3 Detail (576 B)'!$A:$S,16,FALSE)="","",VLOOKUP(ROW()-492,'Report 3 Detail (576 B)'!$A:$S,16,FALSE))</f>
        <v/>
      </c>
      <c r="W650" s="55" t="str">
        <f>IF(VLOOKUP(ROW()-492,'Report 3 Detail (576 B)'!$A:$S,17,FALSE)="","",VLOOKUP(ROW()-492,'Report 3 Detail (576 B)'!$A:$S,17,FALSE))</f>
        <v/>
      </c>
      <c r="X650" s="102" t="str">
        <f>IF(VLOOKUP(ROW()-492,'Report 3 Detail (576 B)'!$A:$S,18,FALSE)="","",VLOOKUP(ROW()-492,'Report 3 Detail (576 B)'!$A:$S,18,FALSE))</f>
        <v/>
      </c>
      <c r="Y650" s="55" t="str">
        <f>IF(VLOOKUP(ROW()-492,'Report 3 Detail (576 B)'!$A:$S,19,FALSE)="","",VLOOKUP(ROW()-492,'Report 3 Detail (576 B)'!$A:$S,19,FALSE))</f>
        <v/>
      </c>
      <c r="Z650" s="55" t="s">
        <v>79</v>
      </c>
    </row>
    <row r="651" spans="8:26" x14ac:dyDescent="0.2">
      <c r="H651" s="55" t="str">
        <f>IF(VLOOKUP(ROW()-492,'Report 3 Detail (576 B)'!$A:$S,2,FALSE)="","",VLOOKUP(ROW()-492,'Report 3 Detail (576 B)'!$A:$S,2,FALSE))</f>
        <v/>
      </c>
      <c r="I651" s="102" t="str">
        <f>IF(VLOOKUP(ROW()-492,'Report 3 Detail (576 B)'!$A:$S,3,FALSE)="","",VLOOKUP(ROW()-492,'Report 3 Detail (576 B)'!$A:$S,3,FALSE))</f>
        <v/>
      </c>
      <c r="J651" s="55" t="str">
        <f>IF(VLOOKUP(ROW()-492,'Report 3 Detail (576 B)'!$A:$S,4,FALSE)="","",VLOOKUP(ROW()-492,'Report 3 Detail (576 B)'!$A:$S,4,FALSE))</f>
        <v/>
      </c>
      <c r="K651" s="55" t="str">
        <f>IF(VLOOKUP(ROW()-492,'Report 3 Detail (576 B)'!$A:$S,5,FALSE)="","",VLOOKUP(ROW()-492,'Report 3 Detail (576 B)'!$A:$S,5,FALSE))</f>
        <v/>
      </c>
      <c r="L651" s="55" t="str">
        <f>IF(VLOOKUP(ROW()-492,'Report 3 Detail (576 B)'!$A:$S,6,FALSE)="","",VLOOKUP(ROW()-492,'Report 3 Detail (576 B)'!$A:$S,6,FALSE))</f>
        <v/>
      </c>
      <c r="M651" s="55" t="str">
        <f>IF(VLOOKUP(ROW()-492,'Report 3 Detail (576 B)'!$A:$S,7,FALSE)="","",VLOOKUP(ROW()-492,'Report 3 Detail (576 B)'!$A:$S,7,FALSE))</f>
        <v/>
      </c>
      <c r="N651" s="55" t="str">
        <f>IF(VLOOKUP(ROW()-492,'Report 3 Detail (576 B)'!$A:$S,8,FALSE)="","",VLOOKUP(ROW()-492,'Report 3 Detail (576 B)'!$A:$S,8,FALSE))</f>
        <v/>
      </c>
      <c r="O651" s="55" t="str">
        <f>IF(VLOOKUP(ROW()-492,'Report 3 Detail (576 B)'!$A:$S,9,FALSE)="","",VLOOKUP(ROW()-492,'Report 3 Detail (576 B)'!$A:$S,9,FALSE))</f>
        <v/>
      </c>
      <c r="P651" s="55" t="str">
        <f>IF(VLOOKUP(ROW()-492,'Report 3 Detail (576 B)'!$A:$S,10,FALSE)="","",VLOOKUP(ROW()-492,'Report 3 Detail (576 B)'!$A:$S,10,FALSE))</f>
        <v/>
      </c>
      <c r="Q651" s="55" t="str">
        <f>IF(VLOOKUP(ROW()-492,'Report 3 Detail (576 B)'!$A:$S,11,FALSE)="","",VLOOKUP(ROW()-492,'Report 3 Detail (576 B)'!$A:$S,11,FALSE))</f>
        <v/>
      </c>
      <c r="R651" s="55" t="str">
        <f>IF(VLOOKUP(ROW()-492,'Report 3 Detail (576 B)'!$A:$S,12,FALSE)="","",VLOOKUP(ROW()-492,'Report 3 Detail (576 B)'!$A:$S,12,FALSE))</f>
        <v/>
      </c>
      <c r="S651" s="55" t="str">
        <f>IF(VLOOKUP(ROW()-492,'Report 3 Detail (576 B)'!$A:$S,13,FALSE)="","",VLOOKUP(ROW()-492,'Report 3 Detail (576 B)'!$A:$S,13,FALSE))</f>
        <v/>
      </c>
      <c r="T651" s="55" t="str">
        <f>IF(VLOOKUP(ROW()-492,'Report 3 Detail (576 B)'!$A:$S,14,FALSE)="","",VLOOKUP(ROW()-492,'Report 3 Detail (576 B)'!$A:$S,14,FALSE))</f>
        <v/>
      </c>
      <c r="U651" s="55" t="str">
        <f>IF(VLOOKUP(ROW()-492,'Report 3 Detail (576 B)'!$A:$S,15,FALSE)="","",VLOOKUP(ROW()-492,'Report 3 Detail (576 B)'!$A:$S,15,FALSE))</f>
        <v/>
      </c>
      <c r="V651" s="55" t="str">
        <f>IF(VLOOKUP(ROW()-492,'Report 3 Detail (576 B)'!$A:$S,16,FALSE)="","",VLOOKUP(ROW()-492,'Report 3 Detail (576 B)'!$A:$S,16,FALSE))</f>
        <v/>
      </c>
      <c r="W651" s="55" t="str">
        <f>IF(VLOOKUP(ROW()-492,'Report 3 Detail (576 B)'!$A:$S,17,FALSE)="","",VLOOKUP(ROW()-492,'Report 3 Detail (576 B)'!$A:$S,17,FALSE))</f>
        <v/>
      </c>
      <c r="X651" s="102" t="str">
        <f>IF(VLOOKUP(ROW()-492,'Report 3 Detail (576 B)'!$A:$S,18,FALSE)="","",VLOOKUP(ROW()-492,'Report 3 Detail (576 B)'!$A:$S,18,FALSE))</f>
        <v/>
      </c>
      <c r="Y651" s="55" t="str">
        <f>IF(VLOOKUP(ROW()-492,'Report 3 Detail (576 B)'!$A:$S,19,FALSE)="","",VLOOKUP(ROW()-492,'Report 3 Detail (576 B)'!$A:$S,19,FALSE))</f>
        <v/>
      </c>
      <c r="Z651" s="55" t="s">
        <v>79</v>
      </c>
    </row>
    <row r="652" spans="8:26" x14ac:dyDescent="0.2">
      <c r="H652" s="55" t="str">
        <f>IF(VLOOKUP(ROW()-492,'Report 3 Detail (576 B)'!$A:$S,2,FALSE)="","",VLOOKUP(ROW()-492,'Report 3 Detail (576 B)'!$A:$S,2,FALSE))</f>
        <v/>
      </c>
      <c r="I652" s="102" t="str">
        <f>IF(VLOOKUP(ROW()-492,'Report 3 Detail (576 B)'!$A:$S,3,FALSE)="","",VLOOKUP(ROW()-492,'Report 3 Detail (576 B)'!$A:$S,3,FALSE))</f>
        <v/>
      </c>
      <c r="J652" s="55" t="str">
        <f>IF(VLOOKUP(ROW()-492,'Report 3 Detail (576 B)'!$A:$S,4,FALSE)="","",VLOOKUP(ROW()-492,'Report 3 Detail (576 B)'!$A:$S,4,FALSE))</f>
        <v/>
      </c>
      <c r="K652" s="55" t="str">
        <f>IF(VLOOKUP(ROW()-492,'Report 3 Detail (576 B)'!$A:$S,5,FALSE)="","",VLOOKUP(ROW()-492,'Report 3 Detail (576 B)'!$A:$S,5,FALSE))</f>
        <v/>
      </c>
      <c r="L652" s="55" t="str">
        <f>IF(VLOOKUP(ROW()-492,'Report 3 Detail (576 B)'!$A:$S,6,FALSE)="","",VLOOKUP(ROW()-492,'Report 3 Detail (576 B)'!$A:$S,6,FALSE))</f>
        <v/>
      </c>
      <c r="M652" s="55" t="str">
        <f>IF(VLOOKUP(ROW()-492,'Report 3 Detail (576 B)'!$A:$S,7,FALSE)="","",VLOOKUP(ROW()-492,'Report 3 Detail (576 B)'!$A:$S,7,FALSE))</f>
        <v/>
      </c>
      <c r="N652" s="55" t="str">
        <f>IF(VLOOKUP(ROW()-492,'Report 3 Detail (576 B)'!$A:$S,8,FALSE)="","",VLOOKUP(ROW()-492,'Report 3 Detail (576 B)'!$A:$S,8,FALSE))</f>
        <v/>
      </c>
      <c r="O652" s="55" t="str">
        <f>IF(VLOOKUP(ROW()-492,'Report 3 Detail (576 B)'!$A:$S,9,FALSE)="","",VLOOKUP(ROW()-492,'Report 3 Detail (576 B)'!$A:$S,9,FALSE))</f>
        <v/>
      </c>
      <c r="P652" s="55" t="str">
        <f>IF(VLOOKUP(ROW()-492,'Report 3 Detail (576 B)'!$A:$S,10,FALSE)="","",VLOOKUP(ROW()-492,'Report 3 Detail (576 B)'!$A:$S,10,FALSE))</f>
        <v/>
      </c>
      <c r="Q652" s="55" t="str">
        <f>IF(VLOOKUP(ROW()-492,'Report 3 Detail (576 B)'!$A:$S,11,FALSE)="","",VLOOKUP(ROW()-492,'Report 3 Detail (576 B)'!$A:$S,11,FALSE))</f>
        <v/>
      </c>
      <c r="R652" s="55" t="str">
        <f>IF(VLOOKUP(ROW()-492,'Report 3 Detail (576 B)'!$A:$S,12,FALSE)="","",VLOOKUP(ROW()-492,'Report 3 Detail (576 B)'!$A:$S,12,FALSE))</f>
        <v/>
      </c>
      <c r="S652" s="55" t="str">
        <f>IF(VLOOKUP(ROW()-492,'Report 3 Detail (576 B)'!$A:$S,13,FALSE)="","",VLOOKUP(ROW()-492,'Report 3 Detail (576 B)'!$A:$S,13,FALSE))</f>
        <v/>
      </c>
      <c r="T652" s="55" t="str">
        <f>IF(VLOOKUP(ROW()-492,'Report 3 Detail (576 B)'!$A:$S,14,FALSE)="","",VLOOKUP(ROW()-492,'Report 3 Detail (576 B)'!$A:$S,14,FALSE))</f>
        <v/>
      </c>
      <c r="U652" s="55" t="str">
        <f>IF(VLOOKUP(ROW()-492,'Report 3 Detail (576 B)'!$A:$S,15,FALSE)="","",VLOOKUP(ROW()-492,'Report 3 Detail (576 B)'!$A:$S,15,FALSE))</f>
        <v/>
      </c>
      <c r="V652" s="55" t="str">
        <f>IF(VLOOKUP(ROW()-492,'Report 3 Detail (576 B)'!$A:$S,16,FALSE)="","",VLOOKUP(ROW()-492,'Report 3 Detail (576 B)'!$A:$S,16,FALSE))</f>
        <v/>
      </c>
      <c r="W652" s="55" t="str">
        <f>IF(VLOOKUP(ROW()-492,'Report 3 Detail (576 B)'!$A:$S,17,FALSE)="","",VLOOKUP(ROW()-492,'Report 3 Detail (576 B)'!$A:$S,17,FALSE))</f>
        <v/>
      </c>
      <c r="X652" s="102" t="str">
        <f>IF(VLOOKUP(ROW()-492,'Report 3 Detail (576 B)'!$A:$S,18,FALSE)="","",VLOOKUP(ROW()-492,'Report 3 Detail (576 B)'!$A:$S,18,FALSE))</f>
        <v/>
      </c>
      <c r="Y652" s="55" t="str">
        <f>IF(VLOOKUP(ROW()-492,'Report 3 Detail (576 B)'!$A:$S,19,FALSE)="","",VLOOKUP(ROW()-492,'Report 3 Detail (576 B)'!$A:$S,19,FALSE))</f>
        <v/>
      </c>
      <c r="Z652" s="55" t="s">
        <v>79</v>
      </c>
    </row>
    <row r="653" spans="8:26" x14ac:dyDescent="0.2">
      <c r="H653" s="55" t="str">
        <f>IF(VLOOKUP(ROW()-492,'Report 3 Detail (576 B)'!$A:$S,2,FALSE)="","",VLOOKUP(ROW()-492,'Report 3 Detail (576 B)'!$A:$S,2,FALSE))</f>
        <v/>
      </c>
      <c r="I653" s="102" t="str">
        <f>IF(VLOOKUP(ROW()-492,'Report 3 Detail (576 B)'!$A:$S,3,FALSE)="","",VLOOKUP(ROW()-492,'Report 3 Detail (576 B)'!$A:$S,3,FALSE))</f>
        <v/>
      </c>
      <c r="J653" s="55" t="str">
        <f>IF(VLOOKUP(ROW()-492,'Report 3 Detail (576 B)'!$A:$S,4,FALSE)="","",VLOOKUP(ROW()-492,'Report 3 Detail (576 B)'!$A:$S,4,FALSE))</f>
        <v/>
      </c>
      <c r="K653" s="55" t="str">
        <f>IF(VLOOKUP(ROW()-492,'Report 3 Detail (576 B)'!$A:$S,5,FALSE)="","",VLOOKUP(ROW()-492,'Report 3 Detail (576 B)'!$A:$S,5,FALSE))</f>
        <v/>
      </c>
      <c r="L653" s="55" t="str">
        <f>IF(VLOOKUP(ROW()-492,'Report 3 Detail (576 B)'!$A:$S,6,FALSE)="","",VLOOKUP(ROW()-492,'Report 3 Detail (576 B)'!$A:$S,6,FALSE))</f>
        <v/>
      </c>
      <c r="M653" s="55" t="str">
        <f>IF(VLOOKUP(ROW()-492,'Report 3 Detail (576 B)'!$A:$S,7,FALSE)="","",VLOOKUP(ROW()-492,'Report 3 Detail (576 B)'!$A:$S,7,FALSE))</f>
        <v/>
      </c>
      <c r="N653" s="55" t="str">
        <f>IF(VLOOKUP(ROW()-492,'Report 3 Detail (576 B)'!$A:$S,8,FALSE)="","",VLOOKUP(ROW()-492,'Report 3 Detail (576 B)'!$A:$S,8,FALSE))</f>
        <v/>
      </c>
      <c r="O653" s="55" t="str">
        <f>IF(VLOOKUP(ROW()-492,'Report 3 Detail (576 B)'!$A:$S,9,FALSE)="","",VLOOKUP(ROW()-492,'Report 3 Detail (576 B)'!$A:$S,9,FALSE))</f>
        <v/>
      </c>
      <c r="P653" s="55" t="str">
        <f>IF(VLOOKUP(ROW()-492,'Report 3 Detail (576 B)'!$A:$S,10,FALSE)="","",VLOOKUP(ROW()-492,'Report 3 Detail (576 B)'!$A:$S,10,FALSE))</f>
        <v/>
      </c>
      <c r="Q653" s="55" t="str">
        <f>IF(VLOOKUP(ROW()-492,'Report 3 Detail (576 B)'!$A:$S,11,FALSE)="","",VLOOKUP(ROW()-492,'Report 3 Detail (576 B)'!$A:$S,11,FALSE))</f>
        <v/>
      </c>
      <c r="R653" s="55" t="str">
        <f>IF(VLOOKUP(ROW()-492,'Report 3 Detail (576 B)'!$A:$S,12,FALSE)="","",VLOOKUP(ROW()-492,'Report 3 Detail (576 B)'!$A:$S,12,FALSE))</f>
        <v/>
      </c>
      <c r="S653" s="55" t="str">
        <f>IF(VLOOKUP(ROW()-492,'Report 3 Detail (576 B)'!$A:$S,13,FALSE)="","",VLOOKUP(ROW()-492,'Report 3 Detail (576 B)'!$A:$S,13,FALSE))</f>
        <v/>
      </c>
      <c r="T653" s="55" t="str">
        <f>IF(VLOOKUP(ROW()-492,'Report 3 Detail (576 B)'!$A:$S,14,FALSE)="","",VLOOKUP(ROW()-492,'Report 3 Detail (576 B)'!$A:$S,14,FALSE))</f>
        <v/>
      </c>
      <c r="U653" s="55" t="str">
        <f>IF(VLOOKUP(ROW()-492,'Report 3 Detail (576 B)'!$A:$S,15,FALSE)="","",VLOOKUP(ROW()-492,'Report 3 Detail (576 B)'!$A:$S,15,FALSE))</f>
        <v/>
      </c>
      <c r="V653" s="55" t="str">
        <f>IF(VLOOKUP(ROW()-492,'Report 3 Detail (576 B)'!$A:$S,16,FALSE)="","",VLOOKUP(ROW()-492,'Report 3 Detail (576 B)'!$A:$S,16,FALSE))</f>
        <v/>
      </c>
      <c r="W653" s="55" t="str">
        <f>IF(VLOOKUP(ROW()-492,'Report 3 Detail (576 B)'!$A:$S,17,FALSE)="","",VLOOKUP(ROW()-492,'Report 3 Detail (576 B)'!$A:$S,17,FALSE))</f>
        <v/>
      </c>
      <c r="X653" s="102" t="str">
        <f>IF(VLOOKUP(ROW()-492,'Report 3 Detail (576 B)'!$A:$S,18,FALSE)="","",VLOOKUP(ROW()-492,'Report 3 Detail (576 B)'!$A:$S,18,FALSE))</f>
        <v/>
      </c>
      <c r="Y653" s="55" t="str">
        <f>IF(VLOOKUP(ROW()-492,'Report 3 Detail (576 B)'!$A:$S,19,FALSE)="","",VLOOKUP(ROW()-492,'Report 3 Detail (576 B)'!$A:$S,19,FALSE))</f>
        <v/>
      </c>
      <c r="Z653" s="55" t="s">
        <v>79</v>
      </c>
    </row>
    <row r="654" spans="8:26" x14ac:dyDescent="0.2">
      <c r="H654" s="55" t="str">
        <f>IF(VLOOKUP(ROW()-492,'Report 3 Detail (576 B)'!$A:$S,2,FALSE)="","",VLOOKUP(ROW()-492,'Report 3 Detail (576 B)'!$A:$S,2,FALSE))</f>
        <v/>
      </c>
      <c r="I654" s="102" t="str">
        <f>IF(VLOOKUP(ROW()-492,'Report 3 Detail (576 B)'!$A:$S,3,FALSE)="","",VLOOKUP(ROW()-492,'Report 3 Detail (576 B)'!$A:$S,3,FALSE))</f>
        <v/>
      </c>
      <c r="J654" s="55" t="str">
        <f>IF(VLOOKUP(ROW()-492,'Report 3 Detail (576 B)'!$A:$S,4,FALSE)="","",VLOOKUP(ROW()-492,'Report 3 Detail (576 B)'!$A:$S,4,FALSE))</f>
        <v/>
      </c>
      <c r="K654" s="55" t="str">
        <f>IF(VLOOKUP(ROW()-492,'Report 3 Detail (576 B)'!$A:$S,5,FALSE)="","",VLOOKUP(ROW()-492,'Report 3 Detail (576 B)'!$A:$S,5,FALSE))</f>
        <v/>
      </c>
      <c r="L654" s="55" t="str">
        <f>IF(VLOOKUP(ROW()-492,'Report 3 Detail (576 B)'!$A:$S,6,FALSE)="","",VLOOKUP(ROW()-492,'Report 3 Detail (576 B)'!$A:$S,6,FALSE))</f>
        <v/>
      </c>
      <c r="M654" s="55" t="str">
        <f>IF(VLOOKUP(ROW()-492,'Report 3 Detail (576 B)'!$A:$S,7,FALSE)="","",VLOOKUP(ROW()-492,'Report 3 Detail (576 B)'!$A:$S,7,FALSE))</f>
        <v/>
      </c>
      <c r="N654" s="55" t="str">
        <f>IF(VLOOKUP(ROW()-492,'Report 3 Detail (576 B)'!$A:$S,8,FALSE)="","",VLOOKUP(ROW()-492,'Report 3 Detail (576 B)'!$A:$S,8,FALSE))</f>
        <v/>
      </c>
      <c r="O654" s="55" t="str">
        <f>IF(VLOOKUP(ROW()-492,'Report 3 Detail (576 B)'!$A:$S,9,FALSE)="","",VLOOKUP(ROW()-492,'Report 3 Detail (576 B)'!$A:$S,9,FALSE))</f>
        <v/>
      </c>
      <c r="P654" s="55" t="str">
        <f>IF(VLOOKUP(ROW()-492,'Report 3 Detail (576 B)'!$A:$S,10,FALSE)="","",VLOOKUP(ROW()-492,'Report 3 Detail (576 B)'!$A:$S,10,FALSE))</f>
        <v/>
      </c>
      <c r="Q654" s="55" t="str">
        <f>IF(VLOOKUP(ROW()-492,'Report 3 Detail (576 B)'!$A:$S,11,FALSE)="","",VLOOKUP(ROW()-492,'Report 3 Detail (576 B)'!$A:$S,11,FALSE))</f>
        <v/>
      </c>
      <c r="R654" s="55" t="str">
        <f>IF(VLOOKUP(ROW()-492,'Report 3 Detail (576 B)'!$A:$S,12,FALSE)="","",VLOOKUP(ROW()-492,'Report 3 Detail (576 B)'!$A:$S,12,FALSE))</f>
        <v/>
      </c>
      <c r="S654" s="55" t="str">
        <f>IF(VLOOKUP(ROW()-492,'Report 3 Detail (576 B)'!$A:$S,13,FALSE)="","",VLOOKUP(ROW()-492,'Report 3 Detail (576 B)'!$A:$S,13,FALSE))</f>
        <v/>
      </c>
      <c r="T654" s="55" t="str">
        <f>IF(VLOOKUP(ROW()-492,'Report 3 Detail (576 B)'!$A:$S,14,FALSE)="","",VLOOKUP(ROW()-492,'Report 3 Detail (576 B)'!$A:$S,14,FALSE))</f>
        <v/>
      </c>
      <c r="U654" s="55" t="str">
        <f>IF(VLOOKUP(ROW()-492,'Report 3 Detail (576 B)'!$A:$S,15,FALSE)="","",VLOOKUP(ROW()-492,'Report 3 Detail (576 B)'!$A:$S,15,FALSE))</f>
        <v/>
      </c>
      <c r="V654" s="55" t="str">
        <f>IF(VLOOKUP(ROW()-492,'Report 3 Detail (576 B)'!$A:$S,16,FALSE)="","",VLOOKUP(ROW()-492,'Report 3 Detail (576 B)'!$A:$S,16,FALSE))</f>
        <v/>
      </c>
      <c r="W654" s="55" t="str">
        <f>IF(VLOOKUP(ROW()-492,'Report 3 Detail (576 B)'!$A:$S,17,FALSE)="","",VLOOKUP(ROW()-492,'Report 3 Detail (576 B)'!$A:$S,17,FALSE))</f>
        <v/>
      </c>
      <c r="X654" s="102" t="str">
        <f>IF(VLOOKUP(ROW()-492,'Report 3 Detail (576 B)'!$A:$S,18,FALSE)="","",VLOOKUP(ROW()-492,'Report 3 Detail (576 B)'!$A:$S,18,FALSE))</f>
        <v/>
      </c>
      <c r="Y654" s="55" t="str">
        <f>IF(VLOOKUP(ROW()-492,'Report 3 Detail (576 B)'!$A:$S,19,FALSE)="","",VLOOKUP(ROW()-492,'Report 3 Detail (576 B)'!$A:$S,19,FALSE))</f>
        <v/>
      </c>
      <c r="Z654" s="55" t="s">
        <v>79</v>
      </c>
    </row>
    <row r="655" spans="8:26" x14ac:dyDescent="0.2">
      <c r="H655" s="55" t="str">
        <f>IF(VLOOKUP(ROW()-492,'Report 3 Detail (576 B)'!$A:$S,2,FALSE)="","",VLOOKUP(ROW()-492,'Report 3 Detail (576 B)'!$A:$S,2,FALSE))</f>
        <v/>
      </c>
      <c r="I655" s="102" t="str">
        <f>IF(VLOOKUP(ROW()-492,'Report 3 Detail (576 B)'!$A:$S,3,FALSE)="","",VLOOKUP(ROW()-492,'Report 3 Detail (576 B)'!$A:$S,3,FALSE))</f>
        <v/>
      </c>
      <c r="J655" s="55" t="str">
        <f>IF(VLOOKUP(ROW()-492,'Report 3 Detail (576 B)'!$A:$S,4,FALSE)="","",VLOOKUP(ROW()-492,'Report 3 Detail (576 B)'!$A:$S,4,FALSE))</f>
        <v/>
      </c>
      <c r="K655" s="55" t="str">
        <f>IF(VLOOKUP(ROW()-492,'Report 3 Detail (576 B)'!$A:$S,5,FALSE)="","",VLOOKUP(ROW()-492,'Report 3 Detail (576 B)'!$A:$S,5,FALSE))</f>
        <v/>
      </c>
      <c r="L655" s="55" t="str">
        <f>IF(VLOOKUP(ROW()-492,'Report 3 Detail (576 B)'!$A:$S,6,FALSE)="","",VLOOKUP(ROW()-492,'Report 3 Detail (576 B)'!$A:$S,6,FALSE))</f>
        <v/>
      </c>
      <c r="M655" s="55" t="str">
        <f>IF(VLOOKUP(ROW()-492,'Report 3 Detail (576 B)'!$A:$S,7,FALSE)="","",VLOOKUP(ROW()-492,'Report 3 Detail (576 B)'!$A:$S,7,FALSE))</f>
        <v/>
      </c>
      <c r="N655" s="55" t="str">
        <f>IF(VLOOKUP(ROW()-492,'Report 3 Detail (576 B)'!$A:$S,8,FALSE)="","",VLOOKUP(ROW()-492,'Report 3 Detail (576 B)'!$A:$S,8,FALSE))</f>
        <v/>
      </c>
      <c r="O655" s="55" t="str">
        <f>IF(VLOOKUP(ROW()-492,'Report 3 Detail (576 B)'!$A:$S,9,FALSE)="","",VLOOKUP(ROW()-492,'Report 3 Detail (576 B)'!$A:$S,9,FALSE))</f>
        <v/>
      </c>
      <c r="P655" s="55" t="str">
        <f>IF(VLOOKUP(ROW()-492,'Report 3 Detail (576 B)'!$A:$S,10,FALSE)="","",VLOOKUP(ROW()-492,'Report 3 Detail (576 B)'!$A:$S,10,FALSE))</f>
        <v/>
      </c>
      <c r="Q655" s="55" t="str">
        <f>IF(VLOOKUP(ROW()-492,'Report 3 Detail (576 B)'!$A:$S,11,FALSE)="","",VLOOKUP(ROW()-492,'Report 3 Detail (576 B)'!$A:$S,11,FALSE))</f>
        <v/>
      </c>
      <c r="R655" s="55" t="str">
        <f>IF(VLOOKUP(ROW()-492,'Report 3 Detail (576 B)'!$A:$S,12,FALSE)="","",VLOOKUP(ROW()-492,'Report 3 Detail (576 B)'!$A:$S,12,FALSE))</f>
        <v/>
      </c>
      <c r="S655" s="55" t="str">
        <f>IF(VLOOKUP(ROW()-492,'Report 3 Detail (576 B)'!$A:$S,13,FALSE)="","",VLOOKUP(ROW()-492,'Report 3 Detail (576 B)'!$A:$S,13,FALSE))</f>
        <v/>
      </c>
      <c r="T655" s="55" t="str">
        <f>IF(VLOOKUP(ROW()-492,'Report 3 Detail (576 B)'!$A:$S,14,FALSE)="","",VLOOKUP(ROW()-492,'Report 3 Detail (576 B)'!$A:$S,14,FALSE))</f>
        <v/>
      </c>
      <c r="U655" s="55" t="str">
        <f>IF(VLOOKUP(ROW()-492,'Report 3 Detail (576 B)'!$A:$S,15,FALSE)="","",VLOOKUP(ROW()-492,'Report 3 Detail (576 B)'!$A:$S,15,FALSE))</f>
        <v/>
      </c>
      <c r="V655" s="55" t="str">
        <f>IF(VLOOKUP(ROW()-492,'Report 3 Detail (576 B)'!$A:$S,16,FALSE)="","",VLOOKUP(ROW()-492,'Report 3 Detail (576 B)'!$A:$S,16,FALSE))</f>
        <v/>
      </c>
      <c r="W655" s="55" t="str">
        <f>IF(VLOOKUP(ROW()-492,'Report 3 Detail (576 B)'!$A:$S,17,FALSE)="","",VLOOKUP(ROW()-492,'Report 3 Detail (576 B)'!$A:$S,17,FALSE))</f>
        <v/>
      </c>
      <c r="X655" s="102" t="str">
        <f>IF(VLOOKUP(ROW()-492,'Report 3 Detail (576 B)'!$A:$S,18,FALSE)="","",VLOOKUP(ROW()-492,'Report 3 Detail (576 B)'!$A:$S,18,FALSE))</f>
        <v/>
      </c>
      <c r="Y655" s="55" t="str">
        <f>IF(VLOOKUP(ROW()-492,'Report 3 Detail (576 B)'!$A:$S,19,FALSE)="","",VLOOKUP(ROW()-492,'Report 3 Detail (576 B)'!$A:$S,19,FALSE))</f>
        <v/>
      </c>
      <c r="Z655" s="55" t="s">
        <v>79</v>
      </c>
    </row>
    <row r="656" spans="8:26" x14ac:dyDescent="0.2">
      <c r="H656" s="55" t="str">
        <f>IF(VLOOKUP(ROW()-492,'Report 3 Detail (576 B)'!$A:$S,2,FALSE)="","",VLOOKUP(ROW()-492,'Report 3 Detail (576 B)'!$A:$S,2,FALSE))</f>
        <v/>
      </c>
      <c r="I656" s="102" t="str">
        <f>IF(VLOOKUP(ROW()-492,'Report 3 Detail (576 B)'!$A:$S,3,FALSE)="","",VLOOKUP(ROW()-492,'Report 3 Detail (576 B)'!$A:$S,3,FALSE))</f>
        <v/>
      </c>
      <c r="J656" s="55" t="str">
        <f>IF(VLOOKUP(ROW()-492,'Report 3 Detail (576 B)'!$A:$S,4,FALSE)="","",VLOOKUP(ROW()-492,'Report 3 Detail (576 B)'!$A:$S,4,FALSE))</f>
        <v/>
      </c>
      <c r="K656" s="55" t="str">
        <f>IF(VLOOKUP(ROW()-492,'Report 3 Detail (576 B)'!$A:$S,5,FALSE)="","",VLOOKUP(ROW()-492,'Report 3 Detail (576 B)'!$A:$S,5,FALSE))</f>
        <v/>
      </c>
      <c r="L656" s="55" t="str">
        <f>IF(VLOOKUP(ROW()-492,'Report 3 Detail (576 B)'!$A:$S,6,FALSE)="","",VLOOKUP(ROW()-492,'Report 3 Detail (576 B)'!$A:$S,6,FALSE))</f>
        <v/>
      </c>
      <c r="M656" s="55" t="str">
        <f>IF(VLOOKUP(ROW()-492,'Report 3 Detail (576 B)'!$A:$S,7,FALSE)="","",VLOOKUP(ROW()-492,'Report 3 Detail (576 B)'!$A:$S,7,FALSE))</f>
        <v/>
      </c>
      <c r="N656" s="55" t="str">
        <f>IF(VLOOKUP(ROW()-492,'Report 3 Detail (576 B)'!$A:$S,8,FALSE)="","",VLOOKUP(ROW()-492,'Report 3 Detail (576 B)'!$A:$S,8,FALSE))</f>
        <v/>
      </c>
      <c r="O656" s="55" t="str">
        <f>IF(VLOOKUP(ROW()-492,'Report 3 Detail (576 B)'!$A:$S,9,FALSE)="","",VLOOKUP(ROW()-492,'Report 3 Detail (576 B)'!$A:$S,9,FALSE))</f>
        <v/>
      </c>
      <c r="P656" s="55" t="str">
        <f>IF(VLOOKUP(ROW()-492,'Report 3 Detail (576 B)'!$A:$S,10,FALSE)="","",VLOOKUP(ROW()-492,'Report 3 Detail (576 B)'!$A:$S,10,FALSE))</f>
        <v/>
      </c>
      <c r="Q656" s="55" t="str">
        <f>IF(VLOOKUP(ROW()-492,'Report 3 Detail (576 B)'!$A:$S,11,FALSE)="","",VLOOKUP(ROW()-492,'Report 3 Detail (576 B)'!$A:$S,11,FALSE))</f>
        <v/>
      </c>
      <c r="R656" s="55" t="str">
        <f>IF(VLOOKUP(ROW()-492,'Report 3 Detail (576 B)'!$A:$S,12,FALSE)="","",VLOOKUP(ROW()-492,'Report 3 Detail (576 B)'!$A:$S,12,FALSE))</f>
        <v/>
      </c>
      <c r="S656" s="55" t="str">
        <f>IF(VLOOKUP(ROW()-492,'Report 3 Detail (576 B)'!$A:$S,13,FALSE)="","",VLOOKUP(ROW()-492,'Report 3 Detail (576 B)'!$A:$S,13,FALSE))</f>
        <v/>
      </c>
      <c r="T656" s="55" t="str">
        <f>IF(VLOOKUP(ROW()-492,'Report 3 Detail (576 B)'!$A:$S,14,FALSE)="","",VLOOKUP(ROW()-492,'Report 3 Detail (576 B)'!$A:$S,14,FALSE))</f>
        <v/>
      </c>
      <c r="U656" s="55" t="str">
        <f>IF(VLOOKUP(ROW()-492,'Report 3 Detail (576 B)'!$A:$S,15,FALSE)="","",VLOOKUP(ROW()-492,'Report 3 Detail (576 B)'!$A:$S,15,FALSE))</f>
        <v/>
      </c>
      <c r="V656" s="55" t="str">
        <f>IF(VLOOKUP(ROW()-492,'Report 3 Detail (576 B)'!$A:$S,16,FALSE)="","",VLOOKUP(ROW()-492,'Report 3 Detail (576 B)'!$A:$S,16,FALSE))</f>
        <v/>
      </c>
      <c r="W656" s="55" t="str">
        <f>IF(VLOOKUP(ROW()-492,'Report 3 Detail (576 B)'!$A:$S,17,FALSE)="","",VLOOKUP(ROW()-492,'Report 3 Detail (576 B)'!$A:$S,17,FALSE))</f>
        <v/>
      </c>
      <c r="X656" s="102" t="str">
        <f>IF(VLOOKUP(ROW()-492,'Report 3 Detail (576 B)'!$A:$S,18,FALSE)="","",VLOOKUP(ROW()-492,'Report 3 Detail (576 B)'!$A:$S,18,FALSE))</f>
        <v/>
      </c>
      <c r="Y656" s="55" t="str">
        <f>IF(VLOOKUP(ROW()-492,'Report 3 Detail (576 B)'!$A:$S,19,FALSE)="","",VLOOKUP(ROW()-492,'Report 3 Detail (576 B)'!$A:$S,19,FALSE))</f>
        <v/>
      </c>
      <c r="Z656" s="55" t="s">
        <v>79</v>
      </c>
    </row>
    <row r="657" spans="8:26" x14ac:dyDescent="0.2">
      <c r="H657" s="55" t="str">
        <f>IF(VLOOKUP(ROW()-492,'Report 3 Detail (576 B)'!$A:$S,2,FALSE)="","",VLOOKUP(ROW()-492,'Report 3 Detail (576 B)'!$A:$S,2,FALSE))</f>
        <v/>
      </c>
      <c r="I657" s="102" t="str">
        <f>IF(VLOOKUP(ROW()-492,'Report 3 Detail (576 B)'!$A:$S,3,FALSE)="","",VLOOKUP(ROW()-492,'Report 3 Detail (576 B)'!$A:$S,3,FALSE))</f>
        <v/>
      </c>
      <c r="J657" s="55" t="str">
        <f>IF(VLOOKUP(ROW()-492,'Report 3 Detail (576 B)'!$A:$S,4,FALSE)="","",VLOOKUP(ROW()-492,'Report 3 Detail (576 B)'!$A:$S,4,FALSE))</f>
        <v/>
      </c>
      <c r="K657" s="55" t="str">
        <f>IF(VLOOKUP(ROW()-492,'Report 3 Detail (576 B)'!$A:$S,5,FALSE)="","",VLOOKUP(ROW()-492,'Report 3 Detail (576 B)'!$A:$S,5,FALSE))</f>
        <v/>
      </c>
      <c r="L657" s="55" t="str">
        <f>IF(VLOOKUP(ROW()-492,'Report 3 Detail (576 B)'!$A:$S,6,FALSE)="","",VLOOKUP(ROW()-492,'Report 3 Detail (576 B)'!$A:$S,6,FALSE))</f>
        <v/>
      </c>
      <c r="M657" s="55" t="str">
        <f>IF(VLOOKUP(ROW()-492,'Report 3 Detail (576 B)'!$A:$S,7,FALSE)="","",VLOOKUP(ROW()-492,'Report 3 Detail (576 B)'!$A:$S,7,FALSE))</f>
        <v/>
      </c>
      <c r="N657" s="55" t="str">
        <f>IF(VLOOKUP(ROW()-492,'Report 3 Detail (576 B)'!$A:$S,8,FALSE)="","",VLOOKUP(ROW()-492,'Report 3 Detail (576 B)'!$A:$S,8,FALSE))</f>
        <v/>
      </c>
      <c r="O657" s="55" t="str">
        <f>IF(VLOOKUP(ROW()-492,'Report 3 Detail (576 B)'!$A:$S,9,FALSE)="","",VLOOKUP(ROW()-492,'Report 3 Detail (576 B)'!$A:$S,9,FALSE))</f>
        <v/>
      </c>
      <c r="P657" s="55" t="str">
        <f>IF(VLOOKUP(ROW()-492,'Report 3 Detail (576 B)'!$A:$S,10,FALSE)="","",VLOOKUP(ROW()-492,'Report 3 Detail (576 B)'!$A:$S,10,FALSE))</f>
        <v/>
      </c>
      <c r="Q657" s="55" t="str">
        <f>IF(VLOOKUP(ROW()-492,'Report 3 Detail (576 B)'!$A:$S,11,FALSE)="","",VLOOKUP(ROW()-492,'Report 3 Detail (576 B)'!$A:$S,11,FALSE))</f>
        <v/>
      </c>
      <c r="R657" s="55" t="str">
        <f>IF(VLOOKUP(ROW()-492,'Report 3 Detail (576 B)'!$A:$S,12,FALSE)="","",VLOOKUP(ROW()-492,'Report 3 Detail (576 B)'!$A:$S,12,FALSE))</f>
        <v/>
      </c>
      <c r="S657" s="55" t="str">
        <f>IF(VLOOKUP(ROW()-492,'Report 3 Detail (576 B)'!$A:$S,13,FALSE)="","",VLOOKUP(ROW()-492,'Report 3 Detail (576 B)'!$A:$S,13,FALSE))</f>
        <v/>
      </c>
      <c r="T657" s="55" t="str">
        <f>IF(VLOOKUP(ROW()-492,'Report 3 Detail (576 B)'!$A:$S,14,FALSE)="","",VLOOKUP(ROW()-492,'Report 3 Detail (576 B)'!$A:$S,14,FALSE))</f>
        <v/>
      </c>
      <c r="U657" s="55" t="str">
        <f>IF(VLOOKUP(ROW()-492,'Report 3 Detail (576 B)'!$A:$S,15,FALSE)="","",VLOOKUP(ROW()-492,'Report 3 Detail (576 B)'!$A:$S,15,FALSE))</f>
        <v/>
      </c>
      <c r="V657" s="55" t="str">
        <f>IF(VLOOKUP(ROW()-492,'Report 3 Detail (576 B)'!$A:$S,16,FALSE)="","",VLOOKUP(ROW()-492,'Report 3 Detail (576 B)'!$A:$S,16,FALSE))</f>
        <v/>
      </c>
      <c r="W657" s="55" t="str">
        <f>IF(VLOOKUP(ROW()-492,'Report 3 Detail (576 B)'!$A:$S,17,FALSE)="","",VLOOKUP(ROW()-492,'Report 3 Detail (576 B)'!$A:$S,17,FALSE))</f>
        <v/>
      </c>
      <c r="X657" s="102" t="str">
        <f>IF(VLOOKUP(ROW()-492,'Report 3 Detail (576 B)'!$A:$S,18,FALSE)="","",VLOOKUP(ROW()-492,'Report 3 Detail (576 B)'!$A:$S,18,FALSE))</f>
        <v/>
      </c>
      <c r="Y657" s="55" t="str">
        <f>IF(VLOOKUP(ROW()-492,'Report 3 Detail (576 B)'!$A:$S,19,FALSE)="","",VLOOKUP(ROW()-492,'Report 3 Detail (576 B)'!$A:$S,19,FALSE))</f>
        <v/>
      </c>
      <c r="Z657" s="55" t="s">
        <v>79</v>
      </c>
    </row>
    <row r="658" spans="8:26" x14ac:dyDescent="0.2">
      <c r="H658" s="55" t="str">
        <f>IF(VLOOKUP(ROW()-492,'Report 3 Detail (576 B)'!$A:$S,2,FALSE)="","",VLOOKUP(ROW()-492,'Report 3 Detail (576 B)'!$A:$S,2,FALSE))</f>
        <v/>
      </c>
      <c r="I658" s="102" t="str">
        <f>IF(VLOOKUP(ROW()-492,'Report 3 Detail (576 B)'!$A:$S,3,FALSE)="","",VLOOKUP(ROW()-492,'Report 3 Detail (576 B)'!$A:$S,3,FALSE))</f>
        <v/>
      </c>
      <c r="J658" s="55" t="str">
        <f>IF(VLOOKUP(ROW()-492,'Report 3 Detail (576 B)'!$A:$S,4,FALSE)="","",VLOOKUP(ROW()-492,'Report 3 Detail (576 B)'!$A:$S,4,FALSE))</f>
        <v/>
      </c>
      <c r="K658" s="55" t="str">
        <f>IF(VLOOKUP(ROW()-492,'Report 3 Detail (576 B)'!$A:$S,5,FALSE)="","",VLOOKUP(ROW()-492,'Report 3 Detail (576 B)'!$A:$S,5,FALSE))</f>
        <v/>
      </c>
      <c r="L658" s="55" t="str">
        <f>IF(VLOOKUP(ROW()-492,'Report 3 Detail (576 B)'!$A:$S,6,FALSE)="","",VLOOKUP(ROW()-492,'Report 3 Detail (576 B)'!$A:$S,6,FALSE))</f>
        <v/>
      </c>
      <c r="M658" s="55" t="str">
        <f>IF(VLOOKUP(ROW()-492,'Report 3 Detail (576 B)'!$A:$S,7,FALSE)="","",VLOOKUP(ROW()-492,'Report 3 Detail (576 B)'!$A:$S,7,FALSE))</f>
        <v/>
      </c>
      <c r="N658" s="55" t="str">
        <f>IF(VLOOKUP(ROW()-492,'Report 3 Detail (576 B)'!$A:$S,8,FALSE)="","",VLOOKUP(ROW()-492,'Report 3 Detail (576 B)'!$A:$S,8,FALSE))</f>
        <v/>
      </c>
      <c r="O658" s="55" t="str">
        <f>IF(VLOOKUP(ROW()-492,'Report 3 Detail (576 B)'!$A:$S,9,FALSE)="","",VLOOKUP(ROW()-492,'Report 3 Detail (576 B)'!$A:$S,9,FALSE))</f>
        <v/>
      </c>
      <c r="P658" s="55" t="str">
        <f>IF(VLOOKUP(ROW()-492,'Report 3 Detail (576 B)'!$A:$S,10,FALSE)="","",VLOOKUP(ROW()-492,'Report 3 Detail (576 B)'!$A:$S,10,FALSE))</f>
        <v/>
      </c>
      <c r="Q658" s="55" t="str">
        <f>IF(VLOOKUP(ROW()-492,'Report 3 Detail (576 B)'!$A:$S,11,FALSE)="","",VLOOKUP(ROW()-492,'Report 3 Detail (576 B)'!$A:$S,11,FALSE))</f>
        <v/>
      </c>
      <c r="R658" s="55" t="str">
        <f>IF(VLOOKUP(ROW()-492,'Report 3 Detail (576 B)'!$A:$S,12,FALSE)="","",VLOOKUP(ROW()-492,'Report 3 Detail (576 B)'!$A:$S,12,FALSE))</f>
        <v/>
      </c>
      <c r="S658" s="55" t="str">
        <f>IF(VLOOKUP(ROW()-492,'Report 3 Detail (576 B)'!$A:$S,13,FALSE)="","",VLOOKUP(ROW()-492,'Report 3 Detail (576 B)'!$A:$S,13,FALSE))</f>
        <v/>
      </c>
      <c r="T658" s="55" t="str">
        <f>IF(VLOOKUP(ROW()-492,'Report 3 Detail (576 B)'!$A:$S,14,FALSE)="","",VLOOKUP(ROW()-492,'Report 3 Detail (576 B)'!$A:$S,14,FALSE))</f>
        <v/>
      </c>
      <c r="U658" s="55" t="str">
        <f>IF(VLOOKUP(ROW()-492,'Report 3 Detail (576 B)'!$A:$S,15,FALSE)="","",VLOOKUP(ROW()-492,'Report 3 Detail (576 B)'!$A:$S,15,FALSE))</f>
        <v/>
      </c>
      <c r="V658" s="55" t="str">
        <f>IF(VLOOKUP(ROW()-492,'Report 3 Detail (576 B)'!$A:$S,16,FALSE)="","",VLOOKUP(ROW()-492,'Report 3 Detail (576 B)'!$A:$S,16,FALSE))</f>
        <v/>
      </c>
      <c r="W658" s="55" t="str">
        <f>IF(VLOOKUP(ROW()-492,'Report 3 Detail (576 B)'!$A:$S,17,FALSE)="","",VLOOKUP(ROW()-492,'Report 3 Detail (576 B)'!$A:$S,17,FALSE))</f>
        <v/>
      </c>
      <c r="X658" s="102" t="str">
        <f>IF(VLOOKUP(ROW()-492,'Report 3 Detail (576 B)'!$A:$S,18,FALSE)="","",VLOOKUP(ROW()-492,'Report 3 Detail (576 B)'!$A:$S,18,FALSE))</f>
        <v/>
      </c>
      <c r="Y658" s="55" t="str">
        <f>IF(VLOOKUP(ROW()-492,'Report 3 Detail (576 B)'!$A:$S,19,FALSE)="","",VLOOKUP(ROW()-492,'Report 3 Detail (576 B)'!$A:$S,19,FALSE))</f>
        <v/>
      </c>
      <c r="Z658" s="55" t="s">
        <v>79</v>
      </c>
    </row>
    <row r="659" spans="8:26" x14ac:dyDescent="0.2">
      <c r="H659" s="55" t="str">
        <f>IF(VLOOKUP(ROW()-492,'Report 3 Detail (576 B)'!$A:$S,2,FALSE)="","",VLOOKUP(ROW()-492,'Report 3 Detail (576 B)'!$A:$S,2,FALSE))</f>
        <v/>
      </c>
      <c r="I659" s="102" t="str">
        <f>IF(VLOOKUP(ROW()-492,'Report 3 Detail (576 B)'!$A:$S,3,FALSE)="","",VLOOKUP(ROW()-492,'Report 3 Detail (576 B)'!$A:$S,3,FALSE))</f>
        <v/>
      </c>
      <c r="J659" s="55" t="str">
        <f>IF(VLOOKUP(ROW()-492,'Report 3 Detail (576 B)'!$A:$S,4,FALSE)="","",VLOOKUP(ROW()-492,'Report 3 Detail (576 B)'!$A:$S,4,FALSE))</f>
        <v/>
      </c>
      <c r="K659" s="55" t="str">
        <f>IF(VLOOKUP(ROW()-492,'Report 3 Detail (576 B)'!$A:$S,5,FALSE)="","",VLOOKUP(ROW()-492,'Report 3 Detail (576 B)'!$A:$S,5,FALSE))</f>
        <v/>
      </c>
      <c r="L659" s="55" t="str">
        <f>IF(VLOOKUP(ROW()-492,'Report 3 Detail (576 B)'!$A:$S,6,FALSE)="","",VLOOKUP(ROW()-492,'Report 3 Detail (576 B)'!$A:$S,6,FALSE))</f>
        <v/>
      </c>
      <c r="M659" s="55" t="str">
        <f>IF(VLOOKUP(ROW()-492,'Report 3 Detail (576 B)'!$A:$S,7,FALSE)="","",VLOOKUP(ROW()-492,'Report 3 Detail (576 B)'!$A:$S,7,FALSE))</f>
        <v/>
      </c>
      <c r="N659" s="55" t="str">
        <f>IF(VLOOKUP(ROW()-492,'Report 3 Detail (576 B)'!$A:$S,8,FALSE)="","",VLOOKUP(ROW()-492,'Report 3 Detail (576 B)'!$A:$S,8,FALSE))</f>
        <v/>
      </c>
      <c r="O659" s="55" t="str">
        <f>IF(VLOOKUP(ROW()-492,'Report 3 Detail (576 B)'!$A:$S,9,FALSE)="","",VLOOKUP(ROW()-492,'Report 3 Detail (576 B)'!$A:$S,9,FALSE))</f>
        <v/>
      </c>
      <c r="P659" s="55" t="str">
        <f>IF(VLOOKUP(ROW()-492,'Report 3 Detail (576 B)'!$A:$S,10,FALSE)="","",VLOOKUP(ROW()-492,'Report 3 Detail (576 B)'!$A:$S,10,FALSE))</f>
        <v/>
      </c>
      <c r="Q659" s="55" t="str">
        <f>IF(VLOOKUP(ROW()-492,'Report 3 Detail (576 B)'!$A:$S,11,FALSE)="","",VLOOKUP(ROW()-492,'Report 3 Detail (576 B)'!$A:$S,11,FALSE))</f>
        <v/>
      </c>
      <c r="R659" s="55" t="str">
        <f>IF(VLOOKUP(ROW()-492,'Report 3 Detail (576 B)'!$A:$S,12,FALSE)="","",VLOOKUP(ROW()-492,'Report 3 Detail (576 B)'!$A:$S,12,FALSE))</f>
        <v/>
      </c>
      <c r="S659" s="55" t="str">
        <f>IF(VLOOKUP(ROW()-492,'Report 3 Detail (576 B)'!$A:$S,13,FALSE)="","",VLOOKUP(ROW()-492,'Report 3 Detail (576 B)'!$A:$S,13,FALSE))</f>
        <v/>
      </c>
      <c r="T659" s="55" t="str">
        <f>IF(VLOOKUP(ROW()-492,'Report 3 Detail (576 B)'!$A:$S,14,FALSE)="","",VLOOKUP(ROW()-492,'Report 3 Detail (576 B)'!$A:$S,14,FALSE))</f>
        <v/>
      </c>
      <c r="U659" s="55" t="str">
        <f>IF(VLOOKUP(ROW()-492,'Report 3 Detail (576 B)'!$A:$S,15,FALSE)="","",VLOOKUP(ROW()-492,'Report 3 Detail (576 B)'!$A:$S,15,FALSE))</f>
        <v/>
      </c>
      <c r="V659" s="55" t="str">
        <f>IF(VLOOKUP(ROW()-492,'Report 3 Detail (576 B)'!$A:$S,16,FALSE)="","",VLOOKUP(ROW()-492,'Report 3 Detail (576 B)'!$A:$S,16,FALSE))</f>
        <v/>
      </c>
      <c r="W659" s="55" t="str">
        <f>IF(VLOOKUP(ROW()-492,'Report 3 Detail (576 B)'!$A:$S,17,FALSE)="","",VLOOKUP(ROW()-492,'Report 3 Detail (576 B)'!$A:$S,17,FALSE))</f>
        <v/>
      </c>
      <c r="X659" s="102" t="str">
        <f>IF(VLOOKUP(ROW()-492,'Report 3 Detail (576 B)'!$A:$S,18,FALSE)="","",VLOOKUP(ROW()-492,'Report 3 Detail (576 B)'!$A:$S,18,FALSE))</f>
        <v/>
      </c>
      <c r="Y659" s="55" t="str">
        <f>IF(VLOOKUP(ROW()-492,'Report 3 Detail (576 B)'!$A:$S,19,FALSE)="","",VLOOKUP(ROW()-492,'Report 3 Detail (576 B)'!$A:$S,19,FALSE))</f>
        <v/>
      </c>
      <c r="Z659" s="55" t="s">
        <v>79</v>
      </c>
    </row>
    <row r="660" spans="8:26" x14ac:dyDescent="0.2">
      <c r="H660" s="55" t="str">
        <f>IF(VLOOKUP(ROW()-492,'Report 3 Detail (576 B)'!$A:$S,2,FALSE)="","",VLOOKUP(ROW()-492,'Report 3 Detail (576 B)'!$A:$S,2,FALSE))</f>
        <v/>
      </c>
      <c r="I660" s="102" t="str">
        <f>IF(VLOOKUP(ROW()-492,'Report 3 Detail (576 B)'!$A:$S,3,FALSE)="","",VLOOKUP(ROW()-492,'Report 3 Detail (576 B)'!$A:$S,3,FALSE))</f>
        <v/>
      </c>
      <c r="J660" s="55" t="str">
        <f>IF(VLOOKUP(ROW()-492,'Report 3 Detail (576 B)'!$A:$S,4,FALSE)="","",VLOOKUP(ROW()-492,'Report 3 Detail (576 B)'!$A:$S,4,FALSE))</f>
        <v/>
      </c>
      <c r="K660" s="55" t="str">
        <f>IF(VLOOKUP(ROW()-492,'Report 3 Detail (576 B)'!$A:$S,5,FALSE)="","",VLOOKUP(ROW()-492,'Report 3 Detail (576 B)'!$A:$S,5,FALSE))</f>
        <v/>
      </c>
      <c r="L660" s="55" t="str">
        <f>IF(VLOOKUP(ROW()-492,'Report 3 Detail (576 B)'!$A:$S,6,FALSE)="","",VLOOKUP(ROW()-492,'Report 3 Detail (576 B)'!$A:$S,6,FALSE))</f>
        <v/>
      </c>
      <c r="M660" s="55" t="str">
        <f>IF(VLOOKUP(ROW()-492,'Report 3 Detail (576 B)'!$A:$S,7,FALSE)="","",VLOOKUP(ROW()-492,'Report 3 Detail (576 B)'!$A:$S,7,FALSE))</f>
        <v/>
      </c>
      <c r="N660" s="55" t="str">
        <f>IF(VLOOKUP(ROW()-492,'Report 3 Detail (576 B)'!$A:$S,8,FALSE)="","",VLOOKUP(ROW()-492,'Report 3 Detail (576 B)'!$A:$S,8,FALSE))</f>
        <v/>
      </c>
      <c r="O660" s="55" t="str">
        <f>IF(VLOOKUP(ROW()-492,'Report 3 Detail (576 B)'!$A:$S,9,FALSE)="","",VLOOKUP(ROW()-492,'Report 3 Detail (576 B)'!$A:$S,9,FALSE))</f>
        <v/>
      </c>
      <c r="P660" s="55" t="str">
        <f>IF(VLOOKUP(ROW()-492,'Report 3 Detail (576 B)'!$A:$S,10,FALSE)="","",VLOOKUP(ROW()-492,'Report 3 Detail (576 B)'!$A:$S,10,FALSE))</f>
        <v/>
      </c>
      <c r="Q660" s="55" t="str">
        <f>IF(VLOOKUP(ROW()-492,'Report 3 Detail (576 B)'!$A:$S,11,FALSE)="","",VLOOKUP(ROW()-492,'Report 3 Detail (576 B)'!$A:$S,11,FALSE))</f>
        <v/>
      </c>
      <c r="R660" s="55" t="str">
        <f>IF(VLOOKUP(ROW()-492,'Report 3 Detail (576 B)'!$A:$S,12,FALSE)="","",VLOOKUP(ROW()-492,'Report 3 Detail (576 B)'!$A:$S,12,FALSE))</f>
        <v/>
      </c>
      <c r="S660" s="55" t="str">
        <f>IF(VLOOKUP(ROW()-492,'Report 3 Detail (576 B)'!$A:$S,13,FALSE)="","",VLOOKUP(ROW()-492,'Report 3 Detail (576 B)'!$A:$S,13,FALSE))</f>
        <v/>
      </c>
      <c r="T660" s="55" t="str">
        <f>IF(VLOOKUP(ROW()-492,'Report 3 Detail (576 B)'!$A:$S,14,FALSE)="","",VLOOKUP(ROW()-492,'Report 3 Detail (576 B)'!$A:$S,14,FALSE))</f>
        <v/>
      </c>
      <c r="U660" s="55" t="str">
        <f>IF(VLOOKUP(ROW()-492,'Report 3 Detail (576 B)'!$A:$S,15,FALSE)="","",VLOOKUP(ROW()-492,'Report 3 Detail (576 B)'!$A:$S,15,FALSE))</f>
        <v/>
      </c>
      <c r="V660" s="55" t="str">
        <f>IF(VLOOKUP(ROW()-492,'Report 3 Detail (576 B)'!$A:$S,16,FALSE)="","",VLOOKUP(ROW()-492,'Report 3 Detail (576 B)'!$A:$S,16,FALSE))</f>
        <v/>
      </c>
      <c r="W660" s="55" t="str">
        <f>IF(VLOOKUP(ROW()-492,'Report 3 Detail (576 B)'!$A:$S,17,FALSE)="","",VLOOKUP(ROW()-492,'Report 3 Detail (576 B)'!$A:$S,17,FALSE))</f>
        <v/>
      </c>
      <c r="X660" s="102" t="str">
        <f>IF(VLOOKUP(ROW()-492,'Report 3 Detail (576 B)'!$A:$S,18,FALSE)="","",VLOOKUP(ROW()-492,'Report 3 Detail (576 B)'!$A:$S,18,FALSE))</f>
        <v/>
      </c>
      <c r="Y660" s="55" t="str">
        <f>IF(VLOOKUP(ROW()-492,'Report 3 Detail (576 B)'!$A:$S,19,FALSE)="","",VLOOKUP(ROW()-492,'Report 3 Detail (576 B)'!$A:$S,19,FALSE))</f>
        <v/>
      </c>
      <c r="Z660" s="55" t="s">
        <v>79</v>
      </c>
    </row>
    <row r="661" spans="8:26" x14ac:dyDescent="0.2">
      <c r="H661" s="55" t="str">
        <f>IF(VLOOKUP(ROW()-492,'Report 3 Detail (576 B)'!$A:$S,2,FALSE)="","",VLOOKUP(ROW()-492,'Report 3 Detail (576 B)'!$A:$S,2,FALSE))</f>
        <v/>
      </c>
      <c r="I661" s="102" t="str">
        <f>IF(VLOOKUP(ROW()-492,'Report 3 Detail (576 B)'!$A:$S,3,FALSE)="","",VLOOKUP(ROW()-492,'Report 3 Detail (576 B)'!$A:$S,3,FALSE))</f>
        <v/>
      </c>
      <c r="J661" s="55" t="str">
        <f>IF(VLOOKUP(ROW()-492,'Report 3 Detail (576 B)'!$A:$S,4,FALSE)="","",VLOOKUP(ROW()-492,'Report 3 Detail (576 B)'!$A:$S,4,FALSE))</f>
        <v/>
      </c>
      <c r="K661" s="55" t="str">
        <f>IF(VLOOKUP(ROW()-492,'Report 3 Detail (576 B)'!$A:$S,5,FALSE)="","",VLOOKUP(ROW()-492,'Report 3 Detail (576 B)'!$A:$S,5,FALSE))</f>
        <v/>
      </c>
      <c r="L661" s="55" t="str">
        <f>IF(VLOOKUP(ROW()-492,'Report 3 Detail (576 B)'!$A:$S,6,FALSE)="","",VLOOKUP(ROW()-492,'Report 3 Detail (576 B)'!$A:$S,6,FALSE))</f>
        <v/>
      </c>
      <c r="M661" s="55" t="str">
        <f>IF(VLOOKUP(ROW()-492,'Report 3 Detail (576 B)'!$A:$S,7,FALSE)="","",VLOOKUP(ROW()-492,'Report 3 Detail (576 B)'!$A:$S,7,FALSE))</f>
        <v/>
      </c>
      <c r="N661" s="55" t="str">
        <f>IF(VLOOKUP(ROW()-492,'Report 3 Detail (576 B)'!$A:$S,8,FALSE)="","",VLOOKUP(ROW()-492,'Report 3 Detail (576 B)'!$A:$S,8,FALSE))</f>
        <v/>
      </c>
      <c r="O661" s="55" t="str">
        <f>IF(VLOOKUP(ROW()-492,'Report 3 Detail (576 B)'!$A:$S,9,FALSE)="","",VLOOKUP(ROW()-492,'Report 3 Detail (576 B)'!$A:$S,9,FALSE))</f>
        <v/>
      </c>
      <c r="P661" s="55" t="str">
        <f>IF(VLOOKUP(ROW()-492,'Report 3 Detail (576 B)'!$A:$S,10,FALSE)="","",VLOOKUP(ROW()-492,'Report 3 Detail (576 B)'!$A:$S,10,FALSE))</f>
        <v/>
      </c>
      <c r="Q661" s="55" t="str">
        <f>IF(VLOOKUP(ROW()-492,'Report 3 Detail (576 B)'!$A:$S,11,FALSE)="","",VLOOKUP(ROW()-492,'Report 3 Detail (576 B)'!$A:$S,11,FALSE))</f>
        <v/>
      </c>
      <c r="R661" s="55" t="str">
        <f>IF(VLOOKUP(ROW()-492,'Report 3 Detail (576 B)'!$A:$S,12,FALSE)="","",VLOOKUP(ROW()-492,'Report 3 Detail (576 B)'!$A:$S,12,FALSE))</f>
        <v/>
      </c>
      <c r="S661" s="55" t="str">
        <f>IF(VLOOKUP(ROW()-492,'Report 3 Detail (576 B)'!$A:$S,13,FALSE)="","",VLOOKUP(ROW()-492,'Report 3 Detail (576 B)'!$A:$S,13,FALSE))</f>
        <v/>
      </c>
      <c r="T661" s="55" t="str">
        <f>IF(VLOOKUP(ROW()-492,'Report 3 Detail (576 B)'!$A:$S,14,FALSE)="","",VLOOKUP(ROW()-492,'Report 3 Detail (576 B)'!$A:$S,14,FALSE))</f>
        <v/>
      </c>
      <c r="U661" s="55" t="str">
        <f>IF(VLOOKUP(ROW()-492,'Report 3 Detail (576 B)'!$A:$S,15,FALSE)="","",VLOOKUP(ROW()-492,'Report 3 Detail (576 B)'!$A:$S,15,FALSE))</f>
        <v/>
      </c>
      <c r="V661" s="55" t="str">
        <f>IF(VLOOKUP(ROW()-492,'Report 3 Detail (576 B)'!$A:$S,16,FALSE)="","",VLOOKUP(ROW()-492,'Report 3 Detail (576 B)'!$A:$S,16,FALSE))</f>
        <v/>
      </c>
      <c r="W661" s="55" t="str">
        <f>IF(VLOOKUP(ROW()-492,'Report 3 Detail (576 B)'!$A:$S,17,FALSE)="","",VLOOKUP(ROW()-492,'Report 3 Detail (576 B)'!$A:$S,17,FALSE))</f>
        <v/>
      </c>
      <c r="X661" s="102" t="str">
        <f>IF(VLOOKUP(ROW()-492,'Report 3 Detail (576 B)'!$A:$S,18,FALSE)="","",VLOOKUP(ROW()-492,'Report 3 Detail (576 B)'!$A:$S,18,FALSE))</f>
        <v/>
      </c>
      <c r="Y661" s="55" t="str">
        <f>IF(VLOOKUP(ROW()-492,'Report 3 Detail (576 B)'!$A:$S,19,FALSE)="","",VLOOKUP(ROW()-492,'Report 3 Detail (576 B)'!$A:$S,19,FALSE))</f>
        <v/>
      </c>
      <c r="Z661" s="55" t="s">
        <v>79</v>
      </c>
    </row>
    <row r="662" spans="8:26" x14ac:dyDescent="0.2">
      <c r="H662" s="55" t="str">
        <f>IF(VLOOKUP(ROW()-492,'Report 3 Detail (576 B)'!$A:$S,2,FALSE)="","",VLOOKUP(ROW()-492,'Report 3 Detail (576 B)'!$A:$S,2,FALSE))</f>
        <v/>
      </c>
      <c r="I662" s="102" t="str">
        <f>IF(VLOOKUP(ROW()-492,'Report 3 Detail (576 B)'!$A:$S,3,FALSE)="","",VLOOKUP(ROW()-492,'Report 3 Detail (576 B)'!$A:$S,3,FALSE))</f>
        <v/>
      </c>
      <c r="J662" s="55" t="str">
        <f>IF(VLOOKUP(ROW()-492,'Report 3 Detail (576 B)'!$A:$S,4,FALSE)="","",VLOOKUP(ROW()-492,'Report 3 Detail (576 B)'!$A:$S,4,FALSE))</f>
        <v/>
      </c>
      <c r="K662" s="55" t="str">
        <f>IF(VLOOKUP(ROW()-492,'Report 3 Detail (576 B)'!$A:$S,5,FALSE)="","",VLOOKUP(ROW()-492,'Report 3 Detail (576 B)'!$A:$S,5,FALSE))</f>
        <v/>
      </c>
      <c r="L662" s="55" t="str">
        <f>IF(VLOOKUP(ROW()-492,'Report 3 Detail (576 B)'!$A:$S,6,FALSE)="","",VLOOKUP(ROW()-492,'Report 3 Detail (576 B)'!$A:$S,6,FALSE))</f>
        <v/>
      </c>
      <c r="M662" s="55" t="str">
        <f>IF(VLOOKUP(ROW()-492,'Report 3 Detail (576 B)'!$A:$S,7,FALSE)="","",VLOOKUP(ROW()-492,'Report 3 Detail (576 B)'!$A:$S,7,FALSE))</f>
        <v/>
      </c>
      <c r="N662" s="55" t="str">
        <f>IF(VLOOKUP(ROW()-492,'Report 3 Detail (576 B)'!$A:$S,8,FALSE)="","",VLOOKUP(ROW()-492,'Report 3 Detail (576 B)'!$A:$S,8,FALSE))</f>
        <v/>
      </c>
      <c r="O662" s="55" t="str">
        <f>IF(VLOOKUP(ROW()-492,'Report 3 Detail (576 B)'!$A:$S,9,FALSE)="","",VLOOKUP(ROW()-492,'Report 3 Detail (576 B)'!$A:$S,9,FALSE))</f>
        <v/>
      </c>
      <c r="P662" s="55" t="str">
        <f>IF(VLOOKUP(ROW()-492,'Report 3 Detail (576 B)'!$A:$S,10,FALSE)="","",VLOOKUP(ROW()-492,'Report 3 Detail (576 B)'!$A:$S,10,FALSE))</f>
        <v/>
      </c>
      <c r="Q662" s="55" t="str">
        <f>IF(VLOOKUP(ROW()-492,'Report 3 Detail (576 B)'!$A:$S,11,FALSE)="","",VLOOKUP(ROW()-492,'Report 3 Detail (576 B)'!$A:$S,11,FALSE))</f>
        <v/>
      </c>
      <c r="R662" s="55" t="str">
        <f>IF(VLOOKUP(ROW()-492,'Report 3 Detail (576 B)'!$A:$S,12,FALSE)="","",VLOOKUP(ROW()-492,'Report 3 Detail (576 B)'!$A:$S,12,FALSE))</f>
        <v/>
      </c>
      <c r="S662" s="55" t="str">
        <f>IF(VLOOKUP(ROW()-492,'Report 3 Detail (576 B)'!$A:$S,13,FALSE)="","",VLOOKUP(ROW()-492,'Report 3 Detail (576 B)'!$A:$S,13,FALSE))</f>
        <v/>
      </c>
      <c r="T662" s="55" t="str">
        <f>IF(VLOOKUP(ROW()-492,'Report 3 Detail (576 B)'!$A:$S,14,FALSE)="","",VLOOKUP(ROW()-492,'Report 3 Detail (576 B)'!$A:$S,14,FALSE))</f>
        <v/>
      </c>
      <c r="U662" s="55" t="str">
        <f>IF(VLOOKUP(ROW()-492,'Report 3 Detail (576 B)'!$A:$S,15,FALSE)="","",VLOOKUP(ROW()-492,'Report 3 Detail (576 B)'!$A:$S,15,FALSE))</f>
        <v/>
      </c>
      <c r="V662" s="55" t="str">
        <f>IF(VLOOKUP(ROW()-492,'Report 3 Detail (576 B)'!$A:$S,16,FALSE)="","",VLOOKUP(ROW()-492,'Report 3 Detail (576 B)'!$A:$S,16,FALSE))</f>
        <v/>
      </c>
      <c r="W662" s="55" t="str">
        <f>IF(VLOOKUP(ROW()-492,'Report 3 Detail (576 B)'!$A:$S,17,FALSE)="","",VLOOKUP(ROW()-492,'Report 3 Detail (576 B)'!$A:$S,17,FALSE))</f>
        <v/>
      </c>
      <c r="X662" s="102" t="str">
        <f>IF(VLOOKUP(ROW()-492,'Report 3 Detail (576 B)'!$A:$S,18,FALSE)="","",VLOOKUP(ROW()-492,'Report 3 Detail (576 B)'!$A:$S,18,FALSE))</f>
        <v/>
      </c>
      <c r="Y662" s="55" t="str">
        <f>IF(VLOOKUP(ROW()-492,'Report 3 Detail (576 B)'!$A:$S,19,FALSE)="","",VLOOKUP(ROW()-492,'Report 3 Detail (576 B)'!$A:$S,19,FALSE))</f>
        <v/>
      </c>
      <c r="Z662" s="55" t="s">
        <v>79</v>
      </c>
    </row>
    <row r="663" spans="8:26" x14ac:dyDescent="0.2">
      <c r="H663" s="55" t="str">
        <f>IF(VLOOKUP(ROW()-492,'Report 3 Detail (576 B)'!$A:$S,2,FALSE)="","",VLOOKUP(ROW()-492,'Report 3 Detail (576 B)'!$A:$S,2,FALSE))</f>
        <v/>
      </c>
      <c r="I663" s="102" t="str">
        <f>IF(VLOOKUP(ROW()-492,'Report 3 Detail (576 B)'!$A:$S,3,FALSE)="","",VLOOKUP(ROW()-492,'Report 3 Detail (576 B)'!$A:$S,3,FALSE))</f>
        <v/>
      </c>
      <c r="J663" s="55" t="str">
        <f>IF(VLOOKUP(ROW()-492,'Report 3 Detail (576 B)'!$A:$S,4,FALSE)="","",VLOOKUP(ROW()-492,'Report 3 Detail (576 B)'!$A:$S,4,FALSE))</f>
        <v/>
      </c>
      <c r="K663" s="55" t="str">
        <f>IF(VLOOKUP(ROW()-492,'Report 3 Detail (576 B)'!$A:$S,5,FALSE)="","",VLOOKUP(ROW()-492,'Report 3 Detail (576 B)'!$A:$S,5,FALSE))</f>
        <v/>
      </c>
      <c r="L663" s="55" t="str">
        <f>IF(VLOOKUP(ROW()-492,'Report 3 Detail (576 B)'!$A:$S,6,FALSE)="","",VLOOKUP(ROW()-492,'Report 3 Detail (576 B)'!$A:$S,6,FALSE))</f>
        <v/>
      </c>
      <c r="M663" s="55" t="str">
        <f>IF(VLOOKUP(ROW()-492,'Report 3 Detail (576 B)'!$A:$S,7,FALSE)="","",VLOOKUP(ROW()-492,'Report 3 Detail (576 B)'!$A:$S,7,FALSE))</f>
        <v/>
      </c>
      <c r="N663" s="55" t="str">
        <f>IF(VLOOKUP(ROW()-492,'Report 3 Detail (576 B)'!$A:$S,8,FALSE)="","",VLOOKUP(ROW()-492,'Report 3 Detail (576 B)'!$A:$S,8,FALSE))</f>
        <v/>
      </c>
      <c r="O663" s="55" t="str">
        <f>IF(VLOOKUP(ROW()-492,'Report 3 Detail (576 B)'!$A:$S,9,FALSE)="","",VLOOKUP(ROW()-492,'Report 3 Detail (576 B)'!$A:$S,9,FALSE))</f>
        <v/>
      </c>
      <c r="P663" s="55" t="str">
        <f>IF(VLOOKUP(ROW()-492,'Report 3 Detail (576 B)'!$A:$S,10,FALSE)="","",VLOOKUP(ROW()-492,'Report 3 Detail (576 B)'!$A:$S,10,FALSE))</f>
        <v/>
      </c>
      <c r="Q663" s="55" t="str">
        <f>IF(VLOOKUP(ROW()-492,'Report 3 Detail (576 B)'!$A:$S,11,FALSE)="","",VLOOKUP(ROW()-492,'Report 3 Detail (576 B)'!$A:$S,11,FALSE))</f>
        <v/>
      </c>
      <c r="R663" s="55" t="str">
        <f>IF(VLOOKUP(ROW()-492,'Report 3 Detail (576 B)'!$A:$S,12,FALSE)="","",VLOOKUP(ROW()-492,'Report 3 Detail (576 B)'!$A:$S,12,FALSE))</f>
        <v/>
      </c>
      <c r="S663" s="55" t="str">
        <f>IF(VLOOKUP(ROW()-492,'Report 3 Detail (576 B)'!$A:$S,13,FALSE)="","",VLOOKUP(ROW()-492,'Report 3 Detail (576 B)'!$A:$S,13,FALSE))</f>
        <v/>
      </c>
      <c r="T663" s="55" t="str">
        <f>IF(VLOOKUP(ROW()-492,'Report 3 Detail (576 B)'!$A:$S,14,FALSE)="","",VLOOKUP(ROW()-492,'Report 3 Detail (576 B)'!$A:$S,14,FALSE))</f>
        <v/>
      </c>
      <c r="U663" s="55" t="str">
        <f>IF(VLOOKUP(ROW()-492,'Report 3 Detail (576 B)'!$A:$S,15,FALSE)="","",VLOOKUP(ROW()-492,'Report 3 Detail (576 B)'!$A:$S,15,FALSE))</f>
        <v/>
      </c>
      <c r="V663" s="55" t="str">
        <f>IF(VLOOKUP(ROW()-492,'Report 3 Detail (576 B)'!$A:$S,16,FALSE)="","",VLOOKUP(ROW()-492,'Report 3 Detail (576 B)'!$A:$S,16,FALSE))</f>
        <v/>
      </c>
      <c r="W663" s="55" t="str">
        <f>IF(VLOOKUP(ROW()-492,'Report 3 Detail (576 B)'!$A:$S,17,FALSE)="","",VLOOKUP(ROW()-492,'Report 3 Detail (576 B)'!$A:$S,17,FALSE))</f>
        <v/>
      </c>
      <c r="X663" s="102" t="str">
        <f>IF(VLOOKUP(ROW()-492,'Report 3 Detail (576 B)'!$A:$S,18,FALSE)="","",VLOOKUP(ROW()-492,'Report 3 Detail (576 B)'!$A:$S,18,FALSE))</f>
        <v/>
      </c>
      <c r="Y663" s="55" t="str">
        <f>IF(VLOOKUP(ROW()-492,'Report 3 Detail (576 B)'!$A:$S,19,FALSE)="","",VLOOKUP(ROW()-492,'Report 3 Detail (576 B)'!$A:$S,19,FALSE))</f>
        <v/>
      </c>
      <c r="Z663" s="55" t="s">
        <v>79</v>
      </c>
    </row>
    <row r="664" spans="8:26" x14ac:dyDescent="0.2">
      <c r="H664" s="55" t="str">
        <f>IF(VLOOKUP(ROW()-492,'Report 3 Detail (576 B)'!$A:$S,2,FALSE)="","",VLOOKUP(ROW()-492,'Report 3 Detail (576 B)'!$A:$S,2,FALSE))</f>
        <v/>
      </c>
      <c r="I664" s="102" t="str">
        <f>IF(VLOOKUP(ROW()-492,'Report 3 Detail (576 B)'!$A:$S,3,FALSE)="","",VLOOKUP(ROW()-492,'Report 3 Detail (576 B)'!$A:$S,3,FALSE))</f>
        <v/>
      </c>
      <c r="J664" s="55" t="str">
        <f>IF(VLOOKUP(ROW()-492,'Report 3 Detail (576 B)'!$A:$S,4,FALSE)="","",VLOOKUP(ROW()-492,'Report 3 Detail (576 B)'!$A:$S,4,FALSE))</f>
        <v/>
      </c>
      <c r="K664" s="55" t="str">
        <f>IF(VLOOKUP(ROW()-492,'Report 3 Detail (576 B)'!$A:$S,5,FALSE)="","",VLOOKUP(ROW()-492,'Report 3 Detail (576 B)'!$A:$S,5,FALSE))</f>
        <v/>
      </c>
      <c r="L664" s="55" t="str">
        <f>IF(VLOOKUP(ROW()-492,'Report 3 Detail (576 B)'!$A:$S,6,FALSE)="","",VLOOKUP(ROW()-492,'Report 3 Detail (576 B)'!$A:$S,6,FALSE))</f>
        <v/>
      </c>
      <c r="M664" s="55" t="str">
        <f>IF(VLOOKUP(ROW()-492,'Report 3 Detail (576 B)'!$A:$S,7,FALSE)="","",VLOOKUP(ROW()-492,'Report 3 Detail (576 B)'!$A:$S,7,FALSE))</f>
        <v/>
      </c>
      <c r="N664" s="55" t="str">
        <f>IF(VLOOKUP(ROW()-492,'Report 3 Detail (576 B)'!$A:$S,8,FALSE)="","",VLOOKUP(ROW()-492,'Report 3 Detail (576 B)'!$A:$S,8,FALSE))</f>
        <v/>
      </c>
      <c r="O664" s="55" t="str">
        <f>IF(VLOOKUP(ROW()-492,'Report 3 Detail (576 B)'!$A:$S,9,FALSE)="","",VLOOKUP(ROW()-492,'Report 3 Detail (576 B)'!$A:$S,9,FALSE))</f>
        <v/>
      </c>
      <c r="P664" s="55" t="str">
        <f>IF(VLOOKUP(ROW()-492,'Report 3 Detail (576 B)'!$A:$S,10,FALSE)="","",VLOOKUP(ROW()-492,'Report 3 Detail (576 B)'!$A:$S,10,FALSE))</f>
        <v/>
      </c>
      <c r="Q664" s="55" t="str">
        <f>IF(VLOOKUP(ROW()-492,'Report 3 Detail (576 B)'!$A:$S,11,FALSE)="","",VLOOKUP(ROW()-492,'Report 3 Detail (576 B)'!$A:$S,11,FALSE))</f>
        <v/>
      </c>
      <c r="R664" s="55" t="str">
        <f>IF(VLOOKUP(ROW()-492,'Report 3 Detail (576 B)'!$A:$S,12,FALSE)="","",VLOOKUP(ROW()-492,'Report 3 Detail (576 B)'!$A:$S,12,FALSE))</f>
        <v/>
      </c>
      <c r="S664" s="55" t="str">
        <f>IF(VLOOKUP(ROW()-492,'Report 3 Detail (576 B)'!$A:$S,13,FALSE)="","",VLOOKUP(ROW()-492,'Report 3 Detail (576 B)'!$A:$S,13,FALSE))</f>
        <v/>
      </c>
      <c r="T664" s="55" t="str">
        <f>IF(VLOOKUP(ROW()-492,'Report 3 Detail (576 B)'!$A:$S,14,FALSE)="","",VLOOKUP(ROW()-492,'Report 3 Detail (576 B)'!$A:$S,14,FALSE))</f>
        <v/>
      </c>
      <c r="U664" s="55" t="str">
        <f>IF(VLOOKUP(ROW()-492,'Report 3 Detail (576 B)'!$A:$S,15,FALSE)="","",VLOOKUP(ROW()-492,'Report 3 Detail (576 B)'!$A:$S,15,FALSE))</f>
        <v/>
      </c>
      <c r="V664" s="55" t="str">
        <f>IF(VLOOKUP(ROW()-492,'Report 3 Detail (576 B)'!$A:$S,16,FALSE)="","",VLOOKUP(ROW()-492,'Report 3 Detail (576 B)'!$A:$S,16,FALSE))</f>
        <v/>
      </c>
      <c r="W664" s="55" t="str">
        <f>IF(VLOOKUP(ROW()-492,'Report 3 Detail (576 B)'!$A:$S,17,FALSE)="","",VLOOKUP(ROW()-492,'Report 3 Detail (576 B)'!$A:$S,17,FALSE))</f>
        <v/>
      </c>
      <c r="X664" s="102" t="str">
        <f>IF(VLOOKUP(ROW()-492,'Report 3 Detail (576 B)'!$A:$S,18,FALSE)="","",VLOOKUP(ROW()-492,'Report 3 Detail (576 B)'!$A:$S,18,FALSE))</f>
        <v/>
      </c>
      <c r="Y664" s="55" t="str">
        <f>IF(VLOOKUP(ROW()-492,'Report 3 Detail (576 B)'!$A:$S,19,FALSE)="","",VLOOKUP(ROW()-492,'Report 3 Detail (576 B)'!$A:$S,19,FALSE))</f>
        <v/>
      </c>
      <c r="Z664" s="55" t="s">
        <v>79</v>
      </c>
    </row>
    <row r="665" spans="8:26" x14ac:dyDescent="0.2">
      <c r="H665" s="55" t="str">
        <f>IF(VLOOKUP(ROW()-492,'Report 3 Detail (576 B)'!$A:$S,2,FALSE)="","",VLOOKUP(ROW()-492,'Report 3 Detail (576 B)'!$A:$S,2,FALSE))</f>
        <v/>
      </c>
      <c r="I665" s="102" t="str">
        <f>IF(VLOOKUP(ROW()-492,'Report 3 Detail (576 B)'!$A:$S,3,FALSE)="","",VLOOKUP(ROW()-492,'Report 3 Detail (576 B)'!$A:$S,3,FALSE))</f>
        <v/>
      </c>
      <c r="J665" s="55" t="str">
        <f>IF(VLOOKUP(ROW()-492,'Report 3 Detail (576 B)'!$A:$S,4,FALSE)="","",VLOOKUP(ROW()-492,'Report 3 Detail (576 B)'!$A:$S,4,FALSE))</f>
        <v/>
      </c>
      <c r="K665" s="55" t="str">
        <f>IF(VLOOKUP(ROW()-492,'Report 3 Detail (576 B)'!$A:$S,5,FALSE)="","",VLOOKUP(ROW()-492,'Report 3 Detail (576 B)'!$A:$S,5,FALSE))</f>
        <v/>
      </c>
      <c r="L665" s="55" t="str">
        <f>IF(VLOOKUP(ROW()-492,'Report 3 Detail (576 B)'!$A:$S,6,FALSE)="","",VLOOKUP(ROW()-492,'Report 3 Detail (576 B)'!$A:$S,6,FALSE))</f>
        <v/>
      </c>
      <c r="M665" s="55" t="str">
        <f>IF(VLOOKUP(ROW()-492,'Report 3 Detail (576 B)'!$A:$S,7,FALSE)="","",VLOOKUP(ROW()-492,'Report 3 Detail (576 B)'!$A:$S,7,FALSE))</f>
        <v/>
      </c>
      <c r="N665" s="55" t="str">
        <f>IF(VLOOKUP(ROW()-492,'Report 3 Detail (576 B)'!$A:$S,8,FALSE)="","",VLOOKUP(ROW()-492,'Report 3 Detail (576 B)'!$A:$S,8,FALSE))</f>
        <v/>
      </c>
      <c r="O665" s="55" t="str">
        <f>IF(VLOOKUP(ROW()-492,'Report 3 Detail (576 B)'!$A:$S,9,FALSE)="","",VLOOKUP(ROW()-492,'Report 3 Detail (576 B)'!$A:$S,9,FALSE))</f>
        <v/>
      </c>
      <c r="P665" s="55" t="str">
        <f>IF(VLOOKUP(ROW()-492,'Report 3 Detail (576 B)'!$A:$S,10,FALSE)="","",VLOOKUP(ROW()-492,'Report 3 Detail (576 B)'!$A:$S,10,FALSE))</f>
        <v/>
      </c>
      <c r="Q665" s="55" t="str">
        <f>IF(VLOOKUP(ROW()-492,'Report 3 Detail (576 B)'!$A:$S,11,FALSE)="","",VLOOKUP(ROW()-492,'Report 3 Detail (576 B)'!$A:$S,11,FALSE))</f>
        <v/>
      </c>
      <c r="R665" s="55" t="str">
        <f>IF(VLOOKUP(ROW()-492,'Report 3 Detail (576 B)'!$A:$S,12,FALSE)="","",VLOOKUP(ROW()-492,'Report 3 Detail (576 B)'!$A:$S,12,FALSE))</f>
        <v/>
      </c>
      <c r="S665" s="55" t="str">
        <f>IF(VLOOKUP(ROW()-492,'Report 3 Detail (576 B)'!$A:$S,13,FALSE)="","",VLOOKUP(ROW()-492,'Report 3 Detail (576 B)'!$A:$S,13,FALSE))</f>
        <v/>
      </c>
      <c r="T665" s="55" t="str">
        <f>IF(VLOOKUP(ROW()-492,'Report 3 Detail (576 B)'!$A:$S,14,FALSE)="","",VLOOKUP(ROW()-492,'Report 3 Detail (576 B)'!$A:$S,14,FALSE))</f>
        <v/>
      </c>
      <c r="U665" s="55" t="str">
        <f>IF(VLOOKUP(ROW()-492,'Report 3 Detail (576 B)'!$A:$S,15,FALSE)="","",VLOOKUP(ROW()-492,'Report 3 Detail (576 B)'!$A:$S,15,FALSE))</f>
        <v/>
      </c>
      <c r="V665" s="55" t="str">
        <f>IF(VLOOKUP(ROW()-492,'Report 3 Detail (576 B)'!$A:$S,16,FALSE)="","",VLOOKUP(ROW()-492,'Report 3 Detail (576 B)'!$A:$S,16,FALSE))</f>
        <v/>
      </c>
      <c r="W665" s="55" t="str">
        <f>IF(VLOOKUP(ROW()-492,'Report 3 Detail (576 B)'!$A:$S,17,FALSE)="","",VLOOKUP(ROW()-492,'Report 3 Detail (576 B)'!$A:$S,17,FALSE))</f>
        <v/>
      </c>
      <c r="X665" s="102" t="str">
        <f>IF(VLOOKUP(ROW()-492,'Report 3 Detail (576 B)'!$A:$S,18,FALSE)="","",VLOOKUP(ROW()-492,'Report 3 Detail (576 B)'!$A:$S,18,FALSE))</f>
        <v/>
      </c>
      <c r="Y665" s="55" t="str">
        <f>IF(VLOOKUP(ROW()-492,'Report 3 Detail (576 B)'!$A:$S,19,FALSE)="","",VLOOKUP(ROW()-492,'Report 3 Detail (576 B)'!$A:$S,19,FALSE))</f>
        <v/>
      </c>
      <c r="Z665" s="55" t="s">
        <v>79</v>
      </c>
    </row>
    <row r="666" spans="8:26" x14ac:dyDescent="0.2">
      <c r="H666" s="55" t="str">
        <f>IF(VLOOKUP(ROW()-492,'Report 3 Detail (576 B)'!$A:$S,2,FALSE)="","",VLOOKUP(ROW()-492,'Report 3 Detail (576 B)'!$A:$S,2,FALSE))</f>
        <v/>
      </c>
      <c r="I666" s="102" t="str">
        <f>IF(VLOOKUP(ROW()-492,'Report 3 Detail (576 B)'!$A:$S,3,FALSE)="","",VLOOKUP(ROW()-492,'Report 3 Detail (576 B)'!$A:$S,3,FALSE))</f>
        <v/>
      </c>
      <c r="J666" s="55" t="str">
        <f>IF(VLOOKUP(ROW()-492,'Report 3 Detail (576 B)'!$A:$S,4,FALSE)="","",VLOOKUP(ROW()-492,'Report 3 Detail (576 B)'!$A:$S,4,FALSE))</f>
        <v/>
      </c>
      <c r="K666" s="55" t="str">
        <f>IF(VLOOKUP(ROW()-492,'Report 3 Detail (576 B)'!$A:$S,5,FALSE)="","",VLOOKUP(ROW()-492,'Report 3 Detail (576 B)'!$A:$S,5,FALSE))</f>
        <v/>
      </c>
      <c r="L666" s="55" t="str">
        <f>IF(VLOOKUP(ROW()-492,'Report 3 Detail (576 B)'!$A:$S,6,FALSE)="","",VLOOKUP(ROW()-492,'Report 3 Detail (576 B)'!$A:$S,6,FALSE))</f>
        <v/>
      </c>
      <c r="M666" s="55" t="str">
        <f>IF(VLOOKUP(ROW()-492,'Report 3 Detail (576 B)'!$A:$S,7,FALSE)="","",VLOOKUP(ROW()-492,'Report 3 Detail (576 B)'!$A:$S,7,FALSE))</f>
        <v/>
      </c>
      <c r="N666" s="55" t="str">
        <f>IF(VLOOKUP(ROW()-492,'Report 3 Detail (576 B)'!$A:$S,8,FALSE)="","",VLOOKUP(ROW()-492,'Report 3 Detail (576 B)'!$A:$S,8,FALSE))</f>
        <v/>
      </c>
      <c r="O666" s="55" t="str">
        <f>IF(VLOOKUP(ROW()-492,'Report 3 Detail (576 B)'!$A:$S,9,FALSE)="","",VLOOKUP(ROW()-492,'Report 3 Detail (576 B)'!$A:$S,9,FALSE))</f>
        <v/>
      </c>
      <c r="P666" s="55" t="str">
        <f>IF(VLOOKUP(ROW()-492,'Report 3 Detail (576 B)'!$A:$S,10,FALSE)="","",VLOOKUP(ROW()-492,'Report 3 Detail (576 B)'!$A:$S,10,FALSE))</f>
        <v/>
      </c>
      <c r="Q666" s="55" t="str">
        <f>IF(VLOOKUP(ROW()-492,'Report 3 Detail (576 B)'!$A:$S,11,FALSE)="","",VLOOKUP(ROW()-492,'Report 3 Detail (576 B)'!$A:$S,11,FALSE))</f>
        <v/>
      </c>
      <c r="R666" s="55" t="str">
        <f>IF(VLOOKUP(ROW()-492,'Report 3 Detail (576 B)'!$A:$S,12,FALSE)="","",VLOOKUP(ROW()-492,'Report 3 Detail (576 B)'!$A:$S,12,FALSE))</f>
        <v/>
      </c>
      <c r="S666" s="55" t="str">
        <f>IF(VLOOKUP(ROW()-492,'Report 3 Detail (576 B)'!$A:$S,13,FALSE)="","",VLOOKUP(ROW()-492,'Report 3 Detail (576 B)'!$A:$S,13,FALSE))</f>
        <v/>
      </c>
      <c r="T666" s="55" t="str">
        <f>IF(VLOOKUP(ROW()-492,'Report 3 Detail (576 B)'!$A:$S,14,FALSE)="","",VLOOKUP(ROW()-492,'Report 3 Detail (576 B)'!$A:$S,14,FALSE))</f>
        <v/>
      </c>
      <c r="U666" s="55" t="str">
        <f>IF(VLOOKUP(ROW()-492,'Report 3 Detail (576 B)'!$A:$S,15,FALSE)="","",VLOOKUP(ROW()-492,'Report 3 Detail (576 B)'!$A:$S,15,FALSE))</f>
        <v/>
      </c>
      <c r="V666" s="55" t="str">
        <f>IF(VLOOKUP(ROW()-492,'Report 3 Detail (576 B)'!$A:$S,16,FALSE)="","",VLOOKUP(ROW()-492,'Report 3 Detail (576 B)'!$A:$S,16,FALSE))</f>
        <v/>
      </c>
      <c r="W666" s="55" t="str">
        <f>IF(VLOOKUP(ROW()-492,'Report 3 Detail (576 B)'!$A:$S,17,FALSE)="","",VLOOKUP(ROW()-492,'Report 3 Detail (576 B)'!$A:$S,17,FALSE))</f>
        <v/>
      </c>
      <c r="X666" s="102" t="str">
        <f>IF(VLOOKUP(ROW()-492,'Report 3 Detail (576 B)'!$A:$S,18,FALSE)="","",VLOOKUP(ROW()-492,'Report 3 Detail (576 B)'!$A:$S,18,FALSE))</f>
        <v/>
      </c>
      <c r="Y666" s="55" t="str">
        <f>IF(VLOOKUP(ROW()-492,'Report 3 Detail (576 B)'!$A:$S,19,FALSE)="","",VLOOKUP(ROW()-492,'Report 3 Detail (576 B)'!$A:$S,19,FALSE))</f>
        <v/>
      </c>
      <c r="Z666" s="55" t="s">
        <v>79</v>
      </c>
    </row>
    <row r="667" spans="8:26" x14ac:dyDescent="0.2">
      <c r="H667" s="55" t="str">
        <f>IF(VLOOKUP(ROW()-492,'Report 3 Detail (576 B)'!$A:$S,2,FALSE)="","",VLOOKUP(ROW()-492,'Report 3 Detail (576 B)'!$A:$S,2,FALSE))</f>
        <v/>
      </c>
      <c r="I667" s="102" t="str">
        <f>IF(VLOOKUP(ROW()-492,'Report 3 Detail (576 B)'!$A:$S,3,FALSE)="","",VLOOKUP(ROW()-492,'Report 3 Detail (576 B)'!$A:$S,3,FALSE))</f>
        <v/>
      </c>
      <c r="J667" s="55" t="str">
        <f>IF(VLOOKUP(ROW()-492,'Report 3 Detail (576 B)'!$A:$S,4,FALSE)="","",VLOOKUP(ROW()-492,'Report 3 Detail (576 B)'!$A:$S,4,FALSE))</f>
        <v/>
      </c>
      <c r="K667" s="55" t="str">
        <f>IF(VLOOKUP(ROW()-492,'Report 3 Detail (576 B)'!$A:$S,5,FALSE)="","",VLOOKUP(ROW()-492,'Report 3 Detail (576 B)'!$A:$S,5,FALSE))</f>
        <v/>
      </c>
      <c r="L667" s="55" t="str">
        <f>IF(VLOOKUP(ROW()-492,'Report 3 Detail (576 B)'!$A:$S,6,FALSE)="","",VLOOKUP(ROW()-492,'Report 3 Detail (576 B)'!$A:$S,6,FALSE))</f>
        <v/>
      </c>
      <c r="M667" s="55" t="str">
        <f>IF(VLOOKUP(ROW()-492,'Report 3 Detail (576 B)'!$A:$S,7,FALSE)="","",VLOOKUP(ROW()-492,'Report 3 Detail (576 B)'!$A:$S,7,FALSE))</f>
        <v/>
      </c>
      <c r="N667" s="55" t="str">
        <f>IF(VLOOKUP(ROW()-492,'Report 3 Detail (576 B)'!$A:$S,8,FALSE)="","",VLOOKUP(ROW()-492,'Report 3 Detail (576 B)'!$A:$S,8,FALSE))</f>
        <v/>
      </c>
      <c r="O667" s="55" t="str">
        <f>IF(VLOOKUP(ROW()-492,'Report 3 Detail (576 B)'!$A:$S,9,FALSE)="","",VLOOKUP(ROW()-492,'Report 3 Detail (576 B)'!$A:$S,9,FALSE))</f>
        <v/>
      </c>
      <c r="P667" s="55" t="str">
        <f>IF(VLOOKUP(ROW()-492,'Report 3 Detail (576 B)'!$A:$S,10,FALSE)="","",VLOOKUP(ROW()-492,'Report 3 Detail (576 B)'!$A:$S,10,FALSE))</f>
        <v/>
      </c>
      <c r="Q667" s="55" t="str">
        <f>IF(VLOOKUP(ROW()-492,'Report 3 Detail (576 B)'!$A:$S,11,FALSE)="","",VLOOKUP(ROW()-492,'Report 3 Detail (576 B)'!$A:$S,11,FALSE))</f>
        <v/>
      </c>
      <c r="R667" s="55" t="str">
        <f>IF(VLOOKUP(ROW()-492,'Report 3 Detail (576 B)'!$A:$S,12,FALSE)="","",VLOOKUP(ROW()-492,'Report 3 Detail (576 B)'!$A:$S,12,FALSE))</f>
        <v/>
      </c>
      <c r="S667" s="55" t="str">
        <f>IF(VLOOKUP(ROW()-492,'Report 3 Detail (576 B)'!$A:$S,13,FALSE)="","",VLOOKUP(ROW()-492,'Report 3 Detail (576 B)'!$A:$S,13,FALSE))</f>
        <v/>
      </c>
      <c r="T667" s="55" t="str">
        <f>IF(VLOOKUP(ROW()-492,'Report 3 Detail (576 B)'!$A:$S,14,FALSE)="","",VLOOKUP(ROW()-492,'Report 3 Detail (576 B)'!$A:$S,14,FALSE))</f>
        <v/>
      </c>
      <c r="U667" s="55" t="str">
        <f>IF(VLOOKUP(ROW()-492,'Report 3 Detail (576 B)'!$A:$S,15,FALSE)="","",VLOOKUP(ROW()-492,'Report 3 Detail (576 B)'!$A:$S,15,FALSE))</f>
        <v/>
      </c>
      <c r="V667" s="55" t="str">
        <f>IF(VLOOKUP(ROW()-492,'Report 3 Detail (576 B)'!$A:$S,16,FALSE)="","",VLOOKUP(ROW()-492,'Report 3 Detail (576 B)'!$A:$S,16,FALSE))</f>
        <v/>
      </c>
      <c r="W667" s="55" t="str">
        <f>IF(VLOOKUP(ROW()-492,'Report 3 Detail (576 B)'!$A:$S,17,FALSE)="","",VLOOKUP(ROW()-492,'Report 3 Detail (576 B)'!$A:$S,17,FALSE))</f>
        <v/>
      </c>
      <c r="X667" s="102" t="str">
        <f>IF(VLOOKUP(ROW()-492,'Report 3 Detail (576 B)'!$A:$S,18,FALSE)="","",VLOOKUP(ROW()-492,'Report 3 Detail (576 B)'!$A:$S,18,FALSE))</f>
        <v/>
      </c>
      <c r="Y667" s="55" t="str">
        <f>IF(VLOOKUP(ROW()-492,'Report 3 Detail (576 B)'!$A:$S,19,FALSE)="","",VLOOKUP(ROW()-492,'Report 3 Detail (576 B)'!$A:$S,19,FALSE))</f>
        <v/>
      </c>
      <c r="Z667" s="55" t="s">
        <v>79</v>
      </c>
    </row>
    <row r="668" spans="8:26" x14ac:dyDescent="0.2">
      <c r="H668" s="55" t="str">
        <f>IF(VLOOKUP(ROW()-492,'Report 3 Detail (576 B)'!$A:$S,2,FALSE)="","",VLOOKUP(ROW()-492,'Report 3 Detail (576 B)'!$A:$S,2,FALSE))</f>
        <v/>
      </c>
      <c r="I668" s="102" t="str">
        <f>IF(VLOOKUP(ROW()-492,'Report 3 Detail (576 B)'!$A:$S,3,FALSE)="","",VLOOKUP(ROW()-492,'Report 3 Detail (576 B)'!$A:$S,3,FALSE))</f>
        <v/>
      </c>
      <c r="J668" s="55" t="str">
        <f>IF(VLOOKUP(ROW()-492,'Report 3 Detail (576 B)'!$A:$S,4,FALSE)="","",VLOOKUP(ROW()-492,'Report 3 Detail (576 B)'!$A:$S,4,FALSE))</f>
        <v/>
      </c>
      <c r="K668" s="55" t="str">
        <f>IF(VLOOKUP(ROW()-492,'Report 3 Detail (576 B)'!$A:$S,5,FALSE)="","",VLOOKUP(ROW()-492,'Report 3 Detail (576 B)'!$A:$S,5,FALSE))</f>
        <v/>
      </c>
      <c r="L668" s="55" t="str">
        <f>IF(VLOOKUP(ROW()-492,'Report 3 Detail (576 B)'!$A:$S,6,FALSE)="","",VLOOKUP(ROW()-492,'Report 3 Detail (576 B)'!$A:$S,6,FALSE))</f>
        <v/>
      </c>
      <c r="M668" s="55" t="str">
        <f>IF(VLOOKUP(ROW()-492,'Report 3 Detail (576 B)'!$A:$S,7,FALSE)="","",VLOOKUP(ROW()-492,'Report 3 Detail (576 B)'!$A:$S,7,FALSE))</f>
        <v/>
      </c>
      <c r="N668" s="55" t="str">
        <f>IF(VLOOKUP(ROW()-492,'Report 3 Detail (576 B)'!$A:$S,8,FALSE)="","",VLOOKUP(ROW()-492,'Report 3 Detail (576 B)'!$A:$S,8,FALSE))</f>
        <v/>
      </c>
      <c r="O668" s="55" t="str">
        <f>IF(VLOOKUP(ROW()-492,'Report 3 Detail (576 B)'!$A:$S,9,FALSE)="","",VLOOKUP(ROW()-492,'Report 3 Detail (576 B)'!$A:$S,9,FALSE))</f>
        <v/>
      </c>
      <c r="P668" s="55" t="str">
        <f>IF(VLOOKUP(ROW()-492,'Report 3 Detail (576 B)'!$A:$S,10,FALSE)="","",VLOOKUP(ROW()-492,'Report 3 Detail (576 B)'!$A:$S,10,FALSE))</f>
        <v/>
      </c>
      <c r="Q668" s="55" t="str">
        <f>IF(VLOOKUP(ROW()-492,'Report 3 Detail (576 B)'!$A:$S,11,FALSE)="","",VLOOKUP(ROW()-492,'Report 3 Detail (576 B)'!$A:$S,11,FALSE))</f>
        <v/>
      </c>
      <c r="R668" s="55" t="str">
        <f>IF(VLOOKUP(ROW()-492,'Report 3 Detail (576 B)'!$A:$S,12,FALSE)="","",VLOOKUP(ROW()-492,'Report 3 Detail (576 B)'!$A:$S,12,FALSE))</f>
        <v/>
      </c>
      <c r="S668" s="55" t="str">
        <f>IF(VLOOKUP(ROW()-492,'Report 3 Detail (576 B)'!$A:$S,13,FALSE)="","",VLOOKUP(ROW()-492,'Report 3 Detail (576 B)'!$A:$S,13,FALSE))</f>
        <v/>
      </c>
      <c r="T668" s="55" t="str">
        <f>IF(VLOOKUP(ROW()-492,'Report 3 Detail (576 B)'!$A:$S,14,FALSE)="","",VLOOKUP(ROW()-492,'Report 3 Detail (576 B)'!$A:$S,14,FALSE))</f>
        <v/>
      </c>
      <c r="U668" s="55" t="str">
        <f>IF(VLOOKUP(ROW()-492,'Report 3 Detail (576 B)'!$A:$S,15,FALSE)="","",VLOOKUP(ROW()-492,'Report 3 Detail (576 B)'!$A:$S,15,FALSE))</f>
        <v/>
      </c>
      <c r="V668" s="55" t="str">
        <f>IF(VLOOKUP(ROW()-492,'Report 3 Detail (576 B)'!$A:$S,16,FALSE)="","",VLOOKUP(ROW()-492,'Report 3 Detail (576 B)'!$A:$S,16,FALSE))</f>
        <v/>
      </c>
      <c r="W668" s="55" t="str">
        <f>IF(VLOOKUP(ROW()-492,'Report 3 Detail (576 B)'!$A:$S,17,FALSE)="","",VLOOKUP(ROW()-492,'Report 3 Detail (576 B)'!$A:$S,17,FALSE))</f>
        <v/>
      </c>
      <c r="X668" s="102" t="str">
        <f>IF(VLOOKUP(ROW()-492,'Report 3 Detail (576 B)'!$A:$S,18,FALSE)="","",VLOOKUP(ROW()-492,'Report 3 Detail (576 B)'!$A:$S,18,FALSE))</f>
        <v/>
      </c>
      <c r="Y668" s="55" t="str">
        <f>IF(VLOOKUP(ROW()-492,'Report 3 Detail (576 B)'!$A:$S,19,FALSE)="","",VLOOKUP(ROW()-492,'Report 3 Detail (576 B)'!$A:$S,19,FALSE))</f>
        <v/>
      </c>
      <c r="Z668" s="55" t="s">
        <v>79</v>
      </c>
    </row>
    <row r="669" spans="8:26" x14ac:dyDescent="0.2">
      <c r="H669" s="55" t="str">
        <f>IF(VLOOKUP(ROW()-492,'Report 3 Detail (576 B)'!$A:$S,2,FALSE)="","",VLOOKUP(ROW()-492,'Report 3 Detail (576 B)'!$A:$S,2,FALSE))</f>
        <v/>
      </c>
      <c r="I669" s="102" t="str">
        <f>IF(VLOOKUP(ROW()-492,'Report 3 Detail (576 B)'!$A:$S,3,FALSE)="","",VLOOKUP(ROW()-492,'Report 3 Detail (576 B)'!$A:$S,3,FALSE))</f>
        <v/>
      </c>
      <c r="J669" s="55" t="str">
        <f>IF(VLOOKUP(ROW()-492,'Report 3 Detail (576 B)'!$A:$S,4,FALSE)="","",VLOOKUP(ROW()-492,'Report 3 Detail (576 B)'!$A:$S,4,FALSE))</f>
        <v/>
      </c>
      <c r="K669" s="55" t="str">
        <f>IF(VLOOKUP(ROW()-492,'Report 3 Detail (576 B)'!$A:$S,5,FALSE)="","",VLOOKUP(ROW()-492,'Report 3 Detail (576 B)'!$A:$S,5,FALSE))</f>
        <v/>
      </c>
      <c r="L669" s="55" t="str">
        <f>IF(VLOOKUP(ROW()-492,'Report 3 Detail (576 B)'!$A:$S,6,FALSE)="","",VLOOKUP(ROW()-492,'Report 3 Detail (576 B)'!$A:$S,6,FALSE))</f>
        <v/>
      </c>
      <c r="M669" s="55" t="str">
        <f>IF(VLOOKUP(ROW()-492,'Report 3 Detail (576 B)'!$A:$S,7,FALSE)="","",VLOOKUP(ROW()-492,'Report 3 Detail (576 B)'!$A:$S,7,FALSE))</f>
        <v/>
      </c>
      <c r="N669" s="55" t="str">
        <f>IF(VLOOKUP(ROW()-492,'Report 3 Detail (576 B)'!$A:$S,8,FALSE)="","",VLOOKUP(ROW()-492,'Report 3 Detail (576 B)'!$A:$S,8,FALSE))</f>
        <v/>
      </c>
      <c r="O669" s="55" t="str">
        <f>IF(VLOOKUP(ROW()-492,'Report 3 Detail (576 B)'!$A:$S,9,FALSE)="","",VLOOKUP(ROW()-492,'Report 3 Detail (576 B)'!$A:$S,9,FALSE))</f>
        <v/>
      </c>
      <c r="P669" s="55" t="str">
        <f>IF(VLOOKUP(ROW()-492,'Report 3 Detail (576 B)'!$A:$S,10,FALSE)="","",VLOOKUP(ROW()-492,'Report 3 Detail (576 B)'!$A:$S,10,FALSE))</f>
        <v/>
      </c>
      <c r="Q669" s="55" t="str">
        <f>IF(VLOOKUP(ROW()-492,'Report 3 Detail (576 B)'!$A:$S,11,FALSE)="","",VLOOKUP(ROW()-492,'Report 3 Detail (576 B)'!$A:$S,11,FALSE))</f>
        <v/>
      </c>
      <c r="R669" s="55" t="str">
        <f>IF(VLOOKUP(ROW()-492,'Report 3 Detail (576 B)'!$A:$S,12,FALSE)="","",VLOOKUP(ROW()-492,'Report 3 Detail (576 B)'!$A:$S,12,FALSE))</f>
        <v/>
      </c>
      <c r="S669" s="55" t="str">
        <f>IF(VLOOKUP(ROW()-492,'Report 3 Detail (576 B)'!$A:$S,13,FALSE)="","",VLOOKUP(ROW()-492,'Report 3 Detail (576 B)'!$A:$S,13,FALSE))</f>
        <v/>
      </c>
      <c r="T669" s="55" t="str">
        <f>IF(VLOOKUP(ROW()-492,'Report 3 Detail (576 B)'!$A:$S,14,FALSE)="","",VLOOKUP(ROW()-492,'Report 3 Detail (576 B)'!$A:$S,14,FALSE))</f>
        <v/>
      </c>
      <c r="U669" s="55" t="str">
        <f>IF(VLOOKUP(ROW()-492,'Report 3 Detail (576 B)'!$A:$S,15,FALSE)="","",VLOOKUP(ROW()-492,'Report 3 Detail (576 B)'!$A:$S,15,FALSE))</f>
        <v/>
      </c>
      <c r="V669" s="55" t="str">
        <f>IF(VLOOKUP(ROW()-492,'Report 3 Detail (576 B)'!$A:$S,16,FALSE)="","",VLOOKUP(ROW()-492,'Report 3 Detail (576 B)'!$A:$S,16,FALSE))</f>
        <v/>
      </c>
      <c r="W669" s="55" t="str">
        <f>IF(VLOOKUP(ROW()-492,'Report 3 Detail (576 B)'!$A:$S,17,FALSE)="","",VLOOKUP(ROW()-492,'Report 3 Detail (576 B)'!$A:$S,17,FALSE))</f>
        <v/>
      </c>
      <c r="X669" s="102" t="str">
        <f>IF(VLOOKUP(ROW()-492,'Report 3 Detail (576 B)'!$A:$S,18,FALSE)="","",VLOOKUP(ROW()-492,'Report 3 Detail (576 B)'!$A:$S,18,FALSE))</f>
        <v/>
      </c>
      <c r="Y669" s="55" t="str">
        <f>IF(VLOOKUP(ROW()-492,'Report 3 Detail (576 B)'!$A:$S,19,FALSE)="","",VLOOKUP(ROW()-492,'Report 3 Detail (576 B)'!$A:$S,19,FALSE))</f>
        <v/>
      </c>
      <c r="Z669" s="55" t="s">
        <v>79</v>
      </c>
    </row>
    <row r="670" spans="8:26" x14ac:dyDescent="0.2">
      <c r="H670" s="55" t="str">
        <f>IF(VLOOKUP(ROW()-492,'Report 3 Detail (576 B)'!$A:$S,2,FALSE)="","",VLOOKUP(ROW()-492,'Report 3 Detail (576 B)'!$A:$S,2,FALSE))</f>
        <v/>
      </c>
      <c r="I670" s="102" t="str">
        <f>IF(VLOOKUP(ROW()-492,'Report 3 Detail (576 B)'!$A:$S,3,FALSE)="","",VLOOKUP(ROW()-492,'Report 3 Detail (576 B)'!$A:$S,3,FALSE))</f>
        <v/>
      </c>
      <c r="J670" s="55" t="str">
        <f>IF(VLOOKUP(ROW()-492,'Report 3 Detail (576 B)'!$A:$S,4,FALSE)="","",VLOOKUP(ROW()-492,'Report 3 Detail (576 B)'!$A:$S,4,FALSE))</f>
        <v/>
      </c>
      <c r="K670" s="55" t="str">
        <f>IF(VLOOKUP(ROW()-492,'Report 3 Detail (576 B)'!$A:$S,5,FALSE)="","",VLOOKUP(ROW()-492,'Report 3 Detail (576 B)'!$A:$S,5,FALSE))</f>
        <v/>
      </c>
      <c r="L670" s="55" t="str">
        <f>IF(VLOOKUP(ROW()-492,'Report 3 Detail (576 B)'!$A:$S,6,FALSE)="","",VLOOKUP(ROW()-492,'Report 3 Detail (576 B)'!$A:$S,6,FALSE))</f>
        <v/>
      </c>
      <c r="M670" s="55" t="str">
        <f>IF(VLOOKUP(ROW()-492,'Report 3 Detail (576 B)'!$A:$S,7,FALSE)="","",VLOOKUP(ROW()-492,'Report 3 Detail (576 B)'!$A:$S,7,FALSE))</f>
        <v/>
      </c>
      <c r="N670" s="55" t="str">
        <f>IF(VLOOKUP(ROW()-492,'Report 3 Detail (576 B)'!$A:$S,8,FALSE)="","",VLOOKUP(ROW()-492,'Report 3 Detail (576 B)'!$A:$S,8,FALSE))</f>
        <v/>
      </c>
      <c r="O670" s="55" t="str">
        <f>IF(VLOOKUP(ROW()-492,'Report 3 Detail (576 B)'!$A:$S,9,FALSE)="","",VLOOKUP(ROW()-492,'Report 3 Detail (576 B)'!$A:$S,9,FALSE))</f>
        <v/>
      </c>
      <c r="P670" s="55" t="str">
        <f>IF(VLOOKUP(ROW()-492,'Report 3 Detail (576 B)'!$A:$S,10,FALSE)="","",VLOOKUP(ROW()-492,'Report 3 Detail (576 B)'!$A:$S,10,FALSE))</f>
        <v/>
      </c>
      <c r="Q670" s="55" t="str">
        <f>IF(VLOOKUP(ROW()-492,'Report 3 Detail (576 B)'!$A:$S,11,FALSE)="","",VLOOKUP(ROW()-492,'Report 3 Detail (576 B)'!$A:$S,11,FALSE))</f>
        <v/>
      </c>
      <c r="R670" s="55" t="str">
        <f>IF(VLOOKUP(ROW()-492,'Report 3 Detail (576 B)'!$A:$S,12,FALSE)="","",VLOOKUP(ROW()-492,'Report 3 Detail (576 B)'!$A:$S,12,FALSE))</f>
        <v/>
      </c>
      <c r="S670" s="55" t="str">
        <f>IF(VLOOKUP(ROW()-492,'Report 3 Detail (576 B)'!$A:$S,13,FALSE)="","",VLOOKUP(ROW()-492,'Report 3 Detail (576 B)'!$A:$S,13,FALSE))</f>
        <v/>
      </c>
      <c r="T670" s="55" t="str">
        <f>IF(VLOOKUP(ROW()-492,'Report 3 Detail (576 B)'!$A:$S,14,FALSE)="","",VLOOKUP(ROW()-492,'Report 3 Detail (576 B)'!$A:$S,14,FALSE))</f>
        <v/>
      </c>
      <c r="U670" s="55" t="str">
        <f>IF(VLOOKUP(ROW()-492,'Report 3 Detail (576 B)'!$A:$S,15,FALSE)="","",VLOOKUP(ROW()-492,'Report 3 Detail (576 B)'!$A:$S,15,FALSE))</f>
        <v/>
      </c>
      <c r="V670" s="55" t="str">
        <f>IF(VLOOKUP(ROW()-492,'Report 3 Detail (576 B)'!$A:$S,16,FALSE)="","",VLOOKUP(ROW()-492,'Report 3 Detail (576 B)'!$A:$S,16,FALSE))</f>
        <v/>
      </c>
      <c r="W670" s="55" t="str">
        <f>IF(VLOOKUP(ROW()-492,'Report 3 Detail (576 B)'!$A:$S,17,FALSE)="","",VLOOKUP(ROW()-492,'Report 3 Detail (576 B)'!$A:$S,17,FALSE))</f>
        <v/>
      </c>
      <c r="X670" s="102" t="str">
        <f>IF(VLOOKUP(ROW()-492,'Report 3 Detail (576 B)'!$A:$S,18,FALSE)="","",VLOOKUP(ROW()-492,'Report 3 Detail (576 B)'!$A:$S,18,FALSE))</f>
        <v/>
      </c>
      <c r="Y670" s="55" t="str">
        <f>IF(VLOOKUP(ROW()-492,'Report 3 Detail (576 B)'!$A:$S,19,FALSE)="","",VLOOKUP(ROW()-492,'Report 3 Detail (576 B)'!$A:$S,19,FALSE))</f>
        <v/>
      </c>
      <c r="Z670" s="55" t="s">
        <v>79</v>
      </c>
    </row>
    <row r="671" spans="8:26" x14ac:dyDescent="0.2">
      <c r="H671" s="55" t="str">
        <f>IF(VLOOKUP(ROW()-492,'Report 3 Detail (576 B)'!$A:$S,2,FALSE)="","",VLOOKUP(ROW()-492,'Report 3 Detail (576 B)'!$A:$S,2,FALSE))</f>
        <v/>
      </c>
      <c r="I671" s="102" t="str">
        <f>IF(VLOOKUP(ROW()-492,'Report 3 Detail (576 B)'!$A:$S,3,FALSE)="","",VLOOKUP(ROW()-492,'Report 3 Detail (576 B)'!$A:$S,3,FALSE))</f>
        <v/>
      </c>
      <c r="J671" s="55" t="str">
        <f>IF(VLOOKUP(ROW()-492,'Report 3 Detail (576 B)'!$A:$S,4,FALSE)="","",VLOOKUP(ROW()-492,'Report 3 Detail (576 B)'!$A:$S,4,FALSE))</f>
        <v/>
      </c>
      <c r="K671" s="55" t="str">
        <f>IF(VLOOKUP(ROW()-492,'Report 3 Detail (576 B)'!$A:$S,5,FALSE)="","",VLOOKUP(ROW()-492,'Report 3 Detail (576 B)'!$A:$S,5,FALSE))</f>
        <v/>
      </c>
      <c r="L671" s="55" t="str">
        <f>IF(VLOOKUP(ROW()-492,'Report 3 Detail (576 B)'!$A:$S,6,FALSE)="","",VLOOKUP(ROW()-492,'Report 3 Detail (576 B)'!$A:$S,6,FALSE))</f>
        <v/>
      </c>
      <c r="M671" s="55" t="str">
        <f>IF(VLOOKUP(ROW()-492,'Report 3 Detail (576 B)'!$A:$S,7,FALSE)="","",VLOOKUP(ROW()-492,'Report 3 Detail (576 B)'!$A:$S,7,FALSE))</f>
        <v/>
      </c>
      <c r="N671" s="55" t="str">
        <f>IF(VLOOKUP(ROW()-492,'Report 3 Detail (576 B)'!$A:$S,8,FALSE)="","",VLOOKUP(ROW()-492,'Report 3 Detail (576 B)'!$A:$S,8,FALSE))</f>
        <v/>
      </c>
      <c r="O671" s="55" t="str">
        <f>IF(VLOOKUP(ROW()-492,'Report 3 Detail (576 B)'!$A:$S,9,FALSE)="","",VLOOKUP(ROW()-492,'Report 3 Detail (576 B)'!$A:$S,9,FALSE))</f>
        <v/>
      </c>
      <c r="P671" s="55" t="str">
        <f>IF(VLOOKUP(ROW()-492,'Report 3 Detail (576 B)'!$A:$S,10,FALSE)="","",VLOOKUP(ROW()-492,'Report 3 Detail (576 B)'!$A:$S,10,FALSE))</f>
        <v/>
      </c>
      <c r="Q671" s="55" t="str">
        <f>IF(VLOOKUP(ROW()-492,'Report 3 Detail (576 B)'!$A:$S,11,FALSE)="","",VLOOKUP(ROW()-492,'Report 3 Detail (576 B)'!$A:$S,11,FALSE))</f>
        <v/>
      </c>
      <c r="R671" s="55" t="str">
        <f>IF(VLOOKUP(ROW()-492,'Report 3 Detail (576 B)'!$A:$S,12,FALSE)="","",VLOOKUP(ROW()-492,'Report 3 Detail (576 B)'!$A:$S,12,FALSE))</f>
        <v/>
      </c>
      <c r="S671" s="55" t="str">
        <f>IF(VLOOKUP(ROW()-492,'Report 3 Detail (576 B)'!$A:$S,13,FALSE)="","",VLOOKUP(ROW()-492,'Report 3 Detail (576 B)'!$A:$S,13,FALSE))</f>
        <v/>
      </c>
      <c r="T671" s="55" t="str">
        <f>IF(VLOOKUP(ROW()-492,'Report 3 Detail (576 B)'!$A:$S,14,FALSE)="","",VLOOKUP(ROW()-492,'Report 3 Detail (576 B)'!$A:$S,14,FALSE))</f>
        <v/>
      </c>
      <c r="U671" s="55" t="str">
        <f>IF(VLOOKUP(ROW()-492,'Report 3 Detail (576 B)'!$A:$S,15,FALSE)="","",VLOOKUP(ROW()-492,'Report 3 Detail (576 B)'!$A:$S,15,FALSE))</f>
        <v/>
      </c>
      <c r="V671" s="55" t="str">
        <f>IF(VLOOKUP(ROW()-492,'Report 3 Detail (576 B)'!$A:$S,16,FALSE)="","",VLOOKUP(ROW()-492,'Report 3 Detail (576 B)'!$A:$S,16,FALSE))</f>
        <v/>
      </c>
      <c r="W671" s="55" t="str">
        <f>IF(VLOOKUP(ROW()-492,'Report 3 Detail (576 B)'!$A:$S,17,FALSE)="","",VLOOKUP(ROW()-492,'Report 3 Detail (576 B)'!$A:$S,17,FALSE))</f>
        <v/>
      </c>
      <c r="X671" s="102" t="str">
        <f>IF(VLOOKUP(ROW()-492,'Report 3 Detail (576 B)'!$A:$S,18,FALSE)="","",VLOOKUP(ROW()-492,'Report 3 Detail (576 B)'!$A:$S,18,FALSE))</f>
        <v/>
      </c>
      <c r="Y671" s="55" t="str">
        <f>IF(VLOOKUP(ROW()-492,'Report 3 Detail (576 B)'!$A:$S,19,FALSE)="","",VLOOKUP(ROW()-492,'Report 3 Detail (576 B)'!$A:$S,19,FALSE))</f>
        <v/>
      </c>
      <c r="Z671" s="55" t="s">
        <v>79</v>
      </c>
    </row>
    <row r="672" spans="8:26" x14ac:dyDescent="0.2">
      <c r="H672" s="55" t="str">
        <f>IF(VLOOKUP(ROW()-492,'Report 3 Detail (576 B)'!$A:$S,2,FALSE)="","",VLOOKUP(ROW()-492,'Report 3 Detail (576 B)'!$A:$S,2,FALSE))</f>
        <v/>
      </c>
      <c r="I672" s="102" t="str">
        <f>IF(VLOOKUP(ROW()-492,'Report 3 Detail (576 B)'!$A:$S,3,FALSE)="","",VLOOKUP(ROW()-492,'Report 3 Detail (576 B)'!$A:$S,3,FALSE))</f>
        <v/>
      </c>
      <c r="J672" s="55" t="str">
        <f>IF(VLOOKUP(ROW()-492,'Report 3 Detail (576 B)'!$A:$S,4,FALSE)="","",VLOOKUP(ROW()-492,'Report 3 Detail (576 B)'!$A:$S,4,FALSE))</f>
        <v/>
      </c>
      <c r="K672" s="55" t="str">
        <f>IF(VLOOKUP(ROW()-492,'Report 3 Detail (576 B)'!$A:$S,5,FALSE)="","",VLOOKUP(ROW()-492,'Report 3 Detail (576 B)'!$A:$S,5,FALSE))</f>
        <v/>
      </c>
      <c r="L672" s="55" t="str">
        <f>IF(VLOOKUP(ROW()-492,'Report 3 Detail (576 B)'!$A:$S,6,FALSE)="","",VLOOKUP(ROW()-492,'Report 3 Detail (576 B)'!$A:$S,6,FALSE))</f>
        <v/>
      </c>
      <c r="M672" s="55" t="str">
        <f>IF(VLOOKUP(ROW()-492,'Report 3 Detail (576 B)'!$A:$S,7,FALSE)="","",VLOOKUP(ROW()-492,'Report 3 Detail (576 B)'!$A:$S,7,FALSE))</f>
        <v/>
      </c>
      <c r="N672" s="55" t="str">
        <f>IF(VLOOKUP(ROW()-492,'Report 3 Detail (576 B)'!$A:$S,8,FALSE)="","",VLOOKUP(ROW()-492,'Report 3 Detail (576 B)'!$A:$S,8,FALSE))</f>
        <v/>
      </c>
      <c r="O672" s="55" t="str">
        <f>IF(VLOOKUP(ROW()-492,'Report 3 Detail (576 B)'!$A:$S,9,FALSE)="","",VLOOKUP(ROW()-492,'Report 3 Detail (576 B)'!$A:$S,9,FALSE))</f>
        <v/>
      </c>
      <c r="P672" s="55" t="str">
        <f>IF(VLOOKUP(ROW()-492,'Report 3 Detail (576 B)'!$A:$S,10,FALSE)="","",VLOOKUP(ROW()-492,'Report 3 Detail (576 B)'!$A:$S,10,FALSE))</f>
        <v/>
      </c>
      <c r="Q672" s="55" t="str">
        <f>IF(VLOOKUP(ROW()-492,'Report 3 Detail (576 B)'!$A:$S,11,FALSE)="","",VLOOKUP(ROW()-492,'Report 3 Detail (576 B)'!$A:$S,11,FALSE))</f>
        <v/>
      </c>
      <c r="R672" s="55" t="str">
        <f>IF(VLOOKUP(ROW()-492,'Report 3 Detail (576 B)'!$A:$S,12,FALSE)="","",VLOOKUP(ROW()-492,'Report 3 Detail (576 B)'!$A:$S,12,FALSE))</f>
        <v/>
      </c>
      <c r="S672" s="55" t="str">
        <f>IF(VLOOKUP(ROW()-492,'Report 3 Detail (576 B)'!$A:$S,13,FALSE)="","",VLOOKUP(ROW()-492,'Report 3 Detail (576 B)'!$A:$S,13,FALSE))</f>
        <v/>
      </c>
      <c r="T672" s="55" t="str">
        <f>IF(VLOOKUP(ROW()-492,'Report 3 Detail (576 B)'!$A:$S,14,FALSE)="","",VLOOKUP(ROW()-492,'Report 3 Detail (576 B)'!$A:$S,14,FALSE))</f>
        <v/>
      </c>
      <c r="U672" s="55" t="str">
        <f>IF(VLOOKUP(ROW()-492,'Report 3 Detail (576 B)'!$A:$S,15,FALSE)="","",VLOOKUP(ROW()-492,'Report 3 Detail (576 B)'!$A:$S,15,FALSE))</f>
        <v/>
      </c>
      <c r="V672" s="55" t="str">
        <f>IF(VLOOKUP(ROW()-492,'Report 3 Detail (576 B)'!$A:$S,16,FALSE)="","",VLOOKUP(ROW()-492,'Report 3 Detail (576 B)'!$A:$S,16,FALSE))</f>
        <v/>
      </c>
      <c r="W672" s="55" t="str">
        <f>IF(VLOOKUP(ROW()-492,'Report 3 Detail (576 B)'!$A:$S,17,FALSE)="","",VLOOKUP(ROW()-492,'Report 3 Detail (576 B)'!$A:$S,17,FALSE))</f>
        <v/>
      </c>
      <c r="X672" s="102" t="str">
        <f>IF(VLOOKUP(ROW()-492,'Report 3 Detail (576 B)'!$A:$S,18,FALSE)="","",VLOOKUP(ROW()-492,'Report 3 Detail (576 B)'!$A:$S,18,FALSE))</f>
        <v/>
      </c>
      <c r="Y672" s="55" t="str">
        <f>IF(VLOOKUP(ROW()-492,'Report 3 Detail (576 B)'!$A:$S,19,FALSE)="","",VLOOKUP(ROW()-492,'Report 3 Detail (576 B)'!$A:$S,19,FALSE))</f>
        <v/>
      </c>
      <c r="Z672" s="55" t="s">
        <v>79</v>
      </c>
    </row>
    <row r="673" spans="8:26" x14ac:dyDescent="0.2">
      <c r="H673" s="55" t="str">
        <f>IF(VLOOKUP(ROW()-492,'Report 3 Detail (576 B)'!$A:$S,2,FALSE)="","",VLOOKUP(ROW()-492,'Report 3 Detail (576 B)'!$A:$S,2,FALSE))</f>
        <v/>
      </c>
      <c r="I673" s="102" t="str">
        <f>IF(VLOOKUP(ROW()-492,'Report 3 Detail (576 B)'!$A:$S,3,FALSE)="","",VLOOKUP(ROW()-492,'Report 3 Detail (576 B)'!$A:$S,3,FALSE))</f>
        <v/>
      </c>
      <c r="J673" s="55" t="str">
        <f>IF(VLOOKUP(ROW()-492,'Report 3 Detail (576 B)'!$A:$S,4,FALSE)="","",VLOOKUP(ROW()-492,'Report 3 Detail (576 B)'!$A:$S,4,FALSE))</f>
        <v/>
      </c>
      <c r="K673" s="55" t="str">
        <f>IF(VLOOKUP(ROW()-492,'Report 3 Detail (576 B)'!$A:$S,5,FALSE)="","",VLOOKUP(ROW()-492,'Report 3 Detail (576 B)'!$A:$S,5,FALSE))</f>
        <v/>
      </c>
      <c r="L673" s="55" t="str">
        <f>IF(VLOOKUP(ROW()-492,'Report 3 Detail (576 B)'!$A:$S,6,FALSE)="","",VLOOKUP(ROW()-492,'Report 3 Detail (576 B)'!$A:$S,6,FALSE))</f>
        <v/>
      </c>
      <c r="M673" s="55" t="str">
        <f>IF(VLOOKUP(ROW()-492,'Report 3 Detail (576 B)'!$A:$S,7,FALSE)="","",VLOOKUP(ROW()-492,'Report 3 Detail (576 B)'!$A:$S,7,FALSE))</f>
        <v/>
      </c>
      <c r="N673" s="55" t="str">
        <f>IF(VLOOKUP(ROW()-492,'Report 3 Detail (576 B)'!$A:$S,8,FALSE)="","",VLOOKUP(ROW()-492,'Report 3 Detail (576 B)'!$A:$S,8,FALSE))</f>
        <v/>
      </c>
      <c r="O673" s="55" t="str">
        <f>IF(VLOOKUP(ROW()-492,'Report 3 Detail (576 B)'!$A:$S,9,FALSE)="","",VLOOKUP(ROW()-492,'Report 3 Detail (576 B)'!$A:$S,9,FALSE))</f>
        <v/>
      </c>
      <c r="P673" s="55" t="str">
        <f>IF(VLOOKUP(ROW()-492,'Report 3 Detail (576 B)'!$A:$S,10,FALSE)="","",VLOOKUP(ROW()-492,'Report 3 Detail (576 B)'!$A:$S,10,FALSE))</f>
        <v/>
      </c>
      <c r="Q673" s="55" t="str">
        <f>IF(VLOOKUP(ROW()-492,'Report 3 Detail (576 B)'!$A:$S,11,FALSE)="","",VLOOKUP(ROW()-492,'Report 3 Detail (576 B)'!$A:$S,11,FALSE))</f>
        <v/>
      </c>
      <c r="R673" s="55" t="str">
        <f>IF(VLOOKUP(ROW()-492,'Report 3 Detail (576 B)'!$A:$S,12,FALSE)="","",VLOOKUP(ROW()-492,'Report 3 Detail (576 B)'!$A:$S,12,FALSE))</f>
        <v/>
      </c>
      <c r="S673" s="55" t="str">
        <f>IF(VLOOKUP(ROW()-492,'Report 3 Detail (576 B)'!$A:$S,13,FALSE)="","",VLOOKUP(ROW()-492,'Report 3 Detail (576 B)'!$A:$S,13,FALSE))</f>
        <v/>
      </c>
      <c r="T673" s="55" t="str">
        <f>IF(VLOOKUP(ROW()-492,'Report 3 Detail (576 B)'!$A:$S,14,FALSE)="","",VLOOKUP(ROW()-492,'Report 3 Detail (576 B)'!$A:$S,14,FALSE))</f>
        <v/>
      </c>
      <c r="U673" s="55" t="str">
        <f>IF(VLOOKUP(ROW()-492,'Report 3 Detail (576 B)'!$A:$S,15,FALSE)="","",VLOOKUP(ROW()-492,'Report 3 Detail (576 B)'!$A:$S,15,FALSE))</f>
        <v/>
      </c>
      <c r="V673" s="55" t="str">
        <f>IF(VLOOKUP(ROW()-492,'Report 3 Detail (576 B)'!$A:$S,16,FALSE)="","",VLOOKUP(ROW()-492,'Report 3 Detail (576 B)'!$A:$S,16,FALSE))</f>
        <v/>
      </c>
      <c r="W673" s="55" t="str">
        <f>IF(VLOOKUP(ROW()-492,'Report 3 Detail (576 B)'!$A:$S,17,FALSE)="","",VLOOKUP(ROW()-492,'Report 3 Detail (576 B)'!$A:$S,17,FALSE))</f>
        <v/>
      </c>
      <c r="X673" s="102" t="str">
        <f>IF(VLOOKUP(ROW()-492,'Report 3 Detail (576 B)'!$A:$S,18,FALSE)="","",VLOOKUP(ROW()-492,'Report 3 Detail (576 B)'!$A:$S,18,FALSE))</f>
        <v/>
      </c>
      <c r="Y673" s="55" t="str">
        <f>IF(VLOOKUP(ROW()-492,'Report 3 Detail (576 B)'!$A:$S,19,FALSE)="","",VLOOKUP(ROW()-492,'Report 3 Detail (576 B)'!$A:$S,19,FALSE))</f>
        <v/>
      </c>
      <c r="Z673" s="55" t="s">
        <v>79</v>
      </c>
    </row>
    <row r="674" spans="8:26" x14ac:dyDescent="0.2">
      <c r="H674" s="55" t="str">
        <f>IF(VLOOKUP(ROW()-492,'Report 3 Detail (576 B)'!$A:$S,2,FALSE)="","",VLOOKUP(ROW()-492,'Report 3 Detail (576 B)'!$A:$S,2,FALSE))</f>
        <v/>
      </c>
      <c r="I674" s="102" t="str">
        <f>IF(VLOOKUP(ROW()-492,'Report 3 Detail (576 B)'!$A:$S,3,FALSE)="","",VLOOKUP(ROW()-492,'Report 3 Detail (576 B)'!$A:$S,3,FALSE))</f>
        <v/>
      </c>
      <c r="J674" s="55" t="str">
        <f>IF(VLOOKUP(ROW()-492,'Report 3 Detail (576 B)'!$A:$S,4,FALSE)="","",VLOOKUP(ROW()-492,'Report 3 Detail (576 B)'!$A:$S,4,FALSE))</f>
        <v/>
      </c>
      <c r="K674" s="55" t="str">
        <f>IF(VLOOKUP(ROW()-492,'Report 3 Detail (576 B)'!$A:$S,5,FALSE)="","",VLOOKUP(ROW()-492,'Report 3 Detail (576 B)'!$A:$S,5,FALSE))</f>
        <v/>
      </c>
      <c r="L674" s="55" t="str">
        <f>IF(VLOOKUP(ROW()-492,'Report 3 Detail (576 B)'!$A:$S,6,FALSE)="","",VLOOKUP(ROW()-492,'Report 3 Detail (576 B)'!$A:$S,6,FALSE))</f>
        <v/>
      </c>
      <c r="M674" s="55" t="str">
        <f>IF(VLOOKUP(ROW()-492,'Report 3 Detail (576 B)'!$A:$S,7,FALSE)="","",VLOOKUP(ROW()-492,'Report 3 Detail (576 B)'!$A:$S,7,FALSE))</f>
        <v/>
      </c>
      <c r="N674" s="55" t="str">
        <f>IF(VLOOKUP(ROW()-492,'Report 3 Detail (576 B)'!$A:$S,8,FALSE)="","",VLOOKUP(ROW()-492,'Report 3 Detail (576 B)'!$A:$S,8,FALSE))</f>
        <v/>
      </c>
      <c r="O674" s="55" t="str">
        <f>IF(VLOOKUP(ROW()-492,'Report 3 Detail (576 B)'!$A:$S,9,FALSE)="","",VLOOKUP(ROW()-492,'Report 3 Detail (576 B)'!$A:$S,9,FALSE))</f>
        <v/>
      </c>
      <c r="P674" s="55" t="str">
        <f>IF(VLOOKUP(ROW()-492,'Report 3 Detail (576 B)'!$A:$S,10,FALSE)="","",VLOOKUP(ROW()-492,'Report 3 Detail (576 B)'!$A:$S,10,FALSE))</f>
        <v/>
      </c>
      <c r="Q674" s="55" t="str">
        <f>IF(VLOOKUP(ROW()-492,'Report 3 Detail (576 B)'!$A:$S,11,FALSE)="","",VLOOKUP(ROW()-492,'Report 3 Detail (576 B)'!$A:$S,11,FALSE))</f>
        <v/>
      </c>
      <c r="R674" s="55" t="str">
        <f>IF(VLOOKUP(ROW()-492,'Report 3 Detail (576 B)'!$A:$S,12,FALSE)="","",VLOOKUP(ROW()-492,'Report 3 Detail (576 B)'!$A:$S,12,FALSE))</f>
        <v/>
      </c>
      <c r="S674" s="55" t="str">
        <f>IF(VLOOKUP(ROW()-492,'Report 3 Detail (576 B)'!$A:$S,13,FALSE)="","",VLOOKUP(ROW()-492,'Report 3 Detail (576 B)'!$A:$S,13,FALSE))</f>
        <v/>
      </c>
      <c r="T674" s="55" t="str">
        <f>IF(VLOOKUP(ROW()-492,'Report 3 Detail (576 B)'!$A:$S,14,FALSE)="","",VLOOKUP(ROW()-492,'Report 3 Detail (576 B)'!$A:$S,14,FALSE))</f>
        <v/>
      </c>
      <c r="U674" s="55" t="str">
        <f>IF(VLOOKUP(ROW()-492,'Report 3 Detail (576 B)'!$A:$S,15,FALSE)="","",VLOOKUP(ROW()-492,'Report 3 Detail (576 B)'!$A:$S,15,FALSE))</f>
        <v/>
      </c>
      <c r="V674" s="55" t="str">
        <f>IF(VLOOKUP(ROW()-492,'Report 3 Detail (576 B)'!$A:$S,16,FALSE)="","",VLOOKUP(ROW()-492,'Report 3 Detail (576 B)'!$A:$S,16,FALSE))</f>
        <v/>
      </c>
      <c r="W674" s="55" t="str">
        <f>IF(VLOOKUP(ROW()-492,'Report 3 Detail (576 B)'!$A:$S,17,FALSE)="","",VLOOKUP(ROW()-492,'Report 3 Detail (576 B)'!$A:$S,17,FALSE))</f>
        <v/>
      </c>
      <c r="X674" s="102" t="str">
        <f>IF(VLOOKUP(ROW()-492,'Report 3 Detail (576 B)'!$A:$S,18,FALSE)="","",VLOOKUP(ROW()-492,'Report 3 Detail (576 B)'!$A:$S,18,FALSE))</f>
        <v/>
      </c>
      <c r="Y674" s="55" t="str">
        <f>IF(VLOOKUP(ROW()-492,'Report 3 Detail (576 B)'!$A:$S,19,FALSE)="","",VLOOKUP(ROW()-492,'Report 3 Detail (576 B)'!$A:$S,19,FALSE))</f>
        <v/>
      </c>
      <c r="Z674" s="55" t="s">
        <v>79</v>
      </c>
    </row>
    <row r="675" spans="8:26" x14ac:dyDescent="0.2">
      <c r="H675" s="55" t="str">
        <f>IF(VLOOKUP(ROW()-492,'Report 3 Detail (576 B)'!$A:$S,2,FALSE)="","",VLOOKUP(ROW()-492,'Report 3 Detail (576 B)'!$A:$S,2,FALSE))</f>
        <v/>
      </c>
      <c r="I675" s="102" t="str">
        <f>IF(VLOOKUP(ROW()-492,'Report 3 Detail (576 B)'!$A:$S,3,FALSE)="","",VLOOKUP(ROW()-492,'Report 3 Detail (576 B)'!$A:$S,3,FALSE))</f>
        <v/>
      </c>
      <c r="J675" s="55" t="str">
        <f>IF(VLOOKUP(ROW()-492,'Report 3 Detail (576 B)'!$A:$S,4,FALSE)="","",VLOOKUP(ROW()-492,'Report 3 Detail (576 B)'!$A:$S,4,FALSE))</f>
        <v/>
      </c>
      <c r="K675" s="55" t="str">
        <f>IF(VLOOKUP(ROW()-492,'Report 3 Detail (576 B)'!$A:$S,5,FALSE)="","",VLOOKUP(ROW()-492,'Report 3 Detail (576 B)'!$A:$S,5,FALSE))</f>
        <v/>
      </c>
      <c r="L675" s="55" t="str">
        <f>IF(VLOOKUP(ROW()-492,'Report 3 Detail (576 B)'!$A:$S,6,FALSE)="","",VLOOKUP(ROW()-492,'Report 3 Detail (576 B)'!$A:$S,6,FALSE))</f>
        <v/>
      </c>
      <c r="M675" s="55" t="str">
        <f>IF(VLOOKUP(ROW()-492,'Report 3 Detail (576 B)'!$A:$S,7,FALSE)="","",VLOOKUP(ROW()-492,'Report 3 Detail (576 B)'!$A:$S,7,FALSE))</f>
        <v/>
      </c>
      <c r="N675" s="55" t="str">
        <f>IF(VLOOKUP(ROW()-492,'Report 3 Detail (576 B)'!$A:$S,8,FALSE)="","",VLOOKUP(ROW()-492,'Report 3 Detail (576 B)'!$A:$S,8,FALSE))</f>
        <v/>
      </c>
      <c r="O675" s="55" t="str">
        <f>IF(VLOOKUP(ROW()-492,'Report 3 Detail (576 B)'!$A:$S,9,FALSE)="","",VLOOKUP(ROW()-492,'Report 3 Detail (576 B)'!$A:$S,9,FALSE))</f>
        <v/>
      </c>
      <c r="P675" s="55" t="str">
        <f>IF(VLOOKUP(ROW()-492,'Report 3 Detail (576 B)'!$A:$S,10,FALSE)="","",VLOOKUP(ROW()-492,'Report 3 Detail (576 B)'!$A:$S,10,FALSE))</f>
        <v/>
      </c>
      <c r="Q675" s="55" t="str">
        <f>IF(VLOOKUP(ROW()-492,'Report 3 Detail (576 B)'!$A:$S,11,FALSE)="","",VLOOKUP(ROW()-492,'Report 3 Detail (576 B)'!$A:$S,11,FALSE))</f>
        <v/>
      </c>
      <c r="R675" s="55" t="str">
        <f>IF(VLOOKUP(ROW()-492,'Report 3 Detail (576 B)'!$A:$S,12,FALSE)="","",VLOOKUP(ROW()-492,'Report 3 Detail (576 B)'!$A:$S,12,FALSE))</f>
        <v/>
      </c>
      <c r="S675" s="55" t="str">
        <f>IF(VLOOKUP(ROW()-492,'Report 3 Detail (576 B)'!$A:$S,13,FALSE)="","",VLOOKUP(ROW()-492,'Report 3 Detail (576 B)'!$A:$S,13,FALSE))</f>
        <v/>
      </c>
      <c r="T675" s="55" t="str">
        <f>IF(VLOOKUP(ROW()-492,'Report 3 Detail (576 B)'!$A:$S,14,FALSE)="","",VLOOKUP(ROW()-492,'Report 3 Detail (576 B)'!$A:$S,14,FALSE))</f>
        <v/>
      </c>
      <c r="U675" s="55" t="str">
        <f>IF(VLOOKUP(ROW()-492,'Report 3 Detail (576 B)'!$A:$S,15,FALSE)="","",VLOOKUP(ROW()-492,'Report 3 Detail (576 B)'!$A:$S,15,FALSE))</f>
        <v/>
      </c>
      <c r="V675" s="55" t="str">
        <f>IF(VLOOKUP(ROW()-492,'Report 3 Detail (576 B)'!$A:$S,16,FALSE)="","",VLOOKUP(ROW()-492,'Report 3 Detail (576 B)'!$A:$S,16,FALSE))</f>
        <v/>
      </c>
      <c r="W675" s="55" t="str">
        <f>IF(VLOOKUP(ROW()-492,'Report 3 Detail (576 B)'!$A:$S,17,FALSE)="","",VLOOKUP(ROW()-492,'Report 3 Detail (576 B)'!$A:$S,17,FALSE))</f>
        <v/>
      </c>
      <c r="X675" s="102" t="str">
        <f>IF(VLOOKUP(ROW()-492,'Report 3 Detail (576 B)'!$A:$S,18,FALSE)="","",VLOOKUP(ROW()-492,'Report 3 Detail (576 B)'!$A:$S,18,FALSE))</f>
        <v/>
      </c>
      <c r="Y675" s="55" t="str">
        <f>IF(VLOOKUP(ROW()-492,'Report 3 Detail (576 B)'!$A:$S,19,FALSE)="","",VLOOKUP(ROW()-492,'Report 3 Detail (576 B)'!$A:$S,19,FALSE))</f>
        <v/>
      </c>
      <c r="Z675" s="55" t="s">
        <v>79</v>
      </c>
    </row>
    <row r="676" spans="8:26" x14ac:dyDescent="0.2">
      <c r="H676" s="55" t="str">
        <f>IF(VLOOKUP(ROW()-492,'Report 3 Detail (576 B)'!$A:$S,2,FALSE)="","",VLOOKUP(ROW()-492,'Report 3 Detail (576 B)'!$A:$S,2,FALSE))</f>
        <v/>
      </c>
      <c r="I676" s="102" t="str">
        <f>IF(VLOOKUP(ROW()-492,'Report 3 Detail (576 B)'!$A:$S,3,FALSE)="","",VLOOKUP(ROW()-492,'Report 3 Detail (576 B)'!$A:$S,3,FALSE))</f>
        <v/>
      </c>
      <c r="J676" s="55" t="str">
        <f>IF(VLOOKUP(ROW()-492,'Report 3 Detail (576 B)'!$A:$S,4,FALSE)="","",VLOOKUP(ROW()-492,'Report 3 Detail (576 B)'!$A:$S,4,FALSE))</f>
        <v/>
      </c>
      <c r="K676" s="55" t="str">
        <f>IF(VLOOKUP(ROW()-492,'Report 3 Detail (576 B)'!$A:$S,5,FALSE)="","",VLOOKUP(ROW()-492,'Report 3 Detail (576 B)'!$A:$S,5,FALSE))</f>
        <v/>
      </c>
      <c r="L676" s="55" t="str">
        <f>IF(VLOOKUP(ROW()-492,'Report 3 Detail (576 B)'!$A:$S,6,FALSE)="","",VLOOKUP(ROW()-492,'Report 3 Detail (576 B)'!$A:$S,6,FALSE))</f>
        <v/>
      </c>
      <c r="M676" s="55" t="str">
        <f>IF(VLOOKUP(ROW()-492,'Report 3 Detail (576 B)'!$A:$S,7,FALSE)="","",VLOOKUP(ROW()-492,'Report 3 Detail (576 B)'!$A:$S,7,FALSE))</f>
        <v/>
      </c>
      <c r="N676" s="55" t="str">
        <f>IF(VLOOKUP(ROW()-492,'Report 3 Detail (576 B)'!$A:$S,8,FALSE)="","",VLOOKUP(ROW()-492,'Report 3 Detail (576 B)'!$A:$S,8,FALSE))</f>
        <v/>
      </c>
      <c r="O676" s="55" t="str">
        <f>IF(VLOOKUP(ROW()-492,'Report 3 Detail (576 B)'!$A:$S,9,FALSE)="","",VLOOKUP(ROW()-492,'Report 3 Detail (576 B)'!$A:$S,9,FALSE))</f>
        <v/>
      </c>
      <c r="P676" s="55" t="str">
        <f>IF(VLOOKUP(ROW()-492,'Report 3 Detail (576 B)'!$A:$S,10,FALSE)="","",VLOOKUP(ROW()-492,'Report 3 Detail (576 B)'!$A:$S,10,FALSE))</f>
        <v/>
      </c>
      <c r="Q676" s="55" t="str">
        <f>IF(VLOOKUP(ROW()-492,'Report 3 Detail (576 B)'!$A:$S,11,FALSE)="","",VLOOKUP(ROW()-492,'Report 3 Detail (576 B)'!$A:$S,11,FALSE))</f>
        <v/>
      </c>
      <c r="R676" s="55" t="str">
        <f>IF(VLOOKUP(ROW()-492,'Report 3 Detail (576 B)'!$A:$S,12,FALSE)="","",VLOOKUP(ROW()-492,'Report 3 Detail (576 B)'!$A:$S,12,FALSE))</f>
        <v/>
      </c>
      <c r="S676" s="55" t="str">
        <f>IF(VLOOKUP(ROW()-492,'Report 3 Detail (576 B)'!$A:$S,13,FALSE)="","",VLOOKUP(ROW()-492,'Report 3 Detail (576 B)'!$A:$S,13,FALSE))</f>
        <v/>
      </c>
      <c r="T676" s="55" t="str">
        <f>IF(VLOOKUP(ROW()-492,'Report 3 Detail (576 B)'!$A:$S,14,FALSE)="","",VLOOKUP(ROW()-492,'Report 3 Detail (576 B)'!$A:$S,14,FALSE))</f>
        <v/>
      </c>
      <c r="U676" s="55" t="str">
        <f>IF(VLOOKUP(ROW()-492,'Report 3 Detail (576 B)'!$A:$S,15,FALSE)="","",VLOOKUP(ROW()-492,'Report 3 Detail (576 B)'!$A:$S,15,FALSE))</f>
        <v/>
      </c>
      <c r="V676" s="55" t="str">
        <f>IF(VLOOKUP(ROW()-492,'Report 3 Detail (576 B)'!$A:$S,16,FALSE)="","",VLOOKUP(ROW()-492,'Report 3 Detail (576 B)'!$A:$S,16,FALSE))</f>
        <v/>
      </c>
      <c r="W676" s="55" t="str">
        <f>IF(VLOOKUP(ROW()-492,'Report 3 Detail (576 B)'!$A:$S,17,FALSE)="","",VLOOKUP(ROW()-492,'Report 3 Detail (576 B)'!$A:$S,17,FALSE))</f>
        <v/>
      </c>
      <c r="X676" s="102" t="str">
        <f>IF(VLOOKUP(ROW()-492,'Report 3 Detail (576 B)'!$A:$S,18,FALSE)="","",VLOOKUP(ROW()-492,'Report 3 Detail (576 B)'!$A:$S,18,FALSE))</f>
        <v/>
      </c>
      <c r="Y676" s="55" t="str">
        <f>IF(VLOOKUP(ROW()-492,'Report 3 Detail (576 B)'!$A:$S,19,FALSE)="","",VLOOKUP(ROW()-492,'Report 3 Detail (576 B)'!$A:$S,19,FALSE))</f>
        <v/>
      </c>
      <c r="Z676" s="55" t="s">
        <v>79</v>
      </c>
    </row>
    <row r="677" spans="8:26" x14ac:dyDescent="0.2">
      <c r="H677" s="55" t="str">
        <f>IF(VLOOKUP(ROW()-492,'Report 3 Detail (576 B)'!$A:$S,2,FALSE)="","",VLOOKUP(ROW()-492,'Report 3 Detail (576 B)'!$A:$S,2,FALSE))</f>
        <v/>
      </c>
      <c r="I677" s="102" t="str">
        <f>IF(VLOOKUP(ROW()-492,'Report 3 Detail (576 B)'!$A:$S,3,FALSE)="","",VLOOKUP(ROW()-492,'Report 3 Detail (576 B)'!$A:$S,3,FALSE))</f>
        <v/>
      </c>
      <c r="J677" s="55" t="str">
        <f>IF(VLOOKUP(ROW()-492,'Report 3 Detail (576 B)'!$A:$S,4,FALSE)="","",VLOOKUP(ROW()-492,'Report 3 Detail (576 B)'!$A:$S,4,FALSE))</f>
        <v/>
      </c>
      <c r="K677" s="55" t="str">
        <f>IF(VLOOKUP(ROW()-492,'Report 3 Detail (576 B)'!$A:$S,5,FALSE)="","",VLOOKUP(ROW()-492,'Report 3 Detail (576 B)'!$A:$S,5,FALSE))</f>
        <v/>
      </c>
      <c r="L677" s="55" t="str">
        <f>IF(VLOOKUP(ROW()-492,'Report 3 Detail (576 B)'!$A:$S,6,FALSE)="","",VLOOKUP(ROW()-492,'Report 3 Detail (576 B)'!$A:$S,6,FALSE))</f>
        <v/>
      </c>
      <c r="M677" s="55" t="str">
        <f>IF(VLOOKUP(ROW()-492,'Report 3 Detail (576 B)'!$A:$S,7,FALSE)="","",VLOOKUP(ROW()-492,'Report 3 Detail (576 B)'!$A:$S,7,FALSE))</f>
        <v/>
      </c>
      <c r="N677" s="55" t="str">
        <f>IF(VLOOKUP(ROW()-492,'Report 3 Detail (576 B)'!$A:$S,8,FALSE)="","",VLOOKUP(ROW()-492,'Report 3 Detail (576 B)'!$A:$S,8,FALSE))</f>
        <v/>
      </c>
      <c r="O677" s="55" t="str">
        <f>IF(VLOOKUP(ROW()-492,'Report 3 Detail (576 B)'!$A:$S,9,FALSE)="","",VLOOKUP(ROW()-492,'Report 3 Detail (576 B)'!$A:$S,9,FALSE))</f>
        <v/>
      </c>
      <c r="P677" s="55" t="str">
        <f>IF(VLOOKUP(ROW()-492,'Report 3 Detail (576 B)'!$A:$S,10,FALSE)="","",VLOOKUP(ROW()-492,'Report 3 Detail (576 B)'!$A:$S,10,FALSE))</f>
        <v/>
      </c>
      <c r="Q677" s="55" t="str">
        <f>IF(VLOOKUP(ROW()-492,'Report 3 Detail (576 B)'!$A:$S,11,FALSE)="","",VLOOKUP(ROW()-492,'Report 3 Detail (576 B)'!$A:$S,11,FALSE))</f>
        <v/>
      </c>
      <c r="R677" s="55" t="str">
        <f>IF(VLOOKUP(ROW()-492,'Report 3 Detail (576 B)'!$A:$S,12,FALSE)="","",VLOOKUP(ROW()-492,'Report 3 Detail (576 B)'!$A:$S,12,FALSE))</f>
        <v/>
      </c>
      <c r="S677" s="55" t="str">
        <f>IF(VLOOKUP(ROW()-492,'Report 3 Detail (576 B)'!$A:$S,13,FALSE)="","",VLOOKUP(ROW()-492,'Report 3 Detail (576 B)'!$A:$S,13,FALSE))</f>
        <v/>
      </c>
      <c r="T677" s="55" t="str">
        <f>IF(VLOOKUP(ROW()-492,'Report 3 Detail (576 B)'!$A:$S,14,FALSE)="","",VLOOKUP(ROW()-492,'Report 3 Detail (576 B)'!$A:$S,14,FALSE))</f>
        <v/>
      </c>
      <c r="U677" s="55" t="str">
        <f>IF(VLOOKUP(ROW()-492,'Report 3 Detail (576 B)'!$A:$S,15,FALSE)="","",VLOOKUP(ROW()-492,'Report 3 Detail (576 B)'!$A:$S,15,FALSE))</f>
        <v/>
      </c>
      <c r="V677" s="55" t="str">
        <f>IF(VLOOKUP(ROW()-492,'Report 3 Detail (576 B)'!$A:$S,16,FALSE)="","",VLOOKUP(ROW()-492,'Report 3 Detail (576 B)'!$A:$S,16,FALSE))</f>
        <v/>
      </c>
      <c r="W677" s="55" t="str">
        <f>IF(VLOOKUP(ROW()-492,'Report 3 Detail (576 B)'!$A:$S,17,FALSE)="","",VLOOKUP(ROW()-492,'Report 3 Detail (576 B)'!$A:$S,17,FALSE))</f>
        <v/>
      </c>
      <c r="X677" s="102" t="str">
        <f>IF(VLOOKUP(ROW()-492,'Report 3 Detail (576 B)'!$A:$S,18,FALSE)="","",VLOOKUP(ROW()-492,'Report 3 Detail (576 B)'!$A:$S,18,FALSE))</f>
        <v/>
      </c>
      <c r="Y677" s="55" t="str">
        <f>IF(VLOOKUP(ROW()-492,'Report 3 Detail (576 B)'!$A:$S,19,FALSE)="","",VLOOKUP(ROW()-492,'Report 3 Detail (576 B)'!$A:$S,19,FALSE))</f>
        <v/>
      </c>
      <c r="Z677" s="55" t="s">
        <v>79</v>
      </c>
    </row>
    <row r="678" spans="8:26" x14ac:dyDescent="0.2">
      <c r="H678" s="55" t="str">
        <f>IF(VLOOKUP(ROW()-492,'Report 3 Detail (576 B)'!$A:$S,2,FALSE)="","",VLOOKUP(ROW()-492,'Report 3 Detail (576 B)'!$A:$S,2,FALSE))</f>
        <v/>
      </c>
      <c r="I678" s="102" t="str">
        <f>IF(VLOOKUP(ROW()-492,'Report 3 Detail (576 B)'!$A:$S,3,FALSE)="","",VLOOKUP(ROW()-492,'Report 3 Detail (576 B)'!$A:$S,3,FALSE))</f>
        <v/>
      </c>
      <c r="J678" s="55" t="str">
        <f>IF(VLOOKUP(ROW()-492,'Report 3 Detail (576 B)'!$A:$S,4,FALSE)="","",VLOOKUP(ROW()-492,'Report 3 Detail (576 B)'!$A:$S,4,FALSE))</f>
        <v/>
      </c>
      <c r="K678" s="55" t="str">
        <f>IF(VLOOKUP(ROW()-492,'Report 3 Detail (576 B)'!$A:$S,5,FALSE)="","",VLOOKUP(ROW()-492,'Report 3 Detail (576 B)'!$A:$S,5,FALSE))</f>
        <v/>
      </c>
      <c r="L678" s="55" t="str">
        <f>IF(VLOOKUP(ROW()-492,'Report 3 Detail (576 B)'!$A:$S,6,FALSE)="","",VLOOKUP(ROW()-492,'Report 3 Detail (576 B)'!$A:$S,6,FALSE))</f>
        <v/>
      </c>
      <c r="M678" s="55" t="str">
        <f>IF(VLOOKUP(ROW()-492,'Report 3 Detail (576 B)'!$A:$S,7,FALSE)="","",VLOOKUP(ROW()-492,'Report 3 Detail (576 B)'!$A:$S,7,FALSE))</f>
        <v/>
      </c>
      <c r="N678" s="55" t="str">
        <f>IF(VLOOKUP(ROW()-492,'Report 3 Detail (576 B)'!$A:$S,8,FALSE)="","",VLOOKUP(ROW()-492,'Report 3 Detail (576 B)'!$A:$S,8,FALSE))</f>
        <v/>
      </c>
      <c r="O678" s="55" t="str">
        <f>IF(VLOOKUP(ROW()-492,'Report 3 Detail (576 B)'!$A:$S,9,FALSE)="","",VLOOKUP(ROW()-492,'Report 3 Detail (576 B)'!$A:$S,9,FALSE))</f>
        <v/>
      </c>
      <c r="P678" s="55" t="str">
        <f>IF(VLOOKUP(ROW()-492,'Report 3 Detail (576 B)'!$A:$S,10,FALSE)="","",VLOOKUP(ROW()-492,'Report 3 Detail (576 B)'!$A:$S,10,FALSE))</f>
        <v/>
      </c>
      <c r="Q678" s="55" t="str">
        <f>IF(VLOOKUP(ROW()-492,'Report 3 Detail (576 B)'!$A:$S,11,FALSE)="","",VLOOKUP(ROW()-492,'Report 3 Detail (576 B)'!$A:$S,11,FALSE))</f>
        <v/>
      </c>
      <c r="R678" s="55" t="str">
        <f>IF(VLOOKUP(ROW()-492,'Report 3 Detail (576 B)'!$A:$S,12,FALSE)="","",VLOOKUP(ROW()-492,'Report 3 Detail (576 B)'!$A:$S,12,FALSE))</f>
        <v/>
      </c>
      <c r="S678" s="55" t="str">
        <f>IF(VLOOKUP(ROW()-492,'Report 3 Detail (576 B)'!$A:$S,13,FALSE)="","",VLOOKUP(ROW()-492,'Report 3 Detail (576 B)'!$A:$S,13,FALSE))</f>
        <v/>
      </c>
      <c r="T678" s="55" t="str">
        <f>IF(VLOOKUP(ROW()-492,'Report 3 Detail (576 B)'!$A:$S,14,FALSE)="","",VLOOKUP(ROW()-492,'Report 3 Detail (576 B)'!$A:$S,14,FALSE))</f>
        <v/>
      </c>
      <c r="U678" s="55" t="str">
        <f>IF(VLOOKUP(ROW()-492,'Report 3 Detail (576 B)'!$A:$S,15,FALSE)="","",VLOOKUP(ROW()-492,'Report 3 Detail (576 B)'!$A:$S,15,FALSE))</f>
        <v/>
      </c>
      <c r="V678" s="55" t="str">
        <f>IF(VLOOKUP(ROW()-492,'Report 3 Detail (576 B)'!$A:$S,16,FALSE)="","",VLOOKUP(ROW()-492,'Report 3 Detail (576 B)'!$A:$S,16,FALSE))</f>
        <v/>
      </c>
      <c r="W678" s="55" t="str">
        <f>IF(VLOOKUP(ROW()-492,'Report 3 Detail (576 B)'!$A:$S,17,FALSE)="","",VLOOKUP(ROW()-492,'Report 3 Detail (576 B)'!$A:$S,17,FALSE))</f>
        <v/>
      </c>
      <c r="X678" s="102" t="str">
        <f>IF(VLOOKUP(ROW()-492,'Report 3 Detail (576 B)'!$A:$S,18,FALSE)="","",VLOOKUP(ROW()-492,'Report 3 Detail (576 B)'!$A:$S,18,FALSE))</f>
        <v/>
      </c>
      <c r="Y678" s="55" t="str">
        <f>IF(VLOOKUP(ROW()-492,'Report 3 Detail (576 B)'!$A:$S,19,FALSE)="","",VLOOKUP(ROW()-492,'Report 3 Detail (576 B)'!$A:$S,19,FALSE))</f>
        <v/>
      </c>
      <c r="Z678" s="55" t="s">
        <v>79</v>
      </c>
    </row>
    <row r="679" spans="8:26" x14ac:dyDescent="0.2">
      <c r="H679" s="55" t="str">
        <f>IF(VLOOKUP(ROW()-492,'Report 3 Detail (576 B)'!$A:$S,2,FALSE)="","",VLOOKUP(ROW()-492,'Report 3 Detail (576 B)'!$A:$S,2,FALSE))</f>
        <v/>
      </c>
      <c r="I679" s="102" t="str">
        <f>IF(VLOOKUP(ROW()-492,'Report 3 Detail (576 B)'!$A:$S,3,FALSE)="","",VLOOKUP(ROW()-492,'Report 3 Detail (576 B)'!$A:$S,3,FALSE))</f>
        <v/>
      </c>
      <c r="J679" s="55" t="str">
        <f>IF(VLOOKUP(ROW()-492,'Report 3 Detail (576 B)'!$A:$S,4,FALSE)="","",VLOOKUP(ROW()-492,'Report 3 Detail (576 B)'!$A:$S,4,FALSE))</f>
        <v/>
      </c>
      <c r="K679" s="55" t="str">
        <f>IF(VLOOKUP(ROW()-492,'Report 3 Detail (576 B)'!$A:$S,5,FALSE)="","",VLOOKUP(ROW()-492,'Report 3 Detail (576 B)'!$A:$S,5,FALSE))</f>
        <v/>
      </c>
      <c r="L679" s="55" t="str">
        <f>IF(VLOOKUP(ROW()-492,'Report 3 Detail (576 B)'!$A:$S,6,FALSE)="","",VLOOKUP(ROW()-492,'Report 3 Detail (576 B)'!$A:$S,6,FALSE))</f>
        <v/>
      </c>
      <c r="M679" s="55" t="str">
        <f>IF(VLOOKUP(ROW()-492,'Report 3 Detail (576 B)'!$A:$S,7,FALSE)="","",VLOOKUP(ROW()-492,'Report 3 Detail (576 B)'!$A:$S,7,FALSE))</f>
        <v/>
      </c>
      <c r="N679" s="55" t="str">
        <f>IF(VLOOKUP(ROW()-492,'Report 3 Detail (576 B)'!$A:$S,8,FALSE)="","",VLOOKUP(ROW()-492,'Report 3 Detail (576 B)'!$A:$S,8,FALSE))</f>
        <v/>
      </c>
      <c r="O679" s="55" t="str">
        <f>IF(VLOOKUP(ROW()-492,'Report 3 Detail (576 B)'!$A:$S,9,FALSE)="","",VLOOKUP(ROW()-492,'Report 3 Detail (576 B)'!$A:$S,9,FALSE))</f>
        <v/>
      </c>
      <c r="P679" s="55" t="str">
        <f>IF(VLOOKUP(ROW()-492,'Report 3 Detail (576 B)'!$A:$S,10,FALSE)="","",VLOOKUP(ROW()-492,'Report 3 Detail (576 B)'!$A:$S,10,FALSE))</f>
        <v/>
      </c>
      <c r="Q679" s="55" t="str">
        <f>IF(VLOOKUP(ROW()-492,'Report 3 Detail (576 B)'!$A:$S,11,FALSE)="","",VLOOKUP(ROW()-492,'Report 3 Detail (576 B)'!$A:$S,11,FALSE))</f>
        <v/>
      </c>
      <c r="R679" s="55" t="str">
        <f>IF(VLOOKUP(ROW()-492,'Report 3 Detail (576 B)'!$A:$S,12,FALSE)="","",VLOOKUP(ROW()-492,'Report 3 Detail (576 B)'!$A:$S,12,FALSE))</f>
        <v/>
      </c>
      <c r="S679" s="55" t="str">
        <f>IF(VLOOKUP(ROW()-492,'Report 3 Detail (576 B)'!$A:$S,13,FALSE)="","",VLOOKUP(ROW()-492,'Report 3 Detail (576 B)'!$A:$S,13,FALSE))</f>
        <v/>
      </c>
      <c r="T679" s="55" t="str">
        <f>IF(VLOOKUP(ROW()-492,'Report 3 Detail (576 B)'!$A:$S,14,FALSE)="","",VLOOKUP(ROW()-492,'Report 3 Detail (576 B)'!$A:$S,14,FALSE))</f>
        <v/>
      </c>
      <c r="U679" s="55" t="str">
        <f>IF(VLOOKUP(ROW()-492,'Report 3 Detail (576 B)'!$A:$S,15,FALSE)="","",VLOOKUP(ROW()-492,'Report 3 Detail (576 B)'!$A:$S,15,FALSE))</f>
        <v/>
      </c>
      <c r="V679" s="55" t="str">
        <f>IF(VLOOKUP(ROW()-492,'Report 3 Detail (576 B)'!$A:$S,16,FALSE)="","",VLOOKUP(ROW()-492,'Report 3 Detail (576 B)'!$A:$S,16,FALSE))</f>
        <v/>
      </c>
      <c r="W679" s="55" t="str">
        <f>IF(VLOOKUP(ROW()-492,'Report 3 Detail (576 B)'!$A:$S,17,FALSE)="","",VLOOKUP(ROW()-492,'Report 3 Detail (576 B)'!$A:$S,17,FALSE))</f>
        <v/>
      </c>
      <c r="X679" s="102" t="str">
        <f>IF(VLOOKUP(ROW()-492,'Report 3 Detail (576 B)'!$A:$S,18,FALSE)="","",VLOOKUP(ROW()-492,'Report 3 Detail (576 B)'!$A:$S,18,FALSE))</f>
        <v/>
      </c>
      <c r="Y679" s="55" t="str">
        <f>IF(VLOOKUP(ROW()-492,'Report 3 Detail (576 B)'!$A:$S,19,FALSE)="","",VLOOKUP(ROW()-492,'Report 3 Detail (576 B)'!$A:$S,19,FALSE))</f>
        <v/>
      </c>
      <c r="Z679" s="55" t="s">
        <v>79</v>
      </c>
    </row>
    <row r="680" spans="8:26" x14ac:dyDescent="0.2">
      <c r="H680" s="55" t="str">
        <f>IF(VLOOKUP(ROW()-492,'Report 3 Detail (576 B)'!$A:$S,2,FALSE)="","",VLOOKUP(ROW()-492,'Report 3 Detail (576 B)'!$A:$S,2,FALSE))</f>
        <v/>
      </c>
      <c r="I680" s="102" t="str">
        <f>IF(VLOOKUP(ROW()-492,'Report 3 Detail (576 B)'!$A:$S,3,FALSE)="","",VLOOKUP(ROW()-492,'Report 3 Detail (576 B)'!$A:$S,3,FALSE))</f>
        <v/>
      </c>
      <c r="J680" s="55" t="str">
        <f>IF(VLOOKUP(ROW()-492,'Report 3 Detail (576 B)'!$A:$S,4,FALSE)="","",VLOOKUP(ROW()-492,'Report 3 Detail (576 B)'!$A:$S,4,FALSE))</f>
        <v/>
      </c>
      <c r="K680" s="55" t="str">
        <f>IF(VLOOKUP(ROW()-492,'Report 3 Detail (576 B)'!$A:$S,5,FALSE)="","",VLOOKUP(ROW()-492,'Report 3 Detail (576 B)'!$A:$S,5,FALSE))</f>
        <v/>
      </c>
      <c r="L680" s="55" t="str">
        <f>IF(VLOOKUP(ROW()-492,'Report 3 Detail (576 B)'!$A:$S,6,FALSE)="","",VLOOKUP(ROW()-492,'Report 3 Detail (576 B)'!$A:$S,6,FALSE))</f>
        <v/>
      </c>
      <c r="M680" s="55" t="str">
        <f>IF(VLOOKUP(ROW()-492,'Report 3 Detail (576 B)'!$A:$S,7,FALSE)="","",VLOOKUP(ROW()-492,'Report 3 Detail (576 B)'!$A:$S,7,FALSE))</f>
        <v/>
      </c>
      <c r="N680" s="55" t="str">
        <f>IF(VLOOKUP(ROW()-492,'Report 3 Detail (576 B)'!$A:$S,8,FALSE)="","",VLOOKUP(ROW()-492,'Report 3 Detail (576 B)'!$A:$S,8,FALSE))</f>
        <v/>
      </c>
      <c r="O680" s="55" t="str">
        <f>IF(VLOOKUP(ROW()-492,'Report 3 Detail (576 B)'!$A:$S,9,FALSE)="","",VLOOKUP(ROW()-492,'Report 3 Detail (576 B)'!$A:$S,9,FALSE))</f>
        <v/>
      </c>
      <c r="P680" s="55" t="str">
        <f>IF(VLOOKUP(ROW()-492,'Report 3 Detail (576 B)'!$A:$S,10,FALSE)="","",VLOOKUP(ROW()-492,'Report 3 Detail (576 B)'!$A:$S,10,FALSE))</f>
        <v/>
      </c>
      <c r="Q680" s="55" t="str">
        <f>IF(VLOOKUP(ROW()-492,'Report 3 Detail (576 B)'!$A:$S,11,FALSE)="","",VLOOKUP(ROW()-492,'Report 3 Detail (576 B)'!$A:$S,11,FALSE))</f>
        <v/>
      </c>
      <c r="R680" s="55" t="str">
        <f>IF(VLOOKUP(ROW()-492,'Report 3 Detail (576 B)'!$A:$S,12,FALSE)="","",VLOOKUP(ROW()-492,'Report 3 Detail (576 B)'!$A:$S,12,FALSE))</f>
        <v/>
      </c>
      <c r="S680" s="55" t="str">
        <f>IF(VLOOKUP(ROW()-492,'Report 3 Detail (576 B)'!$A:$S,13,FALSE)="","",VLOOKUP(ROW()-492,'Report 3 Detail (576 B)'!$A:$S,13,FALSE))</f>
        <v/>
      </c>
      <c r="T680" s="55" t="str">
        <f>IF(VLOOKUP(ROW()-492,'Report 3 Detail (576 B)'!$A:$S,14,FALSE)="","",VLOOKUP(ROW()-492,'Report 3 Detail (576 B)'!$A:$S,14,FALSE))</f>
        <v/>
      </c>
      <c r="U680" s="55" t="str">
        <f>IF(VLOOKUP(ROW()-492,'Report 3 Detail (576 B)'!$A:$S,15,FALSE)="","",VLOOKUP(ROW()-492,'Report 3 Detail (576 B)'!$A:$S,15,FALSE))</f>
        <v/>
      </c>
      <c r="V680" s="55" t="str">
        <f>IF(VLOOKUP(ROW()-492,'Report 3 Detail (576 B)'!$A:$S,16,FALSE)="","",VLOOKUP(ROW()-492,'Report 3 Detail (576 B)'!$A:$S,16,FALSE))</f>
        <v/>
      </c>
      <c r="W680" s="55" t="str">
        <f>IF(VLOOKUP(ROW()-492,'Report 3 Detail (576 B)'!$A:$S,17,FALSE)="","",VLOOKUP(ROW()-492,'Report 3 Detail (576 B)'!$A:$S,17,FALSE))</f>
        <v/>
      </c>
      <c r="X680" s="102" t="str">
        <f>IF(VLOOKUP(ROW()-492,'Report 3 Detail (576 B)'!$A:$S,18,FALSE)="","",VLOOKUP(ROW()-492,'Report 3 Detail (576 B)'!$A:$S,18,FALSE))</f>
        <v/>
      </c>
      <c r="Y680" s="55" t="str">
        <f>IF(VLOOKUP(ROW()-492,'Report 3 Detail (576 B)'!$A:$S,19,FALSE)="","",VLOOKUP(ROW()-492,'Report 3 Detail (576 B)'!$A:$S,19,FALSE))</f>
        <v/>
      </c>
      <c r="Z680" s="55" t="s">
        <v>79</v>
      </c>
    </row>
    <row r="681" spans="8:26" x14ac:dyDescent="0.2">
      <c r="H681" s="55" t="str">
        <f>IF(VLOOKUP(ROW()-492,'Report 3 Detail (576 B)'!$A:$S,2,FALSE)="","",VLOOKUP(ROW()-492,'Report 3 Detail (576 B)'!$A:$S,2,FALSE))</f>
        <v/>
      </c>
      <c r="I681" s="102" t="str">
        <f>IF(VLOOKUP(ROW()-492,'Report 3 Detail (576 B)'!$A:$S,3,FALSE)="","",VLOOKUP(ROW()-492,'Report 3 Detail (576 B)'!$A:$S,3,FALSE))</f>
        <v/>
      </c>
      <c r="J681" s="55" t="str">
        <f>IF(VLOOKUP(ROW()-492,'Report 3 Detail (576 B)'!$A:$S,4,FALSE)="","",VLOOKUP(ROW()-492,'Report 3 Detail (576 B)'!$A:$S,4,FALSE))</f>
        <v/>
      </c>
      <c r="K681" s="55" t="str">
        <f>IF(VLOOKUP(ROW()-492,'Report 3 Detail (576 B)'!$A:$S,5,FALSE)="","",VLOOKUP(ROW()-492,'Report 3 Detail (576 B)'!$A:$S,5,FALSE))</f>
        <v/>
      </c>
      <c r="L681" s="55" t="str">
        <f>IF(VLOOKUP(ROW()-492,'Report 3 Detail (576 B)'!$A:$S,6,FALSE)="","",VLOOKUP(ROW()-492,'Report 3 Detail (576 B)'!$A:$S,6,FALSE))</f>
        <v/>
      </c>
      <c r="M681" s="55" t="str">
        <f>IF(VLOOKUP(ROW()-492,'Report 3 Detail (576 B)'!$A:$S,7,FALSE)="","",VLOOKUP(ROW()-492,'Report 3 Detail (576 B)'!$A:$S,7,FALSE))</f>
        <v/>
      </c>
      <c r="N681" s="55" t="str">
        <f>IF(VLOOKUP(ROW()-492,'Report 3 Detail (576 B)'!$A:$S,8,FALSE)="","",VLOOKUP(ROW()-492,'Report 3 Detail (576 B)'!$A:$S,8,FALSE))</f>
        <v/>
      </c>
      <c r="O681" s="55" t="str">
        <f>IF(VLOOKUP(ROW()-492,'Report 3 Detail (576 B)'!$A:$S,9,FALSE)="","",VLOOKUP(ROW()-492,'Report 3 Detail (576 B)'!$A:$S,9,FALSE))</f>
        <v/>
      </c>
      <c r="P681" s="55" t="str">
        <f>IF(VLOOKUP(ROW()-492,'Report 3 Detail (576 B)'!$A:$S,10,FALSE)="","",VLOOKUP(ROW()-492,'Report 3 Detail (576 B)'!$A:$S,10,FALSE))</f>
        <v/>
      </c>
      <c r="Q681" s="55" t="str">
        <f>IF(VLOOKUP(ROW()-492,'Report 3 Detail (576 B)'!$A:$S,11,FALSE)="","",VLOOKUP(ROW()-492,'Report 3 Detail (576 B)'!$A:$S,11,FALSE))</f>
        <v/>
      </c>
      <c r="R681" s="55" t="str">
        <f>IF(VLOOKUP(ROW()-492,'Report 3 Detail (576 B)'!$A:$S,12,FALSE)="","",VLOOKUP(ROW()-492,'Report 3 Detail (576 B)'!$A:$S,12,FALSE))</f>
        <v/>
      </c>
      <c r="S681" s="55" t="str">
        <f>IF(VLOOKUP(ROW()-492,'Report 3 Detail (576 B)'!$A:$S,13,FALSE)="","",VLOOKUP(ROW()-492,'Report 3 Detail (576 B)'!$A:$S,13,FALSE))</f>
        <v/>
      </c>
      <c r="T681" s="55" t="str">
        <f>IF(VLOOKUP(ROW()-492,'Report 3 Detail (576 B)'!$A:$S,14,FALSE)="","",VLOOKUP(ROW()-492,'Report 3 Detail (576 B)'!$A:$S,14,FALSE))</f>
        <v/>
      </c>
      <c r="U681" s="55" t="str">
        <f>IF(VLOOKUP(ROW()-492,'Report 3 Detail (576 B)'!$A:$S,15,FALSE)="","",VLOOKUP(ROW()-492,'Report 3 Detail (576 B)'!$A:$S,15,FALSE))</f>
        <v/>
      </c>
      <c r="V681" s="55" t="str">
        <f>IF(VLOOKUP(ROW()-492,'Report 3 Detail (576 B)'!$A:$S,16,FALSE)="","",VLOOKUP(ROW()-492,'Report 3 Detail (576 B)'!$A:$S,16,FALSE))</f>
        <v/>
      </c>
      <c r="W681" s="55" t="str">
        <f>IF(VLOOKUP(ROW()-492,'Report 3 Detail (576 B)'!$A:$S,17,FALSE)="","",VLOOKUP(ROW()-492,'Report 3 Detail (576 B)'!$A:$S,17,FALSE))</f>
        <v/>
      </c>
      <c r="X681" s="102" t="str">
        <f>IF(VLOOKUP(ROW()-492,'Report 3 Detail (576 B)'!$A:$S,18,FALSE)="","",VLOOKUP(ROW()-492,'Report 3 Detail (576 B)'!$A:$S,18,FALSE))</f>
        <v/>
      </c>
      <c r="Y681" s="55" t="str">
        <f>IF(VLOOKUP(ROW()-492,'Report 3 Detail (576 B)'!$A:$S,19,FALSE)="","",VLOOKUP(ROW()-492,'Report 3 Detail (576 B)'!$A:$S,19,FALSE))</f>
        <v/>
      </c>
      <c r="Z681" s="55" t="s">
        <v>79</v>
      </c>
    </row>
    <row r="682" spans="8:26" x14ac:dyDescent="0.2">
      <c r="H682" s="55" t="str">
        <f>IF(VLOOKUP(ROW()-492,'Report 3 Detail (576 B)'!$A:$S,2,FALSE)="","",VLOOKUP(ROW()-492,'Report 3 Detail (576 B)'!$A:$S,2,FALSE))</f>
        <v/>
      </c>
      <c r="I682" s="102" t="str">
        <f>IF(VLOOKUP(ROW()-492,'Report 3 Detail (576 B)'!$A:$S,3,FALSE)="","",VLOOKUP(ROW()-492,'Report 3 Detail (576 B)'!$A:$S,3,FALSE))</f>
        <v/>
      </c>
      <c r="J682" s="55" t="str">
        <f>IF(VLOOKUP(ROW()-492,'Report 3 Detail (576 B)'!$A:$S,4,FALSE)="","",VLOOKUP(ROW()-492,'Report 3 Detail (576 B)'!$A:$S,4,FALSE))</f>
        <v/>
      </c>
      <c r="K682" s="55" t="str">
        <f>IF(VLOOKUP(ROW()-492,'Report 3 Detail (576 B)'!$A:$S,5,FALSE)="","",VLOOKUP(ROW()-492,'Report 3 Detail (576 B)'!$A:$S,5,FALSE))</f>
        <v/>
      </c>
      <c r="L682" s="55" t="str">
        <f>IF(VLOOKUP(ROW()-492,'Report 3 Detail (576 B)'!$A:$S,6,FALSE)="","",VLOOKUP(ROW()-492,'Report 3 Detail (576 B)'!$A:$S,6,FALSE))</f>
        <v/>
      </c>
      <c r="M682" s="55" t="str">
        <f>IF(VLOOKUP(ROW()-492,'Report 3 Detail (576 B)'!$A:$S,7,FALSE)="","",VLOOKUP(ROW()-492,'Report 3 Detail (576 B)'!$A:$S,7,FALSE))</f>
        <v/>
      </c>
      <c r="N682" s="55" t="str">
        <f>IF(VLOOKUP(ROW()-492,'Report 3 Detail (576 B)'!$A:$S,8,FALSE)="","",VLOOKUP(ROW()-492,'Report 3 Detail (576 B)'!$A:$S,8,FALSE))</f>
        <v/>
      </c>
      <c r="O682" s="55" t="str">
        <f>IF(VLOOKUP(ROW()-492,'Report 3 Detail (576 B)'!$A:$S,9,FALSE)="","",VLOOKUP(ROW()-492,'Report 3 Detail (576 B)'!$A:$S,9,FALSE))</f>
        <v/>
      </c>
      <c r="P682" s="55" t="str">
        <f>IF(VLOOKUP(ROW()-492,'Report 3 Detail (576 B)'!$A:$S,10,FALSE)="","",VLOOKUP(ROW()-492,'Report 3 Detail (576 B)'!$A:$S,10,FALSE))</f>
        <v/>
      </c>
      <c r="Q682" s="55" t="str">
        <f>IF(VLOOKUP(ROW()-492,'Report 3 Detail (576 B)'!$A:$S,11,FALSE)="","",VLOOKUP(ROW()-492,'Report 3 Detail (576 B)'!$A:$S,11,FALSE))</f>
        <v/>
      </c>
      <c r="R682" s="55" t="str">
        <f>IF(VLOOKUP(ROW()-492,'Report 3 Detail (576 B)'!$A:$S,12,FALSE)="","",VLOOKUP(ROW()-492,'Report 3 Detail (576 B)'!$A:$S,12,FALSE))</f>
        <v/>
      </c>
      <c r="S682" s="55" t="str">
        <f>IF(VLOOKUP(ROW()-492,'Report 3 Detail (576 B)'!$A:$S,13,FALSE)="","",VLOOKUP(ROW()-492,'Report 3 Detail (576 B)'!$A:$S,13,FALSE))</f>
        <v/>
      </c>
      <c r="T682" s="55" t="str">
        <f>IF(VLOOKUP(ROW()-492,'Report 3 Detail (576 B)'!$A:$S,14,FALSE)="","",VLOOKUP(ROW()-492,'Report 3 Detail (576 B)'!$A:$S,14,FALSE))</f>
        <v/>
      </c>
      <c r="U682" s="55" t="str">
        <f>IF(VLOOKUP(ROW()-492,'Report 3 Detail (576 B)'!$A:$S,15,FALSE)="","",VLOOKUP(ROW()-492,'Report 3 Detail (576 B)'!$A:$S,15,FALSE))</f>
        <v/>
      </c>
      <c r="V682" s="55" t="str">
        <f>IF(VLOOKUP(ROW()-492,'Report 3 Detail (576 B)'!$A:$S,16,FALSE)="","",VLOOKUP(ROW()-492,'Report 3 Detail (576 B)'!$A:$S,16,FALSE))</f>
        <v/>
      </c>
      <c r="W682" s="55" t="str">
        <f>IF(VLOOKUP(ROW()-492,'Report 3 Detail (576 B)'!$A:$S,17,FALSE)="","",VLOOKUP(ROW()-492,'Report 3 Detail (576 B)'!$A:$S,17,FALSE))</f>
        <v/>
      </c>
      <c r="X682" s="102" t="str">
        <f>IF(VLOOKUP(ROW()-492,'Report 3 Detail (576 B)'!$A:$S,18,FALSE)="","",VLOOKUP(ROW()-492,'Report 3 Detail (576 B)'!$A:$S,18,FALSE))</f>
        <v/>
      </c>
      <c r="Y682" s="55" t="str">
        <f>IF(VLOOKUP(ROW()-492,'Report 3 Detail (576 B)'!$A:$S,19,FALSE)="","",VLOOKUP(ROW()-492,'Report 3 Detail (576 B)'!$A:$S,19,FALSE))</f>
        <v/>
      </c>
      <c r="Z682" s="55" t="s">
        <v>79</v>
      </c>
    </row>
    <row r="683" spans="8:26" x14ac:dyDescent="0.2">
      <c r="H683" s="55" t="str">
        <f>IF(VLOOKUP(ROW()-492,'Report 3 Detail (576 B)'!$A:$S,2,FALSE)="","",VLOOKUP(ROW()-492,'Report 3 Detail (576 B)'!$A:$S,2,FALSE))</f>
        <v/>
      </c>
      <c r="I683" s="102" t="str">
        <f>IF(VLOOKUP(ROW()-492,'Report 3 Detail (576 B)'!$A:$S,3,FALSE)="","",VLOOKUP(ROW()-492,'Report 3 Detail (576 B)'!$A:$S,3,FALSE))</f>
        <v/>
      </c>
      <c r="J683" s="55" t="str">
        <f>IF(VLOOKUP(ROW()-492,'Report 3 Detail (576 B)'!$A:$S,4,FALSE)="","",VLOOKUP(ROW()-492,'Report 3 Detail (576 B)'!$A:$S,4,FALSE))</f>
        <v/>
      </c>
      <c r="K683" s="55" t="str">
        <f>IF(VLOOKUP(ROW()-492,'Report 3 Detail (576 B)'!$A:$S,5,FALSE)="","",VLOOKUP(ROW()-492,'Report 3 Detail (576 B)'!$A:$S,5,FALSE))</f>
        <v/>
      </c>
      <c r="L683" s="55" t="str">
        <f>IF(VLOOKUP(ROW()-492,'Report 3 Detail (576 B)'!$A:$S,6,FALSE)="","",VLOOKUP(ROW()-492,'Report 3 Detail (576 B)'!$A:$S,6,FALSE))</f>
        <v/>
      </c>
      <c r="M683" s="55" t="str">
        <f>IF(VLOOKUP(ROW()-492,'Report 3 Detail (576 B)'!$A:$S,7,FALSE)="","",VLOOKUP(ROW()-492,'Report 3 Detail (576 B)'!$A:$S,7,FALSE))</f>
        <v/>
      </c>
      <c r="N683" s="55" t="str">
        <f>IF(VLOOKUP(ROW()-492,'Report 3 Detail (576 B)'!$A:$S,8,FALSE)="","",VLOOKUP(ROW()-492,'Report 3 Detail (576 B)'!$A:$S,8,FALSE))</f>
        <v/>
      </c>
      <c r="O683" s="55" t="str">
        <f>IF(VLOOKUP(ROW()-492,'Report 3 Detail (576 B)'!$A:$S,9,FALSE)="","",VLOOKUP(ROW()-492,'Report 3 Detail (576 B)'!$A:$S,9,FALSE))</f>
        <v/>
      </c>
      <c r="P683" s="55" t="str">
        <f>IF(VLOOKUP(ROW()-492,'Report 3 Detail (576 B)'!$A:$S,10,FALSE)="","",VLOOKUP(ROW()-492,'Report 3 Detail (576 B)'!$A:$S,10,FALSE))</f>
        <v/>
      </c>
      <c r="Q683" s="55" t="str">
        <f>IF(VLOOKUP(ROW()-492,'Report 3 Detail (576 B)'!$A:$S,11,FALSE)="","",VLOOKUP(ROW()-492,'Report 3 Detail (576 B)'!$A:$S,11,FALSE))</f>
        <v/>
      </c>
      <c r="R683" s="55" t="str">
        <f>IF(VLOOKUP(ROW()-492,'Report 3 Detail (576 B)'!$A:$S,12,FALSE)="","",VLOOKUP(ROW()-492,'Report 3 Detail (576 B)'!$A:$S,12,FALSE))</f>
        <v/>
      </c>
      <c r="S683" s="55" t="str">
        <f>IF(VLOOKUP(ROW()-492,'Report 3 Detail (576 B)'!$A:$S,13,FALSE)="","",VLOOKUP(ROW()-492,'Report 3 Detail (576 B)'!$A:$S,13,FALSE))</f>
        <v/>
      </c>
      <c r="T683" s="55" t="str">
        <f>IF(VLOOKUP(ROW()-492,'Report 3 Detail (576 B)'!$A:$S,14,FALSE)="","",VLOOKUP(ROW()-492,'Report 3 Detail (576 B)'!$A:$S,14,FALSE))</f>
        <v/>
      </c>
      <c r="U683" s="55" t="str">
        <f>IF(VLOOKUP(ROW()-492,'Report 3 Detail (576 B)'!$A:$S,15,FALSE)="","",VLOOKUP(ROW()-492,'Report 3 Detail (576 B)'!$A:$S,15,FALSE))</f>
        <v/>
      </c>
      <c r="V683" s="55" t="str">
        <f>IF(VLOOKUP(ROW()-492,'Report 3 Detail (576 B)'!$A:$S,16,FALSE)="","",VLOOKUP(ROW()-492,'Report 3 Detail (576 B)'!$A:$S,16,FALSE))</f>
        <v/>
      </c>
      <c r="W683" s="55" t="str">
        <f>IF(VLOOKUP(ROW()-492,'Report 3 Detail (576 B)'!$A:$S,17,FALSE)="","",VLOOKUP(ROW()-492,'Report 3 Detail (576 B)'!$A:$S,17,FALSE))</f>
        <v/>
      </c>
      <c r="X683" s="102" t="str">
        <f>IF(VLOOKUP(ROW()-492,'Report 3 Detail (576 B)'!$A:$S,18,FALSE)="","",VLOOKUP(ROW()-492,'Report 3 Detail (576 B)'!$A:$S,18,FALSE))</f>
        <v/>
      </c>
      <c r="Y683" s="55" t="str">
        <f>IF(VLOOKUP(ROW()-492,'Report 3 Detail (576 B)'!$A:$S,19,FALSE)="","",VLOOKUP(ROW()-492,'Report 3 Detail (576 B)'!$A:$S,19,FALSE))</f>
        <v/>
      </c>
      <c r="Z683" s="55" t="s">
        <v>79</v>
      </c>
    </row>
    <row r="684" spans="8:26" x14ac:dyDescent="0.2">
      <c r="H684" s="55" t="str">
        <f>IF(VLOOKUP(ROW()-492,'Report 3 Detail (576 B)'!$A:$S,2,FALSE)="","",VLOOKUP(ROW()-492,'Report 3 Detail (576 B)'!$A:$S,2,FALSE))</f>
        <v/>
      </c>
      <c r="I684" s="102" t="str">
        <f>IF(VLOOKUP(ROW()-492,'Report 3 Detail (576 B)'!$A:$S,3,FALSE)="","",VLOOKUP(ROW()-492,'Report 3 Detail (576 B)'!$A:$S,3,FALSE))</f>
        <v/>
      </c>
      <c r="J684" s="55" t="str">
        <f>IF(VLOOKUP(ROW()-492,'Report 3 Detail (576 B)'!$A:$S,4,FALSE)="","",VLOOKUP(ROW()-492,'Report 3 Detail (576 B)'!$A:$S,4,FALSE))</f>
        <v/>
      </c>
      <c r="K684" s="55" t="str">
        <f>IF(VLOOKUP(ROW()-492,'Report 3 Detail (576 B)'!$A:$S,5,FALSE)="","",VLOOKUP(ROW()-492,'Report 3 Detail (576 B)'!$A:$S,5,FALSE))</f>
        <v/>
      </c>
      <c r="L684" s="55" t="str">
        <f>IF(VLOOKUP(ROW()-492,'Report 3 Detail (576 B)'!$A:$S,6,FALSE)="","",VLOOKUP(ROW()-492,'Report 3 Detail (576 B)'!$A:$S,6,FALSE))</f>
        <v/>
      </c>
      <c r="M684" s="55" t="str">
        <f>IF(VLOOKUP(ROW()-492,'Report 3 Detail (576 B)'!$A:$S,7,FALSE)="","",VLOOKUP(ROW()-492,'Report 3 Detail (576 B)'!$A:$S,7,FALSE))</f>
        <v/>
      </c>
      <c r="N684" s="55" t="str">
        <f>IF(VLOOKUP(ROW()-492,'Report 3 Detail (576 B)'!$A:$S,8,FALSE)="","",VLOOKUP(ROW()-492,'Report 3 Detail (576 B)'!$A:$S,8,FALSE))</f>
        <v/>
      </c>
      <c r="O684" s="55" t="str">
        <f>IF(VLOOKUP(ROW()-492,'Report 3 Detail (576 B)'!$A:$S,9,FALSE)="","",VLOOKUP(ROW()-492,'Report 3 Detail (576 B)'!$A:$S,9,FALSE))</f>
        <v/>
      </c>
      <c r="P684" s="55" t="str">
        <f>IF(VLOOKUP(ROW()-492,'Report 3 Detail (576 B)'!$A:$S,10,FALSE)="","",VLOOKUP(ROW()-492,'Report 3 Detail (576 B)'!$A:$S,10,FALSE))</f>
        <v/>
      </c>
      <c r="Q684" s="55" t="str">
        <f>IF(VLOOKUP(ROW()-492,'Report 3 Detail (576 B)'!$A:$S,11,FALSE)="","",VLOOKUP(ROW()-492,'Report 3 Detail (576 B)'!$A:$S,11,FALSE))</f>
        <v/>
      </c>
      <c r="R684" s="55" t="str">
        <f>IF(VLOOKUP(ROW()-492,'Report 3 Detail (576 B)'!$A:$S,12,FALSE)="","",VLOOKUP(ROW()-492,'Report 3 Detail (576 B)'!$A:$S,12,FALSE))</f>
        <v/>
      </c>
      <c r="S684" s="55" t="str">
        <f>IF(VLOOKUP(ROW()-492,'Report 3 Detail (576 B)'!$A:$S,13,FALSE)="","",VLOOKUP(ROW()-492,'Report 3 Detail (576 B)'!$A:$S,13,FALSE))</f>
        <v/>
      </c>
      <c r="T684" s="55" t="str">
        <f>IF(VLOOKUP(ROW()-492,'Report 3 Detail (576 B)'!$A:$S,14,FALSE)="","",VLOOKUP(ROW()-492,'Report 3 Detail (576 B)'!$A:$S,14,FALSE))</f>
        <v/>
      </c>
      <c r="U684" s="55" t="str">
        <f>IF(VLOOKUP(ROW()-492,'Report 3 Detail (576 B)'!$A:$S,15,FALSE)="","",VLOOKUP(ROW()-492,'Report 3 Detail (576 B)'!$A:$S,15,FALSE))</f>
        <v/>
      </c>
      <c r="V684" s="55" t="str">
        <f>IF(VLOOKUP(ROW()-492,'Report 3 Detail (576 B)'!$A:$S,16,FALSE)="","",VLOOKUP(ROW()-492,'Report 3 Detail (576 B)'!$A:$S,16,FALSE))</f>
        <v/>
      </c>
      <c r="W684" s="55" t="str">
        <f>IF(VLOOKUP(ROW()-492,'Report 3 Detail (576 B)'!$A:$S,17,FALSE)="","",VLOOKUP(ROW()-492,'Report 3 Detail (576 B)'!$A:$S,17,FALSE))</f>
        <v/>
      </c>
      <c r="X684" s="102" t="str">
        <f>IF(VLOOKUP(ROW()-492,'Report 3 Detail (576 B)'!$A:$S,18,FALSE)="","",VLOOKUP(ROW()-492,'Report 3 Detail (576 B)'!$A:$S,18,FALSE))</f>
        <v/>
      </c>
      <c r="Y684" s="55" t="str">
        <f>IF(VLOOKUP(ROW()-492,'Report 3 Detail (576 B)'!$A:$S,19,FALSE)="","",VLOOKUP(ROW()-492,'Report 3 Detail (576 B)'!$A:$S,19,FALSE))</f>
        <v/>
      </c>
      <c r="Z684" s="55" t="s">
        <v>79</v>
      </c>
    </row>
    <row r="685" spans="8:26" x14ac:dyDescent="0.2">
      <c r="H685" s="55" t="str">
        <f>IF(VLOOKUP(ROW()-492,'Report 3 Detail (576 B)'!$A:$S,2,FALSE)="","",VLOOKUP(ROW()-492,'Report 3 Detail (576 B)'!$A:$S,2,FALSE))</f>
        <v/>
      </c>
      <c r="I685" s="102" t="str">
        <f>IF(VLOOKUP(ROW()-492,'Report 3 Detail (576 B)'!$A:$S,3,FALSE)="","",VLOOKUP(ROW()-492,'Report 3 Detail (576 B)'!$A:$S,3,FALSE))</f>
        <v/>
      </c>
      <c r="J685" s="55" t="str">
        <f>IF(VLOOKUP(ROW()-492,'Report 3 Detail (576 B)'!$A:$S,4,FALSE)="","",VLOOKUP(ROW()-492,'Report 3 Detail (576 B)'!$A:$S,4,FALSE))</f>
        <v/>
      </c>
      <c r="K685" s="55" t="str">
        <f>IF(VLOOKUP(ROW()-492,'Report 3 Detail (576 B)'!$A:$S,5,FALSE)="","",VLOOKUP(ROW()-492,'Report 3 Detail (576 B)'!$A:$S,5,FALSE))</f>
        <v/>
      </c>
      <c r="L685" s="55" t="str">
        <f>IF(VLOOKUP(ROW()-492,'Report 3 Detail (576 B)'!$A:$S,6,FALSE)="","",VLOOKUP(ROW()-492,'Report 3 Detail (576 B)'!$A:$S,6,FALSE))</f>
        <v/>
      </c>
      <c r="M685" s="55" t="str">
        <f>IF(VLOOKUP(ROW()-492,'Report 3 Detail (576 B)'!$A:$S,7,FALSE)="","",VLOOKUP(ROW()-492,'Report 3 Detail (576 B)'!$A:$S,7,FALSE))</f>
        <v/>
      </c>
      <c r="N685" s="55" t="str">
        <f>IF(VLOOKUP(ROW()-492,'Report 3 Detail (576 B)'!$A:$S,8,FALSE)="","",VLOOKUP(ROW()-492,'Report 3 Detail (576 B)'!$A:$S,8,FALSE))</f>
        <v/>
      </c>
      <c r="O685" s="55" t="str">
        <f>IF(VLOOKUP(ROW()-492,'Report 3 Detail (576 B)'!$A:$S,9,FALSE)="","",VLOOKUP(ROW()-492,'Report 3 Detail (576 B)'!$A:$S,9,FALSE))</f>
        <v/>
      </c>
      <c r="P685" s="55" t="str">
        <f>IF(VLOOKUP(ROW()-492,'Report 3 Detail (576 B)'!$A:$S,10,FALSE)="","",VLOOKUP(ROW()-492,'Report 3 Detail (576 B)'!$A:$S,10,FALSE))</f>
        <v/>
      </c>
      <c r="Q685" s="55" t="str">
        <f>IF(VLOOKUP(ROW()-492,'Report 3 Detail (576 B)'!$A:$S,11,FALSE)="","",VLOOKUP(ROW()-492,'Report 3 Detail (576 B)'!$A:$S,11,FALSE))</f>
        <v/>
      </c>
      <c r="R685" s="55" t="str">
        <f>IF(VLOOKUP(ROW()-492,'Report 3 Detail (576 B)'!$A:$S,12,FALSE)="","",VLOOKUP(ROW()-492,'Report 3 Detail (576 B)'!$A:$S,12,FALSE))</f>
        <v/>
      </c>
      <c r="S685" s="55" t="str">
        <f>IF(VLOOKUP(ROW()-492,'Report 3 Detail (576 B)'!$A:$S,13,FALSE)="","",VLOOKUP(ROW()-492,'Report 3 Detail (576 B)'!$A:$S,13,FALSE))</f>
        <v/>
      </c>
      <c r="T685" s="55" t="str">
        <f>IF(VLOOKUP(ROW()-492,'Report 3 Detail (576 B)'!$A:$S,14,FALSE)="","",VLOOKUP(ROW()-492,'Report 3 Detail (576 B)'!$A:$S,14,FALSE))</f>
        <v/>
      </c>
      <c r="U685" s="55" t="str">
        <f>IF(VLOOKUP(ROW()-492,'Report 3 Detail (576 B)'!$A:$S,15,FALSE)="","",VLOOKUP(ROW()-492,'Report 3 Detail (576 B)'!$A:$S,15,FALSE))</f>
        <v/>
      </c>
      <c r="V685" s="55" t="str">
        <f>IF(VLOOKUP(ROW()-492,'Report 3 Detail (576 B)'!$A:$S,16,FALSE)="","",VLOOKUP(ROW()-492,'Report 3 Detail (576 B)'!$A:$S,16,FALSE))</f>
        <v/>
      </c>
      <c r="W685" s="55" t="str">
        <f>IF(VLOOKUP(ROW()-492,'Report 3 Detail (576 B)'!$A:$S,17,FALSE)="","",VLOOKUP(ROW()-492,'Report 3 Detail (576 B)'!$A:$S,17,FALSE))</f>
        <v/>
      </c>
      <c r="X685" s="102" t="str">
        <f>IF(VLOOKUP(ROW()-492,'Report 3 Detail (576 B)'!$A:$S,18,FALSE)="","",VLOOKUP(ROW()-492,'Report 3 Detail (576 B)'!$A:$S,18,FALSE))</f>
        <v/>
      </c>
      <c r="Y685" s="55" t="str">
        <f>IF(VLOOKUP(ROW()-492,'Report 3 Detail (576 B)'!$A:$S,19,FALSE)="","",VLOOKUP(ROW()-492,'Report 3 Detail (576 B)'!$A:$S,19,FALSE))</f>
        <v/>
      </c>
      <c r="Z685" s="55" t="s">
        <v>79</v>
      </c>
    </row>
    <row r="686" spans="8:26" x14ac:dyDescent="0.2">
      <c r="H686" s="55" t="str">
        <f>IF(VLOOKUP(ROW()-492,'Report 3 Detail (576 B)'!$A:$S,2,FALSE)="","",VLOOKUP(ROW()-492,'Report 3 Detail (576 B)'!$A:$S,2,FALSE))</f>
        <v/>
      </c>
      <c r="I686" s="102" t="str">
        <f>IF(VLOOKUP(ROW()-492,'Report 3 Detail (576 B)'!$A:$S,3,FALSE)="","",VLOOKUP(ROW()-492,'Report 3 Detail (576 B)'!$A:$S,3,FALSE))</f>
        <v/>
      </c>
      <c r="J686" s="55" t="str">
        <f>IF(VLOOKUP(ROW()-492,'Report 3 Detail (576 B)'!$A:$S,4,FALSE)="","",VLOOKUP(ROW()-492,'Report 3 Detail (576 B)'!$A:$S,4,FALSE))</f>
        <v/>
      </c>
      <c r="K686" s="55" t="str">
        <f>IF(VLOOKUP(ROW()-492,'Report 3 Detail (576 B)'!$A:$S,5,FALSE)="","",VLOOKUP(ROW()-492,'Report 3 Detail (576 B)'!$A:$S,5,FALSE))</f>
        <v/>
      </c>
      <c r="L686" s="55" t="str">
        <f>IF(VLOOKUP(ROW()-492,'Report 3 Detail (576 B)'!$A:$S,6,FALSE)="","",VLOOKUP(ROW()-492,'Report 3 Detail (576 B)'!$A:$S,6,FALSE))</f>
        <v/>
      </c>
      <c r="M686" s="55" t="str">
        <f>IF(VLOOKUP(ROW()-492,'Report 3 Detail (576 B)'!$A:$S,7,FALSE)="","",VLOOKUP(ROW()-492,'Report 3 Detail (576 B)'!$A:$S,7,FALSE))</f>
        <v/>
      </c>
      <c r="N686" s="55" t="str">
        <f>IF(VLOOKUP(ROW()-492,'Report 3 Detail (576 B)'!$A:$S,8,FALSE)="","",VLOOKUP(ROW()-492,'Report 3 Detail (576 B)'!$A:$S,8,FALSE))</f>
        <v/>
      </c>
      <c r="O686" s="55" t="str">
        <f>IF(VLOOKUP(ROW()-492,'Report 3 Detail (576 B)'!$A:$S,9,FALSE)="","",VLOOKUP(ROW()-492,'Report 3 Detail (576 B)'!$A:$S,9,FALSE))</f>
        <v/>
      </c>
      <c r="P686" s="55" t="str">
        <f>IF(VLOOKUP(ROW()-492,'Report 3 Detail (576 B)'!$A:$S,10,FALSE)="","",VLOOKUP(ROW()-492,'Report 3 Detail (576 B)'!$A:$S,10,FALSE))</f>
        <v/>
      </c>
      <c r="Q686" s="55" t="str">
        <f>IF(VLOOKUP(ROW()-492,'Report 3 Detail (576 B)'!$A:$S,11,FALSE)="","",VLOOKUP(ROW()-492,'Report 3 Detail (576 B)'!$A:$S,11,FALSE))</f>
        <v/>
      </c>
      <c r="R686" s="55" t="str">
        <f>IF(VLOOKUP(ROW()-492,'Report 3 Detail (576 B)'!$A:$S,12,FALSE)="","",VLOOKUP(ROW()-492,'Report 3 Detail (576 B)'!$A:$S,12,FALSE))</f>
        <v/>
      </c>
      <c r="S686" s="55" t="str">
        <f>IF(VLOOKUP(ROW()-492,'Report 3 Detail (576 B)'!$A:$S,13,FALSE)="","",VLOOKUP(ROW()-492,'Report 3 Detail (576 B)'!$A:$S,13,FALSE))</f>
        <v/>
      </c>
      <c r="T686" s="55" t="str">
        <f>IF(VLOOKUP(ROW()-492,'Report 3 Detail (576 B)'!$A:$S,14,FALSE)="","",VLOOKUP(ROW()-492,'Report 3 Detail (576 B)'!$A:$S,14,FALSE))</f>
        <v/>
      </c>
      <c r="U686" s="55" t="str">
        <f>IF(VLOOKUP(ROW()-492,'Report 3 Detail (576 B)'!$A:$S,15,FALSE)="","",VLOOKUP(ROW()-492,'Report 3 Detail (576 B)'!$A:$S,15,FALSE))</f>
        <v/>
      </c>
      <c r="V686" s="55" t="str">
        <f>IF(VLOOKUP(ROW()-492,'Report 3 Detail (576 B)'!$A:$S,16,FALSE)="","",VLOOKUP(ROW()-492,'Report 3 Detail (576 B)'!$A:$S,16,FALSE))</f>
        <v/>
      </c>
      <c r="W686" s="55" t="str">
        <f>IF(VLOOKUP(ROW()-492,'Report 3 Detail (576 B)'!$A:$S,17,FALSE)="","",VLOOKUP(ROW()-492,'Report 3 Detail (576 B)'!$A:$S,17,FALSE))</f>
        <v/>
      </c>
      <c r="X686" s="102" t="str">
        <f>IF(VLOOKUP(ROW()-492,'Report 3 Detail (576 B)'!$A:$S,18,FALSE)="","",VLOOKUP(ROW()-492,'Report 3 Detail (576 B)'!$A:$S,18,FALSE))</f>
        <v/>
      </c>
      <c r="Y686" s="55" t="str">
        <f>IF(VLOOKUP(ROW()-492,'Report 3 Detail (576 B)'!$A:$S,19,FALSE)="","",VLOOKUP(ROW()-492,'Report 3 Detail (576 B)'!$A:$S,19,FALSE))</f>
        <v/>
      </c>
      <c r="Z686" s="55" t="s">
        <v>79</v>
      </c>
    </row>
    <row r="687" spans="8:26" x14ac:dyDescent="0.2">
      <c r="H687" s="55" t="str">
        <f>IF(VLOOKUP(ROW()-492,'Report 3 Detail (576 B)'!$A:$S,2,FALSE)="","",VLOOKUP(ROW()-492,'Report 3 Detail (576 B)'!$A:$S,2,FALSE))</f>
        <v/>
      </c>
      <c r="I687" s="102" t="str">
        <f>IF(VLOOKUP(ROW()-492,'Report 3 Detail (576 B)'!$A:$S,3,FALSE)="","",VLOOKUP(ROW()-492,'Report 3 Detail (576 B)'!$A:$S,3,FALSE))</f>
        <v/>
      </c>
      <c r="J687" s="55" t="str">
        <f>IF(VLOOKUP(ROW()-492,'Report 3 Detail (576 B)'!$A:$S,4,FALSE)="","",VLOOKUP(ROW()-492,'Report 3 Detail (576 B)'!$A:$S,4,FALSE))</f>
        <v/>
      </c>
      <c r="K687" s="55" t="str">
        <f>IF(VLOOKUP(ROW()-492,'Report 3 Detail (576 B)'!$A:$S,5,FALSE)="","",VLOOKUP(ROW()-492,'Report 3 Detail (576 B)'!$A:$S,5,FALSE))</f>
        <v/>
      </c>
      <c r="L687" s="55" t="str">
        <f>IF(VLOOKUP(ROW()-492,'Report 3 Detail (576 B)'!$A:$S,6,FALSE)="","",VLOOKUP(ROW()-492,'Report 3 Detail (576 B)'!$A:$S,6,FALSE))</f>
        <v/>
      </c>
      <c r="M687" s="55" t="str">
        <f>IF(VLOOKUP(ROW()-492,'Report 3 Detail (576 B)'!$A:$S,7,FALSE)="","",VLOOKUP(ROW()-492,'Report 3 Detail (576 B)'!$A:$S,7,FALSE))</f>
        <v/>
      </c>
      <c r="N687" s="55" t="str">
        <f>IF(VLOOKUP(ROW()-492,'Report 3 Detail (576 B)'!$A:$S,8,FALSE)="","",VLOOKUP(ROW()-492,'Report 3 Detail (576 B)'!$A:$S,8,FALSE))</f>
        <v/>
      </c>
      <c r="O687" s="55" t="str">
        <f>IF(VLOOKUP(ROW()-492,'Report 3 Detail (576 B)'!$A:$S,9,FALSE)="","",VLOOKUP(ROW()-492,'Report 3 Detail (576 B)'!$A:$S,9,FALSE))</f>
        <v/>
      </c>
      <c r="P687" s="55" t="str">
        <f>IF(VLOOKUP(ROW()-492,'Report 3 Detail (576 B)'!$A:$S,10,FALSE)="","",VLOOKUP(ROW()-492,'Report 3 Detail (576 B)'!$A:$S,10,FALSE))</f>
        <v/>
      </c>
      <c r="Q687" s="55" t="str">
        <f>IF(VLOOKUP(ROW()-492,'Report 3 Detail (576 B)'!$A:$S,11,FALSE)="","",VLOOKUP(ROW()-492,'Report 3 Detail (576 B)'!$A:$S,11,FALSE))</f>
        <v/>
      </c>
      <c r="R687" s="55" t="str">
        <f>IF(VLOOKUP(ROW()-492,'Report 3 Detail (576 B)'!$A:$S,12,FALSE)="","",VLOOKUP(ROW()-492,'Report 3 Detail (576 B)'!$A:$S,12,FALSE))</f>
        <v/>
      </c>
      <c r="S687" s="55" t="str">
        <f>IF(VLOOKUP(ROW()-492,'Report 3 Detail (576 B)'!$A:$S,13,FALSE)="","",VLOOKUP(ROW()-492,'Report 3 Detail (576 B)'!$A:$S,13,FALSE))</f>
        <v/>
      </c>
      <c r="T687" s="55" t="str">
        <f>IF(VLOOKUP(ROW()-492,'Report 3 Detail (576 B)'!$A:$S,14,FALSE)="","",VLOOKUP(ROW()-492,'Report 3 Detail (576 B)'!$A:$S,14,FALSE))</f>
        <v/>
      </c>
      <c r="U687" s="55" t="str">
        <f>IF(VLOOKUP(ROW()-492,'Report 3 Detail (576 B)'!$A:$S,15,FALSE)="","",VLOOKUP(ROW()-492,'Report 3 Detail (576 B)'!$A:$S,15,FALSE))</f>
        <v/>
      </c>
      <c r="V687" s="55" t="str">
        <f>IF(VLOOKUP(ROW()-492,'Report 3 Detail (576 B)'!$A:$S,16,FALSE)="","",VLOOKUP(ROW()-492,'Report 3 Detail (576 B)'!$A:$S,16,FALSE))</f>
        <v/>
      </c>
      <c r="W687" s="55" t="str">
        <f>IF(VLOOKUP(ROW()-492,'Report 3 Detail (576 B)'!$A:$S,17,FALSE)="","",VLOOKUP(ROW()-492,'Report 3 Detail (576 B)'!$A:$S,17,FALSE))</f>
        <v/>
      </c>
      <c r="X687" s="102" t="str">
        <f>IF(VLOOKUP(ROW()-492,'Report 3 Detail (576 B)'!$A:$S,18,FALSE)="","",VLOOKUP(ROW()-492,'Report 3 Detail (576 B)'!$A:$S,18,FALSE))</f>
        <v/>
      </c>
      <c r="Y687" s="55" t="str">
        <f>IF(VLOOKUP(ROW()-492,'Report 3 Detail (576 B)'!$A:$S,19,FALSE)="","",VLOOKUP(ROW()-492,'Report 3 Detail (576 B)'!$A:$S,19,FALSE))</f>
        <v/>
      </c>
      <c r="Z687" s="55" t="s">
        <v>79</v>
      </c>
    </row>
    <row r="688" spans="8:26" x14ac:dyDescent="0.2">
      <c r="H688" s="55" t="str">
        <f>IF(VLOOKUP(ROW()-492,'Report 3 Detail (576 B)'!$A:$S,2,FALSE)="","",VLOOKUP(ROW()-492,'Report 3 Detail (576 B)'!$A:$S,2,FALSE))</f>
        <v/>
      </c>
      <c r="I688" s="102" t="str">
        <f>IF(VLOOKUP(ROW()-492,'Report 3 Detail (576 B)'!$A:$S,3,FALSE)="","",VLOOKUP(ROW()-492,'Report 3 Detail (576 B)'!$A:$S,3,FALSE))</f>
        <v/>
      </c>
      <c r="J688" s="55" t="str">
        <f>IF(VLOOKUP(ROW()-492,'Report 3 Detail (576 B)'!$A:$S,4,FALSE)="","",VLOOKUP(ROW()-492,'Report 3 Detail (576 B)'!$A:$S,4,FALSE))</f>
        <v/>
      </c>
      <c r="K688" s="55" t="str">
        <f>IF(VLOOKUP(ROW()-492,'Report 3 Detail (576 B)'!$A:$S,5,FALSE)="","",VLOOKUP(ROW()-492,'Report 3 Detail (576 B)'!$A:$S,5,FALSE))</f>
        <v/>
      </c>
      <c r="L688" s="55" t="str">
        <f>IF(VLOOKUP(ROW()-492,'Report 3 Detail (576 B)'!$A:$S,6,FALSE)="","",VLOOKUP(ROW()-492,'Report 3 Detail (576 B)'!$A:$S,6,FALSE))</f>
        <v/>
      </c>
      <c r="M688" s="55" t="str">
        <f>IF(VLOOKUP(ROW()-492,'Report 3 Detail (576 B)'!$A:$S,7,FALSE)="","",VLOOKUP(ROW()-492,'Report 3 Detail (576 B)'!$A:$S,7,FALSE))</f>
        <v/>
      </c>
      <c r="N688" s="55" t="str">
        <f>IF(VLOOKUP(ROW()-492,'Report 3 Detail (576 B)'!$A:$S,8,FALSE)="","",VLOOKUP(ROW()-492,'Report 3 Detail (576 B)'!$A:$S,8,FALSE))</f>
        <v/>
      </c>
      <c r="O688" s="55" t="str">
        <f>IF(VLOOKUP(ROW()-492,'Report 3 Detail (576 B)'!$A:$S,9,FALSE)="","",VLOOKUP(ROW()-492,'Report 3 Detail (576 B)'!$A:$S,9,FALSE))</f>
        <v/>
      </c>
      <c r="P688" s="55" t="str">
        <f>IF(VLOOKUP(ROW()-492,'Report 3 Detail (576 B)'!$A:$S,10,FALSE)="","",VLOOKUP(ROW()-492,'Report 3 Detail (576 B)'!$A:$S,10,FALSE))</f>
        <v/>
      </c>
      <c r="Q688" s="55" t="str">
        <f>IF(VLOOKUP(ROW()-492,'Report 3 Detail (576 B)'!$A:$S,11,FALSE)="","",VLOOKUP(ROW()-492,'Report 3 Detail (576 B)'!$A:$S,11,FALSE))</f>
        <v/>
      </c>
      <c r="R688" s="55" t="str">
        <f>IF(VLOOKUP(ROW()-492,'Report 3 Detail (576 B)'!$A:$S,12,FALSE)="","",VLOOKUP(ROW()-492,'Report 3 Detail (576 B)'!$A:$S,12,FALSE))</f>
        <v/>
      </c>
      <c r="S688" s="55" t="str">
        <f>IF(VLOOKUP(ROW()-492,'Report 3 Detail (576 B)'!$A:$S,13,FALSE)="","",VLOOKUP(ROW()-492,'Report 3 Detail (576 B)'!$A:$S,13,FALSE))</f>
        <v/>
      </c>
      <c r="T688" s="55" t="str">
        <f>IF(VLOOKUP(ROW()-492,'Report 3 Detail (576 B)'!$A:$S,14,FALSE)="","",VLOOKUP(ROW()-492,'Report 3 Detail (576 B)'!$A:$S,14,FALSE))</f>
        <v/>
      </c>
      <c r="U688" s="55" t="str">
        <f>IF(VLOOKUP(ROW()-492,'Report 3 Detail (576 B)'!$A:$S,15,FALSE)="","",VLOOKUP(ROW()-492,'Report 3 Detail (576 B)'!$A:$S,15,FALSE))</f>
        <v/>
      </c>
      <c r="V688" s="55" t="str">
        <f>IF(VLOOKUP(ROW()-492,'Report 3 Detail (576 B)'!$A:$S,16,FALSE)="","",VLOOKUP(ROW()-492,'Report 3 Detail (576 B)'!$A:$S,16,FALSE))</f>
        <v/>
      </c>
      <c r="W688" s="55" t="str">
        <f>IF(VLOOKUP(ROW()-492,'Report 3 Detail (576 B)'!$A:$S,17,FALSE)="","",VLOOKUP(ROW()-492,'Report 3 Detail (576 B)'!$A:$S,17,FALSE))</f>
        <v/>
      </c>
      <c r="X688" s="102" t="str">
        <f>IF(VLOOKUP(ROW()-492,'Report 3 Detail (576 B)'!$A:$S,18,FALSE)="","",VLOOKUP(ROW()-492,'Report 3 Detail (576 B)'!$A:$S,18,FALSE))</f>
        <v/>
      </c>
      <c r="Y688" s="55" t="str">
        <f>IF(VLOOKUP(ROW()-492,'Report 3 Detail (576 B)'!$A:$S,19,FALSE)="","",VLOOKUP(ROW()-492,'Report 3 Detail (576 B)'!$A:$S,19,FALSE))</f>
        <v/>
      </c>
      <c r="Z688" s="55" t="s">
        <v>79</v>
      </c>
    </row>
    <row r="689" spans="8:26" x14ac:dyDescent="0.2">
      <c r="H689" s="55" t="str">
        <f>IF(VLOOKUP(ROW()-492,'Report 3 Detail (576 B)'!$A:$S,2,FALSE)="","",VLOOKUP(ROW()-492,'Report 3 Detail (576 B)'!$A:$S,2,FALSE))</f>
        <v/>
      </c>
      <c r="I689" s="102" t="str">
        <f>IF(VLOOKUP(ROW()-492,'Report 3 Detail (576 B)'!$A:$S,3,FALSE)="","",VLOOKUP(ROW()-492,'Report 3 Detail (576 B)'!$A:$S,3,FALSE))</f>
        <v/>
      </c>
      <c r="J689" s="55" t="str">
        <f>IF(VLOOKUP(ROW()-492,'Report 3 Detail (576 B)'!$A:$S,4,FALSE)="","",VLOOKUP(ROW()-492,'Report 3 Detail (576 B)'!$A:$S,4,FALSE))</f>
        <v/>
      </c>
      <c r="K689" s="55" t="str">
        <f>IF(VLOOKUP(ROW()-492,'Report 3 Detail (576 B)'!$A:$S,5,FALSE)="","",VLOOKUP(ROW()-492,'Report 3 Detail (576 B)'!$A:$S,5,FALSE))</f>
        <v/>
      </c>
      <c r="L689" s="55" t="str">
        <f>IF(VLOOKUP(ROW()-492,'Report 3 Detail (576 B)'!$A:$S,6,FALSE)="","",VLOOKUP(ROW()-492,'Report 3 Detail (576 B)'!$A:$S,6,FALSE))</f>
        <v/>
      </c>
      <c r="M689" s="55" t="str">
        <f>IF(VLOOKUP(ROW()-492,'Report 3 Detail (576 B)'!$A:$S,7,FALSE)="","",VLOOKUP(ROW()-492,'Report 3 Detail (576 B)'!$A:$S,7,FALSE))</f>
        <v/>
      </c>
      <c r="N689" s="55" t="str">
        <f>IF(VLOOKUP(ROW()-492,'Report 3 Detail (576 B)'!$A:$S,8,FALSE)="","",VLOOKUP(ROW()-492,'Report 3 Detail (576 B)'!$A:$S,8,FALSE))</f>
        <v/>
      </c>
      <c r="O689" s="55" t="str">
        <f>IF(VLOOKUP(ROW()-492,'Report 3 Detail (576 B)'!$A:$S,9,FALSE)="","",VLOOKUP(ROW()-492,'Report 3 Detail (576 B)'!$A:$S,9,FALSE))</f>
        <v/>
      </c>
      <c r="P689" s="55" t="str">
        <f>IF(VLOOKUP(ROW()-492,'Report 3 Detail (576 B)'!$A:$S,10,FALSE)="","",VLOOKUP(ROW()-492,'Report 3 Detail (576 B)'!$A:$S,10,FALSE))</f>
        <v/>
      </c>
      <c r="Q689" s="55" t="str">
        <f>IF(VLOOKUP(ROW()-492,'Report 3 Detail (576 B)'!$A:$S,11,FALSE)="","",VLOOKUP(ROW()-492,'Report 3 Detail (576 B)'!$A:$S,11,FALSE))</f>
        <v/>
      </c>
      <c r="R689" s="55" t="str">
        <f>IF(VLOOKUP(ROW()-492,'Report 3 Detail (576 B)'!$A:$S,12,FALSE)="","",VLOOKUP(ROW()-492,'Report 3 Detail (576 B)'!$A:$S,12,FALSE))</f>
        <v/>
      </c>
      <c r="S689" s="55" t="str">
        <f>IF(VLOOKUP(ROW()-492,'Report 3 Detail (576 B)'!$A:$S,13,FALSE)="","",VLOOKUP(ROW()-492,'Report 3 Detail (576 B)'!$A:$S,13,FALSE))</f>
        <v/>
      </c>
      <c r="T689" s="55" t="str">
        <f>IF(VLOOKUP(ROW()-492,'Report 3 Detail (576 B)'!$A:$S,14,FALSE)="","",VLOOKUP(ROW()-492,'Report 3 Detail (576 B)'!$A:$S,14,FALSE))</f>
        <v/>
      </c>
      <c r="U689" s="55" t="str">
        <f>IF(VLOOKUP(ROW()-492,'Report 3 Detail (576 B)'!$A:$S,15,FALSE)="","",VLOOKUP(ROW()-492,'Report 3 Detail (576 B)'!$A:$S,15,FALSE))</f>
        <v/>
      </c>
      <c r="V689" s="55" t="str">
        <f>IF(VLOOKUP(ROW()-492,'Report 3 Detail (576 B)'!$A:$S,16,FALSE)="","",VLOOKUP(ROW()-492,'Report 3 Detail (576 B)'!$A:$S,16,FALSE))</f>
        <v/>
      </c>
      <c r="W689" s="55" t="str">
        <f>IF(VLOOKUP(ROW()-492,'Report 3 Detail (576 B)'!$A:$S,17,FALSE)="","",VLOOKUP(ROW()-492,'Report 3 Detail (576 B)'!$A:$S,17,FALSE))</f>
        <v/>
      </c>
      <c r="X689" s="102" t="str">
        <f>IF(VLOOKUP(ROW()-492,'Report 3 Detail (576 B)'!$A:$S,18,FALSE)="","",VLOOKUP(ROW()-492,'Report 3 Detail (576 B)'!$A:$S,18,FALSE))</f>
        <v/>
      </c>
      <c r="Y689" s="55" t="str">
        <f>IF(VLOOKUP(ROW()-492,'Report 3 Detail (576 B)'!$A:$S,19,FALSE)="","",VLOOKUP(ROW()-492,'Report 3 Detail (576 B)'!$A:$S,19,FALSE))</f>
        <v/>
      </c>
      <c r="Z689" s="55" t="s">
        <v>79</v>
      </c>
    </row>
    <row r="690" spans="8:26" x14ac:dyDescent="0.2">
      <c r="H690" s="55" t="str">
        <f>IF(VLOOKUP(ROW()-492,'Report 3 Detail (576 B)'!$A:$S,2,FALSE)="","",VLOOKUP(ROW()-492,'Report 3 Detail (576 B)'!$A:$S,2,FALSE))</f>
        <v/>
      </c>
      <c r="I690" s="102" t="str">
        <f>IF(VLOOKUP(ROW()-492,'Report 3 Detail (576 B)'!$A:$S,3,FALSE)="","",VLOOKUP(ROW()-492,'Report 3 Detail (576 B)'!$A:$S,3,FALSE))</f>
        <v/>
      </c>
      <c r="J690" s="55" t="str">
        <f>IF(VLOOKUP(ROW()-492,'Report 3 Detail (576 B)'!$A:$S,4,FALSE)="","",VLOOKUP(ROW()-492,'Report 3 Detail (576 B)'!$A:$S,4,FALSE))</f>
        <v/>
      </c>
      <c r="K690" s="55" t="str">
        <f>IF(VLOOKUP(ROW()-492,'Report 3 Detail (576 B)'!$A:$S,5,FALSE)="","",VLOOKUP(ROW()-492,'Report 3 Detail (576 B)'!$A:$S,5,FALSE))</f>
        <v/>
      </c>
      <c r="L690" s="55" t="str">
        <f>IF(VLOOKUP(ROW()-492,'Report 3 Detail (576 B)'!$A:$S,6,FALSE)="","",VLOOKUP(ROW()-492,'Report 3 Detail (576 B)'!$A:$S,6,FALSE))</f>
        <v/>
      </c>
      <c r="M690" s="55" t="str">
        <f>IF(VLOOKUP(ROW()-492,'Report 3 Detail (576 B)'!$A:$S,7,FALSE)="","",VLOOKUP(ROW()-492,'Report 3 Detail (576 B)'!$A:$S,7,FALSE))</f>
        <v/>
      </c>
      <c r="N690" s="55" t="str">
        <f>IF(VLOOKUP(ROW()-492,'Report 3 Detail (576 B)'!$A:$S,8,FALSE)="","",VLOOKUP(ROW()-492,'Report 3 Detail (576 B)'!$A:$S,8,FALSE))</f>
        <v/>
      </c>
      <c r="O690" s="55" t="str">
        <f>IF(VLOOKUP(ROW()-492,'Report 3 Detail (576 B)'!$A:$S,9,FALSE)="","",VLOOKUP(ROW()-492,'Report 3 Detail (576 B)'!$A:$S,9,FALSE))</f>
        <v/>
      </c>
      <c r="P690" s="55" t="str">
        <f>IF(VLOOKUP(ROW()-492,'Report 3 Detail (576 B)'!$A:$S,10,FALSE)="","",VLOOKUP(ROW()-492,'Report 3 Detail (576 B)'!$A:$S,10,FALSE))</f>
        <v/>
      </c>
      <c r="Q690" s="55" t="str">
        <f>IF(VLOOKUP(ROW()-492,'Report 3 Detail (576 B)'!$A:$S,11,FALSE)="","",VLOOKUP(ROW()-492,'Report 3 Detail (576 B)'!$A:$S,11,FALSE))</f>
        <v/>
      </c>
      <c r="R690" s="55" t="str">
        <f>IF(VLOOKUP(ROW()-492,'Report 3 Detail (576 B)'!$A:$S,12,FALSE)="","",VLOOKUP(ROW()-492,'Report 3 Detail (576 B)'!$A:$S,12,FALSE))</f>
        <v/>
      </c>
      <c r="S690" s="55" t="str">
        <f>IF(VLOOKUP(ROW()-492,'Report 3 Detail (576 B)'!$A:$S,13,FALSE)="","",VLOOKUP(ROW()-492,'Report 3 Detail (576 B)'!$A:$S,13,FALSE))</f>
        <v/>
      </c>
      <c r="T690" s="55" t="str">
        <f>IF(VLOOKUP(ROW()-492,'Report 3 Detail (576 B)'!$A:$S,14,FALSE)="","",VLOOKUP(ROW()-492,'Report 3 Detail (576 B)'!$A:$S,14,FALSE))</f>
        <v/>
      </c>
      <c r="U690" s="55" t="str">
        <f>IF(VLOOKUP(ROW()-492,'Report 3 Detail (576 B)'!$A:$S,15,FALSE)="","",VLOOKUP(ROW()-492,'Report 3 Detail (576 B)'!$A:$S,15,FALSE))</f>
        <v/>
      </c>
      <c r="V690" s="55" t="str">
        <f>IF(VLOOKUP(ROW()-492,'Report 3 Detail (576 B)'!$A:$S,16,FALSE)="","",VLOOKUP(ROW()-492,'Report 3 Detail (576 B)'!$A:$S,16,FALSE))</f>
        <v/>
      </c>
      <c r="W690" s="55" t="str">
        <f>IF(VLOOKUP(ROW()-492,'Report 3 Detail (576 B)'!$A:$S,17,FALSE)="","",VLOOKUP(ROW()-492,'Report 3 Detail (576 B)'!$A:$S,17,FALSE))</f>
        <v/>
      </c>
      <c r="X690" s="102" t="str">
        <f>IF(VLOOKUP(ROW()-492,'Report 3 Detail (576 B)'!$A:$S,18,FALSE)="","",VLOOKUP(ROW()-492,'Report 3 Detail (576 B)'!$A:$S,18,FALSE))</f>
        <v/>
      </c>
      <c r="Y690" s="55" t="str">
        <f>IF(VLOOKUP(ROW()-492,'Report 3 Detail (576 B)'!$A:$S,19,FALSE)="","",VLOOKUP(ROW()-492,'Report 3 Detail (576 B)'!$A:$S,19,FALSE))</f>
        <v/>
      </c>
      <c r="Z690" s="55" t="s">
        <v>79</v>
      </c>
    </row>
    <row r="691" spans="8:26" x14ac:dyDescent="0.2">
      <c r="H691" s="55" t="str">
        <f>IF(VLOOKUP(ROW()-492,'Report 3 Detail (576 B)'!$A:$S,2,FALSE)="","",VLOOKUP(ROW()-492,'Report 3 Detail (576 B)'!$A:$S,2,FALSE))</f>
        <v/>
      </c>
      <c r="I691" s="102" t="str">
        <f>IF(VLOOKUP(ROW()-492,'Report 3 Detail (576 B)'!$A:$S,3,FALSE)="","",VLOOKUP(ROW()-492,'Report 3 Detail (576 B)'!$A:$S,3,FALSE))</f>
        <v/>
      </c>
      <c r="J691" s="55" t="str">
        <f>IF(VLOOKUP(ROW()-492,'Report 3 Detail (576 B)'!$A:$S,4,FALSE)="","",VLOOKUP(ROW()-492,'Report 3 Detail (576 B)'!$A:$S,4,FALSE))</f>
        <v/>
      </c>
      <c r="K691" s="55" t="str">
        <f>IF(VLOOKUP(ROW()-492,'Report 3 Detail (576 B)'!$A:$S,5,FALSE)="","",VLOOKUP(ROW()-492,'Report 3 Detail (576 B)'!$A:$S,5,FALSE))</f>
        <v/>
      </c>
      <c r="L691" s="55" t="str">
        <f>IF(VLOOKUP(ROW()-492,'Report 3 Detail (576 B)'!$A:$S,6,FALSE)="","",VLOOKUP(ROW()-492,'Report 3 Detail (576 B)'!$A:$S,6,FALSE))</f>
        <v/>
      </c>
      <c r="M691" s="55" t="str">
        <f>IF(VLOOKUP(ROW()-492,'Report 3 Detail (576 B)'!$A:$S,7,FALSE)="","",VLOOKUP(ROW()-492,'Report 3 Detail (576 B)'!$A:$S,7,FALSE))</f>
        <v/>
      </c>
      <c r="N691" s="55" t="str">
        <f>IF(VLOOKUP(ROW()-492,'Report 3 Detail (576 B)'!$A:$S,8,FALSE)="","",VLOOKUP(ROW()-492,'Report 3 Detail (576 B)'!$A:$S,8,FALSE))</f>
        <v/>
      </c>
      <c r="O691" s="55" t="str">
        <f>IF(VLOOKUP(ROW()-492,'Report 3 Detail (576 B)'!$A:$S,9,FALSE)="","",VLOOKUP(ROW()-492,'Report 3 Detail (576 B)'!$A:$S,9,FALSE))</f>
        <v/>
      </c>
      <c r="P691" s="55" t="str">
        <f>IF(VLOOKUP(ROW()-492,'Report 3 Detail (576 B)'!$A:$S,10,FALSE)="","",VLOOKUP(ROW()-492,'Report 3 Detail (576 B)'!$A:$S,10,FALSE))</f>
        <v/>
      </c>
      <c r="Q691" s="55" t="str">
        <f>IF(VLOOKUP(ROW()-492,'Report 3 Detail (576 B)'!$A:$S,11,FALSE)="","",VLOOKUP(ROW()-492,'Report 3 Detail (576 B)'!$A:$S,11,FALSE))</f>
        <v/>
      </c>
      <c r="R691" s="55" t="str">
        <f>IF(VLOOKUP(ROW()-492,'Report 3 Detail (576 B)'!$A:$S,12,FALSE)="","",VLOOKUP(ROW()-492,'Report 3 Detail (576 B)'!$A:$S,12,FALSE))</f>
        <v/>
      </c>
      <c r="S691" s="55" t="str">
        <f>IF(VLOOKUP(ROW()-492,'Report 3 Detail (576 B)'!$A:$S,13,FALSE)="","",VLOOKUP(ROW()-492,'Report 3 Detail (576 B)'!$A:$S,13,FALSE))</f>
        <v/>
      </c>
      <c r="T691" s="55" t="str">
        <f>IF(VLOOKUP(ROW()-492,'Report 3 Detail (576 B)'!$A:$S,14,FALSE)="","",VLOOKUP(ROW()-492,'Report 3 Detail (576 B)'!$A:$S,14,FALSE))</f>
        <v/>
      </c>
      <c r="U691" s="55" t="str">
        <f>IF(VLOOKUP(ROW()-492,'Report 3 Detail (576 B)'!$A:$S,15,FALSE)="","",VLOOKUP(ROW()-492,'Report 3 Detail (576 B)'!$A:$S,15,FALSE))</f>
        <v/>
      </c>
      <c r="V691" s="55" t="str">
        <f>IF(VLOOKUP(ROW()-492,'Report 3 Detail (576 B)'!$A:$S,16,FALSE)="","",VLOOKUP(ROW()-492,'Report 3 Detail (576 B)'!$A:$S,16,FALSE))</f>
        <v/>
      </c>
      <c r="W691" s="55" t="str">
        <f>IF(VLOOKUP(ROW()-492,'Report 3 Detail (576 B)'!$A:$S,17,FALSE)="","",VLOOKUP(ROW()-492,'Report 3 Detail (576 B)'!$A:$S,17,FALSE))</f>
        <v/>
      </c>
      <c r="X691" s="102" t="str">
        <f>IF(VLOOKUP(ROW()-492,'Report 3 Detail (576 B)'!$A:$S,18,FALSE)="","",VLOOKUP(ROW()-492,'Report 3 Detail (576 B)'!$A:$S,18,FALSE))</f>
        <v/>
      </c>
      <c r="Y691" s="55" t="str">
        <f>IF(VLOOKUP(ROW()-492,'Report 3 Detail (576 B)'!$A:$S,19,FALSE)="","",VLOOKUP(ROW()-492,'Report 3 Detail (576 B)'!$A:$S,19,FALSE))</f>
        <v/>
      </c>
      <c r="Z691" s="55" t="s">
        <v>79</v>
      </c>
    </row>
    <row r="692" spans="8:26" x14ac:dyDescent="0.2">
      <c r="H692" s="55" t="str">
        <f>IF(VLOOKUP(ROW()-492,'Report 3 Detail (576 B)'!$A:$S,2,FALSE)="","",VLOOKUP(ROW()-492,'Report 3 Detail (576 B)'!$A:$S,2,FALSE))</f>
        <v/>
      </c>
      <c r="I692" s="102" t="str">
        <f>IF(VLOOKUP(ROW()-492,'Report 3 Detail (576 B)'!$A:$S,3,FALSE)="","",VLOOKUP(ROW()-492,'Report 3 Detail (576 B)'!$A:$S,3,FALSE))</f>
        <v/>
      </c>
      <c r="J692" s="55" t="str">
        <f>IF(VLOOKUP(ROW()-492,'Report 3 Detail (576 B)'!$A:$S,4,FALSE)="","",VLOOKUP(ROW()-492,'Report 3 Detail (576 B)'!$A:$S,4,FALSE))</f>
        <v/>
      </c>
      <c r="K692" s="55" t="str">
        <f>IF(VLOOKUP(ROW()-492,'Report 3 Detail (576 B)'!$A:$S,5,FALSE)="","",VLOOKUP(ROW()-492,'Report 3 Detail (576 B)'!$A:$S,5,FALSE))</f>
        <v/>
      </c>
      <c r="L692" s="55" t="str">
        <f>IF(VLOOKUP(ROW()-492,'Report 3 Detail (576 B)'!$A:$S,6,FALSE)="","",VLOOKUP(ROW()-492,'Report 3 Detail (576 B)'!$A:$S,6,FALSE))</f>
        <v/>
      </c>
      <c r="M692" s="55" t="str">
        <f>IF(VLOOKUP(ROW()-492,'Report 3 Detail (576 B)'!$A:$S,7,FALSE)="","",VLOOKUP(ROW()-492,'Report 3 Detail (576 B)'!$A:$S,7,FALSE))</f>
        <v/>
      </c>
      <c r="N692" s="55" t="str">
        <f>IF(VLOOKUP(ROW()-492,'Report 3 Detail (576 B)'!$A:$S,8,FALSE)="","",VLOOKUP(ROW()-492,'Report 3 Detail (576 B)'!$A:$S,8,FALSE))</f>
        <v/>
      </c>
      <c r="O692" s="55" t="str">
        <f>IF(VLOOKUP(ROW()-492,'Report 3 Detail (576 B)'!$A:$S,9,FALSE)="","",VLOOKUP(ROW()-492,'Report 3 Detail (576 B)'!$A:$S,9,FALSE))</f>
        <v/>
      </c>
      <c r="P692" s="55" t="str">
        <f>IF(VLOOKUP(ROW()-492,'Report 3 Detail (576 B)'!$A:$S,10,FALSE)="","",VLOOKUP(ROW()-492,'Report 3 Detail (576 B)'!$A:$S,10,FALSE))</f>
        <v/>
      </c>
      <c r="Q692" s="55" t="str">
        <f>IF(VLOOKUP(ROW()-492,'Report 3 Detail (576 B)'!$A:$S,11,FALSE)="","",VLOOKUP(ROW()-492,'Report 3 Detail (576 B)'!$A:$S,11,FALSE))</f>
        <v/>
      </c>
      <c r="R692" s="55" t="str">
        <f>IF(VLOOKUP(ROW()-492,'Report 3 Detail (576 B)'!$A:$S,12,FALSE)="","",VLOOKUP(ROW()-492,'Report 3 Detail (576 B)'!$A:$S,12,FALSE))</f>
        <v/>
      </c>
      <c r="S692" s="55" t="str">
        <f>IF(VLOOKUP(ROW()-492,'Report 3 Detail (576 B)'!$A:$S,13,FALSE)="","",VLOOKUP(ROW()-492,'Report 3 Detail (576 B)'!$A:$S,13,FALSE))</f>
        <v/>
      </c>
      <c r="T692" s="55" t="str">
        <f>IF(VLOOKUP(ROW()-492,'Report 3 Detail (576 B)'!$A:$S,14,FALSE)="","",VLOOKUP(ROW()-492,'Report 3 Detail (576 B)'!$A:$S,14,FALSE))</f>
        <v/>
      </c>
      <c r="U692" s="55" t="str">
        <f>IF(VLOOKUP(ROW()-492,'Report 3 Detail (576 B)'!$A:$S,15,FALSE)="","",VLOOKUP(ROW()-492,'Report 3 Detail (576 B)'!$A:$S,15,FALSE))</f>
        <v/>
      </c>
      <c r="V692" s="55" t="str">
        <f>IF(VLOOKUP(ROW()-492,'Report 3 Detail (576 B)'!$A:$S,16,FALSE)="","",VLOOKUP(ROW()-492,'Report 3 Detail (576 B)'!$A:$S,16,FALSE))</f>
        <v/>
      </c>
      <c r="W692" s="55" t="str">
        <f>IF(VLOOKUP(ROW()-492,'Report 3 Detail (576 B)'!$A:$S,17,FALSE)="","",VLOOKUP(ROW()-492,'Report 3 Detail (576 B)'!$A:$S,17,FALSE))</f>
        <v/>
      </c>
      <c r="X692" s="102" t="str">
        <f>IF(VLOOKUP(ROW()-492,'Report 3 Detail (576 B)'!$A:$S,18,FALSE)="","",VLOOKUP(ROW()-492,'Report 3 Detail (576 B)'!$A:$S,18,FALSE))</f>
        <v/>
      </c>
      <c r="Y692" s="55" t="str">
        <f>IF(VLOOKUP(ROW()-492,'Report 3 Detail (576 B)'!$A:$S,19,FALSE)="","",VLOOKUP(ROW()-492,'Report 3 Detail (576 B)'!$A:$S,19,FALSE))</f>
        <v/>
      </c>
      <c r="Z692" s="55" t="s">
        <v>79</v>
      </c>
    </row>
    <row r="693" spans="8:26" x14ac:dyDescent="0.2">
      <c r="H693" s="55" t="str">
        <f>IF(VLOOKUP(ROW()-492,'Report 3 Detail (576 B)'!$A:$S,2,FALSE)="","",VLOOKUP(ROW()-492,'Report 3 Detail (576 B)'!$A:$S,2,FALSE))</f>
        <v/>
      </c>
      <c r="I693" s="102" t="str">
        <f>IF(VLOOKUP(ROW()-492,'Report 3 Detail (576 B)'!$A:$S,3,FALSE)="","",VLOOKUP(ROW()-492,'Report 3 Detail (576 B)'!$A:$S,3,FALSE))</f>
        <v/>
      </c>
      <c r="J693" s="55" t="str">
        <f>IF(VLOOKUP(ROW()-492,'Report 3 Detail (576 B)'!$A:$S,4,FALSE)="","",VLOOKUP(ROW()-492,'Report 3 Detail (576 B)'!$A:$S,4,FALSE))</f>
        <v/>
      </c>
      <c r="K693" s="55" t="str">
        <f>IF(VLOOKUP(ROW()-492,'Report 3 Detail (576 B)'!$A:$S,5,FALSE)="","",VLOOKUP(ROW()-492,'Report 3 Detail (576 B)'!$A:$S,5,FALSE))</f>
        <v/>
      </c>
      <c r="L693" s="55" t="str">
        <f>IF(VLOOKUP(ROW()-492,'Report 3 Detail (576 B)'!$A:$S,6,FALSE)="","",VLOOKUP(ROW()-492,'Report 3 Detail (576 B)'!$A:$S,6,FALSE))</f>
        <v/>
      </c>
      <c r="M693" s="55" t="str">
        <f>IF(VLOOKUP(ROW()-492,'Report 3 Detail (576 B)'!$A:$S,7,FALSE)="","",VLOOKUP(ROW()-492,'Report 3 Detail (576 B)'!$A:$S,7,FALSE))</f>
        <v/>
      </c>
      <c r="N693" s="55" t="str">
        <f>IF(VLOOKUP(ROW()-492,'Report 3 Detail (576 B)'!$A:$S,8,FALSE)="","",VLOOKUP(ROW()-492,'Report 3 Detail (576 B)'!$A:$S,8,FALSE))</f>
        <v/>
      </c>
      <c r="O693" s="55" t="str">
        <f>IF(VLOOKUP(ROW()-492,'Report 3 Detail (576 B)'!$A:$S,9,FALSE)="","",VLOOKUP(ROW()-492,'Report 3 Detail (576 B)'!$A:$S,9,FALSE))</f>
        <v/>
      </c>
      <c r="P693" s="55" t="str">
        <f>IF(VLOOKUP(ROW()-492,'Report 3 Detail (576 B)'!$A:$S,10,FALSE)="","",VLOOKUP(ROW()-492,'Report 3 Detail (576 B)'!$A:$S,10,FALSE))</f>
        <v/>
      </c>
      <c r="Q693" s="55" t="str">
        <f>IF(VLOOKUP(ROW()-492,'Report 3 Detail (576 B)'!$A:$S,11,FALSE)="","",VLOOKUP(ROW()-492,'Report 3 Detail (576 B)'!$A:$S,11,FALSE))</f>
        <v/>
      </c>
      <c r="R693" s="55" t="str">
        <f>IF(VLOOKUP(ROW()-492,'Report 3 Detail (576 B)'!$A:$S,12,FALSE)="","",VLOOKUP(ROW()-492,'Report 3 Detail (576 B)'!$A:$S,12,FALSE))</f>
        <v/>
      </c>
      <c r="S693" s="55" t="str">
        <f>IF(VLOOKUP(ROW()-492,'Report 3 Detail (576 B)'!$A:$S,13,FALSE)="","",VLOOKUP(ROW()-492,'Report 3 Detail (576 B)'!$A:$S,13,FALSE))</f>
        <v/>
      </c>
      <c r="T693" s="55" t="str">
        <f>IF(VLOOKUP(ROW()-492,'Report 3 Detail (576 B)'!$A:$S,14,FALSE)="","",VLOOKUP(ROW()-492,'Report 3 Detail (576 B)'!$A:$S,14,FALSE))</f>
        <v/>
      </c>
      <c r="U693" s="55" t="str">
        <f>IF(VLOOKUP(ROW()-492,'Report 3 Detail (576 B)'!$A:$S,15,FALSE)="","",VLOOKUP(ROW()-492,'Report 3 Detail (576 B)'!$A:$S,15,FALSE))</f>
        <v/>
      </c>
      <c r="V693" s="55" t="str">
        <f>IF(VLOOKUP(ROW()-492,'Report 3 Detail (576 B)'!$A:$S,16,FALSE)="","",VLOOKUP(ROW()-492,'Report 3 Detail (576 B)'!$A:$S,16,FALSE))</f>
        <v/>
      </c>
      <c r="W693" s="55" t="str">
        <f>IF(VLOOKUP(ROW()-492,'Report 3 Detail (576 B)'!$A:$S,17,FALSE)="","",VLOOKUP(ROW()-492,'Report 3 Detail (576 B)'!$A:$S,17,FALSE))</f>
        <v/>
      </c>
      <c r="X693" s="102" t="str">
        <f>IF(VLOOKUP(ROW()-492,'Report 3 Detail (576 B)'!$A:$S,18,FALSE)="","",VLOOKUP(ROW()-492,'Report 3 Detail (576 B)'!$A:$S,18,FALSE))</f>
        <v/>
      </c>
      <c r="Y693" s="55" t="str">
        <f>IF(VLOOKUP(ROW()-492,'Report 3 Detail (576 B)'!$A:$S,19,FALSE)="","",VLOOKUP(ROW()-492,'Report 3 Detail (576 B)'!$A:$S,19,FALSE))</f>
        <v/>
      </c>
      <c r="Z693" s="55" t="s">
        <v>79</v>
      </c>
    </row>
    <row r="694" spans="8:26" x14ac:dyDescent="0.2">
      <c r="H694" s="55" t="str">
        <f>IF(VLOOKUP(ROW()-492,'Report 3 Detail (576 B)'!$A:$S,2,FALSE)="","",VLOOKUP(ROW()-492,'Report 3 Detail (576 B)'!$A:$S,2,FALSE))</f>
        <v/>
      </c>
      <c r="I694" s="102" t="str">
        <f>IF(VLOOKUP(ROW()-492,'Report 3 Detail (576 B)'!$A:$S,3,FALSE)="","",VLOOKUP(ROW()-492,'Report 3 Detail (576 B)'!$A:$S,3,FALSE))</f>
        <v/>
      </c>
      <c r="J694" s="55" t="str">
        <f>IF(VLOOKUP(ROW()-492,'Report 3 Detail (576 B)'!$A:$S,4,FALSE)="","",VLOOKUP(ROW()-492,'Report 3 Detail (576 B)'!$A:$S,4,FALSE))</f>
        <v/>
      </c>
      <c r="K694" s="55" t="str">
        <f>IF(VLOOKUP(ROW()-492,'Report 3 Detail (576 B)'!$A:$S,5,FALSE)="","",VLOOKUP(ROW()-492,'Report 3 Detail (576 B)'!$A:$S,5,FALSE))</f>
        <v/>
      </c>
      <c r="L694" s="55" t="str">
        <f>IF(VLOOKUP(ROW()-492,'Report 3 Detail (576 B)'!$A:$S,6,FALSE)="","",VLOOKUP(ROW()-492,'Report 3 Detail (576 B)'!$A:$S,6,FALSE))</f>
        <v/>
      </c>
      <c r="M694" s="55" t="str">
        <f>IF(VLOOKUP(ROW()-492,'Report 3 Detail (576 B)'!$A:$S,7,FALSE)="","",VLOOKUP(ROW()-492,'Report 3 Detail (576 B)'!$A:$S,7,FALSE))</f>
        <v/>
      </c>
      <c r="N694" s="55" t="str">
        <f>IF(VLOOKUP(ROW()-492,'Report 3 Detail (576 B)'!$A:$S,8,FALSE)="","",VLOOKUP(ROW()-492,'Report 3 Detail (576 B)'!$A:$S,8,FALSE))</f>
        <v/>
      </c>
      <c r="O694" s="55" t="str">
        <f>IF(VLOOKUP(ROW()-492,'Report 3 Detail (576 B)'!$A:$S,9,FALSE)="","",VLOOKUP(ROW()-492,'Report 3 Detail (576 B)'!$A:$S,9,FALSE))</f>
        <v/>
      </c>
      <c r="P694" s="55" t="str">
        <f>IF(VLOOKUP(ROW()-492,'Report 3 Detail (576 B)'!$A:$S,10,FALSE)="","",VLOOKUP(ROW()-492,'Report 3 Detail (576 B)'!$A:$S,10,FALSE))</f>
        <v/>
      </c>
      <c r="Q694" s="55" t="str">
        <f>IF(VLOOKUP(ROW()-492,'Report 3 Detail (576 B)'!$A:$S,11,FALSE)="","",VLOOKUP(ROW()-492,'Report 3 Detail (576 B)'!$A:$S,11,FALSE))</f>
        <v/>
      </c>
      <c r="R694" s="55" t="str">
        <f>IF(VLOOKUP(ROW()-492,'Report 3 Detail (576 B)'!$A:$S,12,FALSE)="","",VLOOKUP(ROW()-492,'Report 3 Detail (576 B)'!$A:$S,12,FALSE))</f>
        <v/>
      </c>
      <c r="S694" s="55" t="str">
        <f>IF(VLOOKUP(ROW()-492,'Report 3 Detail (576 B)'!$A:$S,13,FALSE)="","",VLOOKUP(ROW()-492,'Report 3 Detail (576 B)'!$A:$S,13,FALSE))</f>
        <v/>
      </c>
      <c r="T694" s="55" t="str">
        <f>IF(VLOOKUP(ROW()-492,'Report 3 Detail (576 B)'!$A:$S,14,FALSE)="","",VLOOKUP(ROW()-492,'Report 3 Detail (576 B)'!$A:$S,14,FALSE))</f>
        <v/>
      </c>
      <c r="U694" s="55" t="str">
        <f>IF(VLOOKUP(ROW()-492,'Report 3 Detail (576 B)'!$A:$S,15,FALSE)="","",VLOOKUP(ROW()-492,'Report 3 Detail (576 B)'!$A:$S,15,FALSE))</f>
        <v/>
      </c>
      <c r="V694" s="55" t="str">
        <f>IF(VLOOKUP(ROW()-492,'Report 3 Detail (576 B)'!$A:$S,16,FALSE)="","",VLOOKUP(ROW()-492,'Report 3 Detail (576 B)'!$A:$S,16,FALSE))</f>
        <v/>
      </c>
      <c r="W694" s="55" t="str">
        <f>IF(VLOOKUP(ROW()-492,'Report 3 Detail (576 B)'!$A:$S,17,FALSE)="","",VLOOKUP(ROW()-492,'Report 3 Detail (576 B)'!$A:$S,17,FALSE))</f>
        <v/>
      </c>
      <c r="X694" s="102" t="str">
        <f>IF(VLOOKUP(ROW()-492,'Report 3 Detail (576 B)'!$A:$S,18,FALSE)="","",VLOOKUP(ROW()-492,'Report 3 Detail (576 B)'!$A:$S,18,FALSE))</f>
        <v/>
      </c>
      <c r="Y694" s="55" t="str">
        <f>IF(VLOOKUP(ROW()-492,'Report 3 Detail (576 B)'!$A:$S,19,FALSE)="","",VLOOKUP(ROW()-492,'Report 3 Detail (576 B)'!$A:$S,19,FALSE))</f>
        <v/>
      </c>
      <c r="Z694" s="55" t="s">
        <v>79</v>
      </c>
    </row>
    <row r="695" spans="8:26" x14ac:dyDescent="0.2">
      <c r="H695" s="55" t="str">
        <f>IF(VLOOKUP(ROW()-492,'Report 3 Detail (576 B)'!$A:$S,2,FALSE)="","",VLOOKUP(ROW()-492,'Report 3 Detail (576 B)'!$A:$S,2,FALSE))</f>
        <v/>
      </c>
      <c r="I695" s="102" t="str">
        <f>IF(VLOOKUP(ROW()-492,'Report 3 Detail (576 B)'!$A:$S,3,FALSE)="","",VLOOKUP(ROW()-492,'Report 3 Detail (576 B)'!$A:$S,3,FALSE))</f>
        <v/>
      </c>
      <c r="J695" s="55" t="str">
        <f>IF(VLOOKUP(ROW()-492,'Report 3 Detail (576 B)'!$A:$S,4,FALSE)="","",VLOOKUP(ROW()-492,'Report 3 Detail (576 B)'!$A:$S,4,FALSE))</f>
        <v/>
      </c>
      <c r="K695" s="55" t="str">
        <f>IF(VLOOKUP(ROW()-492,'Report 3 Detail (576 B)'!$A:$S,5,FALSE)="","",VLOOKUP(ROW()-492,'Report 3 Detail (576 B)'!$A:$S,5,FALSE))</f>
        <v/>
      </c>
      <c r="L695" s="55" t="str">
        <f>IF(VLOOKUP(ROW()-492,'Report 3 Detail (576 B)'!$A:$S,6,FALSE)="","",VLOOKUP(ROW()-492,'Report 3 Detail (576 B)'!$A:$S,6,FALSE))</f>
        <v/>
      </c>
      <c r="M695" s="55" t="str">
        <f>IF(VLOOKUP(ROW()-492,'Report 3 Detail (576 B)'!$A:$S,7,FALSE)="","",VLOOKUP(ROW()-492,'Report 3 Detail (576 B)'!$A:$S,7,FALSE))</f>
        <v/>
      </c>
      <c r="N695" s="55" t="str">
        <f>IF(VLOOKUP(ROW()-492,'Report 3 Detail (576 B)'!$A:$S,8,FALSE)="","",VLOOKUP(ROW()-492,'Report 3 Detail (576 B)'!$A:$S,8,FALSE))</f>
        <v/>
      </c>
      <c r="O695" s="55" t="str">
        <f>IF(VLOOKUP(ROW()-492,'Report 3 Detail (576 B)'!$A:$S,9,FALSE)="","",VLOOKUP(ROW()-492,'Report 3 Detail (576 B)'!$A:$S,9,FALSE))</f>
        <v/>
      </c>
      <c r="P695" s="55" t="str">
        <f>IF(VLOOKUP(ROW()-492,'Report 3 Detail (576 B)'!$A:$S,10,FALSE)="","",VLOOKUP(ROW()-492,'Report 3 Detail (576 B)'!$A:$S,10,FALSE))</f>
        <v/>
      </c>
      <c r="Q695" s="55" t="str">
        <f>IF(VLOOKUP(ROW()-492,'Report 3 Detail (576 B)'!$A:$S,11,FALSE)="","",VLOOKUP(ROW()-492,'Report 3 Detail (576 B)'!$A:$S,11,FALSE))</f>
        <v/>
      </c>
      <c r="R695" s="55" t="str">
        <f>IF(VLOOKUP(ROW()-492,'Report 3 Detail (576 B)'!$A:$S,12,FALSE)="","",VLOOKUP(ROW()-492,'Report 3 Detail (576 B)'!$A:$S,12,FALSE))</f>
        <v/>
      </c>
      <c r="S695" s="55" t="str">
        <f>IF(VLOOKUP(ROW()-492,'Report 3 Detail (576 B)'!$A:$S,13,FALSE)="","",VLOOKUP(ROW()-492,'Report 3 Detail (576 B)'!$A:$S,13,FALSE))</f>
        <v/>
      </c>
      <c r="T695" s="55" t="str">
        <f>IF(VLOOKUP(ROW()-492,'Report 3 Detail (576 B)'!$A:$S,14,FALSE)="","",VLOOKUP(ROW()-492,'Report 3 Detail (576 B)'!$A:$S,14,FALSE))</f>
        <v/>
      </c>
      <c r="U695" s="55" t="str">
        <f>IF(VLOOKUP(ROW()-492,'Report 3 Detail (576 B)'!$A:$S,15,FALSE)="","",VLOOKUP(ROW()-492,'Report 3 Detail (576 B)'!$A:$S,15,FALSE))</f>
        <v/>
      </c>
      <c r="V695" s="55" t="str">
        <f>IF(VLOOKUP(ROW()-492,'Report 3 Detail (576 B)'!$A:$S,16,FALSE)="","",VLOOKUP(ROW()-492,'Report 3 Detail (576 B)'!$A:$S,16,FALSE))</f>
        <v/>
      </c>
      <c r="W695" s="55" t="str">
        <f>IF(VLOOKUP(ROW()-492,'Report 3 Detail (576 B)'!$A:$S,17,FALSE)="","",VLOOKUP(ROW()-492,'Report 3 Detail (576 B)'!$A:$S,17,FALSE))</f>
        <v/>
      </c>
      <c r="X695" s="102" t="str">
        <f>IF(VLOOKUP(ROW()-492,'Report 3 Detail (576 B)'!$A:$S,18,FALSE)="","",VLOOKUP(ROW()-492,'Report 3 Detail (576 B)'!$A:$S,18,FALSE))</f>
        <v/>
      </c>
      <c r="Y695" s="55" t="str">
        <f>IF(VLOOKUP(ROW()-492,'Report 3 Detail (576 B)'!$A:$S,19,FALSE)="","",VLOOKUP(ROW()-492,'Report 3 Detail (576 B)'!$A:$S,19,FALSE))</f>
        <v/>
      </c>
      <c r="Z695" s="55" t="s">
        <v>79</v>
      </c>
    </row>
    <row r="696" spans="8:26" x14ac:dyDescent="0.2">
      <c r="H696" s="55" t="str">
        <f>IF(VLOOKUP(ROW()-492,'Report 3 Detail (576 B)'!$A:$S,2,FALSE)="","",VLOOKUP(ROW()-492,'Report 3 Detail (576 B)'!$A:$S,2,FALSE))</f>
        <v/>
      </c>
      <c r="I696" s="102" t="str">
        <f>IF(VLOOKUP(ROW()-492,'Report 3 Detail (576 B)'!$A:$S,3,FALSE)="","",VLOOKUP(ROW()-492,'Report 3 Detail (576 B)'!$A:$S,3,FALSE))</f>
        <v/>
      </c>
      <c r="J696" s="55" t="str">
        <f>IF(VLOOKUP(ROW()-492,'Report 3 Detail (576 B)'!$A:$S,4,FALSE)="","",VLOOKUP(ROW()-492,'Report 3 Detail (576 B)'!$A:$S,4,FALSE))</f>
        <v/>
      </c>
      <c r="K696" s="55" t="str">
        <f>IF(VLOOKUP(ROW()-492,'Report 3 Detail (576 B)'!$A:$S,5,FALSE)="","",VLOOKUP(ROW()-492,'Report 3 Detail (576 B)'!$A:$S,5,FALSE))</f>
        <v/>
      </c>
      <c r="L696" s="55" t="str">
        <f>IF(VLOOKUP(ROW()-492,'Report 3 Detail (576 B)'!$A:$S,6,FALSE)="","",VLOOKUP(ROW()-492,'Report 3 Detail (576 B)'!$A:$S,6,FALSE))</f>
        <v/>
      </c>
      <c r="M696" s="55" t="str">
        <f>IF(VLOOKUP(ROW()-492,'Report 3 Detail (576 B)'!$A:$S,7,FALSE)="","",VLOOKUP(ROW()-492,'Report 3 Detail (576 B)'!$A:$S,7,FALSE))</f>
        <v/>
      </c>
      <c r="N696" s="55" t="str">
        <f>IF(VLOOKUP(ROW()-492,'Report 3 Detail (576 B)'!$A:$S,8,FALSE)="","",VLOOKUP(ROW()-492,'Report 3 Detail (576 B)'!$A:$S,8,FALSE))</f>
        <v/>
      </c>
      <c r="O696" s="55" t="str">
        <f>IF(VLOOKUP(ROW()-492,'Report 3 Detail (576 B)'!$A:$S,9,FALSE)="","",VLOOKUP(ROW()-492,'Report 3 Detail (576 B)'!$A:$S,9,FALSE))</f>
        <v/>
      </c>
      <c r="P696" s="55" t="str">
        <f>IF(VLOOKUP(ROW()-492,'Report 3 Detail (576 B)'!$A:$S,10,FALSE)="","",VLOOKUP(ROW()-492,'Report 3 Detail (576 B)'!$A:$S,10,FALSE))</f>
        <v/>
      </c>
      <c r="Q696" s="55" t="str">
        <f>IF(VLOOKUP(ROW()-492,'Report 3 Detail (576 B)'!$A:$S,11,FALSE)="","",VLOOKUP(ROW()-492,'Report 3 Detail (576 B)'!$A:$S,11,FALSE))</f>
        <v/>
      </c>
      <c r="R696" s="55" t="str">
        <f>IF(VLOOKUP(ROW()-492,'Report 3 Detail (576 B)'!$A:$S,12,FALSE)="","",VLOOKUP(ROW()-492,'Report 3 Detail (576 B)'!$A:$S,12,FALSE))</f>
        <v/>
      </c>
      <c r="S696" s="55" t="str">
        <f>IF(VLOOKUP(ROW()-492,'Report 3 Detail (576 B)'!$A:$S,13,FALSE)="","",VLOOKUP(ROW()-492,'Report 3 Detail (576 B)'!$A:$S,13,FALSE))</f>
        <v/>
      </c>
      <c r="T696" s="55" t="str">
        <f>IF(VLOOKUP(ROW()-492,'Report 3 Detail (576 B)'!$A:$S,14,FALSE)="","",VLOOKUP(ROW()-492,'Report 3 Detail (576 B)'!$A:$S,14,FALSE))</f>
        <v/>
      </c>
      <c r="U696" s="55" t="str">
        <f>IF(VLOOKUP(ROW()-492,'Report 3 Detail (576 B)'!$A:$S,15,FALSE)="","",VLOOKUP(ROW()-492,'Report 3 Detail (576 B)'!$A:$S,15,FALSE))</f>
        <v/>
      </c>
      <c r="V696" s="55" t="str">
        <f>IF(VLOOKUP(ROW()-492,'Report 3 Detail (576 B)'!$A:$S,16,FALSE)="","",VLOOKUP(ROW()-492,'Report 3 Detail (576 B)'!$A:$S,16,FALSE))</f>
        <v/>
      </c>
      <c r="W696" s="55" t="str">
        <f>IF(VLOOKUP(ROW()-492,'Report 3 Detail (576 B)'!$A:$S,17,FALSE)="","",VLOOKUP(ROW()-492,'Report 3 Detail (576 B)'!$A:$S,17,FALSE))</f>
        <v/>
      </c>
      <c r="X696" s="102" t="str">
        <f>IF(VLOOKUP(ROW()-492,'Report 3 Detail (576 B)'!$A:$S,18,FALSE)="","",VLOOKUP(ROW()-492,'Report 3 Detail (576 B)'!$A:$S,18,FALSE))</f>
        <v/>
      </c>
      <c r="Y696" s="55" t="str">
        <f>IF(VLOOKUP(ROW()-492,'Report 3 Detail (576 B)'!$A:$S,19,FALSE)="","",VLOOKUP(ROW()-492,'Report 3 Detail (576 B)'!$A:$S,19,FALSE))</f>
        <v/>
      </c>
      <c r="Z696" s="55" t="s">
        <v>79</v>
      </c>
    </row>
    <row r="697" spans="8:26" x14ac:dyDescent="0.2">
      <c r="H697" s="55" t="str">
        <f>IF(VLOOKUP(ROW()-492,'Report 3 Detail (576 B)'!$A:$S,2,FALSE)="","",VLOOKUP(ROW()-492,'Report 3 Detail (576 B)'!$A:$S,2,FALSE))</f>
        <v/>
      </c>
      <c r="I697" s="102" t="str">
        <f>IF(VLOOKUP(ROW()-492,'Report 3 Detail (576 B)'!$A:$S,3,FALSE)="","",VLOOKUP(ROW()-492,'Report 3 Detail (576 B)'!$A:$S,3,FALSE))</f>
        <v/>
      </c>
      <c r="J697" s="55" t="str">
        <f>IF(VLOOKUP(ROW()-492,'Report 3 Detail (576 B)'!$A:$S,4,FALSE)="","",VLOOKUP(ROW()-492,'Report 3 Detail (576 B)'!$A:$S,4,FALSE))</f>
        <v/>
      </c>
      <c r="K697" s="55" t="str">
        <f>IF(VLOOKUP(ROW()-492,'Report 3 Detail (576 B)'!$A:$S,5,FALSE)="","",VLOOKUP(ROW()-492,'Report 3 Detail (576 B)'!$A:$S,5,FALSE))</f>
        <v/>
      </c>
      <c r="L697" s="55" t="str">
        <f>IF(VLOOKUP(ROW()-492,'Report 3 Detail (576 B)'!$A:$S,6,FALSE)="","",VLOOKUP(ROW()-492,'Report 3 Detail (576 B)'!$A:$S,6,FALSE))</f>
        <v/>
      </c>
      <c r="M697" s="55" t="str">
        <f>IF(VLOOKUP(ROW()-492,'Report 3 Detail (576 B)'!$A:$S,7,FALSE)="","",VLOOKUP(ROW()-492,'Report 3 Detail (576 B)'!$A:$S,7,FALSE))</f>
        <v/>
      </c>
      <c r="N697" s="55" t="str">
        <f>IF(VLOOKUP(ROW()-492,'Report 3 Detail (576 B)'!$A:$S,8,FALSE)="","",VLOOKUP(ROW()-492,'Report 3 Detail (576 B)'!$A:$S,8,FALSE))</f>
        <v/>
      </c>
      <c r="O697" s="55" t="str">
        <f>IF(VLOOKUP(ROW()-492,'Report 3 Detail (576 B)'!$A:$S,9,FALSE)="","",VLOOKUP(ROW()-492,'Report 3 Detail (576 B)'!$A:$S,9,FALSE))</f>
        <v/>
      </c>
      <c r="P697" s="55" t="str">
        <f>IF(VLOOKUP(ROW()-492,'Report 3 Detail (576 B)'!$A:$S,10,FALSE)="","",VLOOKUP(ROW()-492,'Report 3 Detail (576 B)'!$A:$S,10,FALSE))</f>
        <v/>
      </c>
      <c r="Q697" s="55" t="str">
        <f>IF(VLOOKUP(ROW()-492,'Report 3 Detail (576 B)'!$A:$S,11,FALSE)="","",VLOOKUP(ROW()-492,'Report 3 Detail (576 B)'!$A:$S,11,FALSE))</f>
        <v/>
      </c>
      <c r="R697" s="55" t="str">
        <f>IF(VLOOKUP(ROW()-492,'Report 3 Detail (576 B)'!$A:$S,12,FALSE)="","",VLOOKUP(ROW()-492,'Report 3 Detail (576 B)'!$A:$S,12,FALSE))</f>
        <v/>
      </c>
      <c r="S697" s="55" t="str">
        <f>IF(VLOOKUP(ROW()-492,'Report 3 Detail (576 B)'!$A:$S,13,FALSE)="","",VLOOKUP(ROW()-492,'Report 3 Detail (576 B)'!$A:$S,13,FALSE))</f>
        <v/>
      </c>
      <c r="T697" s="55" t="str">
        <f>IF(VLOOKUP(ROW()-492,'Report 3 Detail (576 B)'!$A:$S,14,FALSE)="","",VLOOKUP(ROW()-492,'Report 3 Detail (576 B)'!$A:$S,14,FALSE))</f>
        <v/>
      </c>
      <c r="U697" s="55" t="str">
        <f>IF(VLOOKUP(ROW()-492,'Report 3 Detail (576 B)'!$A:$S,15,FALSE)="","",VLOOKUP(ROW()-492,'Report 3 Detail (576 B)'!$A:$S,15,FALSE))</f>
        <v/>
      </c>
      <c r="V697" s="55" t="str">
        <f>IF(VLOOKUP(ROW()-492,'Report 3 Detail (576 B)'!$A:$S,16,FALSE)="","",VLOOKUP(ROW()-492,'Report 3 Detail (576 B)'!$A:$S,16,FALSE))</f>
        <v/>
      </c>
      <c r="W697" s="55" t="str">
        <f>IF(VLOOKUP(ROW()-492,'Report 3 Detail (576 B)'!$A:$S,17,FALSE)="","",VLOOKUP(ROW()-492,'Report 3 Detail (576 B)'!$A:$S,17,FALSE))</f>
        <v/>
      </c>
      <c r="X697" s="102" t="str">
        <f>IF(VLOOKUP(ROW()-492,'Report 3 Detail (576 B)'!$A:$S,18,FALSE)="","",VLOOKUP(ROW()-492,'Report 3 Detail (576 B)'!$A:$S,18,FALSE))</f>
        <v/>
      </c>
      <c r="Y697" s="55" t="str">
        <f>IF(VLOOKUP(ROW()-492,'Report 3 Detail (576 B)'!$A:$S,19,FALSE)="","",VLOOKUP(ROW()-492,'Report 3 Detail (576 B)'!$A:$S,19,FALSE))</f>
        <v/>
      </c>
      <c r="Z697" s="55" t="s">
        <v>79</v>
      </c>
    </row>
    <row r="698" spans="8:26" x14ac:dyDescent="0.2">
      <c r="H698" s="55" t="str">
        <f>IF(VLOOKUP(ROW()-492,'Report 3 Detail (576 B)'!$A:$S,2,FALSE)="","",VLOOKUP(ROW()-492,'Report 3 Detail (576 B)'!$A:$S,2,FALSE))</f>
        <v/>
      </c>
      <c r="I698" s="102" t="str">
        <f>IF(VLOOKUP(ROW()-492,'Report 3 Detail (576 B)'!$A:$S,3,FALSE)="","",VLOOKUP(ROW()-492,'Report 3 Detail (576 B)'!$A:$S,3,FALSE))</f>
        <v/>
      </c>
      <c r="J698" s="55" t="str">
        <f>IF(VLOOKUP(ROW()-492,'Report 3 Detail (576 B)'!$A:$S,4,FALSE)="","",VLOOKUP(ROW()-492,'Report 3 Detail (576 B)'!$A:$S,4,FALSE))</f>
        <v/>
      </c>
      <c r="K698" s="55" t="str">
        <f>IF(VLOOKUP(ROW()-492,'Report 3 Detail (576 B)'!$A:$S,5,FALSE)="","",VLOOKUP(ROW()-492,'Report 3 Detail (576 B)'!$A:$S,5,FALSE))</f>
        <v/>
      </c>
      <c r="L698" s="55" t="str">
        <f>IF(VLOOKUP(ROW()-492,'Report 3 Detail (576 B)'!$A:$S,6,FALSE)="","",VLOOKUP(ROW()-492,'Report 3 Detail (576 B)'!$A:$S,6,FALSE))</f>
        <v/>
      </c>
      <c r="M698" s="55" t="str">
        <f>IF(VLOOKUP(ROW()-492,'Report 3 Detail (576 B)'!$A:$S,7,FALSE)="","",VLOOKUP(ROW()-492,'Report 3 Detail (576 B)'!$A:$S,7,FALSE))</f>
        <v/>
      </c>
      <c r="N698" s="55" t="str">
        <f>IF(VLOOKUP(ROW()-492,'Report 3 Detail (576 B)'!$A:$S,8,FALSE)="","",VLOOKUP(ROW()-492,'Report 3 Detail (576 B)'!$A:$S,8,FALSE))</f>
        <v/>
      </c>
      <c r="O698" s="55" t="str">
        <f>IF(VLOOKUP(ROW()-492,'Report 3 Detail (576 B)'!$A:$S,9,FALSE)="","",VLOOKUP(ROW()-492,'Report 3 Detail (576 B)'!$A:$S,9,FALSE))</f>
        <v/>
      </c>
      <c r="P698" s="55" t="str">
        <f>IF(VLOOKUP(ROW()-492,'Report 3 Detail (576 B)'!$A:$S,10,FALSE)="","",VLOOKUP(ROW()-492,'Report 3 Detail (576 B)'!$A:$S,10,FALSE))</f>
        <v/>
      </c>
      <c r="Q698" s="55" t="str">
        <f>IF(VLOOKUP(ROW()-492,'Report 3 Detail (576 B)'!$A:$S,11,FALSE)="","",VLOOKUP(ROW()-492,'Report 3 Detail (576 B)'!$A:$S,11,FALSE))</f>
        <v/>
      </c>
      <c r="R698" s="55" t="str">
        <f>IF(VLOOKUP(ROW()-492,'Report 3 Detail (576 B)'!$A:$S,12,FALSE)="","",VLOOKUP(ROW()-492,'Report 3 Detail (576 B)'!$A:$S,12,FALSE))</f>
        <v/>
      </c>
      <c r="S698" s="55" t="str">
        <f>IF(VLOOKUP(ROW()-492,'Report 3 Detail (576 B)'!$A:$S,13,FALSE)="","",VLOOKUP(ROW()-492,'Report 3 Detail (576 B)'!$A:$S,13,FALSE))</f>
        <v/>
      </c>
      <c r="T698" s="55" t="str">
        <f>IF(VLOOKUP(ROW()-492,'Report 3 Detail (576 B)'!$A:$S,14,FALSE)="","",VLOOKUP(ROW()-492,'Report 3 Detail (576 B)'!$A:$S,14,FALSE))</f>
        <v/>
      </c>
      <c r="U698" s="55" t="str">
        <f>IF(VLOOKUP(ROW()-492,'Report 3 Detail (576 B)'!$A:$S,15,FALSE)="","",VLOOKUP(ROW()-492,'Report 3 Detail (576 B)'!$A:$S,15,FALSE))</f>
        <v/>
      </c>
      <c r="V698" s="55" t="str">
        <f>IF(VLOOKUP(ROW()-492,'Report 3 Detail (576 B)'!$A:$S,16,FALSE)="","",VLOOKUP(ROW()-492,'Report 3 Detail (576 B)'!$A:$S,16,FALSE))</f>
        <v/>
      </c>
      <c r="W698" s="55" t="str">
        <f>IF(VLOOKUP(ROW()-492,'Report 3 Detail (576 B)'!$A:$S,17,FALSE)="","",VLOOKUP(ROW()-492,'Report 3 Detail (576 B)'!$A:$S,17,FALSE))</f>
        <v/>
      </c>
      <c r="X698" s="102" t="str">
        <f>IF(VLOOKUP(ROW()-492,'Report 3 Detail (576 B)'!$A:$S,18,FALSE)="","",VLOOKUP(ROW()-492,'Report 3 Detail (576 B)'!$A:$S,18,FALSE))</f>
        <v/>
      </c>
      <c r="Y698" s="55" t="str">
        <f>IF(VLOOKUP(ROW()-492,'Report 3 Detail (576 B)'!$A:$S,19,FALSE)="","",VLOOKUP(ROW()-492,'Report 3 Detail (576 B)'!$A:$S,19,FALSE))</f>
        <v/>
      </c>
      <c r="Z698" s="55" t="s">
        <v>79</v>
      </c>
    </row>
    <row r="699" spans="8:26" x14ac:dyDescent="0.2">
      <c r="H699" s="55" t="str">
        <f>IF(VLOOKUP(ROW()-492,'Report 3 Detail (576 B)'!$A:$S,2,FALSE)="","",VLOOKUP(ROW()-492,'Report 3 Detail (576 B)'!$A:$S,2,FALSE))</f>
        <v/>
      </c>
      <c r="I699" s="102" t="str">
        <f>IF(VLOOKUP(ROW()-492,'Report 3 Detail (576 B)'!$A:$S,3,FALSE)="","",VLOOKUP(ROW()-492,'Report 3 Detail (576 B)'!$A:$S,3,FALSE))</f>
        <v/>
      </c>
      <c r="J699" s="55" t="str">
        <f>IF(VLOOKUP(ROW()-492,'Report 3 Detail (576 B)'!$A:$S,4,FALSE)="","",VLOOKUP(ROW()-492,'Report 3 Detail (576 B)'!$A:$S,4,FALSE))</f>
        <v/>
      </c>
      <c r="K699" s="55" t="str">
        <f>IF(VLOOKUP(ROW()-492,'Report 3 Detail (576 B)'!$A:$S,5,FALSE)="","",VLOOKUP(ROW()-492,'Report 3 Detail (576 B)'!$A:$S,5,FALSE))</f>
        <v/>
      </c>
      <c r="L699" s="55" t="str">
        <f>IF(VLOOKUP(ROW()-492,'Report 3 Detail (576 B)'!$A:$S,6,FALSE)="","",VLOOKUP(ROW()-492,'Report 3 Detail (576 B)'!$A:$S,6,FALSE))</f>
        <v/>
      </c>
      <c r="M699" s="55" t="str">
        <f>IF(VLOOKUP(ROW()-492,'Report 3 Detail (576 B)'!$A:$S,7,FALSE)="","",VLOOKUP(ROW()-492,'Report 3 Detail (576 B)'!$A:$S,7,FALSE))</f>
        <v/>
      </c>
      <c r="N699" s="55" t="str">
        <f>IF(VLOOKUP(ROW()-492,'Report 3 Detail (576 B)'!$A:$S,8,FALSE)="","",VLOOKUP(ROW()-492,'Report 3 Detail (576 B)'!$A:$S,8,FALSE))</f>
        <v/>
      </c>
      <c r="O699" s="55" t="str">
        <f>IF(VLOOKUP(ROW()-492,'Report 3 Detail (576 B)'!$A:$S,9,FALSE)="","",VLOOKUP(ROW()-492,'Report 3 Detail (576 B)'!$A:$S,9,FALSE))</f>
        <v/>
      </c>
      <c r="P699" s="55" t="str">
        <f>IF(VLOOKUP(ROW()-492,'Report 3 Detail (576 B)'!$A:$S,10,FALSE)="","",VLOOKUP(ROW()-492,'Report 3 Detail (576 B)'!$A:$S,10,FALSE))</f>
        <v/>
      </c>
      <c r="Q699" s="55" t="str">
        <f>IF(VLOOKUP(ROW()-492,'Report 3 Detail (576 B)'!$A:$S,11,FALSE)="","",VLOOKUP(ROW()-492,'Report 3 Detail (576 B)'!$A:$S,11,FALSE))</f>
        <v/>
      </c>
      <c r="R699" s="55" t="str">
        <f>IF(VLOOKUP(ROW()-492,'Report 3 Detail (576 B)'!$A:$S,12,FALSE)="","",VLOOKUP(ROW()-492,'Report 3 Detail (576 B)'!$A:$S,12,FALSE))</f>
        <v/>
      </c>
      <c r="S699" s="55" t="str">
        <f>IF(VLOOKUP(ROW()-492,'Report 3 Detail (576 B)'!$A:$S,13,FALSE)="","",VLOOKUP(ROW()-492,'Report 3 Detail (576 B)'!$A:$S,13,FALSE))</f>
        <v/>
      </c>
      <c r="T699" s="55" t="str">
        <f>IF(VLOOKUP(ROW()-492,'Report 3 Detail (576 B)'!$A:$S,14,FALSE)="","",VLOOKUP(ROW()-492,'Report 3 Detail (576 B)'!$A:$S,14,FALSE))</f>
        <v/>
      </c>
      <c r="U699" s="55" t="str">
        <f>IF(VLOOKUP(ROW()-492,'Report 3 Detail (576 B)'!$A:$S,15,FALSE)="","",VLOOKUP(ROW()-492,'Report 3 Detail (576 B)'!$A:$S,15,FALSE))</f>
        <v/>
      </c>
      <c r="V699" s="55" t="str">
        <f>IF(VLOOKUP(ROW()-492,'Report 3 Detail (576 B)'!$A:$S,16,FALSE)="","",VLOOKUP(ROW()-492,'Report 3 Detail (576 B)'!$A:$S,16,FALSE))</f>
        <v/>
      </c>
      <c r="W699" s="55" t="str">
        <f>IF(VLOOKUP(ROW()-492,'Report 3 Detail (576 B)'!$A:$S,17,FALSE)="","",VLOOKUP(ROW()-492,'Report 3 Detail (576 B)'!$A:$S,17,FALSE))</f>
        <v/>
      </c>
      <c r="X699" s="102" t="str">
        <f>IF(VLOOKUP(ROW()-492,'Report 3 Detail (576 B)'!$A:$S,18,FALSE)="","",VLOOKUP(ROW()-492,'Report 3 Detail (576 B)'!$A:$S,18,FALSE))</f>
        <v/>
      </c>
      <c r="Y699" s="55" t="str">
        <f>IF(VLOOKUP(ROW()-492,'Report 3 Detail (576 B)'!$A:$S,19,FALSE)="","",VLOOKUP(ROW()-492,'Report 3 Detail (576 B)'!$A:$S,19,FALSE))</f>
        <v/>
      </c>
      <c r="Z699" s="55" t="s">
        <v>79</v>
      </c>
    </row>
    <row r="700" spans="8:26" x14ac:dyDescent="0.2">
      <c r="H700" s="55" t="str">
        <f>IF(VLOOKUP(ROW()-492,'Report 3 Detail (576 B)'!$A:$S,2,FALSE)="","",VLOOKUP(ROW()-492,'Report 3 Detail (576 B)'!$A:$S,2,FALSE))</f>
        <v/>
      </c>
      <c r="I700" s="102" t="str">
        <f>IF(VLOOKUP(ROW()-492,'Report 3 Detail (576 B)'!$A:$S,3,FALSE)="","",VLOOKUP(ROW()-492,'Report 3 Detail (576 B)'!$A:$S,3,FALSE))</f>
        <v/>
      </c>
      <c r="J700" s="55" t="str">
        <f>IF(VLOOKUP(ROW()-492,'Report 3 Detail (576 B)'!$A:$S,4,FALSE)="","",VLOOKUP(ROW()-492,'Report 3 Detail (576 B)'!$A:$S,4,FALSE))</f>
        <v/>
      </c>
      <c r="K700" s="55" t="str">
        <f>IF(VLOOKUP(ROW()-492,'Report 3 Detail (576 B)'!$A:$S,5,FALSE)="","",VLOOKUP(ROW()-492,'Report 3 Detail (576 B)'!$A:$S,5,FALSE))</f>
        <v/>
      </c>
      <c r="L700" s="55" t="str">
        <f>IF(VLOOKUP(ROW()-492,'Report 3 Detail (576 B)'!$A:$S,6,FALSE)="","",VLOOKUP(ROW()-492,'Report 3 Detail (576 B)'!$A:$S,6,FALSE))</f>
        <v/>
      </c>
      <c r="M700" s="55" t="str">
        <f>IF(VLOOKUP(ROW()-492,'Report 3 Detail (576 B)'!$A:$S,7,FALSE)="","",VLOOKUP(ROW()-492,'Report 3 Detail (576 B)'!$A:$S,7,FALSE))</f>
        <v/>
      </c>
      <c r="N700" s="55" t="str">
        <f>IF(VLOOKUP(ROW()-492,'Report 3 Detail (576 B)'!$A:$S,8,FALSE)="","",VLOOKUP(ROW()-492,'Report 3 Detail (576 B)'!$A:$S,8,FALSE))</f>
        <v/>
      </c>
      <c r="O700" s="55" t="str">
        <f>IF(VLOOKUP(ROW()-492,'Report 3 Detail (576 B)'!$A:$S,9,FALSE)="","",VLOOKUP(ROW()-492,'Report 3 Detail (576 B)'!$A:$S,9,FALSE))</f>
        <v/>
      </c>
      <c r="P700" s="55" t="str">
        <f>IF(VLOOKUP(ROW()-492,'Report 3 Detail (576 B)'!$A:$S,10,FALSE)="","",VLOOKUP(ROW()-492,'Report 3 Detail (576 B)'!$A:$S,10,FALSE))</f>
        <v/>
      </c>
      <c r="Q700" s="55" t="str">
        <f>IF(VLOOKUP(ROW()-492,'Report 3 Detail (576 B)'!$A:$S,11,FALSE)="","",VLOOKUP(ROW()-492,'Report 3 Detail (576 B)'!$A:$S,11,FALSE))</f>
        <v/>
      </c>
      <c r="R700" s="55" t="str">
        <f>IF(VLOOKUP(ROW()-492,'Report 3 Detail (576 B)'!$A:$S,12,FALSE)="","",VLOOKUP(ROW()-492,'Report 3 Detail (576 B)'!$A:$S,12,FALSE))</f>
        <v/>
      </c>
      <c r="S700" s="55" t="str">
        <f>IF(VLOOKUP(ROW()-492,'Report 3 Detail (576 B)'!$A:$S,13,FALSE)="","",VLOOKUP(ROW()-492,'Report 3 Detail (576 B)'!$A:$S,13,FALSE))</f>
        <v/>
      </c>
      <c r="T700" s="55" t="str">
        <f>IF(VLOOKUP(ROW()-492,'Report 3 Detail (576 B)'!$A:$S,14,FALSE)="","",VLOOKUP(ROW()-492,'Report 3 Detail (576 B)'!$A:$S,14,FALSE))</f>
        <v/>
      </c>
      <c r="U700" s="55" t="str">
        <f>IF(VLOOKUP(ROW()-492,'Report 3 Detail (576 B)'!$A:$S,15,FALSE)="","",VLOOKUP(ROW()-492,'Report 3 Detail (576 B)'!$A:$S,15,FALSE))</f>
        <v/>
      </c>
      <c r="V700" s="55" t="str">
        <f>IF(VLOOKUP(ROW()-492,'Report 3 Detail (576 B)'!$A:$S,16,FALSE)="","",VLOOKUP(ROW()-492,'Report 3 Detail (576 B)'!$A:$S,16,FALSE))</f>
        <v/>
      </c>
      <c r="W700" s="55" t="str">
        <f>IF(VLOOKUP(ROW()-492,'Report 3 Detail (576 B)'!$A:$S,17,FALSE)="","",VLOOKUP(ROW()-492,'Report 3 Detail (576 B)'!$A:$S,17,FALSE))</f>
        <v/>
      </c>
      <c r="X700" s="102" t="str">
        <f>IF(VLOOKUP(ROW()-492,'Report 3 Detail (576 B)'!$A:$S,18,FALSE)="","",VLOOKUP(ROW()-492,'Report 3 Detail (576 B)'!$A:$S,18,FALSE))</f>
        <v/>
      </c>
      <c r="Y700" s="55" t="str">
        <f>IF(VLOOKUP(ROW()-492,'Report 3 Detail (576 B)'!$A:$S,19,FALSE)="","",VLOOKUP(ROW()-492,'Report 3 Detail (576 B)'!$A:$S,19,FALSE))</f>
        <v/>
      </c>
      <c r="Z700" s="55" t="s">
        <v>79</v>
      </c>
    </row>
    <row r="701" spans="8:26" x14ac:dyDescent="0.2">
      <c r="H701" s="55" t="str">
        <f>IF(VLOOKUP(ROW()-492,'Report 3 Detail (576 B)'!$A:$S,2,FALSE)="","",VLOOKUP(ROW()-492,'Report 3 Detail (576 B)'!$A:$S,2,FALSE))</f>
        <v/>
      </c>
      <c r="I701" s="102" t="str">
        <f>IF(VLOOKUP(ROW()-492,'Report 3 Detail (576 B)'!$A:$S,3,FALSE)="","",VLOOKUP(ROW()-492,'Report 3 Detail (576 B)'!$A:$S,3,FALSE))</f>
        <v/>
      </c>
      <c r="J701" s="55" t="str">
        <f>IF(VLOOKUP(ROW()-492,'Report 3 Detail (576 B)'!$A:$S,4,FALSE)="","",VLOOKUP(ROW()-492,'Report 3 Detail (576 B)'!$A:$S,4,FALSE))</f>
        <v/>
      </c>
      <c r="K701" s="55" t="str">
        <f>IF(VLOOKUP(ROW()-492,'Report 3 Detail (576 B)'!$A:$S,5,FALSE)="","",VLOOKUP(ROW()-492,'Report 3 Detail (576 B)'!$A:$S,5,FALSE))</f>
        <v/>
      </c>
      <c r="L701" s="55" t="str">
        <f>IF(VLOOKUP(ROW()-492,'Report 3 Detail (576 B)'!$A:$S,6,FALSE)="","",VLOOKUP(ROW()-492,'Report 3 Detail (576 B)'!$A:$S,6,FALSE))</f>
        <v/>
      </c>
      <c r="M701" s="55" t="str">
        <f>IF(VLOOKUP(ROW()-492,'Report 3 Detail (576 B)'!$A:$S,7,FALSE)="","",VLOOKUP(ROW()-492,'Report 3 Detail (576 B)'!$A:$S,7,FALSE))</f>
        <v/>
      </c>
      <c r="N701" s="55" t="str">
        <f>IF(VLOOKUP(ROW()-492,'Report 3 Detail (576 B)'!$A:$S,8,FALSE)="","",VLOOKUP(ROW()-492,'Report 3 Detail (576 B)'!$A:$S,8,FALSE))</f>
        <v/>
      </c>
      <c r="O701" s="55" t="str">
        <f>IF(VLOOKUP(ROW()-492,'Report 3 Detail (576 B)'!$A:$S,9,FALSE)="","",VLOOKUP(ROW()-492,'Report 3 Detail (576 B)'!$A:$S,9,FALSE))</f>
        <v/>
      </c>
      <c r="P701" s="55" t="str">
        <f>IF(VLOOKUP(ROW()-492,'Report 3 Detail (576 B)'!$A:$S,10,FALSE)="","",VLOOKUP(ROW()-492,'Report 3 Detail (576 B)'!$A:$S,10,FALSE))</f>
        <v/>
      </c>
      <c r="Q701" s="55" t="str">
        <f>IF(VLOOKUP(ROW()-492,'Report 3 Detail (576 B)'!$A:$S,11,FALSE)="","",VLOOKUP(ROW()-492,'Report 3 Detail (576 B)'!$A:$S,11,FALSE))</f>
        <v/>
      </c>
      <c r="R701" s="55" t="str">
        <f>IF(VLOOKUP(ROW()-492,'Report 3 Detail (576 B)'!$A:$S,12,FALSE)="","",VLOOKUP(ROW()-492,'Report 3 Detail (576 B)'!$A:$S,12,FALSE))</f>
        <v/>
      </c>
      <c r="S701" s="55" t="str">
        <f>IF(VLOOKUP(ROW()-492,'Report 3 Detail (576 B)'!$A:$S,13,FALSE)="","",VLOOKUP(ROW()-492,'Report 3 Detail (576 B)'!$A:$S,13,FALSE))</f>
        <v/>
      </c>
      <c r="T701" s="55" t="str">
        <f>IF(VLOOKUP(ROW()-492,'Report 3 Detail (576 B)'!$A:$S,14,FALSE)="","",VLOOKUP(ROW()-492,'Report 3 Detail (576 B)'!$A:$S,14,FALSE))</f>
        <v/>
      </c>
      <c r="U701" s="55" t="str">
        <f>IF(VLOOKUP(ROW()-492,'Report 3 Detail (576 B)'!$A:$S,15,FALSE)="","",VLOOKUP(ROW()-492,'Report 3 Detail (576 B)'!$A:$S,15,FALSE))</f>
        <v/>
      </c>
      <c r="V701" s="55" t="str">
        <f>IF(VLOOKUP(ROW()-492,'Report 3 Detail (576 B)'!$A:$S,16,FALSE)="","",VLOOKUP(ROW()-492,'Report 3 Detail (576 B)'!$A:$S,16,FALSE))</f>
        <v/>
      </c>
      <c r="W701" s="55" t="str">
        <f>IF(VLOOKUP(ROW()-492,'Report 3 Detail (576 B)'!$A:$S,17,FALSE)="","",VLOOKUP(ROW()-492,'Report 3 Detail (576 B)'!$A:$S,17,FALSE))</f>
        <v/>
      </c>
      <c r="X701" s="102" t="str">
        <f>IF(VLOOKUP(ROW()-492,'Report 3 Detail (576 B)'!$A:$S,18,FALSE)="","",VLOOKUP(ROW()-492,'Report 3 Detail (576 B)'!$A:$S,18,FALSE))</f>
        <v/>
      </c>
      <c r="Y701" s="55" t="str">
        <f>IF(VLOOKUP(ROW()-492,'Report 3 Detail (576 B)'!$A:$S,19,FALSE)="","",VLOOKUP(ROW()-492,'Report 3 Detail (576 B)'!$A:$S,19,FALSE))</f>
        <v/>
      </c>
      <c r="Z701" s="55" t="s">
        <v>79</v>
      </c>
    </row>
    <row r="702" spans="8:26" x14ac:dyDescent="0.2">
      <c r="H702" s="55" t="str">
        <f>IF(VLOOKUP(ROW()-492,'Report 3 Detail (576 B)'!$A:$S,2,FALSE)="","",VLOOKUP(ROW()-492,'Report 3 Detail (576 B)'!$A:$S,2,FALSE))</f>
        <v/>
      </c>
      <c r="I702" s="102" t="str">
        <f>IF(VLOOKUP(ROW()-492,'Report 3 Detail (576 B)'!$A:$S,3,FALSE)="","",VLOOKUP(ROW()-492,'Report 3 Detail (576 B)'!$A:$S,3,FALSE))</f>
        <v/>
      </c>
      <c r="J702" s="55" t="str">
        <f>IF(VLOOKUP(ROW()-492,'Report 3 Detail (576 B)'!$A:$S,4,FALSE)="","",VLOOKUP(ROW()-492,'Report 3 Detail (576 B)'!$A:$S,4,FALSE))</f>
        <v/>
      </c>
      <c r="K702" s="55" t="str">
        <f>IF(VLOOKUP(ROW()-492,'Report 3 Detail (576 B)'!$A:$S,5,FALSE)="","",VLOOKUP(ROW()-492,'Report 3 Detail (576 B)'!$A:$S,5,FALSE))</f>
        <v/>
      </c>
      <c r="L702" s="55" t="str">
        <f>IF(VLOOKUP(ROW()-492,'Report 3 Detail (576 B)'!$A:$S,6,FALSE)="","",VLOOKUP(ROW()-492,'Report 3 Detail (576 B)'!$A:$S,6,FALSE))</f>
        <v/>
      </c>
      <c r="M702" s="55" t="str">
        <f>IF(VLOOKUP(ROW()-492,'Report 3 Detail (576 B)'!$A:$S,7,FALSE)="","",VLOOKUP(ROW()-492,'Report 3 Detail (576 B)'!$A:$S,7,FALSE))</f>
        <v/>
      </c>
      <c r="N702" s="55" t="str">
        <f>IF(VLOOKUP(ROW()-492,'Report 3 Detail (576 B)'!$A:$S,8,FALSE)="","",VLOOKUP(ROW()-492,'Report 3 Detail (576 B)'!$A:$S,8,FALSE))</f>
        <v/>
      </c>
      <c r="O702" s="55" t="str">
        <f>IF(VLOOKUP(ROW()-492,'Report 3 Detail (576 B)'!$A:$S,9,FALSE)="","",VLOOKUP(ROW()-492,'Report 3 Detail (576 B)'!$A:$S,9,FALSE))</f>
        <v/>
      </c>
      <c r="P702" s="55" t="str">
        <f>IF(VLOOKUP(ROW()-492,'Report 3 Detail (576 B)'!$A:$S,10,FALSE)="","",VLOOKUP(ROW()-492,'Report 3 Detail (576 B)'!$A:$S,10,FALSE))</f>
        <v/>
      </c>
      <c r="Q702" s="55" t="str">
        <f>IF(VLOOKUP(ROW()-492,'Report 3 Detail (576 B)'!$A:$S,11,FALSE)="","",VLOOKUP(ROW()-492,'Report 3 Detail (576 B)'!$A:$S,11,FALSE))</f>
        <v/>
      </c>
      <c r="R702" s="55" t="str">
        <f>IF(VLOOKUP(ROW()-492,'Report 3 Detail (576 B)'!$A:$S,12,FALSE)="","",VLOOKUP(ROW()-492,'Report 3 Detail (576 B)'!$A:$S,12,FALSE))</f>
        <v/>
      </c>
      <c r="S702" s="55" t="str">
        <f>IF(VLOOKUP(ROW()-492,'Report 3 Detail (576 B)'!$A:$S,13,FALSE)="","",VLOOKUP(ROW()-492,'Report 3 Detail (576 B)'!$A:$S,13,FALSE))</f>
        <v/>
      </c>
      <c r="T702" s="55" t="str">
        <f>IF(VLOOKUP(ROW()-492,'Report 3 Detail (576 B)'!$A:$S,14,FALSE)="","",VLOOKUP(ROW()-492,'Report 3 Detail (576 B)'!$A:$S,14,FALSE))</f>
        <v/>
      </c>
      <c r="U702" s="55" t="str">
        <f>IF(VLOOKUP(ROW()-492,'Report 3 Detail (576 B)'!$A:$S,15,FALSE)="","",VLOOKUP(ROW()-492,'Report 3 Detail (576 B)'!$A:$S,15,FALSE))</f>
        <v/>
      </c>
      <c r="V702" s="55" t="str">
        <f>IF(VLOOKUP(ROW()-492,'Report 3 Detail (576 B)'!$A:$S,16,FALSE)="","",VLOOKUP(ROW()-492,'Report 3 Detail (576 B)'!$A:$S,16,FALSE))</f>
        <v/>
      </c>
      <c r="W702" s="55" t="str">
        <f>IF(VLOOKUP(ROW()-492,'Report 3 Detail (576 B)'!$A:$S,17,FALSE)="","",VLOOKUP(ROW()-492,'Report 3 Detail (576 B)'!$A:$S,17,FALSE))</f>
        <v/>
      </c>
      <c r="X702" s="102" t="str">
        <f>IF(VLOOKUP(ROW()-492,'Report 3 Detail (576 B)'!$A:$S,18,FALSE)="","",VLOOKUP(ROW()-492,'Report 3 Detail (576 B)'!$A:$S,18,FALSE))</f>
        <v/>
      </c>
      <c r="Y702" s="55" t="str">
        <f>IF(VLOOKUP(ROW()-492,'Report 3 Detail (576 B)'!$A:$S,19,FALSE)="","",VLOOKUP(ROW()-492,'Report 3 Detail (576 B)'!$A:$S,19,FALSE))</f>
        <v/>
      </c>
      <c r="Z702" s="55" t="s">
        <v>79</v>
      </c>
    </row>
    <row r="703" spans="8:26" x14ac:dyDescent="0.2">
      <c r="H703" s="55" t="str">
        <f>IF(VLOOKUP(ROW()-492,'Report 3 Detail (576 B)'!$A:$S,2,FALSE)="","",VLOOKUP(ROW()-492,'Report 3 Detail (576 B)'!$A:$S,2,FALSE))</f>
        <v/>
      </c>
      <c r="I703" s="102" t="str">
        <f>IF(VLOOKUP(ROW()-492,'Report 3 Detail (576 B)'!$A:$S,3,FALSE)="","",VLOOKUP(ROW()-492,'Report 3 Detail (576 B)'!$A:$S,3,FALSE))</f>
        <v/>
      </c>
      <c r="J703" s="55" t="str">
        <f>IF(VLOOKUP(ROW()-492,'Report 3 Detail (576 B)'!$A:$S,4,FALSE)="","",VLOOKUP(ROW()-492,'Report 3 Detail (576 B)'!$A:$S,4,FALSE))</f>
        <v/>
      </c>
      <c r="K703" s="55" t="str">
        <f>IF(VLOOKUP(ROW()-492,'Report 3 Detail (576 B)'!$A:$S,5,FALSE)="","",VLOOKUP(ROW()-492,'Report 3 Detail (576 B)'!$A:$S,5,FALSE))</f>
        <v/>
      </c>
      <c r="L703" s="55" t="str">
        <f>IF(VLOOKUP(ROW()-492,'Report 3 Detail (576 B)'!$A:$S,6,FALSE)="","",VLOOKUP(ROW()-492,'Report 3 Detail (576 B)'!$A:$S,6,FALSE))</f>
        <v/>
      </c>
      <c r="M703" s="55" t="str">
        <f>IF(VLOOKUP(ROW()-492,'Report 3 Detail (576 B)'!$A:$S,7,FALSE)="","",VLOOKUP(ROW()-492,'Report 3 Detail (576 B)'!$A:$S,7,FALSE))</f>
        <v/>
      </c>
      <c r="N703" s="55" t="str">
        <f>IF(VLOOKUP(ROW()-492,'Report 3 Detail (576 B)'!$A:$S,8,FALSE)="","",VLOOKUP(ROW()-492,'Report 3 Detail (576 B)'!$A:$S,8,FALSE))</f>
        <v/>
      </c>
      <c r="O703" s="55" t="str">
        <f>IF(VLOOKUP(ROW()-492,'Report 3 Detail (576 B)'!$A:$S,9,FALSE)="","",VLOOKUP(ROW()-492,'Report 3 Detail (576 B)'!$A:$S,9,FALSE))</f>
        <v/>
      </c>
      <c r="P703" s="55" t="str">
        <f>IF(VLOOKUP(ROW()-492,'Report 3 Detail (576 B)'!$A:$S,10,FALSE)="","",VLOOKUP(ROW()-492,'Report 3 Detail (576 B)'!$A:$S,10,FALSE))</f>
        <v/>
      </c>
      <c r="Q703" s="55" t="str">
        <f>IF(VLOOKUP(ROW()-492,'Report 3 Detail (576 B)'!$A:$S,11,FALSE)="","",VLOOKUP(ROW()-492,'Report 3 Detail (576 B)'!$A:$S,11,FALSE))</f>
        <v/>
      </c>
      <c r="R703" s="55" t="str">
        <f>IF(VLOOKUP(ROW()-492,'Report 3 Detail (576 B)'!$A:$S,12,FALSE)="","",VLOOKUP(ROW()-492,'Report 3 Detail (576 B)'!$A:$S,12,FALSE))</f>
        <v/>
      </c>
      <c r="S703" s="55" t="str">
        <f>IF(VLOOKUP(ROW()-492,'Report 3 Detail (576 B)'!$A:$S,13,FALSE)="","",VLOOKUP(ROW()-492,'Report 3 Detail (576 B)'!$A:$S,13,FALSE))</f>
        <v/>
      </c>
      <c r="T703" s="55" t="str">
        <f>IF(VLOOKUP(ROW()-492,'Report 3 Detail (576 B)'!$A:$S,14,FALSE)="","",VLOOKUP(ROW()-492,'Report 3 Detail (576 B)'!$A:$S,14,FALSE))</f>
        <v/>
      </c>
      <c r="U703" s="55" t="str">
        <f>IF(VLOOKUP(ROW()-492,'Report 3 Detail (576 B)'!$A:$S,15,FALSE)="","",VLOOKUP(ROW()-492,'Report 3 Detail (576 B)'!$A:$S,15,FALSE))</f>
        <v/>
      </c>
      <c r="V703" s="55" t="str">
        <f>IF(VLOOKUP(ROW()-492,'Report 3 Detail (576 B)'!$A:$S,16,FALSE)="","",VLOOKUP(ROW()-492,'Report 3 Detail (576 B)'!$A:$S,16,FALSE))</f>
        <v/>
      </c>
      <c r="W703" s="55" t="str">
        <f>IF(VLOOKUP(ROW()-492,'Report 3 Detail (576 B)'!$A:$S,17,FALSE)="","",VLOOKUP(ROW()-492,'Report 3 Detail (576 B)'!$A:$S,17,FALSE))</f>
        <v/>
      </c>
      <c r="X703" s="102" t="str">
        <f>IF(VLOOKUP(ROW()-492,'Report 3 Detail (576 B)'!$A:$S,18,FALSE)="","",VLOOKUP(ROW()-492,'Report 3 Detail (576 B)'!$A:$S,18,FALSE))</f>
        <v/>
      </c>
      <c r="Y703" s="55" t="str">
        <f>IF(VLOOKUP(ROW()-492,'Report 3 Detail (576 B)'!$A:$S,19,FALSE)="","",VLOOKUP(ROW()-492,'Report 3 Detail (576 B)'!$A:$S,19,FALSE))</f>
        <v/>
      </c>
      <c r="Z703" s="55" t="s">
        <v>79</v>
      </c>
    </row>
    <row r="704" spans="8:26" x14ac:dyDescent="0.2">
      <c r="H704" s="55" t="str">
        <f>IF(VLOOKUP(ROW()-492,'Report 3 Detail (576 B)'!$A:$S,2,FALSE)="","",VLOOKUP(ROW()-492,'Report 3 Detail (576 B)'!$A:$S,2,FALSE))</f>
        <v/>
      </c>
      <c r="I704" s="102" t="str">
        <f>IF(VLOOKUP(ROW()-492,'Report 3 Detail (576 B)'!$A:$S,3,FALSE)="","",VLOOKUP(ROW()-492,'Report 3 Detail (576 B)'!$A:$S,3,FALSE))</f>
        <v/>
      </c>
      <c r="J704" s="55" t="str">
        <f>IF(VLOOKUP(ROW()-492,'Report 3 Detail (576 B)'!$A:$S,4,FALSE)="","",VLOOKUP(ROW()-492,'Report 3 Detail (576 B)'!$A:$S,4,FALSE))</f>
        <v/>
      </c>
      <c r="K704" s="55" t="str">
        <f>IF(VLOOKUP(ROW()-492,'Report 3 Detail (576 B)'!$A:$S,5,FALSE)="","",VLOOKUP(ROW()-492,'Report 3 Detail (576 B)'!$A:$S,5,FALSE))</f>
        <v/>
      </c>
      <c r="L704" s="55" t="str">
        <f>IF(VLOOKUP(ROW()-492,'Report 3 Detail (576 B)'!$A:$S,6,FALSE)="","",VLOOKUP(ROW()-492,'Report 3 Detail (576 B)'!$A:$S,6,FALSE))</f>
        <v/>
      </c>
      <c r="M704" s="55" t="str">
        <f>IF(VLOOKUP(ROW()-492,'Report 3 Detail (576 B)'!$A:$S,7,FALSE)="","",VLOOKUP(ROW()-492,'Report 3 Detail (576 B)'!$A:$S,7,FALSE))</f>
        <v/>
      </c>
      <c r="N704" s="55" t="str">
        <f>IF(VLOOKUP(ROW()-492,'Report 3 Detail (576 B)'!$A:$S,8,FALSE)="","",VLOOKUP(ROW()-492,'Report 3 Detail (576 B)'!$A:$S,8,FALSE))</f>
        <v/>
      </c>
      <c r="O704" s="55" t="str">
        <f>IF(VLOOKUP(ROW()-492,'Report 3 Detail (576 B)'!$A:$S,9,FALSE)="","",VLOOKUP(ROW()-492,'Report 3 Detail (576 B)'!$A:$S,9,FALSE))</f>
        <v/>
      </c>
      <c r="P704" s="55" t="str">
        <f>IF(VLOOKUP(ROW()-492,'Report 3 Detail (576 B)'!$A:$S,10,FALSE)="","",VLOOKUP(ROW()-492,'Report 3 Detail (576 B)'!$A:$S,10,FALSE))</f>
        <v/>
      </c>
      <c r="Q704" s="55" t="str">
        <f>IF(VLOOKUP(ROW()-492,'Report 3 Detail (576 B)'!$A:$S,11,FALSE)="","",VLOOKUP(ROW()-492,'Report 3 Detail (576 B)'!$A:$S,11,FALSE))</f>
        <v/>
      </c>
      <c r="R704" s="55" t="str">
        <f>IF(VLOOKUP(ROW()-492,'Report 3 Detail (576 B)'!$A:$S,12,FALSE)="","",VLOOKUP(ROW()-492,'Report 3 Detail (576 B)'!$A:$S,12,FALSE))</f>
        <v/>
      </c>
      <c r="S704" s="55" t="str">
        <f>IF(VLOOKUP(ROW()-492,'Report 3 Detail (576 B)'!$A:$S,13,FALSE)="","",VLOOKUP(ROW()-492,'Report 3 Detail (576 B)'!$A:$S,13,FALSE))</f>
        <v/>
      </c>
      <c r="T704" s="55" t="str">
        <f>IF(VLOOKUP(ROW()-492,'Report 3 Detail (576 B)'!$A:$S,14,FALSE)="","",VLOOKUP(ROW()-492,'Report 3 Detail (576 B)'!$A:$S,14,FALSE))</f>
        <v/>
      </c>
      <c r="U704" s="55" t="str">
        <f>IF(VLOOKUP(ROW()-492,'Report 3 Detail (576 B)'!$A:$S,15,FALSE)="","",VLOOKUP(ROW()-492,'Report 3 Detail (576 B)'!$A:$S,15,FALSE))</f>
        <v/>
      </c>
      <c r="V704" s="55" t="str">
        <f>IF(VLOOKUP(ROW()-492,'Report 3 Detail (576 B)'!$A:$S,16,FALSE)="","",VLOOKUP(ROW()-492,'Report 3 Detail (576 B)'!$A:$S,16,FALSE))</f>
        <v/>
      </c>
      <c r="W704" s="55" t="str">
        <f>IF(VLOOKUP(ROW()-492,'Report 3 Detail (576 B)'!$A:$S,17,FALSE)="","",VLOOKUP(ROW()-492,'Report 3 Detail (576 B)'!$A:$S,17,FALSE))</f>
        <v/>
      </c>
      <c r="X704" s="102" t="str">
        <f>IF(VLOOKUP(ROW()-492,'Report 3 Detail (576 B)'!$A:$S,18,FALSE)="","",VLOOKUP(ROW()-492,'Report 3 Detail (576 B)'!$A:$S,18,FALSE))</f>
        <v/>
      </c>
      <c r="Y704" s="55" t="str">
        <f>IF(VLOOKUP(ROW()-492,'Report 3 Detail (576 B)'!$A:$S,19,FALSE)="","",VLOOKUP(ROW()-492,'Report 3 Detail (576 B)'!$A:$S,19,FALSE))</f>
        <v/>
      </c>
      <c r="Z704" s="55" t="s">
        <v>79</v>
      </c>
    </row>
    <row r="705" spans="8:26" x14ac:dyDescent="0.2">
      <c r="H705" s="55" t="str">
        <f>IF(VLOOKUP(ROW()-492,'Report 3 Detail (576 B)'!$A:$S,2,FALSE)="","",VLOOKUP(ROW()-492,'Report 3 Detail (576 B)'!$A:$S,2,FALSE))</f>
        <v/>
      </c>
      <c r="I705" s="102" t="str">
        <f>IF(VLOOKUP(ROW()-492,'Report 3 Detail (576 B)'!$A:$S,3,FALSE)="","",VLOOKUP(ROW()-492,'Report 3 Detail (576 B)'!$A:$S,3,FALSE))</f>
        <v/>
      </c>
      <c r="J705" s="55" t="str">
        <f>IF(VLOOKUP(ROW()-492,'Report 3 Detail (576 B)'!$A:$S,4,FALSE)="","",VLOOKUP(ROW()-492,'Report 3 Detail (576 B)'!$A:$S,4,FALSE))</f>
        <v/>
      </c>
      <c r="K705" s="55" t="str">
        <f>IF(VLOOKUP(ROW()-492,'Report 3 Detail (576 B)'!$A:$S,5,FALSE)="","",VLOOKUP(ROW()-492,'Report 3 Detail (576 B)'!$A:$S,5,FALSE))</f>
        <v/>
      </c>
      <c r="L705" s="55" t="str">
        <f>IF(VLOOKUP(ROW()-492,'Report 3 Detail (576 B)'!$A:$S,6,FALSE)="","",VLOOKUP(ROW()-492,'Report 3 Detail (576 B)'!$A:$S,6,FALSE))</f>
        <v/>
      </c>
      <c r="M705" s="55" t="str">
        <f>IF(VLOOKUP(ROW()-492,'Report 3 Detail (576 B)'!$A:$S,7,FALSE)="","",VLOOKUP(ROW()-492,'Report 3 Detail (576 B)'!$A:$S,7,FALSE))</f>
        <v/>
      </c>
      <c r="N705" s="55" t="str">
        <f>IF(VLOOKUP(ROW()-492,'Report 3 Detail (576 B)'!$A:$S,8,FALSE)="","",VLOOKUP(ROW()-492,'Report 3 Detail (576 B)'!$A:$S,8,FALSE))</f>
        <v/>
      </c>
      <c r="O705" s="55" t="str">
        <f>IF(VLOOKUP(ROW()-492,'Report 3 Detail (576 B)'!$A:$S,9,FALSE)="","",VLOOKUP(ROW()-492,'Report 3 Detail (576 B)'!$A:$S,9,FALSE))</f>
        <v/>
      </c>
      <c r="P705" s="55" t="str">
        <f>IF(VLOOKUP(ROW()-492,'Report 3 Detail (576 B)'!$A:$S,10,FALSE)="","",VLOOKUP(ROW()-492,'Report 3 Detail (576 B)'!$A:$S,10,FALSE))</f>
        <v/>
      </c>
      <c r="Q705" s="55" t="str">
        <f>IF(VLOOKUP(ROW()-492,'Report 3 Detail (576 B)'!$A:$S,11,FALSE)="","",VLOOKUP(ROW()-492,'Report 3 Detail (576 B)'!$A:$S,11,FALSE))</f>
        <v/>
      </c>
      <c r="R705" s="55" t="str">
        <f>IF(VLOOKUP(ROW()-492,'Report 3 Detail (576 B)'!$A:$S,12,FALSE)="","",VLOOKUP(ROW()-492,'Report 3 Detail (576 B)'!$A:$S,12,FALSE))</f>
        <v/>
      </c>
      <c r="S705" s="55" t="str">
        <f>IF(VLOOKUP(ROW()-492,'Report 3 Detail (576 B)'!$A:$S,13,FALSE)="","",VLOOKUP(ROW()-492,'Report 3 Detail (576 B)'!$A:$S,13,FALSE))</f>
        <v/>
      </c>
      <c r="T705" s="55" t="str">
        <f>IF(VLOOKUP(ROW()-492,'Report 3 Detail (576 B)'!$A:$S,14,FALSE)="","",VLOOKUP(ROW()-492,'Report 3 Detail (576 B)'!$A:$S,14,FALSE))</f>
        <v/>
      </c>
      <c r="U705" s="55" t="str">
        <f>IF(VLOOKUP(ROW()-492,'Report 3 Detail (576 B)'!$A:$S,15,FALSE)="","",VLOOKUP(ROW()-492,'Report 3 Detail (576 B)'!$A:$S,15,FALSE))</f>
        <v/>
      </c>
      <c r="V705" s="55" t="str">
        <f>IF(VLOOKUP(ROW()-492,'Report 3 Detail (576 B)'!$A:$S,16,FALSE)="","",VLOOKUP(ROW()-492,'Report 3 Detail (576 B)'!$A:$S,16,FALSE))</f>
        <v/>
      </c>
      <c r="W705" s="55" t="str">
        <f>IF(VLOOKUP(ROW()-492,'Report 3 Detail (576 B)'!$A:$S,17,FALSE)="","",VLOOKUP(ROW()-492,'Report 3 Detail (576 B)'!$A:$S,17,FALSE))</f>
        <v/>
      </c>
      <c r="X705" s="102" t="str">
        <f>IF(VLOOKUP(ROW()-492,'Report 3 Detail (576 B)'!$A:$S,18,FALSE)="","",VLOOKUP(ROW()-492,'Report 3 Detail (576 B)'!$A:$S,18,FALSE))</f>
        <v/>
      </c>
      <c r="Y705" s="55" t="str">
        <f>IF(VLOOKUP(ROW()-492,'Report 3 Detail (576 B)'!$A:$S,19,FALSE)="","",VLOOKUP(ROW()-492,'Report 3 Detail (576 B)'!$A:$S,19,FALSE))</f>
        <v/>
      </c>
      <c r="Z705" s="55" t="s">
        <v>79</v>
      </c>
    </row>
    <row r="706" spans="8:26" x14ac:dyDescent="0.2">
      <c r="H706" s="55" t="str">
        <f>IF(VLOOKUP(ROW()-492,'Report 3 Detail (576 B)'!$A:$S,2,FALSE)="","",VLOOKUP(ROW()-492,'Report 3 Detail (576 B)'!$A:$S,2,FALSE))</f>
        <v/>
      </c>
      <c r="I706" s="102" t="str">
        <f>IF(VLOOKUP(ROW()-492,'Report 3 Detail (576 B)'!$A:$S,3,FALSE)="","",VLOOKUP(ROW()-492,'Report 3 Detail (576 B)'!$A:$S,3,FALSE))</f>
        <v/>
      </c>
      <c r="J706" s="55" t="str">
        <f>IF(VLOOKUP(ROW()-492,'Report 3 Detail (576 B)'!$A:$S,4,FALSE)="","",VLOOKUP(ROW()-492,'Report 3 Detail (576 B)'!$A:$S,4,FALSE))</f>
        <v/>
      </c>
      <c r="K706" s="55" t="str">
        <f>IF(VLOOKUP(ROW()-492,'Report 3 Detail (576 B)'!$A:$S,5,FALSE)="","",VLOOKUP(ROW()-492,'Report 3 Detail (576 B)'!$A:$S,5,FALSE))</f>
        <v/>
      </c>
      <c r="L706" s="55" t="str">
        <f>IF(VLOOKUP(ROW()-492,'Report 3 Detail (576 B)'!$A:$S,6,FALSE)="","",VLOOKUP(ROW()-492,'Report 3 Detail (576 B)'!$A:$S,6,FALSE))</f>
        <v/>
      </c>
      <c r="M706" s="55" t="str">
        <f>IF(VLOOKUP(ROW()-492,'Report 3 Detail (576 B)'!$A:$S,7,FALSE)="","",VLOOKUP(ROW()-492,'Report 3 Detail (576 B)'!$A:$S,7,FALSE))</f>
        <v/>
      </c>
      <c r="N706" s="55" t="str">
        <f>IF(VLOOKUP(ROW()-492,'Report 3 Detail (576 B)'!$A:$S,8,FALSE)="","",VLOOKUP(ROW()-492,'Report 3 Detail (576 B)'!$A:$S,8,FALSE))</f>
        <v/>
      </c>
      <c r="O706" s="55" t="str">
        <f>IF(VLOOKUP(ROW()-492,'Report 3 Detail (576 B)'!$A:$S,9,FALSE)="","",VLOOKUP(ROW()-492,'Report 3 Detail (576 B)'!$A:$S,9,FALSE))</f>
        <v/>
      </c>
      <c r="P706" s="55" t="str">
        <f>IF(VLOOKUP(ROW()-492,'Report 3 Detail (576 B)'!$A:$S,10,FALSE)="","",VLOOKUP(ROW()-492,'Report 3 Detail (576 B)'!$A:$S,10,FALSE))</f>
        <v/>
      </c>
      <c r="Q706" s="55" t="str">
        <f>IF(VLOOKUP(ROW()-492,'Report 3 Detail (576 B)'!$A:$S,11,FALSE)="","",VLOOKUP(ROW()-492,'Report 3 Detail (576 B)'!$A:$S,11,FALSE))</f>
        <v/>
      </c>
      <c r="R706" s="55" t="str">
        <f>IF(VLOOKUP(ROW()-492,'Report 3 Detail (576 B)'!$A:$S,12,FALSE)="","",VLOOKUP(ROW()-492,'Report 3 Detail (576 B)'!$A:$S,12,FALSE))</f>
        <v/>
      </c>
      <c r="S706" s="55" t="str">
        <f>IF(VLOOKUP(ROW()-492,'Report 3 Detail (576 B)'!$A:$S,13,FALSE)="","",VLOOKUP(ROW()-492,'Report 3 Detail (576 B)'!$A:$S,13,FALSE))</f>
        <v/>
      </c>
      <c r="T706" s="55" t="str">
        <f>IF(VLOOKUP(ROW()-492,'Report 3 Detail (576 B)'!$A:$S,14,FALSE)="","",VLOOKUP(ROW()-492,'Report 3 Detail (576 B)'!$A:$S,14,FALSE))</f>
        <v/>
      </c>
      <c r="U706" s="55" t="str">
        <f>IF(VLOOKUP(ROW()-492,'Report 3 Detail (576 B)'!$A:$S,15,FALSE)="","",VLOOKUP(ROW()-492,'Report 3 Detail (576 B)'!$A:$S,15,FALSE))</f>
        <v/>
      </c>
      <c r="V706" s="55" t="str">
        <f>IF(VLOOKUP(ROW()-492,'Report 3 Detail (576 B)'!$A:$S,16,FALSE)="","",VLOOKUP(ROW()-492,'Report 3 Detail (576 B)'!$A:$S,16,FALSE))</f>
        <v/>
      </c>
      <c r="W706" s="55" t="str">
        <f>IF(VLOOKUP(ROW()-492,'Report 3 Detail (576 B)'!$A:$S,17,FALSE)="","",VLOOKUP(ROW()-492,'Report 3 Detail (576 B)'!$A:$S,17,FALSE))</f>
        <v/>
      </c>
      <c r="X706" s="102" t="str">
        <f>IF(VLOOKUP(ROW()-492,'Report 3 Detail (576 B)'!$A:$S,18,FALSE)="","",VLOOKUP(ROW()-492,'Report 3 Detail (576 B)'!$A:$S,18,FALSE))</f>
        <v/>
      </c>
      <c r="Y706" s="55" t="str">
        <f>IF(VLOOKUP(ROW()-492,'Report 3 Detail (576 B)'!$A:$S,19,FALSE)="","",VLOOKUP(ROW()-492,'Report 3 Detail (576 B)'!$A:$S,19,FALSE))</f>
        <v/>
      </c>
      <c r="Z706" s="55" t="s">
        <v>79</v>
      </c>
    </row>
    <row r="707" spans="8:26" x14ac:dyDescent="0.2">
      <c r="H707" s="55" t="str">
        <f>IF(VLOOKUP(ROW()-492,'Report 3 Detail (576 B)'!$A:$S,2,FALSE)="","",VLOOKUP(ROW()-492,'Report 3 Detail (576 B)'!$A:$S,2,FALSE))</f>
        <v/>
      </c>
      <c r="I707" s="102" t="str">
        <f>IF(VLOOKUP(ROW()-492,'Report 3 Detail (576 B)'!$A:$S,3,FALSE)="","",VLOOKUP(ROW()-492,'Report 3 Detail (576 B)'!$A:$S,3,FALSE))</f>
        <v/>
      </c>
      <c r="J707" s="55" t="str">
        <f>IF(VLOOKUP(ROW()-492,'Report 3 Detail (576 B)'!$A:$S,4,FALSE)="","",VLOOKUP(ROW()-492,'Report 3 Detail (576 B)'!$A:$S,4,FALSE))</f>
        <v/>
      </c>
      <c r="K707" s="55" t="str">
        <f>IF(VLOOKUP(ROW()-492,'Report 3 Detail (576 B)'!$A:$S,5,FALSE)="","",VLOOKUP(ROW()-492,'Report 3 Detail (576 B)'!$A:$S,5,FALSE))</f>
        <v/>
      </c>
      <c r="L707" s="55" t="str">
        <f>IF(VLOOKUP(ROW()-492,'Report 3 Detail (576 B)'!$A:$S,6,FALSE)="","",VLOOKUP(ROW()-492,'Report 3 Detail (576 B)'!$A:$S,6,FALSE))</f>
        <v/>
      </c>
      <c r="M707" s="55" t="str">
        <f>IF(VLOOKUP(ROW()-492,'Report 3 Detail (576 B)'!$A:$S,7,FALSE)="","",VLOOKUP(ROW()-492,'Report 3 Detail (576 B)'!$A:$S,7,FALSE))</f>
        <v/>
      </c>
      <c r="N707" s="55" t="str">
        <f>IF(VLOOKUP(ROW()-492,'Report 3 Detail (576 B)'!$A:$S,8,FALSE)="","",VLOOKUP(ROW()-492,'Report 3 Detail (576 B)'!$A:$S,8,FALSE))</f>
        <v/>
      </c>
      <c r="O707" s="55" t="str">
        <f>IF(VLOOKUP(ROW()-492,'Report 3 Detail (576 B)'!$A:$S,9,FALSE)="","",VLOOKUP(ROW()-492,'Report 3 Detail (576 B)'!$A:$S,9,FALSE))</f>
        <v/>
      </c>
      <c r="P707" s="55" t="str">
        <f>IF(VLOOKUP(ROW()-492,'Report 3 Detail (576 B)'!$A:$S,10,FALSE)="","",VLOOKUP(ROW()-492,'Report 3 Detail (576 B)'!$A:$S,10,FALSE))</f>
        <v/>
      </c>
      <c r="Q707" s="55" t="str">
        <f>IF(VLOOKUP(ROW()-492,'Report 3 Detail (576 B)'!$A:$S,11,FALSE)="","",VLOOKUP(ROW()-492,'Report 3 Detail (576 B)'!$A:$S,11,FALSE))</f>
        <v/>
      </c>
      <c r="R707" s="55" t="str">
        <f>IF(VLOOKUP(ROW()-492,'Report 3 Detail (576 B)'!$A:$S,12,FALSE)="","",VLOOKUP(ROW()-492,'Report 3 Detail (576 B)'!$A:$S,12,FALSE))</f>
        <v/>
      </c>
      <c r="S707" s="55" t="str">
        <f>IF(VLOOKUP(ROW()-492,'Report 3 Detail (576 B)'!$A:$S,13,FALSE)="","",VLOOKUP(ROW()-492,'Report 3 Detail (576 B)'!$A:$S,13,FALSE))</f>
        <v/>
      </c>
      <c r="T707" s="55" t="str">
        <f>IF(VLOOKUP(ROW()-492,'Report 3 Detail (576 B)'!$A:$S,14,FALSE)="","",VLOOKUP(ROW()-492,'Report 3 Detail (576 B)'!$A:$S,14,FALSE))</f>
        <v/>
      </c>
      <c r="U707" s="55" t="str">
        <f>IF(VLOOKUP(ROW()-492,'Report 3 Detail (576 B)'!$A:$S,15,FALSE)="","",VLOOKUP(ROW()-492,'Report 3 Detail (576 B)'!$A:$S,15,FALSE))</f>
        <v/>
      </c>
      <c r="V707" s="55" t="str">
        <f>IF(VLOOKUP(ROW()-492,'Report 3 Detail (576 B)'!$A:$S,16,FALSE)="","",VLOOKUP(ROW()-492,'Report 3 Detail (576 B)'!$A:$S,16,FALSE))</f>
        <v/>
      </c>
      <c r="W707" s="55" t="str">
        <f>IF(VLOOKUP(ROW()-492,'Report 3 Detail (576 B)'!$A:$S,17,FALSE)="","",VLOOKUP(ROW()-492,'Report 3 Detail (576 B)'!$A:$S,17,FALSE))</f>
        <v/>
      </c>
      <c r="X707" s="102" t="str">
        <f>IF(VLOOKUP(ROW()-492,'Report 3 Detail (576 B)'!$A:$S,18,FALSE)="","",VLOOKUP(ROW()-492,'Report 3 Detail (576 B)'!$A:$S,18,FALSE))</f>
        <v/>
      </c>
      <c r="Y707" s="55" t="str">
        <f>IF(VLOOKUP(ROW()-492,'Report 3 Detail (576 B)'!$A:$S,19,FALSE)="","",VLOOKUP(ROW()-492,'Report 3 Detail (576 B)'!$A:$S,19,FALSE))</f>
        <v/>
      </c>
      <c r="Z707" s="55" t="s">
        <v>79</v>
      </c>
    </row>
    <row r="708" spans="8:26" x14ac:dyDescent="0.2">
      <c r="H708" s="55" t="str">
        <f>IF(VLOOKUP(ROW()-492,'Report 3 Detail (576 B)'!$A:$S,2,FALSE)="","",VLOOKUP(ROW()-492,'Report 3 Detail (576 B)'!$A:$S,2,FALSE))</f>
        <v/>
      </c>
      <c r="I708" s="102" t="str">
        <f>IF(VLOOKUP(ROW()-492,'Report 3 Detail (576 B)'!$A:$S,3,FALSE)="","",VLOOKUP(ROW()-492,'Report 3 Detail (576 B)'!$A:$S,3,FALSE))</f>
        <v/>
      </c>
      <c r="J708" s="55" t="str">
        <f>IF(VLOOKUP(ROW()-492,'Report 3 Detail (576 B)'!$A:$S,4,FALSE)="","",VLOOKUP(ROW()-492,'Report 3 Detail (576 B)'!$A:$S,4,FALSE))</f>
        <v/>
      </c>
      <c r="K708" s="55" t="str">
        <f>IF(VLOOKUP(ROW()-492,'Report 3 Detail (576 B)'!$A:$S,5,FALSE)="","",VLOOKUP(ROW()-492,'Report 3 Detail (576 B)'!$A:$S,5,FALSE))</f>
        <v/>
      </c>
      <c r="L708" s="55" t="str">
        <f>IF(VLOOKUP(ROW()-492,'Report 3 Detail (576 B)'!$A:$S,6,FALSE)="","",VLOOKUP(ROW()-492,'Report 3 Detail (576 B)'!$A:$S,6,FALSE))</f>
        <v/>
      </c>
      <c r="M708" s="55" t="str">
        <f>IF(VLOOKUP(ROW()-492,'Report 3 Detail (576 B)'!$A:$S,7,FALSE)="","",VLOOKUP(ROW()-492,'Report 3 Detail (576 B)'!$A:$S,7,FALSE))</f>
        <v/>
      </c>
      <c r="N708" s="55" t="str">
        <f>IF(VLOOKUP(ROW()-492,'Report 3 Detail (576 B)'!$A:$S,8,FALSE)="","",VLOOKUP(ROW()-492,'Report 3 Detail (576 B)'!$A:$S,8,FALSE))</f>
        <v/>
      </c>
      <c r="O708" s="55" t="str">
        <f>IF(VLOOKUP(ROW()-492,'Report 3 Detail (576 B)'!$A:$S,9,FALSE)="","",VLOOKUP(ROW()-492,'Report 3 Detail (576 B)'!$A:$S,9,FALSE))</f>
        <v/>
      </c>
      <c r="P708" s="55" t="str">
        <f>IF(VLOOKUP(ROW()-492,'Report 3 Detail (576 B)'!$A:$S,10,FALSE)="","",VLOOKUP(ROW()-492,'Report 3 Detail (576 B)'!$A:$S,10,FALSE))</f>
        <v/>
      </c>
      <c r="Q708" s="55" t="str">
        <f>IF(VLOOKUP(ROW()-492,'Report 3 Detail (576 B)'!$A:$S,11,FALSE)="","",VLOOKUP(ROW()-492,'Report 3 Detail (576 B)'!$A:$S,11,FALSE))</f>
        <v/>
      </c>
      <c r="R708" s="55" t="str">
        <f>IF(VLOOKUP(ROW()-492,'Report 3 Detail (576 B)'!$A:$S,12,FALSE)="","",VLOOKUP(ROW()-492,'Report 3 Detail (576 B)'!$A:$S,12,FALSE))</f>
        <v/>
      </c>
      <c r="S708" s="55" t="str">
        <f>IF(VLOOKUP(ROW()-492,'Report 3 Detail (576 B)'!$A:$S,13,FALSE)="","",VLOOKUP(ROW()-492,'Report 3 Detail (576 B)'!$A:$S,13,FALSE))</f>
        <v/>
      </c>
      <c r="T708" s="55" t="str">
        <f>IF(VLOOKUP(ROW()-492,'Report 3 Detail (576 B)'!$A:$S,14,FALSE)="","",VLOOKUP(ROW()-492,'Report 3 Detail (576 B)'!$A:$S,14,FALSE))</f>
        <v/>
      </c>
      <c r="U708" s="55" t="str">
        <f>IF(VLOOKUP(ROW()-492,'Report 3 Detail (576 B)'!$A:$S,15,FALSE)="","",VLOOKUP(ROW()-492,'Report 3 Detail (576 B)'!$A:$S,15,FALSE))</f>
        <v/>
      </c>
      <c r="V708" s="55" t="str">
        <f>IF(VLOOKUP(ROW()-492,'Report 3 Detail (576 B)'!$A:$S,16,FALSE)="","",VLOOKUP(ROW()-492,'Report 3 Detail (576 B)'!$A:$S,16,FALSE))</f>
        <v/>
      </c>
      <c r="W708" s="55" t="str">
        <f>IF(VLOOKUP(ROW()-492,'Report 3 Detail (576 B)'!$A:$S,17,FALSE)="","",VLOOKUP(ROW()-492,'Report 3 Detail (576 B)'!$A:$S,17,FALSE))</f>
        <v/>
      </c>
      <c r="X708" s="102" t="str">
        <f>IF(VLOOKUP(ROW()-492,'Report 3 Detail (576 B)'!$A:$S,18,FALSE)="","",VLOOKUP(ROW()-492,'Report 3 Detail (576 B)'!$A:$S,18,FALSE))</f>
        <v/>
      </c>
      <c r="Y708" s="55" t="str">
        <f>IF(VLOOKUP(ROW()-492,'Report 3 Detail (576 B)'!$A:$S,19,FALSE)="","",VLOOKUP(ROW()-492,'Report 3 Detail (576 B)'!$A:$S,19,FALSE))</f>
        <v/>
      </c>
      <c r="Z708" s="55" t="s">
        <v>79</v>
      </c>
    </row>
    <row r="709" spans="8:26" x14ac:dyDescent="0.2">
      <c r="H709" s="55" t="str">
        <f>IF(VLOOKUP(ROW()-492,'Report 3 Detail (576 B)'!$A:$S,2,FALSE)="","",VLOOKUP(ROW()-492,'Report 3 Detail (576 B)'!$A:$S,2,FALSE))</f>
        <v/>
      </c>
      <c r="I709" s="102" t="str">
        <f>IF(VLOOKUP(ROW()-492,'Report 3 Detail (576 B)'!$A:$S,3,FALSE)="","",VLOOKUP(ROW()-492,'Report 3 Detail (576 B)'!$A:$S,3,FALSE))</f>
        <v/>
      </c>
      <c r="J709" s="55" t="str">
        <f>IF(VLOOKUP(ROW()-492,'Report 3 Detail (576 B)'!$A:$S,4,FALSE)="","",VLOOKUP(ROW()-492,'Report 3 Detail (576 B)'!$A:$S,4,FALSE))</f>
        <v/>
      </c>
      <c r="K709" s="55" t="str">
        <f>IF(VLOOKUP(ROW()-492,'Report 3 Detail (576 B)'!$A:$S,5,FALSE)="","",VLOOKUP(ROW()-492,'Report 3 Detail (576 B)'!$A:$S,5,FALSE))</f>
        <v/>
      </c>
      <c r="L709" s="55" t="str">
        <f>IF(VLOOKUP(ROW()-492,'Report 3 Detail (576 B)'!$A:$S,6,FALSE)="","",VLOOKUP(ROW()-492,'Report 3 Detail (576 B)'!$A:$S,6,FALSE))</f>
        <v/>
      </c>
      <c r="M709" s="55" t="str">
        <f>IF(VLOOKUP(ROW()-492,'Report 3 Detail (576 B)'!$A:$S,7,FALSE)="","",VLOOKUP(ROW()-492,'Report 3 Detail (576 B)'!$A:$S,7,FALSE))</f>
        <v/>
      </c>
      <c r="N709" s="55" t="str">
        <f>IF(VLOOKUP(ROW()-492,'Report 3 Detail (576 B)'!$A:$S,8,FALSE)="","",VLOOKUP(ROW()-492,'Report 3 Detail (576 B)'!$A:$S,8,FALSE))</f>
        <v/>
      </c>
      <c r="O709" s="55" t="str">
        <f>IF(VLOOKUP(ROW()-492,'Report 3 Detail (576 B)'!$A:$S,9,FALSE)="","",VLOOKUP(ROW()-492,'Report 3 Detail (576 B)'!$A:$S,9,FALSE))</f>
        <v/>
      </c>
      <c r="P709" s="55" t="str">
        <f>IF(VLOOKUP(ROW()-492,'Report 3 Detail (576 B)'!$A:$S,10,FALSE)="","",VLOOKUP(ROW()-492,'Report 3 Detail (576 B)'!$A:$S,10,FALSE))</f>
        <v/>
      </c>
      <c r="Q709" s="55" t="str">
        <f>IF(VLOOKUP(ROW()-492,'Report 3 Detail (576 B)'!$A:$S,11,FALSE)="","",VLOOKUP(ROW()-492,'Report 3 Detail (576 B)'!$A:$S,11,FALSE))</f>
        <v/>
      </c>
      <c r="R709" s="55" t="str">
        <f>IF(VLOOKUP(ROW()-492,'Report 3 Detail (576 B)'!$A:$S,12,FALSE)="","",VLOOKUP(ROW()-492,'Report 3 Detail (576 B)'!$A:$S,12,FALSE))</f>
        <v/>
      </c>
      <c r="S709" s="55" t="str">
        <f>IF(VLOOKUP(ROW()-492,'Report 3 Detail (576 B)'!$A:$S,13,FALSE)="","",VLOOKUP(ROW()-492,'Report 3 Detail (576 B)'!$A:$S,13,FALSE))</f>
        <v/>
      </c>
      <c r="T709" s="55" t="str">
        <f>IF(VLOOKUP(ROW()-492,'Report 3 Detail (576 B)'!$A:$S,14,FALSE)="","",VLOOKUP(ROW()-492,'Report 3 Detail (576 B)'!$A:$S,14,FALSE))</f>
        <v/>
      </c>
      <c r="U709" s="55" t="str">
        <f>IF(VLOOKUP(ROW()-492,'Report 3 Detail (576 B)'!$A:$S,15,FALSE)="","",VLOOKUP(ROW()-492,'Report 3 Detail (576 B)'!$A:$S,15,FALSE))</f>
        <v/>
      </c>
      <c r="V709" s="55" t="str">
        <f>IF(VLOOKUP(ROW()-492,'Report 3 Detail (576 B)'!$A:$S,16,FALSE)="","",VLOOKUP(ROW()-492,'Report 3 Detail (576 B)'!$A:$S,16,FALSE))</f>
        <v/>
      </c>
      <c r="W709" s="55" t="str">
        <f>IF(VLOOKUP(ROW()-492,'Report 3 Detail (576 B)'!$A:$S,17,FALSE)="","",VLOOKUP(ROW()-492,'Report 3 Detail (576 B)'!$A:$S,17,FALSE))</f>
        <v/>
      </c>
      <c r="X709" s="102" t="str">
        <f>IF(VLOOKUP(ROW()-492,'Report 3 Detail (576 B)'!$A:$S,18,FALSE)="","",VLOOKUP(ROW()-492,'Report 3 Detail (576 B)'!$A:$S,18,FALSE))</f>
        <v/>
      </c>
      <c r="Y709" s="55" t="str">
        <f>IF(VLOOKUP(ROW()-492,'Report 3 Detail (576 B)'!$A:$S,19,FALSE)="","",VLOOKUP(ROW()-492,'Report 3 Detail (576 B)'!$A:$S,19,FALSE))</f>
        <v/>
      </c>
      <c r="Z709" s="55" t="s">
        <v>79</v>
      </c>
    </row>
    <row r="710" spans="8:26" x14ac:dyDescent="0.2">
      <c r="H710" s="55" t="str">
        <f>IF(VLOOKUP(ROW()-492,'Report 3 Detail (576 B)'!$A:$S,2,FALSE)="","",VLOOKUP(ROW()-492,'Report 3 Detail (576 B)'!$A:$S,2,FALSE))</f>
        <v/>
      </c>
      <c r="I710" s="102" t="str">
        <f>IF(VLOOKUP(ROW()-492,'Report 3 Detail (576 B)'!$A:$S,3,FALSE)="","",VLOOKUP(ROW()-492,'Report 3 Detail (576 B)'!$A:$S,3,FALSE))</f>
        <v/>
      </c>
      <c r="J710" s="55" t="str">
        <f>IF(VLOOKUP(ROW()-492,'Report 3 Detail (576 B)'!$A:$S,4,FALSE)="","",VLOOKUP(ROW()-492,'Report 3 Detail (576 B)'!$A:$S,4,FALSE))</f>
        <v/>
      </c>
      <c r="K710" s="55" t="str">
        <f>IF(VLOOKUP(ROW()-492,'Report 3 Detail (576 B)'!$A:$S,5,FALSE)="","",VLOOKUP(ROW()-492,'Report 3 Detail (576 B)'!$A:$S,5,FALSE))</f>
        <v/>
      </c>
      <c r="L710" s="55" t="str">
        <f>IF(VLOOKUP(ROW()-492,'Report 3 Detail (576 B)'!$A:$S,6,FALSE)="","",VLOOKUP(ROW()-492,'Report 3 Detail (576 B)'!$A:$S,6,FALSE))</f>
        <v/>
      </c>
      <c r="M710" s="55" t="str">
        <f>IF(VLOOKUP(ROW()-492,'Report 3 Detail (576 B)'!$A:$S,7,FALSE)="","",VLOOKUP(ROW()-492,'Report 3 Detail (576 B)'!$A:$S,7,FALSE))</f>
        <v/>
      </c>
      <c r="N710" s="55" t="str">
        <f>IF(VLOOKUP(ROW()-492,'Report 3 Detail (576 B)'!$A:$S,8,FALSE)="","",VLOOKUP(ROW()-492,'Report 3 Detail (576 B)'!$A:$S,8,FALSE))</f>
        <v/>
      </c>
      <c r="O710" s="55" t="str">
        <f>IF(VLOOKUP(ROW()-492,'Report 3 Detail (576 B)'!$A:$S,9,FALSE)="","",VLOOKUP(ROW()-492,'Report 3 Detail (576 B)'!$A:$S,9,FALSE))</f>
        <v/>
      </c>
      <c r="P710" s="55" t="str">
        <f>IF(VLOOKUP(ROW()-492,'Report 3 Detail (576 B)'!$A:$S,10,FALSE)="","",VLOOKUP(ROW()-492,'Report 3 Detail (576 B)'!$A:$S,10,FALSE))</f>
        <v/>
      </c>
      <c r="Q710" s="55" t="str">
        <f>IF(VLOOKUP(ROW()-492,'Report 3 Detail (576 B)'!$A:$S,11,FALSE)="","",VLOOKUP(ROW()-492,'Report 3 Detail (576 B)'!$A:$S,11,FALSE))</f>
        <v/>
      </c>
      <c r="R710" s="55" t="str">
        <f>IF(VLOOKUP(ROW()-492,'Report 3 Detail (576 B)'!$A:$S,12,FALSE)="","",VLOOKUP(ROW()-492,'Report 3 Detail (576 B)'!$A:$S,12,FALSE))</f>
        <v/>
      </c>
      <c r="S710" s="55" t="str">
        <f>IF(VLOOKUP(ROW()-492,'Report 3 Detail (576 B)'!$A:$S,13,FALSE)="","",VLOOKUP(ROW()-492,'Report 3 Detail (576 B)'!$A:$S,13,FALSE))</f>
        <v/>
      </c>
      <c r="T710" s="55" t="str">
        <f>IF(VLOOKUP(ROW()-492,'Report 3 Detail (576 B)'!$A:$S,14,FALSE)="","",VLOOKUP(ROW()-492,'Report 3 Detail (576 B)'!$A:$S,14,FALSE))</f>
        <v/>
      </c>
      <c r="U710" s="55" t="str">
        <f>IF(VLOOKUP(ROW()-492,'Report 3 Detail (576 B)'!$A:$S,15,FALSE)="","",VLOOKUP(ROW()-492,'Report 3 Detail (576 B)'!$A:$S,15,FALSE))</f>
        <v/>
      </c>
      <c r="V710" s="55" t="str">
        <f>IF(VLOOKUP(ROW()-492,'Report 3 Detail (576 B)'!$A:$S,16,FALSE)="","",VLOOKUP(ROW()-492,'Report 3 Detail (576 B)'!$A:$S,16,FALSE))</f>
        <v/>
      </c>
      <c r="W710" s="55" t="str">
        <f>IF(VLOOKUP(ROW()-492,'Report 3 Detail (576 B)'!$A:$S,17,FALSE)="","",VLOOKUP(ROW()-492,'Report 3 Detail (576 B)'!$A:$S,17,FALSE))</f>
        <v/>
      </c>
      <c r="X710" s="102" t="str">
        <f>IF(VLOOKUP(ROW()-492,'Report 3 Detail (576 B)'!$A:$S,18,FALSE)="","",VLOOKUP(ROW()-492,'Report 3 Detail (576 B)'!$A:$S,18,FALSE))</f>
        <v/>
      </c>
      <c r="Y710" s="55" t="str">
        <f>IF(VLOOKUP(ROW()-492,'Report 3 Detail (576 B)'!$A:$S,19,FALSE)="","",VLOOKUP(ROW()-492,'Report 3 Detail (576 B)'!$A:$S,19,FALSE))</f>
        <v/>
      </c>
      <c r="Z710" s="55" t="s">
        <v>79</v>
      </c>
    </row>
    <row r="711" spans="8:26" x14ac:dyDescent="0.2">
      <c r="H711" s="55" t="str">
        <f>IF(VLOOKUP(ROW()-492,'Report 3 Detail (576 B)'!$A:$S,2,FALSE)="","",VLOOKUP(ROW()-492,'Report 3 Detail (576 B)'!$A:$S,2,FALSE))</f>
        <v/>
      </c>
      <c r="I711" s="102" t="str">
        <f>IF(VLOOKUP(ROW()-492,'Report 3 Detail (576 B)'!$A:$S,3,FALSE)="","",VLOOKUP(ROW()-492,'Report 3 Detail (576 B)'!$A:$S,3,FALSE))</f>
        <v/>
      </c>
      <c r="J711" s="55" t="str">
        <f>IF(VLOOKUP(ROW()-492,'Report 3 Detail (576 B)'!$A:$S,4,FALSE)="","",VLOOKUP(ROW()-492,'Report 3 Detail (576 B)'!$A:$S,4,FALSE))</f>
        <v/>
      </c>
      <c r="K711" s="55" t="str">
        <f>IF(VLOOKUP(ROW()-492,'Report 3 Detail (576 B)'!$A:$S,5,FALSE)="","",VLOOKUP(ROW()-492,'Report 3 Detail (576 B)'!$A:$S,5,FALSE))</f>
        <v/>
      </c>
      <c r="L711" s="55" t="str">
        <f>IF(VLOOKUP(ROW()-492,'Report 3 Detail (576 B)'!$A:$S,6,FALSE)="","",VLOOKUP(ROW()-492,'Report 3 Detail (576 B)'!$A:$S,6,FALSE))</f>
        <v/>
      </c>
      <c r="M711" s="55" t="str">
        <f>IF(VLOOKUP(ROW()-492,'Report 3 Detail (576 B)'!$A:$S,7,FALSE)="","",VLOOKUP(ROW()-492,'Report 3 Detail (576 B)'!$A:$S,7,FALSE))</f>
        <v/>
      </c>
      <c r="N711" s="55" t="str">
        <f>IF(VLOOKUP(ROW()-492,'Report 3 Detail (576 B)'!$A:$S,8,FALSE)="","",VLOOKUP(ROW()-492,'Report 3 Detail (576 B)'!$A:$S,8,FALSE))</f>
        <v/>
      </c>
      <c r="O711" s="55" t="str">
        <f>IF(VLOOKUP(ROW()-492,'Report 3 Detail (576 B)'!$A:$S,9,FALSE)="","",VLOOKUP(ROW()-492,'Report 3 Detail (576 B)'!$A:$S,9,FALSE))</f>
        <v/>
      </c>
      <c r="P711" s="55" t="str">
        <f>IF(VLOOKUP(ROW()-492,'Report 3 Detail (576 B)'!$A:$S,10,FALSE)="","",VLOOKUP(ROW()-492,'Report 3 Detail (576 B)'!$A:$S,10,FALSE))</f>
        <v/>
      </c>
      <c r="Q711" s="55" t="str">
        <f>IF(VLOOKUP(ROW()-492,'Report 3 Detail (576 B)'!$A:$S,11,FALSE)="","",VLOOKUP(ROW()-492,'Report 3 Detail (576 B)'!$A:$S,11,FALSE))</f>
        <v/>
      </c>
      <c r="R711" s="55" t="str">
        <f>IF(VLOOKUP(ROW()-492,'Report 3 Detail (576 B)'!$A:$S,12,FALSE)="","",VLOOKUP(ROW()-492,'Report 3 Detail (576 B)'!$A:$S,12,FALSE))</f>
        <v/>
      </c>
      <c r="S711" s="55" t="str">
        <f>IF(VLOOKUP(ROW()-492,'Report 3 Detail (576 B)'!$A:$S,13,FALSE)="","",VLOOKUP(ROW()-492,'Report 3 Detail (576 B)'!$A:$S,13,FALSE))</f>
        <v/>
      </c>
      <c r="T711" s="55" t="str">
        <f>IF(VLOOKUP(ROW()-492,'Report 3 Detail (576 B)'!$A:$S,14,FALSE)="","",VLOOKUP(ROW()-492,'Report 3 Detail (576 B)'!$A:$S,14,FALSE))</f>
        <v/>
      </c>
      <c r="U711" s="55" t="str">
        <f>IF(VLOOKUP(ROW()-492,'Report 3 Detail (576 B)'!$A:$S,15,FALSE)="","",VLOOKUP(ROW()-492,'Report 3 Detail (576 B)'!$A:$S,15,FALSE))</f>
        <v/>
      </c>
      <c r="V711" s="55" t="str">
        <f>IF(VLOOKUP(ROW()-492,'Report 3 Detail (576 B)'!$A:$S,16,FALSE)="","",VLOOKUP(ROW()-492,'Report 3 Detail (576 B)'!$A:$S,16,FALSE))</f>
        <v/>
      </c>
      <c r="W711" s="55" t="str">
        <f>IF(VLOOKUP(ROW()-492,'Report 3 Detail (576 B)'!$A:$S,17,FALSE)="","",VLOOKUP(ROW()-492,'Report 3 Detail (576 B)'!$A:$S,17,FALSE))</f>
        <v/>
      </c>
      <c r="X711" s="102" t="str">
        <f>IF(VLOOKUP(ROW()-492,'Report 3 Detail (576 B)'!$A:$S,18,FALSE)="","",VLOOKUP(ROW()-492,'Report 3 Detail (576 B)'!$A:$S,18,FALSE))</f>
        <v/>
      </c>
      <c r="Y711" s="55" t="str">
        <f>IF(VLOOKUP(ROW()-492,'Report 3 Detail (576 B)'!$A:$S,19,FALSE)="","",VLOOKUP(ROW()-492,'Report 3 Detail (576 B)'!$A:$S,19,FALSE))</f>
        <v/>
      </c>
      <c r="Z711" s="55" t="s">
        <v>79</v>
      </c>
    </row>
    <row r="712" spans="8:26" x14ac:dyDescent="0.2">
      <c r="H712" s="55" t="str">
        <f>IF(VLOOKUP(ROW()-492,'Report 3 Detail (576 B)'!$A:$S,2,FALSE)="","",VLOOKUP(ROW()-492,'Report 3 Detail (576 B)'!$A:$S,2,FALSE))</f>
        <v/>
      </c>
      <c r="I712" s="102" t="str">
        <f>IF(VLOOKUP(ROW()-492,'Report 3 Detail (576 B)'!$A:$S,3,FALSE)="","",VLOOKUP(ROW()-492,'Report 3 Detail (576 B)'!$A:$S,3,FALSE))</f>
        <v/>
      </c>
      <c r="J712" s="55" t="str">
        <f>IF(VLOOKUP(ROW()-492,'Report 3 Detail (576 B)'!$A:$S,4,FALSE)="","",VLOOKUP(ROW()-492,'Report 3 Detail (576 B)'!$A:$S,4,FALSE))</f>
        <v/>
      </c>
      <c r="K712" s="55" t="str">
        <f>IF(VLOOKUP(ROW()-492,'Report 3 Detail (576 B)'!$A:$S,5,FALSE)="","",VLOOKUP(ROW()-492,'Report 3 Detail (576 B)'!$A:$S,5,FALSE))</f>
        <v/>
      </c>
      <c r="L712" s="55" t="str">
        <f>IF(VLOOKUP(ROW()-492,'Report 3 Detail (576 B)'!$A:$S,6,FALSE)="","",VLOOKUP(ROW()-492,'Report 3 Detail (576 B)'!$A:$S,6,FALSE))</f>
        <v/>
      </c>
      <c r="M712" s="55" t="str">
        <f>IF(VLOOKUP(ROW()-492,'Report 3 Detail (576 B)'!$A:$S,7,FALSE)="","",VLOOKUP(ROW()-492,'Report 3 Detail (576 B)'!$A:$S,7,FALSE))</f>
        <v/>
      </c>
      <c r="N712" s="55" t="str">
        <f>IF(VLOOKUP(ROW()-492,'Report 3 Detail (576 B)'!$A:$S,8,FALSE)="","",VLOOKUP(ROW()-492,'Report 3 Detail (576 B)'!$A:$S,8,FALSE))</f>
        <v/>
      </c>
      <c r="O712" s="55" t="str">
        <f>IF(VLOOKUP(ROW()-492,'Report 3 Detail (576 B)'!$A:$S,9,FALSE)="","",VLOOKUP(ROW()-492,'Report 3 Detail (576 B)'!$A:$S,9,FALSE))</f>
        <v/>
      </c>
      <c r="P712" s="55" t="str">
        <f>IF(VLOOKUP(ROW()-492,'Report 3 Detail (576 B)'!$A:$S,10,FALSE)="","",VLOOKUP(ROW()-492,'Report 3 Detail (576 B)'!$A:$S,10,FALSE))</f>
        <v/>
      </c>
      <c r="Q712" s="55" t="str">
        <f>IF(VLOOKUP(ROW()-492,'Report 3 Detail (576 B)'!$A:$S,11,FALSE)="","",VLOOKUP(ROW()-492,'Report 3 Detail (576 B)'!$A:$S,11,FALSE))</f>
        <v/>
      </c>
      <c r="R712" s="55" t="str">
        <f>IF(VLOOKUP(ROW()-492,'Report 3 Detail (576 B)'!$A:$S,12,FALSE)="","",VLOOKUP(ROW()-492,'Report 3 Detail (576 B)'!$A:$S,12,FALSE))</f>
        <v/>
      </c>
      <c r="S712" s="55" t="str">
        <f>IF(VLOOKUP(ROW()-492,'Report 3 Detail (576 B)'!$A:$S,13,FALSE)="","",VLOOKUP(ROW()-492,'Report 3 Detail (576 B)'!$A:$S,13,FALSE))</f>
        <v/>
      </c>
      <c r="T712" s="55" t="str">
        <f>IF(VLOOKUP(ROW()-492,'Report 3 Detail (576 B)'!$A:$S,14,FALSE)="","",VLOOKUP(ROW()-492,'Report 3 Detail (576 B)'!$A:$S,14,FALSE))</f>
        <v/>
      </c>
      <c r="U712" s="55" t="str">
        <f>IF(VLOOKUP(ROW()-492,'Report 3 Detail (576 B)'!$A:$S,15,FALSE)="","",VLOOKUP(ROW()-492,'Report 3 Detail (576 B)'!$A:$S,15,FALSE))</f>
        <v/>
      </c>
      <c r="V712" s="55" t="str">
        <f>IF(VLOOKUP(ROW()-492,'Report 3 Detail (576 B)'!$A:$S,16,FALSE)="","",VLOOKUP(ROW()-492,'Report 3 Detail (576 B)'!$A:$S,16,FALSE))</f>
        <v/>
      </c>
      <c r="W712" s="55" t="str">
        <f>IF(VLOOKUP(ROW()-492,'Report 3 Detail (576 B)'!$A:$S,17,FALSE)="","",VLOOKUP(ROW()-492,'Report 3 Detail (576 B)'!$A:$S,17,FALSE))</f>
        <v/>
      </c>
      <c r="X712" s="102" t="str">
        <f>IF(VLOOKUP(ROW()-492,'Report 3 Detail (576 B)'!$A:$S,18,FALSE)="","",VLOOKUP(ROW()-492,'Report 3 Detail (576 B)'!$A:$S,18,FALSE))</f>
        <v/>
      </c>
      <c r="Y712" s="55" t="str">
        <f>IF(VLOOKUP(ROW()-492,'Report 3 Detail (576 B)'!$A:$S,19,FALSE)="","",VLOOKUP(ROW()-492,'Report 3 Detail (576 B)'!$A:$S,19,FALSE))</f>
        <v/>
      </c>
      <c r="Z712" s="55" t="s">
        <v>79</v>
      </c>
    </row>
    <row r="713" spans="8:26" x14ac:dyDescent="0.2">
      <c r="H713" s="55" t="str">
        <f>IF(VLOOKUP(ROW()-492,'Report 3 Detail (576 B)'!$A:$S,2,FALSE)="","",VLOOKUP(ROW()-492,'Report 3 Detail (576 B)'!$A:$S,2,FALSE))</f>
        <v/>
      </c>
      <c r="I713" s="102" t="str">
        <f>IF(VLOOKUP(ROW()-492,'Report 3 Detail (576 B)'!$A:$S,3,FALSE)="","",VLOOKUP(ROW()-492,'Report 3 Detail (576 B)'!$A:$S,3,FALSE))</f>
        <v/>
      </c>
      <c r="J713" s="55" t="str">
        <f>IF(VLOOKUP(ROW()-492,'Report 3 Detail (576 B)'!$A:$S,4,FALSE)="","",VLOOKUP(ROW()-492,'Report 3 Detail (576 B)'!$A:$S,4,FALSE))</f>
        <v/>
      </c>
      <c r="K713" s="55" t="str">
        <f>IF(VLOOKUP(ROW()-492,'Report 3 Detail (576 B)'!$A:$S,5,FALSE)="","",VLOOKUP(ROW()-492,'Report 3 Detail (576 B)'!$A:$S,5,FALSE))</f>
        <v/>
      </c>
      <c r="L713" s="55" t="str">
        <f>IF(VLOOKUP(ROW()-492,'Report 3 Detail (576 B)'!$A:$S,6,FALSE)="","",VLOOKUP(ROW()-492,'Report 3 Detail (576 B)'!$A:$S,6,FALSE))</f>
        <v/>
      </c>
      <c r="M713" s="55" t="str">
        <f>IF(VLOOKUP(ROW()-492,'Report 3 Detail (576 B)'!$A:$S,7,FALSE)="","",VLOOKUP(ROW()-492,'Report 3 Detail (576 B)'!$A:$S,7,FALSE))</f>
        <v/>
      </c>
      <c r="N713" s="55" t="str">
        <f>IF(VLOOKUP(ROW()-492,'Report 3 Detail (576 B)'!$A:$S,8,FALSE)="","",VLOOKUP(ROW()-492,'Report 3 Detail (576 B)'!$A:$S,8,FALSE))</f>
        <v/>
      </c>
      <c r="O713" s="55" t="str">
        <f>IF(VLOOKUP(ROW()-492,'Report 3 Detail (576 B)'!$A:$S,9,FALSE)="","",VLOOKUP(ROW()-492,'Report 3 Detail (576 B)'!$A:$S,9,FALSE))</f>
        <v/>
      </c>
      <c r="P713" s="55" t="str">
        <f>IF(VLOOKUP(ROW()-492,'Report 3 Detail (576 B)'!$A:$S,10,FALSE)="","",VLOOKUP(ROW()-492,'Report 3 Detail (576 B)'!$A:$S,10,FALSE))</f>
        <v/>
      </c>
      <c r="Q713" s="55" t="str">
        <f>IF(VLOOKUP(ROW()-492,'Report 3 Detail (576 B)'!$A:$S,11,FALSE)="","",VLOOKUP(ROW()-492,'Report 3 Detail (576 B)'!$A:$S,11,FALSE))</f>
        <v/>
      </c>
      <c r="R713" s="55" t="str">
        <f>IF(VLOOKUP(ROW()-492,'Report 3 Detail (576 B)'!$A:$S,12,FALSE)="","",VLOOKUP(ROW()-492,'Report 3 Detail (576 B)'!$A:$S,12,FALSE))</f>
        <v/>
      </c>
      <c r="S713" s="55" t="str">
        <f>IF(VLOOKUP(ROW()-492,'Report 3 Detail (576 B)'!$A:$S,13,FALSE)="","",VLOOKUP(ROW()-492,'Report 3 Detail (576 B)'!$A:$S,13,FALSE))</f>
        <v/>
      </c>
      <c r="T713" s="55" t="str">
        <f>IF(VLOOKUP(ROW()-492,'Report 3 Detail (576 B)'!$A:$S,14,FALSE)="","",VLOOKUP(ROW()-492,'Report 3 Detail (576 B)'!$A:$S,14,FALSE))</f>
        <v/>
      </c>
      <c r="U713" s="55" t="str">
        <f>IF(VLOOKUP(ROW()-492,'Report 3 Detail (576 B)'!$A:$S,15,FALSE)="","",VLOOKUP(ROW()-492,'Report 3 Detail (576 B)'!$A:$S,15,FALSE))</f>
        <v/>
      </c>
      <c r="V713" s="55" t="str">
        <f>IF(VLOOKUP(ROW()-492,'Report 3 Detail (576 B)'!$A:$S,16,FALSE)="","",VLOOKUP(ROW()-492,'Report 3 Detail (576 B)'!$A:$S,16,FALSE))</f>
        <v/>
      </c>
      <c r="W713" s="55" t="str">
        <f>IF(VLOOKUP(ROW()-492,'Report 3 Detail (576 B)'!$A:$S,17,FALSE)="","",VLOOKUP(ROW()-492,'Report 3 Detail (576 B)'!$A:$S,17,FALSE))</f>
        <v/>
      </c>
      <c r="X713" s="102" t="str">
        <f>IF(VLOOKUP(ROW()-492,'Report 3 Detail (576 B)'!$A:$S,18,FALSE)="","",VLOOKUP(ROW()-492,'Report 3 Detail (576 B)'!$A:$S,18,FALSE))</f>
        <v/>
      </c>
      <c r="Y713" s="55" t="str">
        <f>IF(VLOOKUP(ROW()-492,'Report 3 Detail (576 B)'!$A:$S,19,FALSE)="","",VLOOKUP(ROW()-492,'Report 3 Detail (576 B)'!$A:$S,19,FALSE))</f>
        <v/>
      </c>
      <c r="Z713" s="55" t="s">
        <v>79</v>
      </c>
    </row>
    <row r="714" spans="8:26" x14ac:dyDescent="0.2">
      <c r="H714" s="55" t="str">
        <f>IF(VLOOKUP(ROW()-492,'Report 3 Detail (576 B)'!$A:$S,2,FALSE)="","",VLOOKUP(ROW()-492,'Report 3 Detail (576 B)'!$A:$S,2,FALSE))</f>
        <v/>
      </c>
      <c r="I714" s="102" t="str">
        <f>IF(VLOOKUP(ROW()-492,'Report 3 Detail (576 B)'!$A:$S,3,FALSE)="","",VLOOKUP(ROW()-492,'Report 3 Detail (576 B)'!$A:$S,3,FALSE))</f>
        <v/>
      </c>
      <c r="J714" s="55" t="str">
        <f>IF(VLOOKUP(ROW()-492,'Report 3 Detail (576 B)'!$A:$S,4,FALSE)="","",VLOOKUP(ROW()-492,'Report 3 Detail (576 B)'!$A:$S,4,FALSE))</f>
        <v/>
      </c>
      <c r="K714" s="55" t="str">
        <f>IF(VLOOKUP(ROW()-492,'Report 3 Detail (576 B)'!$A:$S,5,FALSE)="","",VLOOKUP(ROW()-492,'Report 3 Detail (576 B)'!$A:$S,5,FALSE))</f>
        <v/>
      </c>
      <c r="L714" s="55" t="str">
        <f>IF(VLOOKUP(ROW()-492,'Report 3 Detail (576 B)'!$A:$S,6,FALSE)="","",VLOOKUP(ROW()-492,'Report 3 Detail (576 B)'!$A:$S,6,FALSE))</f>
        <v/>
      </c>
      <c r="M714" s="55" t="str">
        <f>IF(VLOOKUP(ROW()-492,'Report 3 Detail (576 B)'!$A:$S,7,FALSE)="","",VLOOKUP(ROW()-492,'Report 3 Detail (576 B)'!$A:$S,7,FALSE))</f>
        <v/>
      </c>
      <c r="N714" s="55" t="str">
        <f>IF(VLOOKUP(ROW()-492,'Report 3 Detail (576 B)'!$A:$S,8,FALSE)="","",VLOOKUP(ROW()-492,'Report 3 Detail (576 B)'!$A:$S,8,FALSE))</f>
        <v/>
      </c>
      <c r="O714" s="55" t="str">
        <f>IF(VLOOKUP(ROW()-492,'Report 3 Detail (576 B)'!$A:$S,9,FALSE)="","",VLOOKUP(ROW()-492,'Report 3 Detail (576 B)'!$A:$S,9,FALSE))</f>
        <v/>
      </c>
      <c r="P714" s="55" t="str">
        <f>IF(VLOOKUP(ROW()-492,'Report 3 Detail (576 B)'!$A:$S,10,FALSE)="","",VLOOKUP(ROW()-492,'Report 3 Detail (576 B)'!$A:$S,10,FALSE))</f>
        <v/>
      </c>
      <c r="Q714" s="55" t="str">
        <f>IF(VLOOKUP(ROW()-492,'Report 3 Detail (576 B)'!$A:$S,11,FALSE)="","",VLOOKUP(ROW()-492,'Report 3 Detail (576 B)'!$A:$S,11,FALSE))</f>
        <v/>
      </c>
      <c r="R714" s="55" t="str">
        <f>IF(VLOOKUP(ROW()-492,'Report 3 Detail (576 B)'!$A:$S,12,FALSE)="","",VLOOKUP(ROW()-492,'Report 3 Detail (576 B)'!$A:$S,12,FALSE))</f>
        <v/>
      </c>
      <c r="S714" s="55" t="str">
        <f>IF(VLOOKUP(ROW()-492,'Report 3 Detail (576 B)'!$A:$S,13,FALSE)="","",VLOOKUP(ROW()-492,'Report 3 Detail (576 B)'!$A:$S,13,FALSE))</f>
        <v/>
      </c>
      <c r="T714" s="55" t="str">
        <f>IF(VLOOKUP(ROW()-492,'Report 3 Detail (576 B)'!$A:$S,14,FALSE)="","",VLOOKUP(ROW()-492,'Report 3 Detail (576 B)'!$A:$S,14,FALSE))</f>
        <v/>
      </c>
      <c r="U714" s="55" t="str">
        <f>IF(VLOOKUP(ROW()-492,'Report 3 Detail (576 B)'!$A:$S,15,FALSE)="","",VLOOKUP(ROW()-492,'Report 3 Detail (576 B)'!$A:$S,15,FALSE))</f>
        <v/>
      </c>
      <c r="V714" s="55" t="str">
        <f>IF(VLOOKUP(ROW()-492,'Report 3 Detail (576 B)'!$A:$S,16,FALSE)="","",VLOOKUP(ROW()-492,'Report 3 Detail (576 B)'!$A:$S,16,FALSE))</f>
        <v/>
      </c>
      <c r="W714" s="55" t="str">
        <f>IF(VLOOKUP(ROW()-492,'Report 3 Detail (576 B)'!$A:$S,17,FALSE)="","",VLOOKUP(ROW()-492,'Report 3 Detail (576 B)'!$A:$S,17,FALSE))</f>
        <v/>
      </c>
      <c r="X714" s="102" t="str">
        <f>IF(VLOOKUP(ROW()-492,'Report 3 Detail (576 B)'!$A:$S,18,FALSE)="","",VLOOKUP(ROW()-492,'Report 3 Detail (576 B)'!$A:$S,18,FALSE))</f>
        <v/>
      </c>
      <c r="Y714" s="55" t="str">
        <f>IF(VLOOKUP(ROW()-492,'Report 3 Detail (576 B)'!$A:$S,19,FALSE)="","",VLOOKUP(ROW()-492,'Report 3 Detail (576 B)'!$A:$S,19,FALSE))</f>
        <v/>
      </c>
      <c r="Z714" s="55" t="s">
        <v>79</v>
      </c>
    </row>
    <row r="715" spans="8:26" x14ac:dyDescent="0.2">
      <c r="H715" s="55" t="str">
        <f>IF(VLOOKUP(ROW()-492,'Report 3 Detail (576 B)'!$A:$S,2,FALSE)="","",VLOOKUP(ROW()-492,'Report 3 Detail (576 B)'!$A:$S,2,FALSE))</f>
        <v/>
      </c>
      <c r="I715" s="102" t="str">
        <f>IF(VLOOKUP(ROW()-492,'Report 3 Detail (576 B)'!$A:$S,3,FALSE)="","",VLOOKUP(ROW()-492,'Report 3 Detail (576 B)'!$A:$S,3,FALSE))</f>
        <v/>
      </c>
      <c r="J715" s="55" t="str">
        <f>IF(VLOOKUP(ROW()-492,'Report 3 Detail (576 B)'!$A:$S,4,FALSE)="","",VLOOKUP(ROW()-492,'Report 3 Detail (576 B)'!$A:$S,4,FALSE))</f>
        <v/>
      </c>
      <c r="K715" s="55" t="str">
        <f>IF(VLOOKUP(ROW()-492,'Report 3 Detail (576 B)'!$A:$S,5,FALSE)="","",VLOOKUP(ROW()-492,'Report 3 Detail (576 B)'!$A:$S,5,FALSE))</f>
        <v/>
      </c>
      <c r="L715" s="55" t="str">
        <f>IF(VLOOKUP(ROW()-492,'Report 3 Detail (576 B)'!$A:$S,6,FALSE)="","",VLOOKUP(ROW()-492,'Report 3 Detail (576 B)'!$A:$S,6,FALSE))</f>
        <v/>
      </c>
      <c r="M715" s="55" t="str">
        <f>IF(VLOOKUP(ROW()-492,'Report 3 Detail (576 B)'!$A:$S,7,FALSE)="","",VLOOKUP(ROW()-492,'Report 3 Detail (576 B)'!$A:$S,7,FALSE))</f>
        <v/>
      </c>
      <c r="N715" s="55" t="str">
        <f>IF(VLOOKUP(ROW()-492,'Report 3 Detail (576 B)'!$A:$S,8,FALSE)="","",VLOOKUP(ROW()-492,'Report 3 Detail (576 B)'!$A:$S,8,FALSE))</f>
        <v/>
      </c>
      <c r="O715" s="55" t="str">
        <f>IF(VLOOKUP(ROW()-492,'Report 3 Detail (576 B)'!$A:$S,9,FALSE)="","",VLOOKUP(ROW()-492,'Report 3 Detail (576 B)'!$A:$S,9,FALSE))</f>
        <v/>
      </c>
      <c r="P715" s="55" t="str">
        <f>IF(VLOOKUP(ROW()-492,'Report 3 Detail (576 B)'!$A:$S,10,FALSE)="","",VLOOKUP(ROW()-492,'Report 3 Detail (576 B)'!$A:$S,10,FALSE))</f>
        <v/>
      </c>
      <c r="Q715" s="55" t="str">
        <f>IF(VLOOKUP(ROW()-492,'Report 3 Detail (576 B)'!$A:$S,11,FALSE)="","",VLOOKUP(ROW()-492,'Report 3 Detail (576 B)'!$A:$S,11,FALSE))</f>
        <v/>
      </c>
      <c r="R715" s="55" t="str">
        <f>IF(VLOOKUP(ROW()-492,'Report 3 Detail (576 B)'!$A:$S,12,FALSE)="","",VLOOKUP(ROW()-492,'Report 3 Detail (576 B)'!$A:$S,12,FALSE))</f>
        <v/>
      </c>
      <c r="S715" s="55" t="str">
        <f>IF(VLOOKUP(ROW()-492,'Report 3 Detail (576 B)'!$A:$S,13,FALSE)="","",VLOOKUP(ROW()-492,'Report 3 Detail (576 B)'!$A:$S,13,FALSE))</f>
        <v/>
      </c>
      <c r="T715" s="55" t="str">
        <f>IF(VLOOKUP(ROW()-492,'Report 3 Detail (576 B)'!$A:$S,14,FALSE)="","",VLOOKUP(ROW()-492,'Report 3 Detail (576 B)'!$A:$S,14,FALSE))</f>
        <v/>
      </c>
      <c r="U715" s="55" t="str">
        <f>IF(VLOOKUP(ROW()-492,'Report 3 Detail (576 B)'!$A:$S,15,FALSE)="","",VLOOKUP(ROW()-492,'Report 3 Detail (576 B)'!$A:$S,15,FALSE))</f>
        <v/>
      </c>
      <c r="V715" s="55" t="str">
        <f>IF(VLOOKUP(ROW()-492,'Report 3 Detail (576 B)'!$A:$S,16,FALSE)="","",VLOOKUP(ROW()-492,'Report 3 Detail (576 B)'!$A:$S,16,FALSE))</f>
        <v/>
      </c>
      <c r="W715" s="55" t="str">
        <f>IF(VLOOKUP(ROW()-492,'Report 3 Detail (576 B)'!$A:$S,17,FALSE)="","",VLOOKUP(ROW()-492,'Report 3 Detail (576 B)'!$A:$S,17,FALSE))</f>
        <v/>
      </c>
      <c r="X715" s="102" t="str">
        <f>IF(VLOOKUP(ROW()-492,'Report 3 Detail (576 B)'!$A:$S,18,FALSE)="","",VLOOKUP(ROW()-492,'Report 3 Detail (576 B)'!$A:$S,18,FALSE))</f>
        <v/>
      </c>
      <c r="Y715" s="55" t="str">
        <f>IF(VLOOKUP(ROW()-492,'Report 3 Detail (576 B)'!$A:$S,19,FALSE)="","",VLOOKUP(ROW()-492,'Report 3 Detail (576 B)'!$A:$S,19,FALSE))</f>
        <v/>
      </c>
      <c r="Z715" s="55" t="s">
        <v>79</v>
      </c>
    </row>
    <row r="716" spans="8:26" x14ac:dyDescent="0.2">
      <c r="H716" s="55" t="str">
        <f>IF(VLOOKUP(ROW()-492,'Report 3 Detail (576 B)'!$A:$S,2,FALSE)="","",VLOOKUP(ROW()-492,'Report 3 Detail (576 B)'!$A:$S,2,FALSE))</f>
        <v/>
      </c>
      <c r="I716" s="102" t="str">
        <f>IF(VLOOKUP(ROW()-492,'Report 3 Detail (576 B)'!$A:$S,3,FALSE)="","",VLOOKUP(ROW()-492,'Report 3 Detail (576 B)'!$A:$S,3,FALSE))</f>
        <v/>
      </c>
      <c r="J716" s="55" t="str">
        <f>IF(VLOOKUP(ROW()-492,'Report 3 Detail (576 B)'!$A:$S,4,FALSE)="","",VLOOKUP(ROW()-492,'Report 3 Detail (576 B)'!$A:$S,4,FALSE))</f>
        <v/>
      </c>
      <c r="K716" s="55" t="str">
        <f>IF(VLOOKUP(ROW()-492,'Report 3 Detail (576 B)'!$A:$S,5,FALSE)="","",VLOOKUP(ROW()-492,'Report 3 Detail (576 B)'!$A:$S,5,FALSE))</f>
        <v/>
      </c>
      <c r="L716" s="55" t="str">
        <f>IF(VLOOKUP(ROW()-492,'Report 3 Detail (576 B)'!$A:$S,6,FALSE)="","",VLOOKUP(ROW()-492,'Report 3 Detail (576 B)'!$A:$S,6,FALSE))</f>
        <v/>
      </c>
      <c r="M716" s="55" t="str">
        <f>IF(VLOOKUP(ROW()-492,'Report 3 Detail (576 B)'!$A:$S,7,FALSE)="","",VLOOKUP(ROW()-492,'Report 3 Detail (576 B)'!$A:$S,7,FALSE))</f>
        <v/>
      </c>
      <c r="N716" s="55" t="str">
        <f>IF(VLOOKUP(ROW()-492,'Report 3 Detail (576 B)'!$A:$S,8,FALSE)="","",VLOOKUP(ROW()-492,'Report 3 Detail (576 B)'!$A:$S,8,FALSE))</f>
        <v/>
      </c>
      <c r="O716" s="55" t="str">
        <f>IF(VLOOKUP(ROW()-492,'Report 3 Detail (576 B)'!$A:$S,9,FALSE)="","",VLOOKUP(ROW()-492,'Report 3 Detail (576 B)'!$A:$S,9,FALSE))</f>
        <v/>
      </c>
      <c r="P716" s="55" t="str">
        <f>IF(VLOOKUP(ROW()-492,'Report 3 Detail (576 B)'!$A:$S,10,FALSE)="","",VLOOKUP(ROW()-492,'Report 3 Detail (576 B)'!$A:$S,10,FALSE))</f>
        <v/>
      </c>
      <c r="Q716" s="55" t="str">
        <f>IF(VLOOKUP(ROW()-492,'Report 3 Detail (576 B)'!$A:$S,11,FALSE)="","",VLOOKUP(ROW()-492,'Report 3 Detail (576 B)'!$A:$S,11,FALSE))</f>
        <v/>
      </c>
      <c r="R716" s="55" t="str">
        <f>IF(VLOOKUP(ROW()-492,'Report 3 Detail (576 B)'!$A:$S,12,FALSE)="","",VLOOKUP(ROW()-492,'Report 3 Detail (576 B)'!$A:$S,12,FALSE))</f>
        <v/>
      </c>
      <c r="S716" s="55" t="str">
        <f>IF(VLOOKUP(ROW()-492,'Report 3 Detail (576 B)'!$A:$S,13,FALSE)="","",VLOOKUP(ROW()-492,'Report 3 Detail (576 B)'!$A:$S,13,FALSE))</f>
        <v/>
      </c>
      <c r="T716" s="55" t="str">
        <f>IF(VLOOKUP(ROW()-492,'Report 3 Detail (576 B)'!$A:$S,14,FALSE)="","",VLOOKUP(ROW()-492,'Report 3 Detail (576 B)'!$A:$S,14,FALSE))</f>
        <v/>
      </c>
      <c r="U716" s="55" t="str">
        <f>IF(VLOOKUP(ROW()-492,'Report 3 Detail (576 B)'!$A:$S,15,FALSE)="","",VLOOKUP(ROW()-492,'Report 3 Detail (576 B)'!$A:$S,15,FALSE))</f>
        <v/>
      </c>
      <c r="V716" s="55" t="str">
        <f>IF(VLOOKUP(ROW()-492,'Report 3 Detail (576 B)'!$A:$S,16,FALSE)="","",VLOOKUP(ROW()-492,'Report 3 Detail (576 B)'!$A:$S,16,FALSE))</f>
        <v/>
      </c>
      <c r="W716" s="55" t="str">
        <f>IF(VLOOKUP(ROW()-492,'Report 3 Detail (576 B)'!$A:$S,17,FALSE)="","",VLOOKUP(ROW()-492,'Report 3 Detail (576 B)'!$A:$S,17,FALSE))</f>
        <v/>
      </c>
      <c r="X716" s="102" t="str">
        <f>IF(VLOOKUP(ROW()-492,'Report 3 Detail (576 B)'!$A:$S,18,FALSE)="","",VLOOKUP(ROW()-492,'Report 3 Detail (576 B)'!$A:$S,18,FALSE))</f>
        <v/>
      </c>
      <c r="Y716" s="55" t="str">
        <f>IF(VLOOKUP(ROW()-492,'Report 3 Detail (576 B)'!$A:$S,19,FALSE)="","",VLOOKUP(ROW()-492,'Report 3 Detail (576 B)'!$A:$S,19,FALSE))</f>
        <v/>
      </c>
      <c r="Z716" s="55" t="s">
        <v>79</v>
      </c>
    </row>
    <row r="717" spans="8:26" x14ac:dyDescent="0.2">
      <c r="H717" s="55" t="str">
        <f>IF(VLOOKUP(ROW()-492,'Report 3 Detail (576 B)'!$A:$S,2,FALSE)="","",VLOOKUP(ROW()-492,'Report 3 Detail (576 B)'!$A:$S,2,FALSE))</f>
        <v/>
      </c>
      <c r="I717" s="102" t="str">
        <f>IF(VLOOKUP(ROW()-492,'Report 3 Detail (576 B)'!$A:$S,3,FALSE)="","",VLOOKUP(ROW()-492,'Report 3 Detail (576 B)'!$A:$S,3,FALSE))</f>
        <v/>
      </c>
      <c r="J717" s="55" t="str">
        <f>IF(VLOOKUP(ROW()-492,'Report 3 Detail (576 B)'!$A:$S,4,FALSE)="","",VLOOKUP(ROW()-492,'Report 3 Detail (576 B)'!$A:$S,4,FALSE))</f>
        <v/>
      </c>
      <c r="K717" s="55" t="str">
        <f>IF(VLOOKUP(ROW()-492,'Report 3 Detail (576 B)'!$A:$S,5,FALSE)="","",VLOOKUP(ROW()-492,'Report 3 Detail (576 B)'!$A:$S,5,FALSE))</f>
        <v/>
      </c>
      <c r="L717" s="55" t="str">
        <f>IF(VLOOKUP(ROW()-492,'Report 3 Detail (576 B)'!$A:$S,6,FALSE)="","",VLOOKUP(ROW()-492,'Report 3 Detail (576 B)'!$A:$S,6,FALSE))</f>
        <v/>
      </c>
      <c r="M717" s="55" t="str">
        <f>IF(VLOOKUP(ROW()-492,'Report 3 Detail (576 B)'!$A:$S,7,FALSE)="","",VLOOKUP(ROW()-492,'Report 3 Detail (576 B)'!$A:$S,7,FALSE))</f>
        <v/>
      </c>
      <c r="N717" s="55" t="str">
        <f>IF(VLOOKUP(ROW()-492,'Report 3 Detail (576 B)'!$A:$S,8,FALSE)="","",VLOOKUP(ROW()-492,'Report 3 Detail (576 B)'!$A:$S,8,FALSE))</f>
        <v/>
      </c>
      <c r="O717" s="55" t="str">
        <f>IF(VLOOKUP(ROW()-492,'Report 3 Detail (576 B)'!$A:$S,9,FALSE)="","",VLOOKUP(ROW()-492,'Report 3 Detail (576 B)'!$A:$S,9,FALSE))</f>
        <v/>
      </c>
      <c r="P717" s="55" t="str">
        <f>IF(VLOOKUP(ROW()-492,'Report 3 Detail (576 B)'!$A:$S,10,FALSE)="","",VLOOKUP(ROW()-492,'Report 3 Detail (576 B)'!$A:$S,10,FALSE))</f>
        <v/>
      </c>
      <c r="Q717" s="55" t="str">
        <f>IF(VLOOKUP(ROW()-492,'Report 3 Detail (576 B)'!$A:$S,11,FALSE)="","",VLOOKUP(ROW()-492,'Report 3 Detail (576 B)'!$A:$S,11,FALSE))</f>
        <v/>
      </c>
      <c r="R717" s="55" t="str">
        <f>IF(VLOOKUP(ROW()-492,'Report 3 Detail (576 B)'!$A:$S,12,FALSE)="","",VLOOKUP(ROW()-492,'Report 3 Detail (576 B)'!$A:$S,12,FALSE))</f>
        <v/>
      </c>
      <c r="S717" s="55" t="str">
        <f>IF(VLOOKUP(ROW()-492,'Report 3 Detail (576 B)'!$A:$S,13,FALSE)="","",VLOOKUP(ROW()-492,'Report 3 Detail (576 B)'!$A:$S,13,FALSE))</f>
        <v/>
      </c>
      <c r="T717" s="55" t="str">
        <f>IF(VLOOKUP(ROW()-492,'Report 3 Detail (576 B)'!$A:$S,14,FALSE)="","",VLOOKUP(ROW()-492,'Report 3 Detail (576 B)'!$A:$S,14,FALSE))</f>
        <v/>
      </c>
      <c r="U717" s="55" t="str">
        <f>IF(VLOOKUP(ROW()-492,'Report 3 Detail (576 B)'!$A:$S,15,FALSE)="","",VLOOKUP(ROW()-492,'Report 3 Detail (576 B)'!$A:$S,15,FALSE))</f>
        <v/>
      </c>
      <c r="V717" s="55" t="str">
        <f>IF(VLOOKUP(ROW()-492,'Report 3 Detail (576 B)'!$A:$S,16,FALSE)="","",VLOOKUP(ROW()-492,'Report 3 Detail (576 B)'!$A:$S,16,FALSE))</f>
        <v/>
      </c>
      <c r="W717" s="55" t="str">
        <f>IF(VLOOKUP(ROW()-492,'Report 3 Detail (576 B)'!$A:$S,17,FALSE)="","",VLOOKUP(ROW()-492,'Report 3 Detail (576 B)'!$A:$S,17,FALSE))</f>
        <v/>
      </c>
      <c r="X717" s="102" t="str">
        <f>IF(VLOOKUP(ROW()-492,'Report 3 Detail (576 B)'!$A:$S,18,FALSE)="","",VLOOKUP(ROW()-492,'Report 3 Detail (576 B)'!$A:$S,18,FALSE))</f>
        <v/>
      </c>
      <c r="Y717" s="55" t="str">
        <f>IF(VLOOKUP(ROW()-492,'Report 3 Detail (576 B)'!$A:$S,19,FALSE)="","",VLOOKUP(ROW()-492,'Report 3 Detail (576 B)'!$A:$S,19,FALSE))</f>
        <v/>
      </c>
      <c r="Z717" s="55" t="s">
        <v>79</v>
      </c>
    </row>
    <row r="718" spans="8:26" x14ac:dyDescent="0.2">
      <c r="H718" s="55" t="str">
        <f>IF(VLOOKUP(ROW()-492,'Report 3 Detail (576 B)'!$A:$S,2,FALSE)="","",VLOOKUP(ROW()-492,'Report 3 Detail (576 B)'!$A:$S,2,FALSE))</f>
        <v/>
      </c>
      <c r="I718" s="102" t="str">
        <f>IF(VLOOKUP(ROW()-492,'Report 3 Detail (576 B)'!$A:$S,3,FALSE)="","",VLOOKUP(ROW()-492,'Report 3 Detail (576 B)'!$A:$S,3,FALSE))</f>
        <v/>
      </c>
      <c r="J718" s="55" t="str">
        <f>IF(VLOOKUP(ROW()-492,'Report 3 Detail (576 B)'!$A:$S,4,FALSE)="","",VLOOKUP(ROW()-492,'Report 3 Detail (576 B)'!$A:$S,4,FALSE))</f>
        <v/>
      </c>
      <c r="K718" s="55" t="str">
        <f>IF(VLOOKUP(ROW()-492,'Report 3 Detail (576 B)'!$A:$S,5,FALSE)="","",VLOOKUP(ROW()-492,'Report 3 Detail (576 B)'!$A:$S,5,FALSE))</f>
        <v/>
      </c>
      <c r="L718" s="55" t="str">
        <f>IF(VLOOKUP(ROW()-492,'Report 3 Detail (576 B)'!$A:$S,6,FALSE)="","",VLOOKUP(ROW()-492,'Report 3 Detail (576 B)'!$A:$S,6,FALSE))</f>
        <v/>
      </c>
      <c r="M718" s="55" t="str">
        <f>IF(VLOOKUP(ROW()-492,'Report 3 Detail (576 B)'!$A:$S,7,FALSE)="","",VLOOKUP(ROW()-492,'Report 3 Detail (576 B)'!$A:$S,7,FALSE))</f>
        <v/>
      </c>
      <c r="N718" s="55" t="str">
        <f>IF(VLOOKUP(ROW()-492,'Report 3 Detail (576 B)'!$A:$S,8,FALSE)="","",VLOOKUP(ROW()-492,'Report 3 Detail (576 B)'!$A:$S,8,FALSE))</f>
        <v/>
      </c>
      <c r="O718" s="55" t="str">
        <f>IF(VLOOKUP(ROW()-492,'Report 3 Detail (576 B)'!$A:$S,9,FALSE)="","",VLOOKUP(ROW()-492,'Report 3 Detail (576 B)'!$A:$S,9,FALSE))</f>
        <v/>
      </c>
      <c r="P718" s="55" t="str">
        <f>IF(VLOOKUP(ROW()-492,'Report 3 Detail (576 B)'!$A:$S,10,FALSE)="","",VLOOKUP(ROW()-492,'Report 3 Detail (576 B)'!$A:$S,10,FALSE))</f>
        <v/>
      </c>
      <c r="Q718" s="55" t="str">
        <f>IF(VLOOKUP(ROW()-492,'Report 3 Detail (576 B)'!$A:$S,11,FALSE)="","",VLOOKUP(ROW()-492,'Report 3 Detail (576 B)'!$A:$S,11,FALSE))</f>
        <v/>
      </c>
      <c r="R718" s="55" t="str">
        <f>IF(VLOOKUP(ROW()-492,'Report 3 Detail (576 B)'!$A:$S,12,FALSE)="","",VLOOKUP(ROW()-492,'Report 3 Detail (576 B)'!$A:$S,12,FALSE))</f>
        <v/>
      </c>
      <c r="S718" s="55" t="str">
        <f>IF(VLOOKUP(ROW()-492,'Report 3 Detail (576 B)'!$A:$S,13,FALSE)="","",VLOOKUP(ROW()-492,'Report 3 Detail (576 B)'!$A:$S,13,FALSE))</f>
        <v/>
      </c>
      <c r="T718" s="55" t="str">
        <f>IF(VLOOKUP(ROW()-492,'Report 3 Detail (576 B)'!$A:$S,14,FALSE)="","",VLOOKUP(ROW()-492,'Report 3 Detail (576 B)'!$A:$S,14,FALSE))</f>
        <v/>
      </c>
      <c r="U718" s="55" t="str">
        <f>IF(VLOOKUP(ROW()-492,'Report 3 Detail (576 B)'!$A:$S,15,FALSE)="","",VLOOKUP(ROW()-492,'Report 3 Detail (576 B)'!$A:$S,15,FALSE))</f>
        <v/>
      </c>
      <c r="V718" s="55" t="str">
        <f>IF(VLOOKUP(ROW()-492,'Report 3 Detail (576 B)'!$A:$S,16,FALSE)="","",VLOOKUP(ROW()-492,'Report 3 Detail (576 B)'!$A:$S,16,FALSE))</f>
        <v/>
      </c>
      <c r="W718" s="55" t="str">
        <f>IF(VLOOKUP(ROW()-492,'Report 3 Detail (576 B)'!$A:$S,17,FALSE)="","",VLOOKUP(ROW()-492,'Report 3 Detail (576 B)'!$A:$S,17,FALSE))</f>
        <v/>
      </c>
      <c r="X718" s="102" t="str">
        <f>IF(VLOOKUP(ROW()-492,'Report 3 Detail (576 B)'!$A:$S,18,FALSE)="","",VLOOKUP(ROW()-492,'Report 3 Detail (576 B)'!$A:$S,18,FALSE))</f>
        <v/>
      </c>
      <c r="Y718" s="55" t="str">
        <f>IF(VLOOKUP(ROW()-492,'Report 3 Detail (576 B)'!$A:$S,19,FALSE)="","",VLOOKUP(ROW()-492,'Report 3 Detail (576 B)'!$A:$S,19,FALSE))</f>
        <v/>
      </c>
      <c r="Z718" s="55" t="s">
        <v>79</v>
      </c>
    </row>
    <row r="719" spans="8:26" x14ac:dyDescent="0.2">
      <c r="H719" s="55" t="str">
        <f>IF(VLOOKUP(ROW()-492,'Report 3 Detail (576 B)'!$A:$S,2,FALSE)="","",VLOOKUP(ROW()-492,'Report 3 Detail (576 B)'!$A:$S,2,FALSE))</f>
        <v/>
      </c>
      <c r="I719" s="102" t="str">
        <f>IF(VLOOKUP(ROW()-492,'Report 3 Detail (576 B)'!$A:$S,3,FALSE)="","",VLOOKUP(ROW()-492,'Report 3 Detail (576 B)'!$A:$S,3,FALSE))</f>
        <v/>
      </c>
      <c r="J719" s="55" t="str">
        <f>IF(VLOOKUP(ROW()-492,'Report 3 Detail (576 B)'!$A:$S,4,FALSE)="","",VLOOKUP(ROW()-492,'Report 3 Detail (576 B)'!$A:$S,4,FALSE))</f>
        <v/>
      </c>
      <c r="K719" s="55" t="str">
        <f>IF(VLOOKUP(ROW()-492,'Report 3 Detail (576 B)'!$A:$S,5,FALSE)="","",VLOOKUP(ROW()-492,'Report 3 Detail (576 B)'!$A:$S,5,FALSE))</f>
        <v/>
      </c>
      <c r="L719" s="55" t="str">
        <f>IF(VLOOKUP(ROW()-492,'Report 3 Detail (576 B)'!$A:$S,6,FALSE)="","",VLOOKUP(ROW()-492,'Report 3 Detail (576 B)'!$A:$S,6,FALSE))</f>
        <v/>
      </c>
      <c r="M719" s="55" t="str">
        <f>IF(VLOOKUP(ROW()-492,'Report 3 Detail (576 B)'!$A:$S,7,FALSE)="","",VLOOKUP(ROW()-492,'Report 3 Detail (576 B)'!$A:$S,7,FALSE))</f>
        <v/>
      </c>
      <c r="N719" s="55" t="str">
        <f>IF(VLOOKUP(ROW()-492,'Report 3 Detail (576 B)'!$A:$S,8,FALSE)="","",VLOOKUP(ROW()-492,'Report 3 Detail (576 B)'!$A:$S,8,FALSE))</f>
        <v/>
      </c>
      <c r="O719" s="55" t="str">
        <f>IF(VLOOKUP(ROW()-492,'Report 3 Detail (576 B)'!$A:$S,9,FALSE)="","",VLOOKUP(ROW()-492,'Report 3 Detail (576 B)'!$A:$S,9,FALSE))</f>
        <v/>
      </c>
      <c r="P719" s="55" t="str">
        <f>IF(VLOOKUP(ROW()-492,'Report 3 Detail (576 B)'!$A:$S,10,FALSE)="","",VLOOKUP(ROW()-492,'Report 3 Detail (576 B)'!$A:$S,10,FALSE))</f>
        <v/>
      </c>
      <c r="Q719" s="55" t="str">
        <f>IF(VLOOKUP(ROW()-492,'Report 3 Detail (576 B)'!$A:$S,11,FALSE)="","",VLOOKUP(ROW()-492,'Report 3 Detail (576 B)'!$A:$S,11,FALSE))</f>
        <v/>
      </c>
      <c r="R719" s="55" t="str">
        <f>IF(VLOOKUP(ROW()-492,'Report 3 Detail (576 B)'!$A:$S,12,FALSE)="","",VLOOKUP(ROW()-492,'Report 3 Detail (576 B)'!$A:$S,12,FALSE))</f>
        <v/>
      </c>
      <c r="S719" s="55" t="str">
        <f>IF(VLOOKUP(ROW()-492,'Report 3 Detail (576 B)'!$A:$S,13,FALSE)="","",VLOOKUP(ROW()-492,'Report 3 Detail (576 B)'!$A:$S,13,FALSE))</f>
        <v/>
      </c>
      <c r="T719" s="55" t="str">
        <f>IF(VLOOKUP(ROW()-492,'Report 3 Detail (576 B)'!$A:$S,14,FALSE)="","",VLOOKUP(ROW()-492,'Report 3 Detail (576 B)'!$A:$S,14,FALSE))</f>
        <v/>
      </c>
      <c r="U719" s="55" t="str">
        <f>IF(VLOOKUP(ROW()-492,'Report 3 Detail (576 B)'!$A:$S,15,FALSE)="","",VLOOKUP(ROW()-492,'Report 3 Detail (576 B)'!$A:$S,15,FALSE))</f>
        <v/>
      </c>
      <c r="V719" s="55" t="str">
        <f>IF(VLOOKUP(ROW()-492,'Report 3 Detail (576 B)'!$A:$S,16,FALSE)="","",VLOOKUP(ROW()-492,'Report 3 Detail (576 B)'!$A:$S,16,FALSE))</f>
        <v/>
      </c>
      <c r="W719" s="55" t="str">
        <f>IF(VLOOKUP(ROW()-492,'Report 3 Detail (576 B)'!$A:$S,17,FALSE)="","",VLOOKUP(ROW()-492,'Report 3 Detail (576 B)'!$A:$S,17,FALSE))</f>
        <v/>
      </c>
      <c r="X719" s="102" t="str">
        <f>IF(VLOOKUP(ROW()-492,'Report 3 Detail (576 B)'!$A:$S,18,FALSE)="","",VLOOKUP(ROW()-492,'Report 3 Detail (576 B)'!$A:$S,18,FALSE))</f>
        <v/>
      </c>
      <c r="Y719" s="55" t="str">
        <f>IF(VLOOKUP(ROW()-492,'Report 3 Detail (576 B)'!$A:$S,19,FALSE)="","",VLOOKUP(ROW()-492,'Report 3 Detail (576 B)'!$A:$S,19,FALSE))</f>
        <v/>
      </c>
      <c r="Z719" s="55" t="s">
        <v>79</v>
      </c>
    </row>
    <row r="720" spans="8:26" x14ac:dyDescent="0.2">
      <c r="H720" s="55" t="str">
        <f>IF(VLOOKUP(ROW()-492,'Report 3 Detail (576 B)'!$A:$S,2,FALSE)="","",VLOOKUP(ROW()-492,'Report 3 Detail (576 B)'!$A:$S,2,FALSE))</f>
        <v/>
      </c>
      <c r="I720" s="102" t="str">
        <f>IF(VLOOKUP(ROW()-492,'Report 3 Detail (576 B)'!$A:$S,3,FALSE)="","",VLOOKUP(ROW()-492,'Report 3 Detail (576 B)'!$A:$S,3,FALSE))</f>
        <v/>
      </c>
      <c r="J720" s="55" t="str">
        <f>IF(VLOOKUP(ROW()-492,'Report 3 Detail (576 B)'!$A:$S,4,FALSE)="","",VLOOKUP(ROW()-492,'Report 3 Detail (576 B)'!$A:$S,4,FALSE))</f>
        <v/>
      </c>
      <c r="K720" s="55" t="str">
        <f>IF(VLOOKUP(ROW()-492,'Report 3 Detail (576 B)'!$A:$S,5,FALSE)="","",VLOOKUP(ROW()-492,'Report 3 Detail (576 B)'!$A:$S,5,FALSE))</f>
        <v/>
      </c>
      <c r="L720" s="55" t="str">
        <f>IF(VLOOKUP(ROW()-492,'Report 3 Detail (576 B)'!$A:$S,6,FALSE)="","",VLOOKUP(ROW()-492,'Report 3 Detail (576 B)'!$A:$S,6,FALSE))</f>
        <v/>
      </c>
      <c r="M720" s="55" t="str">
        <f>IF(VLOOKUP(ROW()-492,'Report 3 Detail (576 B)'!$A:$S,7,FALSE)="","",VLOOKUP(ROW()-492,'Report 3 Detail (576 B)'!$A:$S,7,FALSE))</f>
        <v/>
      </c>
      <c r="N720" s="55" t="str">
        <f>IF(VLOOKUP(ROW()-492,'Report 3 Detail (576 B)'!$A:$S,8,FALSE)="","",VLOOKUP(ROW()-492,'Report 3 Detail (576 B)'!$A:$S,8,FALSE))</f>
        <v/>
      </c>
      <c r="O720" s="55" t="str">
        <f>IF(VLOOKUP(ROW()-492,'Report 3 Detail (576 B)'!$A:$S,9,FALSE)="","",VLOOKUP(ROW()-492,'Report 3 Detail (576 B)'!$A:$S,9,FALSE))</f>
        <v/>
      </c>
      <c r="P720" s="55" t="str">
        <f>IF(VLOOKUP(ROW()-492,'Report 3 Detail (576 B)'!$A:$S,10,FALSE)="","",VLOOKUP(ROW()-492,'Report 3 Detail (576 B)'!$A:$S,10,FALSE))</f>
        <v/>
      </c>
      <c r="Q720" s="55" t="str">
        <f>IF(VLOOKUP(ROW()-492,'Report 3 Detail (576 B)'!$A:$S,11,FALSE)="","",VLOOKUP(ROW()-492,'Report 3 Detail (576 B)'!$A:$S,11,FALSE))</f>
        <v/>
      </c>
      <c r="R720" s="55" t="str">
        <f>IF(VLOOKUP(ROW()-492,'Report 3 Detail (576 B)'!$A:$S,12,FALSE)="","",VLOOKUP(ROW()-492,'Report 3 Detail (576 B)'!$A:$S,12,FALSE))</f>
        <v/>
      </c>
      <c r="S720" s="55" t="str">
        <f>IF(VLOOKUP(ROW()-492,'Report 3 Detail (576 B)'!$A:$S,13,FALSE)="","",VLOOKUP(ROW()-492,'Report 3 Detail (576 B)'!$A:$S,13,FALSE))</f>
        <v/>
      </c>
      <c r="T720" s="55" t="str">
        <f>IF(VLOOKUP(ROW()-492,'Report 3 Detail (576 B)'!$A:$S,14,FALSE)="","",VLOOKUP(ROW()-492,'Report 3 Detail (576 B)'!$A:$S,14,FALSE))</f>
        <v/>
      </c>
      <c r="U720" s="55" t="str">
        <f>IF(VLOOKUP(ROW()-492,'Report 3 Detail (576 B)'!$A:$S,15,FALSE)="","",VLOOKUP(ROW()-492,'Report 3 Detail (576 B)'!$A:$S,15,FALSE))</f>
        <v/>
      </c>
      <c r="V720" s="55" t="str">
        <f>IF(VLOOKUP(ROW()-492,'Report 3 Detail (576 B)'!$A:$S,16,FALSE)="","",VLOOKUP(ROW()-492,'Report 3 Detail (576 B)'!$A:$S,16,FALSE))</f>
        <v/>
      </c>
      <c r="W720" s="55" t="str">
        <f>IF(VLOOKUP(ROW()-492,'Report 3 Detail (576 B)'!$A:$S,17,FALSE)="","",VLOOKUP(ROW()-492,'Report 3 Detail (576 B)'!$A:$S,17,FALSE))</f>
        <v/>
      </c>
      <c r="X720" s="102" t="str">
        <f>IF(VLOOKUP(ROW()-492,'Report 3 Detail (576 B)'!$A:$S,18,FALSE)="","",VLOOKUP(ROW()-492,'Report 3 Detail (576 B)'!$A:$S,18,FALSE))</f>
        <v/>
      </c>
      <c r="Y720" s="55" t="str">
        <f>IF(VLOOKUP(ROW()-492,'Report 3 Detail (576 B)'!$A:$S,19,FALSE)="","",VLOOKUP(ROW()-492,'Report 3 Detail (576 B)'!$A:$S,19,FALSE))</f>
        <v/>
      </c>
      <c r="Z720" s="55" t="s">
        <v>79</v>
      </c>
    </row>
    <row r="721" spans="8:26" x14ac:dyDescent="0.2">
      <c r="H721" s="55" t="str">
        <f>IF(VLOOKUP(ROW()-492,'Report 3 Detail (576 B)'!$A:$S,2,FALSE)="","",VLOOKUP(ROW()-492,'Report 3 Detail (576 B)'!$A:$S,2,FALSE))</f>
        <v/>
      </c>
      <c r="I721" s="102" t="str">
        <f>IF(VLOOKUP(ROW()-492,'Report 3 Detail (576 B)'!$A:$S,3,FALSE)="","",VLOOKUP(ROW()-492,'Report 3 Detail (576 B)'!$A:$S,3,FALSE))</f>
        <v/>
      </c>
      <c r="J721" s="55" t="str">
        <f>IF(VLOOKUP(ROW()-492,'Report 3 Detail (576 B)'!$A:$S,4,FALSE)="","",VLOOKUP(ROW()-492,'Report 3 Detail (576 B)'!$A:$S,4,FALSE))</f>
        <v/>
      </c>
      <c r="K721" s="55" t="str">
        <f>IF(VLOOKUP(ROW()-492,'Report 3 Detail (576 B)'!$A:$S,5,FALSE)="","",VLOOKUP(ROW()-492,'Report 3 Detail (576 B)'!$A:$S,5,FALSE))</f>
        <v/>
      </c>
      <c r="L721" s="55" t="str">
        <f>IF(VLOOKUP(ROW()-492,'Report 3 Detail (576 B)'!$A:$S,6,FALSE)="","",VLOOKUP(ROW()-492,'Report 3 Detail (576 B)'!$A:$S,6,FALSE))</f>
        <v/>
      </c>
      <c r="M721" s="55" t="str">
        <f>IF(VLOOKUP(ROW()-492,'Report 3 Detail (576 B)'!$A:$S,7,FALSE)="","",VLOOKUP(ROW()-492,'Report 3 Detail (576 B)'!$A:$S,7,FALSE))</f>
        <v/>
      </c>
      <c r="N721" s="55" t="str">
        <f>IF(VLOOKUP(ROW()-492,'Report 3 Detail (576 B)'!$A:$S,8,FALSE)="","",VLOOKUP(ROW()-492,'Report 3 Detail (576 B)'!$A:$S,8,FALSE))</f>
        <v/>
      </c>
      <c r="O721" s="55" t="str">
        <f>IF(VLOOKUP(ROW()-492,'Report 3 Detail (576 B)'!$A:$S,9,FALSE)="","",VLOOKUP(ROW()-492,'Report 3 Detail (576 B)'!$A:$S,9,FALSE))</f>
        <v/>
      </c>
      <c r="P721" s="55" t="str">
        <f>IF(VLOOKUP(ROW()-492,'Report 3 Detail (576 B)'!$A:$S,10,FALSE)="","",VLOOKUP(ROW()-492,'Report 3 Detail (576 B)'!$A:$S,10,FALSE))</f>
        <v/>
      </c>
      <c r="Q721" s="55" t="str">
        <f>IF(VLOOKUP(ROW()-492,'Report 3 Detail (576 B)'!$A:$S,11,FALSE)="","",VLOOKUP(ROW()-492,'Report 3 Detail (576 B)'!$A:$S,11,FALSE))</f>
        <v/>
      </c>
      <c r="R721" s="55" t="str">
        <f>IF(VLOOKUP(ROW()-492,'Report 3 Detail (576 B)'!$A:$S,12,FALSE)="","",VLOOKUP(ROW()-492,'Report 3 Detail (576 B)'!$A:$S,12,FALSE))</f>
        <v/>
      </c>
      <c r="S721" s="55" t="str">
        <f>IF(VLOOKUP(ROW()-492,'Report 3 Detail (576 B)'!$A:$S,13,FALSE)="","",VLOOKUP(ROW()-492,'Report 3 Detail (576 B)'!$A:$S,13,FALSE))</f>
        <v/>
      </c>
      <c r="T721" s="55" t="str">
        <f>IF(VLOOKUP(ROW()-492,'Report 3 Detail (576 B)'!$A:$S,14,FALSE)="","",VLOOKUP(ROW()-492,'Report 3 Detail (576 B)'!$A:$S,14,FALSE))</f>
        <v/>
      </c>
      <c r="U721" s="55" t="str">
        <f>IF(VLOOKUP(ROW()-492,'Report 3 Detail (576 B)'!$A:$S,15,FALSE)="","",VLOOKUP(ROW()-492,'Report 3 Detail (576 B)'!$A:$S,15,FALSE))</f>
        <v/>
      </c>
      <c r="V721" s="55" t="str">
        <f>IF(VLOOKUP(ROW()-492,'Report 3 Detail (576 B)'!$A:$S,16,FALSE)="","",VLOOKUP(ROW()-492,'Report 3 Detail (576 B)'!$A:$S,16,FALSE))</f>
        <v/>
      </c>
      <c r="W721" s="55" t="str">
        <f>IF(VLOOKUP(ROW()-492,'Report 3 Detail (576 B)'!$A:$S,17,FALSE)="","",VLOOKUP(ROW()-492,'Report 3 Detail (576 B)'!$A:$S,17,FALSE))</f>
        <v/>
      </c>
      <c r="X721" s="102" t="str">
        <f>IF(VLOOKUP(ROW()-492,'Report 3 Detail (576 B)'!$A:$S,18,FALSE)="","",VLOOKUP(ROW()-492,'Report 3 Detail (576 B)'!$A:$S,18,FALSE))</f>
        <v/>
      </c>
      <c r="Y721" s="55" t="str">
        <f>IF(VLOOKUP(ROW()-492,'Report 3 Detail (576 B)'!$A:$S,19,FALSE)="","",VLOOKUP(ROW()-492,'Report 3 Detail (576 B)'!$A:$S,19,FALSE))</f>
        <v/>
      </c>
      <c r="Z721" s="55" t="s">
        <v>79</v>
      </c>
    </row>
    <row r="722" spans="8:26" x14ac:dyDescent="0.2">
      <c r="H722" s="55" t="str">
        <f>IF(VLOOKUP(ROW()-492,'Report 3 Detail (576 B)'!$A:$S,2,FALSE)="","",VLOOKUP(ROW()-492,'Report 3 Detail (576 B)'!$A:$S,2,FALSE))</f>
        <v/>
      </c>
      <c r="I722" s="102" t="str">
        <f>IF(VLOOKUP(ROW()-492,'Report 3 Detail (576 B)'!$A:$S,3,FALSE)="","",VLOOKUP(ROW()-492,'Report 3 Detail (576 B)'!$A:$S,3,FALSE))</f>
        <v/>
      </c>
      <c r="J722" s="55" t="str">
        <f>IF(VLOOKUP(ROW()-492,'Report 3 Detail (576 B)'!$A:$S,4,FALSE)="","",VLOOKUP(ROW()-492,'Report 3 Detail (576 B)'!$A:$S,4,FALSE))</f>
        <v/>
      </c>
      <c r="K722" s="55" t="str">
        <f>IF(VLOOKUP(ROW()-492,'Report 3 Detail (576 B)'!$A:$S,5,FALSE)="","",VLOOKUP(ROW()-492,'Report 3 Detail (576 B)'!$A:$S,5,FALSE))</f>
        <v/>
      </c>
      <c r="L722" s="55" t="str">
        <f>IF(VLOOKUP(ROW()-492,'Report 3 Detail (576 B)'!$A:$S,6,FALSE)="","",VLOOKUP(ROW()-492,'Report 3 Detail (576 B)'!$A:$S,6,FALSE))</f>
        <v/>
      </c>
      <c r="M722" s="55" t="str">
        <f>IF(VLOOKUP(ROW()-492,'Report 3 Detail (576 B)'!$A:$S,7,FALSE)="","",VLOOKUP(ROW()-492,'Report 3 Detail (576 B)'!$A:$S,7,FALSE))</f>
        <v/>
      </c>
      <c r="N722" s="55" t="str">
        <f>IF(VLOOKUP(ROW()-492,'Report 3 Detail (576 B)'!$A:$S,8,FALSE)="","",VLOOKUP(ROW()-492,'Report 3 Detail (576 B)'!$A:$S,8,FALSE))</f>
        <v/>
      </c>
      <c r="O722" s="55" t="str">
        <f>IF(VLOOKUP(ROW()-492,'Report 3 Detail (576 B)'!$A:$S,9,FALSE)="","",VLOOKUP(ROW()-492,'Report 3 Detail (576 B)'!$A:$S,9,FALSE))</f>
        <v/>
      </c>
      <c r="P722" s="55" t="str">
        <f>IF(VLOOKUP(ROW()-492,'Report 3 Detail (576 B)'!$A:$S,10,FALSE)="","",VLOOKUP(ROW()-492,'Report 3 Detail (576 B)'!$A:$S,10,FALSE))</f>
        <v/>
      </c>
      <c r="Q722" s="55" t="str">
        <f>IF(VLOOKUP(ROW()-492,'Report 3 Detail (576 B)'!$A:$S,11,FALSE)="","",VLOOKUP(ROW()-492,'Report 3 Detail (576 B)'!$A:$S,11,FALSE))</f>
        <v/>
      </c>
      <c r="R722" s="55" t="str">
        <f>IF(VLOOKUP(ROW()-492,'Report 3 Detail (576 B)'!$A:$S,12,FALSE)="","",VLOOKUP(ROW()-492,'Report 3 Detail (576 B)'!$A:$S,12,FALSE))</f>
        <v/>
      </c>
      <c r="S722" s="55" t="str">
        <f>IF(VLOOKUP(ROW()-492,'Report 3 Detail (576 B)'!$A:$S,13,FALSE)="","",VLOOKUP(ROW()-492,'Report 3 Detail (576 B)'!$A:$S,13,FALSE))</f>
        <v/>
      </c>
      <c r="T722" s="55" t="str">
        <f>IF(VLOOKUP(ROW()-492,'Report 3 Detail (576 B)'!$A:$S,14,FALSE)="","",VLOOKUP(ROW()-492,'Report 3 Detail (576 B)'!$A:$S,14,FALSE))</f>
        <v/>
      </c>
      <c r="U722" s="55" t="str">
        <f>IF(VLOOKUP(ROW()-492,'Report 3 Detail (576 B)'!$A:$S,15,FALSE)="","",VLOOKUP(ROW()-492,'Report 3 Detail (576 B)'!$A:$S,15,FALSE))</f>
        <v/>
      </c>
      <c r="V722" s="55" t="str">
        <f>IF(VLOOKUP(ROW()-492,'Report 3 Detail (576 B)'!$A:$S,16,FALSE)="","",VLOOKUP(ROW()-492,'Report 3 Detail (576 B)'!$A:$S,16,FALSE))</f>
        <v/>
      </c>
      <c r="W722" s="55" t="str">
        <f>IF(VLOOKUP(ROW()-492,'Report 3 Detail (576 B)'!$A:$S,17,FALSE)="","",VLOOKUP(ROW()-492,'Report 3 Detail (576 B)'!$A:$S,17,FALSE))</f>
        <v/>
      </c>
      <c r="X722" s="102" t="str">
        <f>IF(VLOOKUP(ROW()-492,'Report 3 Detail (576 B)'!$A:$S,18,FALSE)="","",VLOOKUP(ROW()-492,'Report 3 Detail (576 B)'!$A:$S,18,FALSE))</f>
        <v/>
      </c>
      <c r="Y722" s="55" t="str">
        <f>IF(VLOOKUP(ROW()-492,'Report 3 Detail (576 B)'!$A:$S,19,FALSE)="","",VLOOKUP(ROW()-492,'Report 3 Detail (576 B)'!$A:$S,19,FALSE))</f>
        <v/>
      </c>
      <c r="Z722" s="55" t="s">
        <v>79</v>
      </c>
    </row>
    <row r="723" spans="8:26" x14ac:dyDescent="0.2">
      <c r="H723" s="55" t="str">
        <f>IF(VLOOKUP(ROW()-492,'Report 3 Detail (576 B)'!$A:$S,2,FALSE)="","",VLOOKUP(ROW()-492,'Report 3 Detail (576 B)'!$A:$S,2,FALSE))</f>
        <v/>
      </c>
      <c r="I723" s="102" t="str">
        <f>IF(VLOOKUP(ROW()-492,'Report 3 Detail (576 B)'!$A:$S,3,FALSE)="","",VLOOKUP(ROW()-492,'Report 3 Detail (576 B)'!$A:$S,3,FALSE))</f>
        <v/>
      </c>
      <c r="J723" s="55" t="str">
        <f>IF(VLOOKUP(ROW()-492,'Report 3 Detail (576 B)'!$A:$S,4,FALSE)="","",VLOOKUP(ROW()-492,'Report 3 Detail (576 B)'!$A:$S,4,FALSE))</f>
        <v/>
      </c>
      <c r="K723" s="55" t="str">
        <f>IF(VLOOKUP(ROW()-492,'Report 3 Detail (576 B)'!$A:$S,5,FALSE)="","",VLOOKUP(ROW()-492,'Report 3 Detail (576 B)'!$A:$S,5,FALSE))</f>
        <v/>
      </c>
      <c r="L723" s="55" t="str">
        <f>IF(VLOOKUP(ROW()-492,'Report 3 Detail (576 B)'!$A:$S,6,FALSE)="","",VLOOKUP(ROW()-492,'Report 3 Detail (576 B)'!$A:$S,6,FALSE))</f>
        <v/>
      </c>
      <c r="M723" s="55" t="str">
        <f>IF(VLOOKUP(ROW()-492,'Report 3 Detail (576 B)'!$A:$S,7,FALSE)="","",VLOOKUP(ROW()-492,'Report 3 Detail (576 B)'!$A:$S,7,FALSE))</f>
        <v/>
      </c>
      <c r="N723" s="55" t="str">
        <f>IF(VLOOKUP(ROW()-492,'Report 3 Detail (576 B)'!$A:$S,8,FALSE)="","",VLOOKUP(ROW()-492,'Report 3 Detail (576 B)'!$A:$S,8,FALSE))</f>
        <v/>
      </c>
      <c r="O723" s="55" t="str">
        <f>IF(VLOOKUP(ROW()-492,'Report 3 Detail (576 B)'!$A:$S,9,FALSE)="","",VLOOKUP(ROW()-492,'Report 3 Detail (576 B)'!$A:$S,9,FALSE))</f>
        <v/>
      </c>
      <c r="P723" s="55" t="str">
        <f>IF(VLOOKUP(ROW()-492,'Report 3 Detail (576 B)'!$A:$S,10,FALSE)="","",VLOOKUP(ROW()-492,'Report 3 Detail (576 B)'!$A:$S,10,FALSE))</f>
        <v/>
      </c>
      <c r="Q723" s="55" t="str">
        <f>IF(VLOOKUP(ROW()-492,'Report 3 Detail (576 B)'!$A:$S,11,FALSE)="","",VLOOKUP(ROW()-492,'Report 3 Detail (576 B)'!$A:$S,11,FALSE))</f>
        <v/>
      </c>
      <c r="R723" s="55" t="str">
        <f>IF(VLOOKUP(ROW()-492,'Report 3 Detail (576 B)'!$A:$S,12,FALSE)="","",VLOOKUP(ROW()-492,'Report 3 Detail (576 B)'!$A:$S,12,FALSE))</f>
        <v/>
      </c>
      <c r="S723" s="55" t="str">
        <f>IF(VLOOKUP(ROW()-492,'Report 3 Detail (576 B)'!$A:$S,13,FALSE)="","",VLOOKUP(ROW()-492,'Report 3 Detail (576 B)'!$A:$S,13,FALSE))</f>
        <v/>
      </c>
      <c r="T723" s="55" t="str">
        <f>IF(VLOOKUP(ROW()-492,'Report 3 Detail (576 B)'!$A:$S,14,FALSE)="","",VLOOKUP(ROW()-492,'Report 3 Detail (576 B)'!$A:$S,14,FALSE))</f>
        <v/>
      </c>
      <c r="U723" s="55" t="str">
        <f>IF(VLOOKUP(ROW()-492,'Report 3 Detail (576 B)'!$A:$S,15,FALSE)="","",VLOOKUP(ROW()-492,'Report 3 Detail (576 B)'!$A:$S,15,FALSE))</f>
        <v/>
      </c>
      <c r="V723" s="55" t="str">
        <f>IF(VLOOKUP(ROW()-492,'Report 3 Detail (576 B)'!$A:$S,16,FALSE)="","",VLOOKUP(ROW()-492,'Report 3 Detail (576 B)'!$A:$S,16,FALSE))</f>
        <v/>
      </c>
      <c r="W723" s="55" t="str">
        <f>IF(VLOOKUP(ROW()-492,'Report 3 Detail (576 B)'!$A:$S,17,FALSE)="","",VLOOKUP(ROW()-492,'Report 3 Detail (576 B)'!$A:$S,17,FALSE))</f>
        <v/>
      </c>
      <c r="X723" s="102" t="str">
        <f>IF(VLOOKUP(ROW()-492,'Report 3 Detail (576 B)'!$A:$S,18,FALSE)="","",VLOOKUP(ROW()-492,'Report 3 Detail (576 B)'!$A:$S,18,FALSE))</f>
        <v/>
      </c>
      <c r="Y723" s="55" t="str">
        <f>IF(VLOOKUP(ROW()-492,'Report 3 Detail (576 B)'!$A:$S,19,FALSE)="","",VLOOKUP(ROW()-492,'Report 3 Detail (576 B)'!$A:$S,19,FALSE))</f>
        <v/>
      </c>
      <c r="Z723" s="55" t="s">
        <v>79</v>
      </c>
    </row>
    <row r="724" spans="8:26" x14ac:dyDescent="0.2">
      <c r="H724" s="55" t="str">
        <f>IF(VLOOKUP(ROW()-492,'Report 3 Detail (576 B)'!$A:$S,2,FALSE)="","",VLOOKUP(ROW()-492,'Report 3 Detail (576 B)'!$A:$S,2,FALSE))</f>
        <v/>
      </c>
      <c r="I724" s="102" t="str">
        <f>IF(VLOOKUP(ROW()-492,'Report 3 Detail (576 B)'!$A:$S,3,FALSE)="","",VLOOKUP(ROW()-492,'Report 3 Detail (576 B)'!$A:$S,3,FALSE))</f>
        <v/>
      </c>
      <c r="J724" s="55" t="str">
        <f>IF(VLOOKUP(ROW()-492,'Report 3 Detail (576 B)'!$A:$S,4,FALSE)="","",VLOOKUP(ROW()-492,'Report 3 Detail (576 B)'!$A:$S,4,FALSE))</f>
        <v/>
      </c>
      <c r="K724" s="55" t="str">
        <f>IF(VLOOKUP(ROW()-492,'Report 3 Detail (576 B)'!$A:$S,5,FALSE)="","",VLOOKUP(ROW()-492,'Report 3 Detail (576 B)'!$A:$S,5,FALSE))</f>
        <v/>
      </c>
      <c r="L724" s="55" t="str">
        <f>IF(VLOOKUP(ROW()-492,'Report 3 Detail (576 B)'!$A:$S,6,FALSE)="","",VLOOKUP(ROW()-492,'Report 3 Detail (576 B)'!$A:$S,6,FALSE))</f>
        <v/>
      </c>
      <c r="M724" s="55" t="str">
        <f>IF(VLOOKUP(ROW()-492,'Report 3 Detail (576 B)'!$A:$S,7,FALSE)="","",VLOOKUP(ROW()-492,'Report 3 Detail (576 B)'!$A:$S,7,FALSE))</f>
        <v/>
      </c>
      <c r="N724" s="55" t="str">
        <f>IF(VLOOKUP(ROW()-492,'Report 3 Detail (576 B)'!$A:$S,8,FALSE)="","",VLOOKUP(ROW()-492,'Report 3 Detail (576 B)'!$A:$S,8,FALSE))</f>
        <v/>
      </c>
      <c r="O724" s="55" t="str">
        <f>IF(VLOOKUP(ROW()-492,'Report 3 Detail (576 B)'!$A:$S,9,FALSE)="","",VLOOKUP(ROW()-492,'Report 3 Detail (576 B)'!$A:$S,9,FALSE))</f>
        <v/>
      </c>
      <c r="P724" s="55" t="str">
        <f>IF(VLOOKUP(ROW()-492,'Report 3 Detail (576 B)'!$A:$S,10,FALSE)="","",VLOOKUP(ROW()-492,'Report 3 Detail (576 B)'!$A:$S,10,FALSE))</f>
        <v/>
      </c>
      <c r="Q724" s="55" t="str">
        <f>IF(VLOOKUP(ROW()-492,'Report 3 Detail (576 B)'!$A:$S,11,FALSE)="","",VLOOKUP(ROW()-492,'Report 3 Detail (576 B)'!$A:$S,11,FALSE))</f>
        <v/>
      </c>
      <c r="R724" s="55" t="str">
        <f>IF(VLOOKUP(ROW()-492,'Report 3 Detail (576 B)'!$A:$S,12,FALSE)="","",VLOOKUP(ROW()-492,'Report 3 Detail (576 B)'!$A:$S,12,FALSE))</f>
        <v/>
      </c>
      <c r="S724" s="55" t="str">
        <f>IF(VLOOKUP(ROW()-492,'Report 3 Detail (576 B)'!$A:$S,13,FALSE)="","",VLOOKUP(ROW()-492,'Report 3 Detail (576 B)'!$A:$S,13,FALSE))</f>
        <v/>
      </c>
      <c r="T724" s="55" t="str">
        <f>IF(VLOOKUP(ROW()-492,'Report 3 Detail (576 B)'!$A:$S,14,FALSE)="","",VLOOKUP(ROW()-492,'Report 3 Detail (576 B)'!$A:$S,14,FALSE))</f>
        <v/>
      </c>
      <c r="U724" s="55" t="str">
        <f>IF(VLOOKUP(ROW()-492,'Report 3 Detail (576 B)'!$A:$S,15,FALSE)="","",VLOOKUP(ROW()-492,'Report 3 Detail (576 B)'!$A:$S,15,FALSE))</f>
        <v/>
      </c>
      <c r="V724" s="55" t="str">
        <f>IF(VLOOKUP(ROW()-492,'Report 3 Detail (576 B)'!$A:$S,16,FALSE)="","",VLOOKUP(ROW()-492,'Report 3 Detail (576 B)'!$A:$S,16,FALSE))</f>
        <v/>
      </c>
      <c r="W724" s="55" t="str">
        <f>IF(VLOOKUP(ROW()-492,'Report 3 Detail (576 B)'!$A:$S,17,FALSE)="","",VLOOKUP(ROW()-492,'Report 3 Detail (576 B)'!$A:$S,17,FALSE))</f>
        <v/>
      </c>
      <c r="X724" s="102" t="str">
        <f>IF(VLOOKUP(ROW()-492,'Report 3 Detail (576 B)'!$A:$S,18,FALSE)="","",VLOOKUP(ROW()-492,'Report 3 Detail (576 B)'!$A:$S,18,FALSE))</f>
        <v/>
      </c>
      <c r="Y724" s="55" t="str">
        <f>IF(VLOOKUP(ROW()-492,'Report 3 Detail (576 B)'!$A:$S,19,FALSE)="","",VLOOKUP(ROW()-492,'Report 3 Detail (576 B)'!$A:$S,19,FALSE))</f>
        <v/>
      </c>
      <c r="Z724" s="55" t="s">
        <v>79</v>
      </c>
    </row>
    <row r="725" spans="8:26" x14ac:dyDescent="0.2">
      <c r="H725" s="55" t="str">
        <f>IF(VLOOKUP(ROW()-492,'Report 3 Detail (576 B)'!$A:$S,2,FALSE)="","",VLOOKUP(ROW()-492,'Report 3 Detail (576 B)'!$A:$S,2,FALSE))</f>
        <v/>
      </c>
      <c r="I725" s="102" t="str">
        <f>IF(VLOOKUP(ROW()-492,'Report 3 Detail (576 B)'!$A:$S,3,FALSE)="","",VLOOKUP(ROW()-492,'Report 3 Detail (576 B)'!$A:$S,3,FALSE))</f>
        <v/>
      </c>
      <c r="J725" s="55" t="str">
        <f>IF(VLOOKUP(ROW()-492,'Report 3 Detail (576 B)'!$A:$S,4,FALSE)="","",VLOOKUP(ROW()-492,'Report 3 Detail (576 B)'!$A:$S,4,FALSE))</f>
        <v/>
      </c>
      <c r="K725" s="55" t="str">
        <f>IF(VLOOKUP(ROW()-492,'Report 3 Detail (576 B)'!$A:$S,5,FALSE)="","",VLOOKUP(ROW()-492,'Report 3 Detail (576 B)'!$A:$S,5,FALSE))</f>
        <v/>
      </c>
      <c r="L725" s="55" t="str">
        <f>IF(VLOOKUP(ROW()-492,'Report 3 Detail (576 B)'!$A:$S,6,FALSE)="","",VLOOKUP(ROW()-492,'Report 3 Detail (576 B)'!$A:$S,6,FALSE))</f>
        <v/>
      </c>
      <c r="M725" s="55" t="str">
        <f>IF(VLOOKUP(ROW()-492,'Report 3 Detail (576 B)'!$A:$S,7,FALSE)="","",VLOOKUP(ROW()-492,'Report 3 Detail (576 B)'!$A:$S,7,FALSE))</f>
        <v/>
      </c>
      <c r="N725" s="55" t="str">
        <f>IF(VLOOKUP(ROW()-492,'Report 3 Detail (576 B)'!$A:$S,8,FALSE)="","",VLOOKUP(ROW()-492,'Report 3 Detail (576 B)'!$A:$S,8,FALSE))</f>
        <v/>
      </c>
      <c r="O725" s="55" t="str">
        <f>IF(VLOOKUP(ROW()-492,'Report 3 Detail (576 B)'!$A:$S,9,FALSE)="","",VLOOKUP(ROW()-492,'Report 3 Detail (576 B)'!$A:$S,9,FALSE))</f>
        <v/>
      </c>
      <c r="P725" s="55" t="str">
        <f>IF(VLOOKUP(ROW()-492,'Report 3 Detail (576 B)'!$A:$S,10,FALSE)="","",VLOOKUP(ROW()-492,'Report 3 Detail (576 B)'!$A:$S,10,FALSE))</f>
        <v/>
      </c>
      <c r="Q725" s="55" t="str">
        <f>IF(VLOOKUP(ROW()-492,'Report 3 Detail (576 B)'!$A:$S,11,FALSE)="","",VLOOKUP(ROW()-492,'Report 3 Detail (576 B)'!$A:$S,11,FALSE))</f>
        <v/>
      </c>
      <c r="R725" s="55" t="str">
        <f>IF(VLOOKUP(ROW()-492,'Report 3 Detail (576 B)'!$A:$S,12,FALSE)="","",VLOOKUP(ROW()-492,'Report 3 Detail (576 B)'!$A:$S,12,FALSE))</f>
        <v/>
      </c>
      <c r="S725" s="55" t="str">
        <f>IF(VLOOKUP(ROW()-492,'Report 3 Detail (576 B)'!$A:$S,13,FALSE)="","",VLOOKUP(ROW()-492,'Report 3 Detail (576 B)'!$A:$S,13,FALSE))</f>
        <v/>
      </c>
      <c r="T725" s="55" t="str">
        <f>IF(VLOOKUP(ROW()-492,'Report 3 Detail (576 B)'!$A:$S,14,FALSE)="","",VLOOKUP(ROW()-492,'Report 3 Detail (576 B)'!$A:$S,14,FALSE))</f>
        <v/>
      </c>
      <c r="U725" s="55" t="str">
        <f>IF(VLOOKUP(ROW()-492,'Report 3 Detail (576 B)'!$A:$S,15,FALSE)="","",VLOOKUP(ROW()-492,'Report 3 Detail (576 B)'!$A:$S,15,FALSE))</f>
        <v/>
      </c>
      <c r="V725" s="55" t="str">
        <f>IF(VLOOKUP(ROW()-492,'Report 3 Detail (576 B)'!$A:$S,16,FALSE)="","",VLOOKUP(ROW()-492,'Report 3 Detail (576 B)'!$A:$S,16,FALSE))</f>
        <v/>
      </c>
      <c r="W725" s="55" t="str">
        <f>IF(VLOOKUP(ROW()-492,'Report 3 Detail (576 B)'!$A:$S,17,FALSE)="","",VLOOKUP(ROW()-492,'Report 3 Detail (576 B)'!$A:$S,17,FALSE))</f>
        <v/>
      </c>
      <c r="X725" s="102" t="str">
        <f>IF(VLOOKUP(ROW()-492,'Report 3 Detail (576 B)'!$A:$S,18,FALSE)="","",VLOOKUP(ROW()-492,'Report 3 Detail (576 B)'!$A:$S,18,FALSE))</f>
        <v/>
      </c>
      <c r="Y725" s="55" t="str">
        <f>IF(VLOOKUP(ROW()-492,'Report 3 Detail (576 B)'!$A:$S,19,FALSE)="","",VLOOKUP(ROW()-492,'Report 3 Detail (576 B)'!$A:$S,19,FALSE))</f>
        <v/>
      </c>
      <c r="Z725" s="55" t="s">
        <v>79</v>
      </c>
    </row>
    <row r="726" spans="8:26" x14ac:dyDescent="0.2">
      <c r="H726" s="55" t="str">
        <f>IF(VLOOKUP(ROW()-492,'Report 3 Detail (576 B)'!$A:$S,2,FALSE)="","",VLOOKUP(ROW()-492,'Report 3 Detail (576 B)'!$A:$S,2,FALSE))</f>
        <v/>
      </c>
      <c r="I726" s="102" t="str">
        <f>IF(VLOOKUP(ROW()-492,'Report 3 Detail (576 B)'!$A:$S,3,FALSE)="","",VLOOKUP(ROW()-492,'Report 3 Detail (576 B)'!$A:$S,3,FALSE))</f>
        <v/>
      </c>
      <c r="J726" s="55" t="str">
        <f>IF(VLOOKUP(ROW()-492,'Report 3 Detail (576 B)'!$A:$S,4,FALSE)="","",VLOOKUP(ROW()-492,'Report 3 Detail (576 B)'!$A:$S,4,FALSE))</f>
        <v/>
      </c>
      <c r="K726" s="55" t="str">
        <f>IF(VLOOKUP(ROW()-492,'Report 3 Detail (576 B)'!$A:$S,5,FALSE)="","",VLOOKUP(ROW()-492,'Report 3 Detail (576 B)'!$A:$S,5,FALSE))</f>
        <v/>
      </c>
      <c r="L726" s="55" t="str">
        <f>IF(VLOOKUP(ROW()-492,'Report 3 Detail (576 B)'!$A:$S,6,FALSE)="","",VLOOKUP(ROW()-492,'Report 3 Detail (576 B)'!$A:$S,6,FALSE))</f>
        <v/>
      </c>
      <c r="M726" s="55" t="str">
        <f>IF(VLOOKUP(ROW()-492,'Report 3 Detail (576 B)'!$A:$S,7,FALSE)="","",VLOOKUP(ROW()-492,'Report 3 Detail (576 B)'!$A:$S,7,FALSE))</f>
        <v/>
      </c>
      <c r="N726" s="55" t="str">
        <f>IF(VLOOKUP(ROW()-492,'Report 3 Detail (576 B)'!$A:$S,8,FALSE)="","",VLOOKUP(ROW()-492,'Report 3 Detail (576 B)'!$A:$S,8,FALSE))</f>
        <v/>
      </c>
      <c r="O726" s="55" t="str">
        <f>IF(VLOOKUP(ROW()-492,'Report 3 Detail (576 B)'!$A:$S,9,FALSE)="","",VLOOKUP(ROW()-492,'Report 3 Detail (576 B)'!$A:$S,9,FALSE))</f>
        <v/>
      </c>
      <c r="P726" s="55" t="str">
        <f>IF(VLOOKUP(ROW()-492,'Report 3 Detail (576 B)'!$A:$S,10,FALSE)="","",VLOOKUP(ROW()-492,'Report 3 Detail (576 B)'!$A:$S,10,FALSE))</f>
        <v/>
      </c>
      <c r="Q726" s="55" t="str">
        <f>IF(VLOOKUP(ROW()-492,'Report 3 Detail (576 B)'!$A:$S,11,FALSE)="","",VLOOKUP(ROW()-492,'Report 3 Detail (576 B)'!$A:$S,11,FALSE))</f>
        <v/>
      </c>
      <c r="R726" s="55" t="str">
        <f>IF(VLOOKUP(ROW()-492,'Report 3 Detail (576 B)'!$A:$S,12,FALSE)="","",VLOOKUP(ROW()-492,'Report 3 Detail (576 B)'!$A:$S,12,FALSE))</f>
        <v/>
      </c>
      <c r="S726" s="55" t="str">
        <f>IF(VLOOKUP(ROW()-492,'Report 3 Detail (576 B)'!$A:$S,13,FALSE)="","",VLOOKUP(ROW()-492,'Report 3 Detail (576 B)'!$A:$S,13,FALSE))</f>
        <v/>
      </c>
      <c r="T726" s="55" t="str">
        <f>IF(VLOOKUP(ROW()-492,'Report 3 Detail (576 B)'!$A:$S,14,FALSE)="","",VLOOKUP(ROW()-492,'Report 3 Detail (576 B)'!$A:$S,14,FALSE))</f>
        <v/>
      </c>
      <c r="U726" s="55" t="str">
        <f>IF(VLOOKUP(ROW()-492,'Report 3 Detail (576 B)'!$A:$S,15,FALSE)="","",VLOOKUP(ROW()-492,'Report 3 Detail (576 B)'!$A:$S,15,FALSE))</f>
        <v/>
      </c>
      <c r="V726" s="55" t="str">
        <f>IF(VLOOKUP(ROW()-492,'Report 3 Detail (576 B)'!$A:$S,16,FALSE)="","",VLOOKUP(ROW()-492,'Report 3 Detail (576 B)'!$A:$S,16,FALSE))</f>
        <v/>
      </c>
      <c r="W726" s="55" t="str">
        <f>IF(VLOOKUP(ROW()-492,'Report 3 Detail (576 B)'!$A:$S,17,FALSE)="","",VLOOKUP(ROW()-492,'Report 3 Detail (576 B)'!$A:$S,17,FALSE))</f>
        <v/>
      </c>
      <c r="X726" s="102" t="str">
        <f>IF(VLOOKUP(ROW()-492,'Report 3 Detail (576 B)'!$A:$S,18,FALSE)="","",VLOOKUP(ROW()-492,'Report 3 Detail (576 B)'!$A:$S,18,FALSE))</f>
        <v/>
      </c>
      <c r="Y726" s="55" t="str">
        <f>IF(VLOOKUP(ROW()-492,'Report 3 Detail (576 B)'!$A:$S,19,FALSE)="","",VLOOKUP(ROW()-492,'Report 3 Detail (576 B)'!$A:$S,19,FALSE))</f>
        <v/>
      </c>
      <c r="Z726" s="55" t="s">
        <v>79</v>
      </c>
    </row>
    <row r="727" spans="8:26" x14ac:dyDescent="0.2">
      <c r="H727" s="55" t="str">
        <f>IF(VLOOKUP(ROW()-492,'Report 3 Detail (576 B)'!$A:$S,2,FALSE)="","",VLOOKUP(ROW()-492,'Report 3 Detail (576 B)'!$A:$S,2,FALSE))</f>
        <v/>
      </c>
      <c r="I727" s="102" t="str">
        <f>IF(VLOOKUP(ROW()-492,'Report 3 Detail (576 B)'!$A:$S,3,FALSE)="","",VLOOKUP(ROW()-492,'Report 3 Detail (576 B)'!$A:$S,3,FALSE))</f>
        <v/>
      </c>
      <c r="J727" s="55" t="str">
        <f>IF(VLOOKUP(ROW()-492,'Report 3 Detail (576 B)'!$A:$S,4,FALSE)="","",VLOOKUP(ROW()-492,'Report 3 Detail (576 B)'!$A:$S,4,FALSE))</f>
        <v/>
      </c>
      <c r="K727" s="55" t="str">
        <f>IF(VLOOKUP(ROW()-492,'Report 3 Detail (576 B)'!$A:$S,5,FALSE)="","",VLOOKUP(ROW()-492,'Report 3 Detail (576 B)'!$A:$S,5,FALSE))</f>
        <v/>
      </c>
      <c r="L727" s="55" t="str">
        <f>IF(VLOOKUP(ROW()-492,'Report 3 Detail (576 B)'!$A:$S,6,FALSE)="","",VLOOKUP(ROW()-492,'Report 3 Detail (576 B)'!$A:$S,6,FALSE))</f>
        <v/>
      </c>
      <c r="M727" s="55" t="str">
        <f>IF(VLOOKUP(ROW()-492,'Report 3 Detail (576 B)'!$A:$S,7,FALSE)="","",VLOOKUP(ROW()-492,'Report 3 Detail (576 B)'!$A:$S,7,FALSE))</f>
        <v/>
      </c>
      <c r="N727" s="55" t="str">
        <f>IF(VLOOKUP(ROW()-492,'Report 3 Detail (576 B)'!$A:$S,8,FALSE)="","",VLOOKUP(ROW()-492,'Report 3 Detail (576 B)'!$A:$S,8,FALSE))</f>
        <v/>
      </c>
      <c r="O727" s="55" t="str">
        <f>IF(VLOOKUP(ROW()-492,'Report 3 Detail (576 B)'!$A:$S,9,FALSE)="","",VLOOKUP(ROW()-492,'Report 3 Detail (576 B)'!$A:$S,9,FALSE))</f>
        <v/>
      </c>
      <c r="P727" s="55" t="str">
        <f>IF(VLOOKUP(ROW()-492,'Report 3 Detail (576 B)'!$A:$S,10,FALSE)="","",VLOOKUP(ROW()-492,'Report 3 Detail (576 B)'!$A:$S,10,FALSE))</f>
        <v/>
      </c>
      <c r="Q727" s="55" t="str">
        <f>IF(VLOOKUP(ROW()-492,'Report 3 Detail (576 B)'!$A:$S,11,FALSE)="","",VLOOKUP(ROW()-492,'Report 3 Detail (576 B)'!$A:$S,11,FALSE))</f>
        <v/>
      </c>
      <c r="R727" s="55" t="str">
        <f>IF(VLOOKUP(ROW()-492,'Report 3 Detail (576 B)'!$A:$S,12,FALSE)="","",VLOOKUP(ROW()-492,'Report 3 Detail (576 B)'!$A:$S,12,FALSE))</f>
        <v/>
      </c>
      <c r="S727" s="55" t="str">
        <f>IF(VLOOKUP(ROW()-492,'Report 3 Detail (576 B)'!$A:$S,13,FALSE)="","",VLOOKUP(ROW()-492,'Report 3 Detail (576 B)'!$A:$S,13,FALSE))</f>
        <v/>
      </c>
      <c r="T727" s="55" t="str">
        <f>IF(VLOOKUP(ROW()-492,'Report 3 Detail (576 B)'!$A:$S,14,FALSE)="","",VLOOKUP(ROW()-492,'Report 3 Detail (576 B)'!$A:$S,14,FALSE))</f>
        <v/>
      </c>
      <c r="U727" s="55" t="str">
        <f>IF(VLOOKUP(ROW()-492,'Report 3 Detail (576 B)'!$A:$S,15,FALSE)="","",VLOOKUP(ROW()-492,'Report 3 Detail (576 B)'!$A:$S,15,FALSE))</f>
        <v/>
      </c>
      <c r="V727" s="55" t="str">
        <f>IF(VLOOKUP(ROW()-492,'Report 3 Detail (576 B)'!$A:$S,16,FALSE)="","",VLOOKUP(ROW()-492,'Report 3 Detail (576 B)'!$A:$S,16,FALSE))</f>
        <v/>
      </c>
      <c r="W727" s="55" t="str">
        <f>IF(VLOOKUP(ROW()-492,'Report 3 Detail (576 B)'!$A:$S,17,FALSE)="","",VLOOKUP(ROW()-492,'Report 3 Detail (576 B)'!$A:$S,17,FALSE))</f>
        <v/>
      </c>
      <c r="X727" s="102" t="str">
        <f>IF(VLOOKUP(ROW()-492,'Report 3 Detail (576 B)'!$A:$S,18,FALSE)="","",VLOOKUP(ROW()-492,'Report 3 Detail (576 B)'!$A:$S,18,FALSE))</f>
        <v/>
      </c>
      <c r="Y727" s="55" t="str">
        <f>IF(VLOOKUP(ROW()-492,'Report 3 Detail (576 B)'!$A:$S,19,FALSE)="","",VLOOKUP(ROW()-492,'Report 3 Detail (576 B)'!$A:$S,19,FALSE))</f>
        <v/>
      </c>
      <c r="Z727" s="55" t="s">
        <v>79</v>
      </c>
    </row>
    <row r="728" spans="8:26" x14ac:dyDescent="0.2">
      <c r="H728" s="55" t="str">
        <f>IF(VLOOKUP(ROW()-492,'Report 3 Detail (576 B)'!$A:$S,2,FALSE)="","",VLOOKUP(ROW()-492,'Report 3 Detail (576 B)'!$A:$S,2,FALSE))</f>
        <v/>
      </c>
      <c r="I728" s="102" t="str">
        <f>IF(VLOOKUP(ROW()-492,'Report 3 Detail (576 B)'!$A:$S,3,FALSE)="","",VLOOKUP(ROW()-492,'Report 3 Detail (576 B)'!$A:$S,3,FALSE))</f>
        <v/>
      </c>
      <c r="J728" s="55" t="str">
        <f>IF(VLOOKUP(ROW()-492,'Report 3 Detail (576 B)'!$A:$S,4,FALSE)="","",VLOOKUP(ROW()-492,'Report 3 Detail (576 B)'!$A:$S,4,FALSE))</f>
        <v/>
      </c>
      <c r="K728" s="55" t="str">
        <f>IF(VLOOKUP(ROW()-492,'Report 3 Detail (576 B)'!$A:$S,5,FALSE)="","",VLOOKUP(ROW()-492,'Report 3 Detail (576 B)'!$A:$S,5,FALSE))</f>
        <v/>
      </c>
      <c r="L728" s="55" t="str">
        <f>IF(VLOOKUP(ROW()-492,'Report 3 Detail (576 B)'!$A:$S,6,FALSE)="","",VLOOKUP(ROW()-492,'Report 3 Detail (576 B)'!$A:$S,6,FALSE))</f>
        <v/>
      </c>
      <c r="M728" s="55" t="str">
        <f>IF(VLOOKUP(ROW()-492,'Report 3 Detail (576 B)'!$A:$S,7,FALSE)="","",VLOOKUP(ROW()-492,'Report 3 Detail (576 B)'!$A:$S,7,FALSE))</f>
        <v/>
      </c>
      <c r="N728" s="55" t="str">
        <f>IF(VLOOKUP(ROW()-492,'Report 3 Detail (576 B)'!$A:$S,8,FALSE)="","",VLOOKUP(ROW()-492,'Report 3 Detail (576 B)'!$A:$S,8,FALSE))</f>
        <v/>
      </c>
      <c r="O728" s="55" t="str">
        <f>IF(VLOOKUP(ROW()-492,'Report 3 Detail (576 B)'!$A:$S,9,FALSE)="","",VLOOKUP(ROW()-492,'Report 3 Detail (576 B)'!$A:$S,9,FALSE))</f>
        <v/>
      </c>
      <c r="P728" s="55" t="str">
        <f>IF(VLOOKUP(ROW()-492,'Report 3 Detail (576 B)'!$A:$S,10,FALSE)="","",VLOOKUP(ROW()-492,'Report 3 Detail (576 B)'!$A:$S,10,FALSE))</f>
        <v/>
      </c>
      <c r="Q728" s="55" t="str">
        <f>IF(VLOOKUP(ROW()-492,'Report 3 Detail (576 B)'!$A:$S,11,FALSE)="","",VLOOKUP(ROW()-492,'Report 3 Detail (576 B)'!$A:$S,11,FALSE))</f>
        <v/>
      </c>
      <c r="R728" s="55" t="str">
        <f>IF(VLOOKUP(ROW()-492,'Report 3 Detail (576 B)'!$A:$S,12,FALSE)="","",VLOOKUP(ROW()-492,'Report 3 Detail (576 B)'!$A:$S,12,FALSE))</f>
        <v/>
      </c>
      <c r="S728" s="55" t="str">
        <f>IF(VLOOKUP(ROW()-492,'Report 3 Detail (576 B)'!$A:$S,13,FALSE)="","",VLOOKUP(ROW()-492,'Report 3 Detail (576 B)'!$A:$S,13,FALSE))</f>
        <v/>
      </c>
      <c r="T728" s="55" t="str">
        <f>IF(VLOOKUP(ROW()-492,'Report 3 Detail (576 B)'!$A:$S,14,FALSE)="","",VLOOKUP(ROW()-492,'Report 3 Detail (576 B)'!$A:$S,14,FALSE))</f>
        <v/>
      </c>
      <c r="U728" s="55" t="str">
        <f>IF(VLOOKUP(ROW()-492,'Report 3 Detail (576 B)'!$A:$S,15,FALSE)="","",VLOOKUP(ROW()-492,'Report 3 Detail (576 B)'!$A:$S,15,FALSE))</f>
        <v/>
      </c>
      <c r="V728" s="55" t="str">
        <f>IF(VLOOKUP(ROW()-492,'Report 3 Detail (576 B)'!$A:$S,16,FALSE)="","",VLOOKUP(ROW()-492,'Report 3 Detail (576 B)'!$A:$S,16,FALSE))</f>
        <v/>
      </c>
      <c r="W728" s="55" t="str">
        <f>IF(VLOOKUP(ROW()-492,'Report 3 Detail (576 B)'!$A:$S,17,FALSE)="","",VLOOKUP(ROW()-492,'Report 3 Detail (576 B)'!$A:$S,17,FALSE))</f>
        <v/>
      </c>
      <c r="X728" s="102" t="str">
        <f>IF(VLOOKUP(ROW()-492,'Report 3 Detail (576 B)'!$A:$S,18,FALSE)="","",VLOOKUP(ROW()-492,'Report 3 Detail (576 B)'!$A:$S,18,FALSE))</f>
        <v/>
      </c>
      <c r="Y728" s="55" t="str">
        <f>IF(VLOOKUP(ROW()-492,'Report 3 Detail (576 B)'!$A:$S,19,FALSE)="","",VLOOKUP(ROW()-492,'Report 3 Detail (576 B)'!$A:$S,19,FALSE))</f>
        <v/>
      </c>
      <c r="Z728" s="55" t="s">
        <v>79</v>
      </c>
    </row>
    <row r="729" spans="8:26" x14ac:dyDescent="0.2">
      <c r="H729" s="55" t="str">
        <f>IF(VLOOKUP(ROW()-492,'Report 3 Detail (576 B)'!$A:$S,2,FALSE)="","",VLOOKUP(ROW()-492,'Report 3 Detail (576 B)'!$A:$S,2,FALSE))</f>
        <v/>
      </c>
      <c r="I729" s="102" t="str">
        <f>IF(VLOOKUP(ROW()-492,'Report 3 Detail (576 B)'!$A:$S,3,FALSE)="","",VLOOKUP(ROW()-492,'Report 3 Detail (576 B)'!$A:$S,3,FALSE))</f>
        <v/>
      </c>
      <c r="J729" s="55" t="str">
        <f>IF(VLOOKUP(ROW()-492,'Report 3 Detail (576 B)'!$A:$S,4,FALSE)="","",VLOOKUP(ROW()-492,'Report 3 Detail (576 B)'!$A:$S,4,FALSE))</f>
        <v/>
      </c>
      <c r="K729" s="55" t="str">
        <f>IF(VLOOKUP(ROW()-492,'Report 3 Detail (576 B)'!$A:$S,5,FALSE)="","",VLOOKUP(ROW()-492,'Report 3 Detail (576 B)'!$A:$S,5,FALSE))</f>
        <v/>
      </c>
      <c r="L729" s="55" t="str">
        <f>IF(VLOOKUP(ROW()-492,'Report 3 Detail (576 B)'!$A:$S,6,FALSE)="","",VLOOKUP(ROW()-492,'Report 3 Detail (576 B)'!$A:$S,6,FALSE))</f>
        <v/>
      </c>
      <c r="M729" s="55" t="str">
        <f>IF(VLOOKUP(ROW()-492,'Report 3 Detail (576 B)'!$A:$S,7,FALSE)="","",VLOOKUP(ROW()-492,'Report 3 Detail (576 B)'!$A:$S,7,FALSE))</f>
        <v/>
      </c>
      <c r="N729" s="55" t="str">
        <f>IF(VLOOKUP(ROW()-492,'Report 3 Detail (576 B)'!$A:$S,8,FALSE)="","",VLOOKUP(ROW()-492,'Report 3 Detail (576 B)'!$A:$S,8,FALSE))</f>
        <v/>
      </c>
      <c r="O729" s="55" t="str">
        <f>IF(VLOOKUP(ROW()-492,'Report 3 Detail (576 B)'!$A:$S,9,FALSE)="","",VLOOKUP(ROW()-492,'Report 3 Detail (576 B)'!$A:$S,9,FALSE))</f>
        <v/>
      </c>
      <c r="P729" s="55" t="str">
        <f>IF(VLOOKUP(ROW()-492,'Report 3 Detail (576 B)'!$A:$S,10,FALSE)="","",VLOOKUP(ROW()-492,'Report 3 Detail (576 B)'!$A:$S,10,FALSE))</f>
        <v/>
      </c>
      <c r="Q729" s="55" t="str">
        <f>IF(VLOOKUP(ROW()-492,'Report 3 Detail (576 B)'!$A:$S,11,FALSE)="","",VLOOKUP(ROW()-492,'Report 3 Detail (576 B)'!$A:$S,11,FALSE))</f>
        <v/>
      </c>
      <c r="R729" s="55" t="str">
        <f>IF(VLOOKUP(ROW()-492,'Report 3 Detail (576 B)'!$A:$S,12,FALSE)="","",VLOOKUP(ROW()-492,'Report 3 Detail (576 B)'!$A:$S,12,FALSE))</f>
        <v/>
      </c>
      <c r="S729" s="55" t="str">
        <f>IF(VLOOKUP(ROW()-492,'Report 3 Detail (576 B)'!$A:$S,13,FALSE)="","",VLOOKUP(ROW()-492,'Report 3 Detail (576 B)'!$A:$S,13,FALSE))</f>
        <v/>
      </c>
      <c r="T729" s="55" t="str">
        <f>IF(VLOOKUP(ROW()-492,'Report 3 Detail (576 B)'!$A:$S,14,FALSE)="","",VLOOKUP(ROW()-492,'Report 3 Detail (576 B)'!$A:$S,14,FALSE))</f>
        <v/>
      </c>
      <c r="U729" s="55" t="str">
        <f>IF(VLOOKUP(ROW()-492,'Report 3 Detail (576 B)'!$A:$S,15,FALSE)="","",VLOOKUP(ROW()-492,'Report 3 Detail (576 B)'!$A:$S,15,FALSE))</f>
        <v/>
      </c>
      <c r="V729" s="55" t="str">
        <f>IF(VLOOKUP(ROW()-492,'Report 3 Detail (576 B)'!$A:$S,16,FALSE)="","",VLOOKUP(ROW()-492,'Report 3 Detail (576 B)'!$A:$S,16,FALSE))</f>
        <v/>
      </c>
      <c r="W729" s="55" t="str">
        <f>IF(VLOOKUP(ROW()-492,'Report 3 Detail (576 B)'!$A:$S,17,FALSE)="","",VLOOKUP(ROW()-492,'Report 3 Detail (576 B)'!$A:$S,17,FALSE))</f>
        <v/>
      </c>
      <c r="X729" s="102" t="str">
        <f>IF(VLOOKUP(ROW()-492,'Report 3 Detail (576 B)'!$A:$S,18,FALSE)="","",VLOOKUP(ROW()-492,'Report 3 Detail (576 B)'!$A:$S,18,FALSE))</f>
        <v/>
      </c>
      <c r="Y729" s="55" t="str">
        <f>IF(VLOOKUP(ROW()-492,'Report 3 Detail (576 B)'!$A:$S,19,FALSE)="","",VLOOKUP(ROW()-492,'Report 3 Detail (576 B)'!$A:$S,19,FALSE))</f>
        <v/>
      </c>
      <c r="Z729" s="55" t="s">
        <v>79</v>
      </c>
    </row>
    <row r="730" spans="8:26" x14ac:dyDescent="0.2">
      <c r="H730" s="55" t="str">
        <f>IF(VLOOKUP(ROW()-492,'Report 3 Detail (576 B)'!$A:$S,2,FALSE)="","",VLOOKUP(ROW()-492,'Report 3 Detail (576 B)'!$A:$S,2,FALSE))</f>
        <v/>
      </c>
      <c r="I730" s="102" t="str">
        <f>IF(VLOOKUP(ROW()-492,'Report 3 Detail (576 B)'!$A:$S,3,FALSE)="","",VLOOKUP(ROW()-492,'Report 3 Detail (576 B)'!$A:$S,3,FALSE))</f>
        <v/>
      </c>
      <c r="J730" s="55" t="str">
        <f>IF(VLOOKUP(ROW()-492,'Report 3 Detail (576 B)'!$A:$S,4,FALSE)="","",VLOOKUP(ROW()-492,'Report 3 Detail (576 B)'!$A:$S,4,FALSE))</f>
        <v/>
      </c>
      <c r="K730" s="55" t="str">
        <f>IF(VLOOKUP(ROW()-492,'Report 3 Detail (576 B)'!$A:$S,5,FALSE)="","",VLOOKUP(ROW()-492,'Report 3 Detail (576 B)'!$A:$S,5,FALSE))</f>
        <v/>
      </c>
      <c r="L730" s="55" t="str">
        <f>IF(VLOOKUP(ROW()-492,'Report 3 Detail (576 B)'!$A:$S,6,FALSE)="","",VLOOKUP(ROW()-492,'Report 3 Detail (576 B)'!$A:$S,6,FALSE))</f>
        <v/>
      </c>
      <c r="M730" s="55" t="str">
        <f>IF(VLOOKUP(ROW()-492,'Report 3 Detail (576 B)'!$A:$S,7,FALSE)="","",VLOOKUP(ROW()-492,'Report 3 Detail (576 B)'!$A:$S,7,FALSE))</f>
        <v/>
      </c>
      <c r="N730" s="55" t="str">
        <f>IF(VLOOKUP(ROW()-492,'Report 3 Detail (576 B)'!$A:$S,8,FALSE)="","",VLOOKUP(ROW()-492,'Report 3 Detail (576 B)'!$A:$S,8,FALSE))</f>
        <v/>
      </c>
      <c r="O730" s="55" t="str">
        <f>IF(VLOOKUP(ROW()-492,'Report 3 Detail (576 B)'!$A:$S,9,FALSE)="","",VLOOKUP(ROW()-492,'Report 3 Detail (576 B)'!$A:$S,9,FALSE))</f>
        <v/>
      </c>
      <c r="P730" s="55" t="str">
        <f>IF(VLOOKUP(ROW()-492,'Report 3 Detail (576 B)'!$A:$S,10,FALSE)="","",VLOOKUP(ROW()-492,'Report 3 Detail (576 B)'!$A:$S,10,FALSE))</f>
        <v/>
      </c>
      <c r="Q730" s="55" t="str">
        <f>IF(VLOOKUP(ROW()-492,'Report 3 Detail (576 B)'!$A:$S,11,FALSE)="","",VLOOKUP(ROW()-492,'Report 3 Detail (576 B)'!$A:$S,11,FALSE))</f>
        <v/>
      </c>
      <c r="R730" s="55" t="str">
        <f>IF(VLOOKUP(ROW()-492,'Report 3 Detail (576 B)'!$A:$S,12,FALSE)="","",VLOOKUP(ROW()-492,'Report 3 Detail (576 B)'!$A:$S,12,FALSE))</f>
        <v/>
      </c>
      <c r="S730" s="55" t="str">
        <f>IF(VLOOKUP(ROW()-492,'Report 3 Detail (576 B)'!$A:$S,13,FALSE)="","",VLOOKUP(ROW()-492,'Report 3 Detail (576 B)'!$A:$S,13,FALSE))</f>
        <v/>
      </c>
      <c r="T730" s="55" t="str">
        <f>IF(VLOOKUP(ROW()-492,'Report 3 Detail (576 B)'!$A:$S,14,FALSE)="","",VLOOKUP(ROW()-492,'Report 3 Detail (576 B)'!$A:$S,14,FALSE))</f>
        <v/>
      </c>
      <c r="U730" s="55" t="str">
        <f>IF(VLOOKUP(ROW()-492,'Report 3 Detail (576 B)'!$A:$S,15,FALSE)="","",VLOOKUP(ROW()-492,'Report 3 Detail (576 B)'!$A:$S,15,FALSE))</f>
        <v/>
      </c>
      <c r="V730" s="55" t="str">
        <f>IF(VLOOKUP(ROW()-492,'Report 3 Detail (576 B)'!$A:$S,16,FALSE)="","",VLOOKUP(ROW()-492,'Report 3 Detail (576 B)'!$A:$S,16,FALSE))</f>
        <v/>
      </c>
      <c r="W730" s="55" t="str">
        <f>IF(VLOOKUP(ROW()-492,'Report 3 Detail (576 B)'!$A:$S,17,FALSE)="","",VLOOKUP(ROW()-492,'Report 3 Detail (576 B)'!$A:$S,17,FALSE))</f>
        <v/>
      </c>
      <c r="X730" s="102" t="str">
        <f>IF(VLOOKUP(ROW()-492,'Report 3 Detail (576 B)'!$A:$S,18,FALSE)="","",VLOOKUP(ROW()-492,'Report 3 Detail (576 B)'!$A:$S,18,FALSE))</f>
        <v/>
      </c>
      <c r="Y730" s="55" t="str">
        <f>IF(VLOOKUP(ROW()-492,'Report 3 Detail (576 B)'!$A:$S,19,FALSE)="","",VLOOKUP(ROW()-492,'Report 3 Detail (576 B)'!$A:$S,19,FALSE))</f>
        <v/>
      </c>
      <c r="Z730" s="55" t="s">
        <v>79</v>
      </c>
    </row>
    <row r="731" spans="8:26" x14ac:dyDescent="0.2">
      <c r="H731" s="55" t="str">
        <f>IF(VLOOKUP(ROW()-492,'Report 3 Detail (576 B)'!$A:$S,2,FALSE)="","",VLOOKUP(ROW()-492,'Report 3 Detail (576 B)'!$A:$S,2,FALSE))</f>
        <v/>
      </c>
      <c r="I731" s="102" t="str">
        <f>IF(VLOOKUP(ROW()-492,'Report 3 Detail (576 B)'!$A:$S,3,FALSE)="","",VLOOKUP(ROW()-492,'Report 3 Detail (576 B)'!$A:$S,3,FALSE))</f>
        <v/>
      </c>
      <c r="J731" s="55" t="str">
        <f>IF(VLOOKUP(ROW()-492,'Report 3 Detail (576 B)'!$A:$S,4,FALSE)="","",VLOOKUP(ROW()-492,'Report 3 Detail (576 B)'!$A:$S,4,FALSE))</f>
        <v/>
      </c>
      <c r="K731" s="55" t="str">
        <f>IF(VLOOKUP(ROW()-492,'Report 3 Detail (576 B)'!$A:$S,5,FALSE)="","",VLOOKUP(ROW()-492,'Report 3 Detail (576 B)'!$A:$S,5,FALSE))</f>
        <v/>
      </c>
      <c r="L731" s="55" t="str">
        <f>IF(VLOOKUP(ROW()-492,'Report 3 Detail (576 B)'!$A:$S,6,FALSE)="","",VLOOKUP(ROW()-492,'Report 3 Detail (576 B)'!$A:$S,6,FALSE))</f>
        <v/>
      </c>
      <c r="M731" s="55" t="str">
        <f>IF(VLOOKUP(ROW()-492,'Report 3 Detail (576 B)'!$A:$S,7,FALSE)="","",VLOOKUP(ROW()-492,'Report 3 Detail (576 B)'!$A:$S,7,FALSE))</f>
        <v/>
      </c>
      <c r="N731" s="55" t="str">
        <f>IF(VLOOKUP(ROW()-492,'Report 3 Detail (576 B)'!$A:$S,8,FALSE)="","",VLOOKUP(ROW()-492,'Report 3 Detail (576 B)'!$A:$S,8,FALSE))</f>
        <v/>
      </c>
      <c r="O731" s="55" t="str">
        <f>IF(VLOOKUP(ROW()-492,'Report 3 Detail (576 B)'!$A:$S,9,FALSE)="","",VLOOKUP(ROW()-492,'Report 3 Detail (576 B)'!$A:$S,9,FALSE))</f>
        <v/>
      </c>
      <c r="P731" s="55" t="str">
        <f>IF(VLOOKUP(ROW()-492,'Report 3 Detail (576 B)'!$A:$S,10,FALSE)="","",VLOOKUP(ROW()-492,'Report 3 Detail (576 B)'!$A:$S,10,FALSE))</f>
        <v/>
      </c>
      <c r="Q731" s="55" t="str">
        <f>IF(VLOOKUP(ROW()-492,'Report 3 Detail (576 B)'!$A:$S,11,FALSE)="","",VLOOKUP(ROW()-492,'Report 3 Detail (576 B)'!$A:$S,11,FALSE))</f>
        <v/>
      </c>
      <c r="R731" s="55" t="str">
        <f>IF(VLOOKUP(ROW()-492,'Report 3 Detail (576 B)'!$A:$S,12,FALSE)="","",VLOOKUP(ROW()-492,'Report 3 Detail (576 B)'!$A:$S,12,FALSE))</f>
        <v/>
      </c>
      <c r="S731" s="55" t="str">
        <f>IF(VLOOKUP(ROW()-492,'Report 3 Detail (576 B)'!$A:$S,13,FALSE)="","",VLOOKUP(ROW()-492,'Report 3 Detail (576 B)'!$A:$S,13,FALSE))</f>
        <v/>
      </c>
      <c r="T731" s="55" t="str">
        <f>IF(VLOOKUP(ROW()-492,'Report 3 Detail (576 B)'!$A:$S,14,FALSE)="","",VLOOKUP(ROW()-492,'Report 3 Detail (576 B)'!$A:$S,14,FALSE))</f>
        <v/>
      </c>
      <c r="U731" s="55" t="str">
        <f>IF(VLOOKUP(ROW()-492,'Report 3 Detail (576 B)'!$A:$S,15,FALSE)="","",VLOOKUP(ROW()-492,'Report 3 Detail (576 B)'!$A:$S,15,FALSE))</f>
        <v/>
      </c>
      <c r="V731" s="55" t="str">
        <f>IF(VLOOKUP(ROW()-492,'Report 3 Detail (576 B)'!$A:$S,16,FALSE)="","",VLOOKUP(ROW()-492,'Report 3 Detail (576 B)'!$A:$S,16,FALSE))</f>
        <v/>
      </c>
      <c r="W731" s="55" t="str">
        <f>IF(VLOOKUP(ROW()-492,'Report 3 Detail (576 B)'!$A:$S,17,FALSE)="","",VLOOKUP(ROW()-492,'Report 3 Detail (576 B)'!$A:$S,17,FALSE))</f>
        <v/>
      </c>
      <c r="X731" s="102" t="str">
        <f>IF(VLOOKUP(ROW()-492,'Report 3 Detail (576 B)'!$A:$S,18,FALSE)="","",VLOOKUP(ROW()-492,'Report 3 Detail (576 B)'!$A:$S,18,FALSE))</f>
        <v/>
      </c>
      <c r="Y731" s="55" t="str">
        <f>IF(VLOOKUP(ROW()-492,'Report 3 Detail (576 B)'!$A:$S,19,FALSE)="","",VLOOKUP(ROW()-492,'Report 3 Detail (576 B)'!$A:$S,19,FALSE))</f>
        <v/>
      </c>
      <c r="Z731" s="55" t="s">
        <v>79</v>
      </c>
    </row>
    <row r="732" spans="8:26" x14ac:dyDescent="0.2">
      <c r="H732" s="55" t="str">
        <f>IF(VLOOKUP(ROW()-492,'Report 3 Detail (576 B)'!$A:$S,2,FALSE)="","",VLOOKUP(ROW()-492,'Report 3 Detail (576 B)'!$A:$S,2,FALSE))</f>
        <v/>
      </c>
      <c r="I732" s="102" t="str">
        <f>IF(VLOOKUP(ROW()-492,'Report 3 Detail (576 B)'!$A:$S,3,FALSE)="","",VLOOKUP(ROW()-492,'Report 3 Detail (576 B)'!$A:$S,3,FALSE))</f>
        <v/>
      </c>
      <c r="J732" s="55" t="str">
        <f>IF(VLOOKUP(ROW()-492,'Report 3 Detail (576 B)'!$A:$S,4,FALSE)="","",VLOOKUP(ROW()-492,'Report 3 Detail (576 B)'!$A:$S,4,FALSE))</f>
        <v/>
      </c>
      <c r="K732" s="55" t="str">
        <f>IF(VLOOKUP(ROW()-492,'Report 3 Detail (576 B)'!$A:$S,5,FALSE)="","",VLOOKUP(ROW()-492,'Report 3 Detail (576 B)'!$A:$S,5,FALSE))</f>
        <v/>
      </c>
      <c r="L732" s="55" t="str">
        <f>IF(VLOOKUP(ROW()-492,'Report 3 Detail (576 B)'!$A:$S,6,FALSE)="","",VLOOKUP(ROW()-492,'Report 3 Detail (576 B)'!$A:$S,6,FALSE))</f>
        <v/>
      </c>
      <c r="M732" s="55" t="str">
        <f>IF(VLOOKUP(ROW()-492,'Report 3 Detail (576 B)'!$A:$S,7,FALSE)="","",VLOOKUP(ROW()-492,'Report 3 Detail (576 B)'!$A:$S,7,FALSE))</f>
        <v/>
      </c>
      <c r="N732" s="55" t="str">
        <f>IF(VLOOKUP(ROW()-492,'Report 3 Detail (576 B)'!$A:$S,8,FALSE)="","",VLOOKUP(ROW()-492,'Report 3 Detail (576 B)'!$A:$S,8,FALSE))</f>
        <v/>
      </c>
      <c r="O732" s="55" t="str">
        <f>IF(VLOOKUP(ROW()-492,'Report 3 Detail (576 B)'!$A:$S,9,FALSE)="","",VLOOKUP(ROW()-492,'Report 3 Detail (576 B)'!$A:$S,9,FALSE))</f>
        <v/>
      </c>
      <c r="P732" s="55" t="str">
        <f>IF(VLOOKUP(ROW()-492,'Report 3 Detail (576 B)'!$A:$S,10,FALSE)="","",VLOOKUP(ROW()-492,'Report 3 Detail (576 B)'!$A:$S,10,FALSE))</f>
        <v/>
      </c>
      <c r="Q732" s="55" t="str">
        <f>IF(VLOOKUP(ROW()-492,'Report 3 Detail (576 B)'!$A:$S,11,FALSE)="","",VLOOKUP(ROW()-492,'Report 3 Detail (576 B)'!$A:$S,11,FALSE))</f>
        <v/>
      </c>
      <c r="R732" s="55" t="str">
        <f>IF(VLOOKUP(ROW()-492,'Report 3 Detail (576 B)'!$A:$S,12,FALSE)="","",VLOOKUP(ROW()-492,'Report 3 Detail (576 B)'!$A:$S,12,FALSE))</f>
        <v/>
      </c>
      <c r="S732" s="55" t="str">
        <f>IF(VLOOKUP(ROW()-492,'Report 3 Detail (576 B)'!$A:$S,13,FALSE)="","",VLOOKUP(ROW()-492,'Report 3 Detail (576 B)'!$A:$S,13,FALSE))</f>
        <v/>
      </c>
      <c r="T732" s="55" t="str">
        <f>IF(VLOOKUP(ROW()-492,'Report 3 Detail (576 B)'!$A:$S,14,FALSE)="","",VLOOKUP(ROW()-492,'Report 3 Detail (576 B)'!$A:$S,14,FALSE))</f>
        <v/>
      </c>
      <c r="U732" s="55" t="str">
        <f>IF(VLOOKUP(ROW()-492,'Report 3 Detail (576 B)'!$A:$S,15,FALSE)="","",VLOOKUP(ROW()-492,'Report 3 Detail (576 B)'!$A:$S,15,FALSE))</f>
        <v/>
      </c>
      <c r="V732" s="55" t="str">
        <f>IF(VLOOKUP(ROW()-492,'Report 3 Detail (576 B)'!$A:$S,16,FALSE)="","",VLOOKUP(ROW()-492,'Report 3 Detail (576 B)'!$A:$S,16,FALSE))</f>
        <v/>
      </c>
      <c r="W732" s="55" t="str">
        <f>IF(VLOOKUP(ROW()-492,'Report 3 Detail (576 B)'!$A:$S,17,FALSE)="","",VLOOKUP(ROW()-492,'Report 3 Detail (576 B)'!$A:$S,17,FALSE))</f>
        <v/>
      </c>
      <c r="X732" s="102" t="str">
        <f>IF(VLOOKUP(ROW()-492,'Report 3 Detail (576 B)'!$A:$S,18,FALSE)="","",VLOOKUP(ROW()-492,'Report 3 Detail (576 B)'!$A:$S,18,FALSE))</f>
        <v/>
      </c>
      <c r="Y732" s="55" t="str">
        <f>IF(VLOOKUP(ROW()-492,'Report 3 Detail (576 B)'!$A:$S,19,FALSE)="","",VLOOKUP(ROW()-492,'Report 3 Detail (576 B)'!$A:$S,19,FALSE))</f>
        <v/>
      </c>
      <c r="Z732" s="55" t="s">
        <v>79</v>
      </c>
    </row>
    <row r="733" spans="8:26" x14ac:dyDescent="0.2">
      <c r="H733" s="55" t="str">
        <f>IF(VLOOKUP(ROW()-492,'Report 3 Detail (576 B)'!$A:$S,2,FALSE)="","",VLOOKUP(ROW()-492,'Report 3 Detail (576 B)'!$A:$S,2,FALSE))</f>
        <v/>
      </c>
      <c r="I733" s="102" t="str">
        <f>IF(VLOOKUP(ROW()-492,'Report 3 Detail (576 B)'!$A:$S,3,FALSE)="","",VLOOKUP(ROW()-492,'Report 3 Detail (576 B)'!$A:$S,3,FALSE))</f>
        <v/>
      </c>
      <c r="J733" s="55" t="str">
        <f>IF(VLOOKUP(ROW()-492,'Report 3 Detail (576 B)'!$A:$S,4,FALSE)="","",VLOOKUP(ROW()-492,'Report 3 Detail (576 B)'!$A:$S,4,FALSE))</f>
        <v/>
      </c>
      <c r="K733" s="55" t="str">
        <f>IF(VLOOKUP(ROW()-492,'Report 3 Detail (576 B)'!$A:$S,5,FALSE)="","",VLOOKUP(ROW()-492,'Report 3 Detail (576 B)'!$A:$S,5,FALSE))</f>
        <v/>
      </c>
      <c r="L733" s="55" t="str">
        <f>IF(VLOOKUP(ROW()-492,'Report 3 Detail (576 B)'!$A:$S,6,FALSE)="","",VLOOKUP(ROW()-492,'Report 3 Detail (576 B)'!$A:$S,6,FALSE))</f>
        <v/>
      </c>
      <c r="M733" s="55" t="str">
        <f>IF(VLOOKUP(ROW()-492,'Report 3 Detail (576 B)'!$A:$S,7,FALSE)="","",VLOOKUP(ROW()-492,'Report 3 Detail (576 B)'!$A:$S,7,FALSE))</f>
        <v/>
      </c>
      <c r="N733" s="55" t="str">
        <f>IF(VLOOKUP(ROW()-492,'Report 3 Detail (576 B)'!$A:$S,8,FALSE)="","",VLOOKUP(ROW()-492,'Report 3 Detail (576 B)'!$A:$S,8,FALSE))</f>
        <v/>
      </c>
      <c r="O733" s="55" t="str">
        <f>IF(VLOOKUP(ROW()-492,'Report 3 Detail (576 B)'!$A:$S,9,FALSE)="","",VLOOKUP(ROW()-492,'Report 3 Detail (576 B)'!$A:$S,9,FALSE))</f>
        <v/>
      </c>
      <c r="P733" s="55" t="str">
        <f>IF(VLOOKUP(ROW()-492,'Report 3 Detail (576 B)'!$A:$S,10,FALSE)="","",VLOOKUP(ROW()-492,'Report 3 Detail (576 B)'!$A:$S,10,FALSE))</f>
        <v/>
      </c>
      <c r="Q733" s="55" t="str">
        <f>IF(VLOOKUP(ROW()-492,'Report 3 Detail (576 B)'!$A:$S,11,FALSE)="","",VLOOKUP(ROW()-492,'Report 3 Detail (576 B)'!$A:$S,11,FALSE))</f>
        <v/>
      </c>
      <c r="R733" s="55" t="str">
        <f>IF(VLOOKUP(ROW()-492,'Report 3 Detail (576 B)'!$A:$S,12,FALSE)="","",VLOOKUP(ROW()-492,'Report 3 Detail (576 B)'!$A:$S,12,FALSE))</f>
        <v/>
      </c>
      <c r="S733" s="55" t="str">
        <f>IF(VLOOKUP(ROW()-492,'Report 3 Detail (576 B)'!$A:$S,13,FALSE)="","",VLOOKUP(ROW()-492,'Report 3 Detail (576 B)'!$A:$S,13,FALSE))</f>
        <v/>
      </c>
      <c r="T733" s="55" t="str">
        <f>IF(VLOOKUP(ROW()-492,'Report 3 Detail (576 B)'!$A:$S,14,FALSE)="","",VLOOKUP(ROW()-492,'Report 3 Detail (576 B)'!$A:$S,14,FALSE))</f>
        <v/>
      </c>
      <c r="U733" s="55" t="str">
        <f>IF(VLOOKUP(ROW()-492,'Report 3 Detail (576 B)'!$A:$S,15,FALSE)="","",VLOOKUP(ROW()-492,'Report 3 Detail (576 B)'!$A:$S,15,FALSE))</f>
        <v/>
      </c>
      <c r="V733" s="55" t="str">
        <f>IF(VLOOKUP(ROW()-492,'Report 3 Detail (576 B)'!$A:$S,16,FALSE)="","",VLOOKUP(ROW()-492,'Report 3 Detail (576 B)'!$A:$S,16,FALSE))</f>
        <v/>
      </c>
      <c r="W733" s="55" t="str">
        <f>IF(VLOOKUP(ROW()-492,'Report 3 Detail (576 B)'!$A:$S,17,FALSE)="","",VLOOKUP(ROW()-492,'Report 3 Detail (576 B)'!$A:$S,17,FALSE))</f>
        <v/>
      </c>
      <c r="X733" s="102" t="str">
        <f>IF(VLOOKUP(ROW()-492,'Report 3 Detail (576 B)'!$A:$S,18,FALSE)="","",VLOOKUP(ROW()-492,'Report 3 Detail (576 B)'!$A:$S,18,FALSE))</f>
        <v/>
      </c>
      <c r="Y733" s="55" t="str">
        <f>IF(VLOOKUP(ROW()-492,'Report 3 Detail (576 B)'!$A:$S,19,FALSE)="","",VLOOKUP(ROW()-492,'Report 3 Detail (576 B)'!$A:$S,19,FALSE))</f>
        <v/>
      </c>
      <c r="Z733" s="55" t="s">
        <v>79</v>
      </c>
    </row>
    <row r="734" spans="8:26" x14ac:dyDescent="0.2">
      <c r="H734" s="55" t="str">
        <f>IF(VLOOKUP(ROW()-492,'Report 3 Detail (576 B)'!$A:$S,2,FALSE)="","",VLOOKUP(ROW()-492,'Report 3 Detail (576 B)'!$A:$S,2,FALSE))</f>
        <v/>
      </c>
      <c r="I734" s="102" t="str">
        <f>IF(VLOOKUP(ROW()-492,'Report 3 Detail (576 B)'!$A:$S,3,FALSE)="","",VLOOKUP(ROW()-492,'Report 3 Detail (576 B)'!$A:$S,3,FALSE))</f>
        <v/>
      </c>
      <c r="J734" s="55" t="str">
        <f>IF(VLOOKUP(ROW()-492,'Report 3 Detail (576 B)'!$A:$S,4,FALSE)="","",VLOOKUP(ROW()-492,'Report 3 Detail (576 B)'!$A:$S,4,FALSE))</f>
        <v/>
      </c>
      <c r="K734" s="55" t="str">
        <f>IF(VLOOKUP(ROW()-492,'Report 3 Detail (576 B)'!$A:$S,5,FALSE)="","",VLOOKUP(ROW()-492,'Report 3 Detail (576 B)'!$A:$S,5,FALSE))</f>
        <v/>
      </c>
      <c r="L734" s="55" t="str">
        <f>IF(VLOOKUP(ROW()-492,'Report 3 Detail (576 B)'!$A:$S,6,FALSE)="","",VLOOKUP(ROW()-492,'Report 3 Detail (576 B)'!$A:$S,6,FALSE))</f>
        <v/>
      </c>
      <c r="M734" s="55" t="str">
        <f>IF(VLOOKUP(ROW()-492,'Report 3 Detail (576 B)'!$A:$S,7,FALSE)="","",VLOOKUP(ROW()-492,'Report 3 Detail (576 B)'!$A:$S,7,FALSE))</f>
        <v/>
      </c>
      <c r="N734" s="55" t="str">
        <f>IF(VLOOKUP(ROW()-492,'Report 3 Detail (576 B)'!$A:$S,8,FALSE)="","",VLOOKUP(ROW()-492,'Report 3 Detail (576 B)'!$A:$S,8,FALSE))</f>
        <v/>
      </c>
      <c r="O734" s="55" t="str">
        <f>IF(VLOOKUP(ROW()-492,'Report 3 Detail (576 B)'!$A:$S,9,FALSE)="","",VLOOKUP(ROW()-492,'Report 3 Detail (576 B)'!$A:$S,9,FALSE))</f>
        <v/>
      </c>
      <c r="P734" s="55" t="str">
        <f>IF(VLOOKUP(ROW()-492,'Report 3 Detail (576 B)'!$A:$S,10,FALSE)="","",VLOOKUP(ROW()-492,'Report 3 Detail (576 B)'!$A:$S,10,FALSE))</f>
        <v/>
      </c>
      <c r="Q734" s="55" t="str">
        <f>IF(VLOOKUP(ROW()-492,'Report 3 Detail (576 B)'!$A:$S,11,FALSE)="","",VLOOKUP(ROW()-492,'Report 3 Detail (576 B)'!$A:$S,11,FALSE))</f>
        <v/>
      </c>
      <c r="R734" s="55" t="str">
        <f>IF(VLOOKUP(ROW()-492,'Report 3 Detail (576 B)'!$A:$S,12,FALSE)="","",VLOOKUP(ROW()-492,'Report 3 Detail (576 B)'!$A:$S,12,FALSE))</f>
        <v/>
      </c>
      <c r="S734" s="55" t="str">
        <f>IF(VLOOKUP(ROW()-492,'Report 3 Detail (576 B)'!$A:$S,13,FALSE)="","",VLOOKUP(ROW()-492,'Report 3 Detail (576 B)'!$A:$S,13,FALSE))</f>
        <v/>
      </c>
      <c r="T734" s="55" t="str">
        <f>IF(VLOOKUP(ROW()-492,'Report 3 Detail (576 B)'!$A:$S,14,FALSE)="","",VLOOKUP(ROW()-492,'Report 3 Detail (576 B)'!$A:$S,14,FALSE))</f>
        <v/>
      </c>
      <c r="U734" s="55" t="str">
        <f>IF(VLOOKUP(ROW()-492,'Report 3 Detail (576 B)'!$A:$S,15,FALSE)="","",VLOOKUP(ROW()-492,'Report 3 Detail (576 B)'!$A:$S,15,FALSE))</f>
        <v/>
      </c>
      <c r="V734" s="55" t="str">
        <f>IF(VLOOKUP(ROW()-492,'Report 3 Detail (576 B)'!$A:$S,16,FALSE)="","",VLOOKUP(ROW()-492,'Report 3 Detail (576 B)'!$A:$S,16,FALSE))</f>
        <v/>
      </c>
      <c r="W734" s="55" t="str">
        <f>IF(VLOOKUP(ROW()-492,'Report 3 Detail (576 B)'!$A:$S,17,FALSE)="","",VLOOKUP(ROW()-492,'Report 3 Detail (576 B)'!$A:$S,17,FALSE))</f>
        <v/>
      </c>
      <c r="X734" s="102" t="str">
        <f>IF(VLOOKUP(ROW()-492,'Report 3 Detail (576 B)'!$A:$S,18,FALSE)="","",VLOOKUP(ROW()-492,'Report 3 Detail (576 B)'!$A:$S,18,FALSE))</f>
        <v/>
      </c>
      <c r="Y734" s="55" t="str">
        <f>IF(VLOOKUP(ROW()-492,'Report 3 Detail (576 B)'!$A:$S,19,FALSE)="","",VLOOKUP(ROW()-492,'Report 3 Detail (576 B)'!$A:$S,19,FALSE))</f>
        <v/>
      </c>
      <c r="Z734" s="55" t="s">
        <v>79</v>
      </c>
    </row>
    <row r="735" spans="8:26" x14ac:dyDescent="0.2">
      <c r="H735" s="55" t="str">
        <f>IF(VLOOKUP(ROW()-492,'Report 3 Detail (576 B)'!$A:$S,2,FALSE)="","",VLOOKUP(ROW()-492,'Report 3 Detail (576 B)'!$A:$S,2,FALSE))</f>
        <v/>
      </c>
      <c r="I735" s="102" t="str">
        <f>IF(VLOOKUP(ROW()-492,'Report 3 Detail (576 B)'!$A:$S,3,FALSE)="","",VLOOKUP(ROW()-492,'Report 3 Detail (576 B)'!$A:$S,3,FALSE))</f>
        <v/>
      </c>
      <c r="J735" s="55" t="str">
        <f>IF(VLOOKUP(ROW()-492,'Report 3 Detail (576 B)'!$A:$S,4,FALSE)="","",VLOOKUP(ROW()-492,'Report 3 Detail (576 B)'!$A:$S,4,FALSE))</f>
        <v/>
      </c>
      <c r="K735" s="55" t="str">
        <f>IF(VLOOKUP(ROW()-492,'Report 3 Detail (576 B)'!$A:$S,5,FALSE)="","",VLOOKUP(ROW()-492,'Report 3 Detail (576 B)'!$A:$S,5,FALSE))</f>
        <v/>
      </c>
      <c r="L735" s="55" t="str">
        <f>IF(VLOOKUP(ROW()-492,'Report 3 Detail (576 B)'!$A:$S,6,FALSE)="","",VLOOKUP(ROW()-492,'Report 3 Detail (576 B)'!$A:$S,6,FALSE))</f>
        <v/>
      </c>
      <c r="M735" s="55" t="str">
        <f>IF(VLOOKUP(ROW()-492,'Report 3 Detail (576 B)'!$A:$S,7,FALSE)="","",VLOOKUP(ROW()-492,'Report 3 Detail (576 B)'!$A:$S,7,FALSE))</f>
        <v/>
      </c>
      <c r="N735" s="55" t="str">
        <f>IF(VLOOKUP(ROW()-492,'Report 3 Detail (576 B)'!$A:$S,8,FALSE)="","",VLOOKUP(ROW()-492,'Report 3 Detail (576 B)'!$A:$S,8,FALSE))</f>
        <v/>
      </c>
      <c r="O735" s="55" t="str">
        <f>IF(VLOOKUP(ROW()-492,'Report 3 Detail (576 B)'!$A:$S,9,FALSE)="","",VLOOKUP(ROW()-492,'Report 3 Detail (576 B)'!$A:$S,9,FALSE))</f>
        <v/>
      </c>
      <c r="P735" s="55" t="str">
        <f>IF(VLOOKUP(ROW()-492,'Report 3 Detail (576 B)'!$A:$S,10,FALSE)="","",VLOOKUP(ROW()-492,'Report 3 Detail (576 B)'!$A:$S,10,FALSE))</f>
        <v/>
      </c>
      <c r="Q735" s="55" t="str">
        <f>IF(VLOOKUP(ROW()-492,'Report 3 Detail (576 B)'!$A:$S,11,FALSE)="","",VLOOKUP(ROW()-492,'Report 3 Detail (576 B)'!$A:$S,11,FALSE))</f>
        <v/>
      </c>
      <c r="R735" s="55" t="str">
        <f>IF(VLOOKUP(ROW()-492,'Report 3 Detail (576 B)'!$A:$S,12,FALSE)="","",VLOOKUP(ROW()-492,'Report 3 Detail (576 B)'!$A:$S,12,FALSE))</f>
        <v/>
      </c>
      <c r="S735" s="55" t="str">
        <f>IF(VLOOKUP(ROW()-492,'Report 3 Detail (576 B)'!$A:$S,13,FALSE)="","",VLOOKUP(ROW()-492,'Report 3 Detail (576 B)'!$A:$S,13,FALSE))</f>
        <v/>
      </c>
      <c r="T735" s="55" t="str">
        <f>IF(VLOOKUP(ROW()-492,'Report 3 Detail (576 B)'!$A:$S,14,FALSE)="","",VLOOKUP(ROW()-492,'Report 3 Detail (576 B)'!$A:$S,14,FALSE))</f>
        <v/>
      </c>
      <c r="U735" s="55" t="str">
        <f>IF(VLOOKUP(ROW()-492,'Report 3 Detail (576 B)'!$A:$S,15,FALSE)="","",VLOOKUP(ROW()-492,'Report 3 Detail (576 B)'!$A:$S,15,FALSE))</f>
        <v/>
      </c>
      <c r="V735" s="55" t="str">
        <f>IF(VLOOKUP(ROW()-492,'Report 3 Detail (576 B)'!$A:$S,16,FALSE)="","",VLOOKUP(ROW()-492,'Report 3 Detail (576 B)'!$A:$S,16,FALSE))</f>
        <v/>
      </c>
      <c r="W735" s="55" t="str">
        <f>IF(VLOOKUP(ROW()-492,'Report 3 Detail (576 B)'!$A:$S,17,FALSE)="","",VLOOKUP(ROW()-492,'Report 3 Detail (576 B)'!$A:$S,17,FALSE))</f>
        <v/>
      </c>
      <c r="X735" s="102" t="str">
        <f>IF(VLOOKUP(ROW()-492,'Report 3 Detail (576 B)'!$A:$S,18,FALSE)="","",VLOOKUP(ROW()-492,'Report 3 Detail (576 B)'!$A:$S,18,FALSE))</f>
        <v/>
      </c>
      <c r="Y735" s="55" t="str">
        <f>IF(VLOOKUP(ROW()-492,'Report 3 Detail (576 B)'!$A:$S,19,FALSE)="","",VLOOKUP(ROW()-492,'Report 3 Detail (576 B)'!$A:$S,19,FALSE))</f>
        <v/>
      </c>
      <c r="Z735" s="55" t="s">
        <v>79</v>
      </c>
    </row>
    <row r="736" spans="8:26" x14ac:dyDescent="0.2">
      <c r="H736" s="55" t="str">
        <f>IF(VLOOKUP(ROW()-492,'Report 3 Detail (576 B)'!$A:$S,2,FALSE)="","",VLOOKUP(ROW()-492,'Report 3 Detail (576 B)'!$A:$S,2,FALSE))</f>
        <v/>
      </c>
      <c r="I736" s="102" t="str">
        <f>IF(VLOOKUP(ROW()-492,'Report 3 Detail (576 B)'!$A:$S,3,FALSE)="","",VLOOKUP(ROW()-492,'Report 3 Detail (576 B)'!$A:$S,3,FALSE))</f>
        <v/>
      </c>
      <c r="J736" s="55" t="str">
        <f>IF(VLOOKUP(ROW()-492,'Report 3 Detail (576 B)'!$A:$S,4,FALSE)="","",VLOOKUP(ROW()-492,'Report 3 Detail (576 B)'!$A:$S,4,FALSE))</f>
        <v/>
      </c>
      <c r="K736" s="55" t="str">
        <f>IF(VLOOKUP(ROW()-492,'Report 3 Detail (576 B)'!$A:$S,5,FALSE)="","",VLOOKUP(ROW()-492,'Report 3 Detail (576 B)'!$A:$S,5,FALSE))</f>
        <v/>
      </c>
      <c r="L736" s="55" t="str">
        <f>IF(VLOOKUP(ROW()-492,'Report 3 Detail (576 B)'!$A:$S,6,FALSE)="","",VLOOKUP(ROW()-492,'Report 3 Detail (576 B)'!$A:$S,6,FALSE))</f>
        <v/>
      </c>
      <c r="M736" s="55" t="str">
        <f>IF(VLOOKUP(ROW()-492,'Report 3 Detail (576 B)'!$A:$S,7,FALSE)="","",VLOOKUP(ROW()-492,'Report 3 Detail (576 B)'!$A:$S,7,FALSE))</f>
        <v/>
      </c>
      <c r="N736" s="55" t="str">
        <f>IF(VLOOKUP(ROW()-492,'Report 3 Detail (576 B)'!$A:$S,8,FALSE)="","",VLOOKUP(ROW()-492,'Report 3 Detail (576 B)'!$A:$S,8,FALSE))</f>
        <v/>
      </c>
      <c r="O736" s="55" t="str">
        <f>IF(VLOOKUP(ROW()-492,'Report 3 Detail (576 B)'!$A:$S,9,FALSE)="","",VLOOKUP(ROW()-492,'Report 3 Detail (576 B)'!$A:$S,9,FALSE))</f>
        <v/>
      </c>
      <c r="P736" s="55" t="str">
        <f>IF(VLOOKUP(ROW()-492,'Report 3 Detail (576 B)'!$A:$S,10,FALSE)="","",VLOOKUP(ROW()-492,'Report 3 Detail (576 B)'!$A:$S,10,FALSE))</f>
        <v/>
      </c>
      <c r="Q736" s="55" t="str">
        <f>IF(VLOOKUP(ROW()-492,'Report 3 Detail (576 B)'!$A:$S,11,FALSE)="","",VLOOKUP(ROW()-492,'Report 3 Detail (576 B)'!$A:$S,11,FALSE))</f>
        <v/>
      </c>
      <c r="R736" s="55" t="str">
        <f>IF(VLOOKUP(ROW()-492,'Report 3 Detail (576 B)'!$A:$S,12,FALSE)="","",VLOOKUP(ROW()-492,'Report 3 Detail (576 B)'!$A:$S,12,FALSE))</f>
        <v/>
      </c>
      <c r="S736" s="55" t="str">
        <f>IF(VLOOKUP(ROW()-492,'Report 3 Detail (576 B)'!$A:$S,13,FALSE)="","",VLOOKUP(ROW()-492,'Report 3 Detail (576 B)'!$A:$S,13,FALSE))</f>
        <v/>
      </c>
      <c r="T736" s="55" t="str">
        <f>IF(VLOOKUP(ROW()-492,'Report 3 Detail (576 B)'!$A:$S,14,FALSE)="","",VLOOKUP(ROW()-492,'Report 3 Detail (576 B)'!$A:$S,14,FALSE))</f>
        <v/>
      </c>
      <c r="U736" s="55" t="str">
        <f>IF(VLOOKUP(ROW()-492,'Report 3 Detail (576 B)'!$A:$S,15,FALSE)="","",VLOOKUP(ROW()-492,'Report 3 Detail (576 B)'!$A:$S,15,FALSE))</f>
        <v/>
      </c>
      <c r="V736" s="55" t="str">
        <f>IF(VLOOKUP(ROW()-492,'Report 3 Detail (576 B)'!$A:$S,16,FALSE)="","",VLOOKUP(ROW()-492,'Report 3 Detail (576 B)'!$A:$S,16,FALSE))</f>
        <v/>
      </c>
      <c r="W736" s="55" t="str">
        <f>IF(VLOOKUP(ROW()-492,'Report 3 Detail (576 B)'!$A:$S,17,FALSE)="","",VLOOKUP(ROW()-492,'Report 3 Detail (576 B)'!$A:$S,17,FALSE))</f>
        <v/>
      </c>
      <c r="X736" s="102" t="str">
        <f>IF(VLOOKUP(ROW()-492,'Report 3 Detail (576 B)'!$A:$S,18,FALSE)="","",VLOOKUP(ROW()-492,'Report 3 Detail (576 B)'!$A:$S,18,FALSE))</f>
        <v/>
      </c>
      <c r="Y736" s="55" t="str">
        <f>IF(VLOOKUP(ROW()-492,'Report 3 Detail (576 B)'!$A:$S,19,FALSE)="","",VLOOKUP(ROW()-492,'Report 3 Detail (576 B)'!$A:$S,19,FALSE))</f>
        <v/>
      </c>
      <c r="Z736" s="55" t="s">
        <v>79</v>
      </c>
    </row>
    <row r="737" spans="8:26" x14ac:dyDescent="0.2">
      <c r="H737" s="55" t="str">
        <f>IF(VLOOKUP(ROW()-492,'Report 3 Detail (576 B)'!$A:$S,2,FALSE)="","",VLOOKUP(ROW()-492,'Report 3 Detail (576 B)'!$A:$S,2,FALSE))</f>
        <v/>
      </c>
      <c r="I737" s="102" t="str">
        <f>IF(VLOOKUP(ROW()-492,'Report 3 Detail (576 B)'!$A:$S,3,FALSE)="","",VLOOKUP(ROW()-492,'Report 3 Detail (576 B)'!$A:$S,3,FALSE))</f>
        <v/>
      </c>
      <c r="J737" s="55" t="str">
        <f>IF(VLOOKUP(ROW()-492,'Report 3 Detail (576 B)'!$A:$S,4,FALSE)="","",VLOOKUP(ROW()-492,'Report 3 Detail (576 B)'!$A:$S,4,FALSE))</f>
        <v/>
      </c>
      <c r="K737" s="55" t="str">
        <f>IF(VLOOKUP(ROW()-492,'Report 3 Detail (576 B)'!$A:$S,5,FALSE)="","",VLOOKUP(ROW()-492,'Report 3 Detail (576 B)'!$A:$S,5,FALSE))</f>
        <v/>
      </c>
      <c r="L737" s="55" t="str">
        <f>IF(VLOOKUP(ROW()-492,'Report 3 Detail (576 B)'!$A:$S,6,FALSE)="","",VLOOKUP(ROW()-492,'Report 3 Detail (576 B)'!$A:$S,6,FALSE))</f>
        <v/>
      </c>
      <c r="M737" s="55" t="str">
        <f>IF(VLOOKUP(ROW()-492,'Report 3 Detail (576 B)'!$A:$S,7,FALSE)="","",VLOOKUP(ROW()-492,'Report 3 Detail (576 B)'!$A:$S,7,FALSE))</f>
        <v/>
      </c>
      <c r="N737" s="55" t="str">
        <f>IF(VLOOKUP(ROW()-492,'Report 3 Detail (576 B)'!$A:$S,8,FALSE)="","",VLOOKUP(ROW()-492,'Report 3 Detail (576 B)'!$A:$S,8,FALSE))</f>
        <v/>
      </c>
      <c r="O737" s="55" t="str">
        <f>IF(VLOOKUP(ROW()-492,'Report 3 Detail (576 B)'!$A:$S,9,FALSE)="","",VLOOKUP(ROW()-492,'Report 3 Detail (576 B)'!$A:$S,9,FALSE))</f>
        <v/>
      </c>
      <c r="P737" s="55" t="str">
        <f>IF(VLOOKUP(ROW()-492,'Report 3 Detail (576 B)'!$A:$S,10,FALSE)="","",VLOOKUP(ROW()-492,'Report 3 Detail (576 B)'!$A:$S,10,FALSE))</f>
        <v/>
      </c>
      <c r="Q737" s="55" t="str">
        <f>IF(VLOOKUP(ROW()-492,'Report 3 Detail (576 B)'!$A:$S,11,FALSE)="","",VLOOKUP(ROW()-492,'Report 3 Detail (576 B)'!$A:$S,11,FALSE))</f>
        <v/>
      </c>
      <c r="R737" s="55" t="str">
        <f>IF(VLOOKUP(ROW()-492,'Report 3 Detail (576 B)'!$A:$S,12,FALSE)="","",VLOOKUP(ROW()-492,'Report 3 Detail (576 B)'!$A:$S,12,FALSE))</f>
        <v/>
      </c>
      <c r="S737" s="55" t="str">
        <f>IF(VLOOKUP(ROW()-492,'Report 3 Detail (576 B)'!$A:$S,13,FALSE)="","",VLOOKUP(ROW()-492,'Report 3 Detail (576 B)'!$A:$S,13,FALSE))</f>
        <v/>
      </c>
      <c r="T737" s="55" t="str">
        <f>IF(VLOOKUP(ROW()-492,'Report 3 Detail (576 B)'!$A:$S,14,FALSE)="","",VLOOKUP(ROW()-492,'Report 3 Detail (576 B)'!$A:$S,14,FALSE))</f>
        <v/>
      </c>
      <c r="U737" s="55" t="str">
        <f>IF(VLOOKUP(ROW()-492,'Report 3 Detail (576 B)'!$A:$S,15,FALSE)="","",VLOOKUP(ROW()-492,'Report 3 Detail (576 B)'!$A:$S,15,FALSE))</f>
        <v/>
      </c>
      <c r="V737" s="55" t="str">
        <f>IF(VLOOKUP(ROW()-492,'Report 3 Detail (576 B)'!$A:$S,16,FALSE)="","",VLOOKUP(ROW()-492,'Report 3 Detail (576 B)'!$A:$S,16,FALSE))</f>
        <v/>
      </c>
      <c r="W737" s="55" t="str">
        <f>IF(VLOOKUP(ROW()-492,'Report 3 Detail (576 B)'!$A:$S,17,FALSE)="","",VLOOKUP(ROW()-492,'Report 3 Detail (576 B)'!$A:$S,17,FALSE))</f>
        <v/>
      </c>
      <c r="X737" s="102" t="str">
        <f>IF(VLOOKUP(ROW()-492,'Report 3 Detail (576 B)'!$A:$S,18,FALSE)="","",VLOOKUP(ROW()-492,'Report 3 Detail (576 B)'!$A:$S,18,FALSE))</f>
        <v/>
      </c>
      <c r="Y737" s="55" t="str">
        <f>IF(VLOOKUP(ROW()-492,'Report 3 Detail (576 B)'!$A:$S,19,FALSE)="","",VLOOKUP(ROW()-492,'Report 3 Detail (576 B)'!$A:$S,19,FALSE))</f>
        <v/>
      </c>
      <c r="Z737" s="55" t="s">
        <v>79</v>
      </c>
    </row>
    <row r="738" spans="8:26" x14ac:dyDescent="0.2">
      <c r="H738" s="55" t="str">
        <f>IF(VLOOKUP(ROW()-492,'Report 3 Detail (576 B)'!$A:$S,2,FALSE)="","",VLOOKUP(ROW()-492,'Report 3 Detail (576 B)'!$A:$S,2,FALSE))</f>
        <v/>
      </c>
      <c r="I738" s="102" t="str">
        <f>IF(VLOOKUP(ROW()-492,'Report 3 Detail (576 B)'!$A:$S,3,FALSE)="","",VLOOKUP(ROW()-492,'Report 3 Detail (576 B)'!$A:$S,3,FALSE))</f>
        <v/>
      </c>
      <c r="J738" s="55" t="str">
        <f>IF(VLOOKUP(ROW()-492,'Report 3 Detail (576 B)'!$A:$S,4,FALSE)="","",VLOOKUP(ROW()-492,'Report 3 Detail (576 B)'!$A:$S,4,FALSE))</f>
        <v/>
      </c>
      <c r="K738" s="55" t="str">
        <f>IF(VLOOKUP(ROW()-492,'Report 3 Detail (576 B)'!$A:$S,5,FALSE)="","",VLOOKUP(ROW()-492,'Report 3 Detail (576 B)'!$A:$S,5,FALSE))</f>
        <v/>
      </c>
      <c r="L738" s="55" t="str">
        <f>IF(VLOOKUP(ROW()-492,'Report 3 Detail (576 B)'!$A:$S,6,FALSE)="","",VLOOKUP(ROW()-492,'Report 3 Detail (576 B)'!$A:$S,6,FALSE))</f>
        <v/>
      </c>
      <c r="M738" s="55" t="str">
        <f>IF(VLOOKUP(ROW()-492,'Report 3 Detail (576 B)'!$A:$S,7,FALSE)="","",VLOOKUP(ROW()-492,'Report 3 Detail (576 B)'!$A:$S,7,FALSE))</f>
        <v/>
      </c>
      <c r="N738" s="55" t="str">
        <f>IF(VLOOKUP(ROW()-492,'Report 3 Detail (576 B)'!$A:$S,8,FALSE)="","",VLOOKUP(ROW()-492,'Report 3 Detail (576 B)'!$A:$S,8,FALSE))</f>
        <v/>
      </c>
      <c r="O738" s="55" t="str">
        <f>IF(VLOOKUP(ROW()-492,'Report 3 Detail (576 B)'!$A:$S,9,FALSE)="","",VLOOKUP(ROW()-492,'Report 3 Detail (576 B)'!$A:$S,9,FALSE))</f>
        <v/>
      </c>
      <c r="P738" s="55" t="str">
        <f>IF(VLOOKUP(ROW()-492,'Report 3 Detail (576 B)'!$A:$S,10,FALSE)="","",VLOOKUP(ROW()-492,'Report 3 Detail (576 B)'!$A:$S,10,FALSE))</f>
        <v/>
      </c>
      <c r="Q738" s="55" t="str">
        <f>IF(VLOOKUP(ROW()-492,'Report 3 Detail (576 B)'!$A:$S,11,FALSE)="","",VLOOKUP(ROW()-492,'Report 3 Detail (576 B)'!$A:$S,11,FALSE))</f>
        <v/>
      </c>
      <c r="R738" s="55" t="str">
        <f>IF(VLOOKUP(ROW()-492,'Report 3 Detail (576 B)'!$A:$S,12,FALSE)="","",VLOOKUP(ROW()-492,'Report 3 Detail (576 B)'!$A:$S,12,FALSE))</f>
        <v/>
      </c>
      <c r="S738" s="55" t="str">
        <f>IF(VLOOKUP(ROW()-492,'Report 3 Detail (576 B)'!$A:$S,13,FALSE)="","",VLOOKUP(ROW()-492,'Report 3 Detail (576 B)'!$A:$S,13,FALSE))</f>
        <v/>
      </c>
      <c r="T738" s="55" t="str">
        <f>IF(VLOOKUP(ROW()-492,'Report 3 Detail (576 B)'!$A:$S,14,FALSE)="","",VLOOKUP(ROW()-492,'Report 3 Detail (576 B)'!$A:$S,14,FALSE))</f>
        <v/>
      </c>
      <c r="U738" s="55" t="str">
        <f>IF(VLOOKUP(ROW()-492,'Report 3 Detail (576 B)'!$A:$S,15,FALSE)="","",VLOOKUP(ROW()-492,'Report 3 Detail (576 B)'!$A:$S,15,FALSE))</f>
        <v/>
      </c>
      <c r="V738" s="55" t="str">
        <f>IF(VLOOKUP(ROW()-492,'Report 3 Detail (576 B)'!$A:$S,16,FALSE)="","",VLOOKUP(ROW()-492,'Report 3 Detail (576 B)'!$A:$S,16,FALSE))</f>
        <v/>
      </c>
      <c r="W738" s="55" t="str">
        <f>IF(VLOOKUP(ROW()-492,'Report 3 Detail (576 B)'!$A:$S,17,FALSE)="","",VLOOKUP(ROW()-492,'Report 3 Detail (576 B)'!$A:$S,17,FALSE))</f>
        <v/>
      </c>
      <c r="X738" s="102" t="str">
        <f>IF(VLOOKUP(ROW()-492,'Report 3 Detail (576 B)'!$A:$S,18,FALSE)="","",VLOOKUP(ROW()-492,'Report 3 Detail (576 B)'!$A:$S,18,FALSE))</f>
        <v/>
      </c>
      <c r="Y738" s="55" t="str">
        <f>IF(VLOOKUP(ROW()-492,'Report 3 Detail (576 B)'!$A:$S,19,FALSE)="","",VLOOKUP(ROW()-492,'Report 3 Detail (576 B)'!$A:$S,19,FALSE))</f>
        <v/>
      </c>
      <c r="Z738" s="55" t="s">
        <v>79</v>
      </c>
    </row>
    <row r="739" spans="8:26" x14ac:dyDescent="0.2">
      <c r="H739" s="55" t="str">
        <f>IF(VLOOKUP(ROW()-492,'Report 3 Detail (576 B)'!$A:$S,2,FALSE)="","",VLOOKUP(ROW()-492,'Report 3 Detail (576 B)'!$A:$S,2,FALSE))</f>
        <v/>
      </c>
      <c r="I739" s="102" t="str">
        <f>IF(VLOOKUP(ROW()-492,'Report 3 Detail (576 B)'!$A:$S,3,FALSE)="","",VLOOKUP(ROW()-492,'Report 3 Detail (576 B)'!$A:$S,3,FALSE))</f>
        <v/>
      </c>
      <c r="J739" s="55" t="str">
        <f>IF(VLOOKUP(ROW()-492,'Report 3 Detail (576 B)'!$A:$S,4,FALSE)="","",VLOOKUP(ROW()-492,'Report 3 Detail (576 B)'!$A:$S,4,FALSE))</f>
        <v/>
      </c>
      <c r="K739" s="55" t="str">
        <f>IF(VLOOKUP(ROW()-492,'Report 3 Detail (576 B)'!$A:$S,5,FALSE)="","",VLOOKUP(ROW()-492,'Report 3 Detail (576 B)'!$A:$S,5,FALSE))</f>
        <v/>
      </c>
      <c r="L739" s="55" t="str">
        <f>IF(VLOOKUP(ROW()-492,'Report 3 Detail (576 B)'!$A:$S,6,FALSE)="","",VLOOKUP(ROW()-492,'Report 3 Detail (576 B)'!$A:$S,6,FALSE))</f>
        <v/>
      </c>
      <c r="M739" s="55" t="str">
        <f>IF(VLOOKUP(ROW()-492,'Report 3 Detail (576 B)'!$A:$S,7,FALSE)="","",VLOOKUP(ROW()-492,'Report 3 Detail (576 B)'!$A:$S,7,FALSE))</f>
        <v/>
      </c>
      <c r="N739" s="55" t="str">
        <f>IF(VLOOKUP(ROW()-492,'Report 3 Detail (576 B)'!$A:$S,8,FALSE)="","",VLOOKUP(ROW()-492,'Report 3 Detail (576 B)'!$A:$S,8,FALSE))</f>
        <v/>
      </c>
      <c r="O739" s="55" t="str">
        <f>IF(VLOOKUP(ROW()-492,'Report 3 Detail (576 B)'!$A:$S,9,FALSE)="","",VLOOKUP(ROW()-492,'Report 3 Detail (576 B)'!$A:$S,9,FALSE))</f>
        <v/>
      </c>
      <c r="P739" s="55" t="str">
        <f>IF(VLOOKUP(ROW()-492,'Report 3 Detail (576 B)'!$A:$S,10,FALSE)="","",VLOOKUP(ROW()-492,'Report 3 Detail (576 B)'!$A:$S,10,FALSE))</f>
        <v/>
      </c>
      <c r="Q739" s="55" t="str">
        <f>IF(VLOOKUP(ROW()-492,'Report 3 Detail (576 B)'!$A:$S,11,FALSE)="","",VLOOKUP(ROW()-492,'Report 3 Detail (576 B)'!$A:$S,11,FALSE))</f>
        <v/>
      </c>
      <c r="R739" s="55" t="str">
        <f>IF(VLOOKUP(ROW()-492,'Report 3 Detail (576 B)'!$A:$S,12,FALSE)="","",VLOOKUP(ROW()-492,'Report 3 Detail (576 B)'!$A:$S,12,FALSE))</f>
        <v/>
      </c>
      <c r="S739" s="55" t="str">
        <f>IF(VLOOKUP(ROW()-492,'Report 3 Detail (576 B)'!$A:$S,13,FALSE)="","",VLOOKUP(ROW()-492,'Report 3 Detail (576 B)'!$A:$S,13,FALSE))</f>
        <v/>
      </c>
      <c r="T739" s="55" t="str">
        <f>IF(VLOOKUP(ROW()-492,'Report 3 Detail (576 B)'!$A:$S,14,FALSE)="","",VLOOKUP(ROW()-492,'Report 3 Detail (576 B)'!$A:$S,14,FALSE))</f>
        <v/>
      </c>
      <c r="U739" s="55" t="str">
        <f>IF(VLOOKUP(ROW()-492,'Report 3 Detail (576 B)'!$A:$S,15,FALSE)="","",VLOOKUP(ROW()-492,'Report 3 Detail (576 B)'!$A:$S,15,FALSE))</f>
        <v/>
      </c>
      <c r="V739" s="55" t="str">
        <f>IF(VLOOKUP(ROW()-492,'Report 3 Detail (576 B)'!$A:$S,16,FALSE)="","",VLOOKUP(ROW()-492,'Report 3 Detail (576 B)'!$A:$S,16,FALSE))</f>
        <v/>
      </c>
      <c r="W739" s="55" t="str">
        <f>IF(VLOOKUP(ROW()-492,'Report 3 Detail (576 B)'!$A:$S,17,FALSE)="","",VLOOKUP(ROW()-492,'Report 3 Detail (576 B)'!$A:$S,17,FALSE))</f>
        <v/>
      </c>
      <c r="X739" s="102" t="str">
        <f>IF(VLOOKUP(ROW()-492,'Report 3 Detail (576 B)'!$A:$S,18,FALSE)="","",VLOOKUP(ROW()-492,'Report 3 Detail (576 B)'!$A:$S,18,FALSE))</f>
        <v/>
      </c>
      <c r="Y739" s="55" t="str">
        <f>IF(VLOOKUP(ROW()-492,'Report 3 Detail (576 B)'!$A:$S,19,FALSE)="","",VLOOKUP(ROW()-492,'Report 3 Detail (576 B)'!$A:$S,19,FALSE))</f>
        <v/>
      </c>
      <c r="Z739" s="55" t="s">
        <v>79</v>
      </c>
    </row>
    <row r="740" spans="8:26" x14ac:dyDescent="0.2">
      <c r="H740" s="55" t="str">
        <f>IF(VLOOKUP(ROW()-492,'Report 3 Detail (576 B)'!$A:$S,2,FALSE)="","",VLOOKUP(ROW()-492,'Report 3 Detail (576 B)'!$A:$S,2,FALSE))</f>
        <v/>
      </c>
      <c r="I740" s="102" t="str">
        <f>IF(VLOOKUP(ROW()-492,'Report 3 Detail (576 B)'!$A:$S,3,FALSE)="","",VLOOKUP(ROW()-492,'Report 3 Detail (576 B)'!$A:$S,3,FALSE))</f>
        <v/>
      </c>
      <c r="J740" s="55" t="str">
        <f>IF(VLOOKUP(ROW()-492,'Report 3 Detail (576 B)'!$A:$S,4,FALSE)="","",VLOOKUP(ROW()-492,'Report 3 Detail (576 B)'!$A:$S,4,FALSE))</f>
        <v/>
      </c>
      <c r="K740" s="55" t="str">
        <f>IF(VLOOKUP(ROW()-492,'Report 3 Detail (576 B)'!$A:$S,5,FALSE)="","",VLOOKUP(ROW()-492,'Report 3 Detail (576 B)'!$A:$S,5,FALSE))</f>
        <v/>
      </c>
      <c r="L740" s="55" t="str">
        <f>IF(VLOOKUP(ROW()-492,'Report 3 Detail (576 B)'!$A:$S,6,FALSE)="","",VLOOKUP(ROW()-492,'Report 3 Detail (576 B)'!$A:$S,6,FALSE))</f>
        <v/>
      </c>
      <c r="M740" s="55" t="str">
        <f>IF(VLOOKUP(ROW()-492,'Report 3 Detail (576 B)'!$A:$S,7,FALSE)="","",VLOOKUP(ROW()-492,'Report 3 Detail (576 B)'!$A:$S,7,FALSE))</f>
        <v/>
      </c>
      <c r="N740" s="55" t="str">
        <f>IF(VLOOKUP(ROW()-492,'Report 3 Detail (576 B)'!$A:$S,8,FALSE)="","",VLOOKUP(ROW()-492,'Report 3 Detail (576 B)'!$A:$S,8,FALSE))</f>
        <v/>
      </c>
      <c r="O740" s="55" t="str">
        <f>IF(VLOOKUP(ROW()-492,'Report 3 Detail (576 B)'!$A:$S,9,FALSE)="","",VLOOKUP(ROW()-492,'Report 3 Detail (576 B)'!$A:$S,9,FALSE))</f>
        <v/>
      </c>
      <c r="P740" s="55" t="str">
        <f>IF(VLOOKUP(ROW()-492,'Report 3 Detail (576 B)'!$A:$S,10,FALSE)="","",VLOOKUP(ROW()-492,'Report 3 Detail (576 B)'!$A:$S,10,FALSE))</f>
        <v/>
      </c>
      <c r="Q740" s="55" t="str">
        <f>IF(VLOOKUP(ROW()-492,'Report 3 Detail (576 B)'!$A:$S,11,FALSE)="","",VLOOKUP(ROW()-492,'Report 3 Detail (576 B)'!$A:$S,11,FALSE))</f>
        <v/>
      </c>
      <c r="R740" s="55" t="str">
        <f>IF(VLOOKUP(ROW()-492,'Report 3 Detail (576 B)'!$A:$S,12,FALSE)="","",VLOOKUP(ROW()-492,'Report 3 Detail (576 B)'!$A:$S,12,FALSE))</f>
        <v/>
      </c>
      <c r="S740" s="55" t="str">
        <f>IF(VLOOKUP(ROW()-492,'Report 3 Detail (576 B)'!$A:$S,13,FALSE)="","",VLOOKUP(ROW()-492,'Report 3 Detail (576 B)'!$A:$S,13,FALSE))</f>
        <v/>
      </c>
      <c r="T740" s="55" t="str">
        <f>IF(VLOOKUP(ROW()-492,'Report 3 Detail (576 B)'!$A:$S,14,FALSE)="","",VLOOKUP(ROW()-492,'Report 3 Detail (576 B)'!$A:$S,14,FALSE))</f>
        <v/>
      </c>
      <c r="U740" s="55" t="str">
        <f>IF(VLOOKUP(ROW()-492,'Report 3 Detail (576 B)'!$A:$S,15,FALSE)="","",VLOOKUP(ROW()-492,'Report 3 Detail (576 B)'!$A:$S,15,FALSE))</f>
        <v/>
      </c>
      <c r="V740" s="55" t="str">
        <f>IF(VLOOKUP(ROW()-492,'Report 3 Detail (576 B)'!$A:$S,16,FALSE)="","",VLOOKUP(ROW()-492,'Report 3 Detail (576 B)'!$A:$S,16,FALSE))</f>
        <v/>
      </c>
      <c r="W740" s="55" t="str">
        <f>IF(VLOOKUP(ROW()-492,'Report 3 Detail (576 B)'!$A:$S,17,FALSE)="","",VLOOKUP(ROW()-492,'Report 3 Detail (576 B)'!$A:$S,17,FALSE))</f>
        <v/>
      </c>
      <c r="X740" s="102" t="str">
        <f>IF(VLOOKUP(ROW()-492,'Report 3 Detail (576 B)'!$A:$S,18,FALSE)="","",VLOOKUP(ROW()-492,'Report 3 Detail (576 B)'!$A:$S,18,FALSE))</f>
        <v/>
      </c>
      <c r="Y740" s="55" t="str">
        <f>IF(VLOOKUP(ROW()-492,'Report 3 Detail (576 B)'!$A:$S,19,FALSE)="","",VLOOKUP(ROW()-492,'Report 3 Detail (576 B)'!$A:$S,19,FALSE))</f>
        <v/>
      </c>
      <c r="Z740" s="55" t="s">
        <v>79</v>
      </c>
    </row>
    <row r="741" spans="8:26" x14ac:dyDescent="0.2">
      <c r="H741" s="55" t="str">
        <f>IF(VLOOKUP(ROW()-492,'Report 3 Detail (576 B)'!$A:$S,2,FALSE)="","",VLOOKUP(ROW()-492,'Report 3 Detail (576 B)'!$A:$S,2,FALSE))</f>
        <v/>
      </c>
      <c r="I741" s="102" t="str">
        <f>IF(VLOOKUP(ROW()-492,'Report 3 Detail (576 B)'!$A:$S,3,FALSE)="","",VLOOKUP(ROW()-492,'Report 3 Detail (576 B)'!$A:$S,3,FALSE))</f>
        <v/>
      </c>
      <c r="J741" s="55" t="str">
        <f>IF(VLOOKUP(ROW()-492,'Report 3 Detail (576 B)'!$A:$S,4,FALSE)="","",VLOOKUP(ROW()-492,'Report 3 Detail (576 B)'!$A:$S,4,FALSE))</f>
        <v/>
      </c>
      <c r="K741" s="55" t="str">
        <f>IF(VLOOKUP(ROW()-492,'Report 3 Detail (576 B)'!$A:$S,5,FALSE)="","",VLOOKUP(ROW()-492,'Report 3 Detail (576 B)'!$A:$S,5,FALSE))</f>
        <v/>
      </c>
      <c r="L741" s="55" t="str">
        <f>IF(VLOOKUP(ROW()-492,'Report 3 Detail (576 B)'!$A:$S,6,FALSE)="","",VLOOKUP(ROW()-492,'Report 3 Detail (576 B)'!$A:$S,6,FALSE))</f>
        <v/>
      </c>
      <c r="M741" s="55" t="str">
        <f>IF(VLOOKUP(ROW()-492,'Report 3 Detail (576 B)'!$A:$S,7,FALSE)="","",VLOOKUP(ROW()-492,'Report 3 Detail (576 B)'!$A:$S,7,FALSE))</f>
        <v/>
      </c>
      <c r="N741" s="55" t="str">
        <f>IF(VLOOKUP(ROW()-492,'Report 3 Detail (576 B)'!$A:$S,8,FALSE)="","",VLOOKUP(ROW()-492,'Report 3 Detail (576 B)'!$A:$S,8,FALSE))</f>
        <v/>
      </c>
      <c r="O741" s="55" t="str">
        <f>IF(VLOOKUP(ROW()-492,'Report 3 Detail (576 B)'!$A:$S,9,FALSE)="","",VLOOKUP(ROW()-492,'Report 3 Detail (576 B)'!$A:$S,9,FALSE))</f>
        <v/>
      </c>
      <c r="P741" s="55" t="str">
        <f>IF(VLOOKUP(ROW()-492,'Report 3 Detail (576 B)'!$A:$S,10,FALSE)="","",VLOOKUP(ROW()-492,'Report 3 Detail (576 B)'!$A:$S,10,FALSE))</f>
        <v/>
      </c>
      <c r="Q741" s="55" t="str">
        <f>IF(VLOOKUP(ROW()-492,'Report 3 Detail (576 B)'!$A:$S,11,FALSE)="","",VLOOKUP(ROW()-492,'Report 3 Detail (576 B)'!$A:$S,11,FALSE))</f>
        <v/>
      </c>
      <c r="R741" s="55" t="str">
        <f>IF(VLOOKUP(ROW()-492,'Report 3 Detail (576 B)'!$A:$S,12,FALSE)="","",VLOOKUP(ROW()-492,'Report 3 Detail (576 B)'!$A:$S,12,FALSE))</f>
        <v/>
      </c>
      <c r="S741" s="55" t="str">
        <f>IF(VLOOKUP(ROW()-492,'Report 3 Detail (576 B)'!$A:$S,13,FALSE)="","",VLOOKUP(ROW()-492,'Report 3 Detail (576 B)'!$A:$S,13,FALSE))</f>
        <v/>
      </c>
      <c r="T741" s="55" t="str">
        <f>IF(VLOOKUP(ROW()-492,'Report 3 Detail (576 B)'!$A:$S,14,FALSE)="","",VLOOKUP(ROW()-492,'Report 3 Detail (576 B)'!$A:$S,14,FALSE))</f>
        <v/>
      </c>
      <c r="U741" s="55" t="str">
        <f>IF(VLOOKUP(ROW()-492,'Report 3 Detail (576 B)'!$A:$S,15,FALSE)="","",VLOOKUP(ROW()-492,'Report 3 Detail (576 B)'!$A:$S,15,FALSE))</f>
        <v/>
      </c>
      <c r="V741" s="55" t="str">
        <f>IF(VLOOKUP(ROW()-492,'Report 3 Detail (576 B)'!$A:$S,16,FALSE)="","",VLOOKUP(ROW()-492,'Report 3 Detail (576 B)'!$A:$S,16,FALSE))</f>
        <v/>
      </c>
      <c r="W741" s="55" t="str">
        <f>IF(VLOOKUP(ROW()-492,'Report 3 Detail (576 B)'!$A:$S,17,FALSE)="","",VLOOKUP(ROW()-492,'Report 3 Detail (576 B)'!$A:$S,17,FALSE))</f>
        <v/>
      </c>
      <c r="X741" s="102" t="str">
        <f>IF(VLOOKUP(ROW()-492,'Report 3 Detail (576 B)'!$A:$S,18,FALSE)="","",VLOOKUP(ROW()-492,'Report 3 Detail (576 B)'!$A:$S,18,FALSE))</f>
        <v/>
      </c>
      <c r="Y741" s="55" t="str">
        <f>IF(VLOOKUP(ROW()-492,'Report 3 Detail (576 B)'!$A:$S,19,FALSE)="","",VLOOKUP(ROW()-492,'Report 3 Detail (576 B)'!$A:$S,19,FALSE))</f>
        <v/>
      </c>
      <c r="Z741" s="55" t="s">
        <v>79</v>
      </c>
    </row>
    <row r="742" spans="8:26" x14ac:dyDescent="0.2">
      <c r="H742" s="55" t="str">
        <f>IF(VLOOKUP(ROW()-492,'Report 3 Detail (576 B)'!$A:$S,2,FALSE)="","",VLOOKUP(ROW()-492,'Report 3 Detail (576 B)'!$A:$S,2,FALSE))</f>
        <v/>
      </c>
      <c r="I742" s="102" t="str">
        <f>IF(VLOOKUP(ROW()-492,'Report 3 Detail (576 B)'!$A:$S,3,FALSE)="","",VLOOKUP(ROW()-492,'Report 3 Detail (576 B)'!$A:$S,3,FALSE))</f>
        <v/>
      </c>
      <c r="J742" s="55" t="str">
        <f>IF(VLOOKUP(ROW()-492,'Report 3 Detail (576 B)'!$A:$S,4,FALSE)="","",VLOOKUP(ROW()-492,'Report 3 Detail (576 B)'!$A:$S,4,FALSE))</f>
        <v/>
      </c>
      <c r="K742" s="55" t="str">
        <f>IF(VLOOKUP(ROW()-492,'Report 3 Detail (576 B)'!$A:$S,5,FALSE)="","",VLOOKUP(ROW()-492,'Report 3 Detail (576 B)'!$A:$S,5,FALSE))</f>
        <v/>
      </c>
      <c r="L742" s="55" t="str">
        <f>IF(VLOOKUP(ROW()-492,'Report 3 Detail (576 B)'!$A:$S,6,FALSE)="","",VLOOKUP(ROW()-492,'Report 3 Detail (576 B)'!$A:$S,6,FALSE))</f>
        <v/>
      </c>
      <c r="M742" s="55" t="str">
        <f>IF(VLOOKUP(ROW()-492,'Report 3 Detail (576 B)'!$A:$S,7,FALSE)="","",VLOOKUP(ROW()-492,'Report 3 Detail (576 B)'!$A:$S,7,FALSE))</f>
        <v/>
      </c>
      <c r="N742" s="55" t="str">
        <f>IF(VLOOKUP(ROW()-492,'Report 3 Detail (576 B)'!$A:$S,8,FALSE)="","",VLOOKUP(ROW()-492,'Report 3 Detail (576 B)'!$A:$S,8,FALSE))</f>
        <v/>
      </c>
      <c r="O742" s="55" t="str">
        <f>IF(VLOOKUP(ROW()-492,'Report 3 Detail (576 B)'!$A:$S,9,FALSE)="","",VLOOKUP(ROW()-492,'Report 3 Detail (576 B)'!$A:$S,9,FALSE))</f>
        <v/>
      </c>
      <c r="P742" s="55" t="str">
        <f>IF(VLOOKUP(ROW()-492,'Report 3 Detail (576 B)'!$A:$S,10,FALSE)="","",VLOOKUP(ROW()-492,'Report 3 Detail (576 B)'!$A:$S,10,FALSE))</f>
        <v/>
      </c>
      <c r="Q742" s="55" t="str">
        <f>IF(VLOOKUP(ROW()-492,'Report 3 Detail (576 B)'!$A:$S,11,FALSE)="","",VLOOKUP(ROW()-492,'Report 3 Detail (576 B)'!$A:$S,11,FALSE))</f>
        <v/>
      </c>
      <c r="R742" s="55" t="str">
        <f>IF(VLOOKUP(ROW()-492,'Report 3 Detail (576 B)'!$A:$S,12,FALSE)="","",VLOOKUP(ROW()-492,'Report 3 Detail (576 B)'!$A:$S,12,FALSE))</f>
        <v/>
      </c>
      <c r="S742" s="55" t="str">
        <f>IF(VLOOKUP(ROW()-492,'Report 3 Detail (576 B)'!$A:$S,13,FALSE)="","",VLOOKUP(ROW()-492,'Report 3 Detail (576 B)'!$A:$S,13,FALSE))</f>
        <v/>
      </c>
      <c r="T742" s="55" t="str">
        <f>IF(VLOOKUP(ROW()-492,'Report 3 Detail (576 B)'!$A:$S,14,FALSE)="","",VLOOKUP(ROW()-492,'Report 3 Detail (576 B)'!$A:$S,14,FALSE))</f>
        <v/>
      </c>
      <c r="U742" s="55" t="str">
        <f>IF(VLOOKUP(ROW()-492,'Report 3 Detail (576 B)'!$A:$S,15,FALSE)="","",VLOOKUP(ROW()-492,'Report 3 Detail (576 B)'!$A:$S,15,FALSE))</f>
        <v/>
      </c>
      <c r="V742" s="55" t="str">
        <f>IF(VLOOKUP(ROW()-492,'Report 3 Detail (576 B)'!$A:$S,16,FALSE)="","",VLOOKUP(ROW()-492,'Report 3 Detail (576 B)'!$A:$S,16,FALSE))</f>
        <v/>
      </c>
      <c r="W742" s="55" t="str">
        <f>IF(VLOOKUP(ROW()-492,'Report 3 Detail (576 B)'!$A:$S,17,FALSE)="","",VLOOKUP(ROW()-492,'Report 3 Detail (576 B)'!$A:$S,17,FALSE))</f>
        <v/>
      </c>
      <c r="X742" s="102" t="str">
        <f>IF(VLOOKUP(ROW()-492,'Report 3 Detail (576 B)'!$A:$S,18,FALSE)="","",VLOOKUP(ROW()-492,'Report 3 Detail (576 B)'!$A:$S,18,FALSE))</f>
        <v/>
      </c>
      <c r="Y742" s="55" t="str">
        <f>IF(VLOOKUP(ROW()-492,'Report 3 Detail (576 B)'!$A:$S,19,FALSE)="","",VLOOKUP(ROW()-492,'Report 3 Detail (576 B)'!$A:$S,19,FALSE))</f>
        <v/>
      </c>
      <c r="Z742" s="55" t="s">
        <v>79</v>
      </c>
    </row>
    <row r="743" spans="8:26" x14ac:dyDescent="0.2">
      <c r="H743" s="55" t="str">
        <f>IF(VLOOKUP(ROW()-492,'Report 3 Detail (576 B)'!$A:$S,2,FALSE)="","",VLOOKUP(ROW()-492,'Report 3 Detail (576 B)'!$A:$S,2,FALSE))</f>
        <v/>
      </c>
      <c r="I743" s="102" t="str">
        <f>IF(VLOOKUP(ROW()-492,'Report 3 Detail (576 B)'!$A:$S,3,FALSE)="","",VLOOKUP(ROW()-492,'Report 3 Detail (576 B)'!$A:$S,3,FALSE))</f>
        <v/>
      </c>
      <c r="J743" s="55" t="str">
        <f>IF(VLOOKUP(ROW()-492,'Report 3 Detail (576 B)'!$A:$S,4,FALSE)="","",VLOOKUP(ROW()-492,'Report 3 Detail (576 B)'!$A:$S,4,FALSE))</f>
        <v/>
      </c>
      <c r="K743" s="55" t="str">
        <f>IF(VLOOKUP(ROW()-492,'Report 3 Detail (576 B)'!$A:$S,5,FALSE)="","",VLOOKUP(ROW()-492,'Report 3 Detail (576 B)'!$A:$S,5,FALSE))</f>
        <v/>
      </c>
      <c r="L743" s="55" t="str">
        <f>IF(VLOOKUP(ROW()-492,'Report 3 Detail (576 B)'!$A:$S,6,FALSE)="","",VLOOKUP(ROW()-492,'Report 3 Detail (576 B)'!$A:$S,6,FALSE))</f>
        <v/>
      </c>
      <c r="M743" s="55" t="str">
        <f>IF(VLOOKUP(ROW()-492,'Report 3 Detail (576 B)'!$A:$S,7,FALSE)="","",VLOOKUP(ROW()-492,'Report 3 Detail (576 B)'!$A:$S,7,FALSE))</f>
        <v/>
      </c>
      <c r="N743" s="55" t="str">
        <f>IF(VLOOKUP(ROW()-492,'Report 3 Detail (576 B)'!$A:$S,8,FALSE)="","",VLOOKUP(ROW()-492,'Report 3 Detail (576 B)'!$A:$S,8,FALSE))</f>
        <v/>
      </c>
      <c r="O743" s="55" t="str">
        <f>IF(VLOOKUP(ROW()-492,'Report 3 Detail (576 B)'!$A:$S,9,FALSE)="","",VLOOKUP(ROW()-492,'Report 3 Detail (576 B)'!$A:$S,9,FALSE))</f>
        <v/>
      </c>
      <c r="P743" s="55" t="str">
        <f>IF(VLOOKUP(ROW()-492,'Report 3 Detail (576 B)'!$A:$S,10,FALSE)="","",VLOOKUP(ROW()-492,'Report 3 Detail (576 B)'!$A:$S,10,FALSE))</f>
        <v/>
      </c>
      <c r="Q743" s="55" t="str">
        <f>IF(VLOOKUP(ROW()-492,'Report 3 Detail (576 B)'!$A:$S,11,FALSE)="","",VLOOKUP(ROW()-492,'Report 3 Detail (576 B)'!$A:$S,11,FALSE))</f>
        <v/>
      </c>
      <c r="R743" s="55" t="str">
        <f>IF(VLOOKUP(ROW()-492,'Report 3 Detail (576 B)'!$A:$S,12,FALSE)="","",VLOOKUP(ROW()-492,'Report 3 Detail (576 B)'!$A:$S,12,FALSE))</f>
        <v/>
      </c>
      <c r="S743" s="55" t="str">
        <f>IF(VLOOKUP(ROW()-492,'Report 3 Detail (576 B)'!$A:$S,13,FALSE)="","",VLOOKUP(ROW()-492,'Report 3 Detail (576 B)'!$A:$S,13,FALSE))</f>
        <v/>
      </c>
      <c r="T743" s="55" t="str">
        <f>IF(VLOOKUP(ROW()-492,'Report 3 Detail (576 B)'!$A:$S,14,FALSE)="","",VLOOKUP(ROW()-492,'Report 3 Detail (576 B)'!$A:$S,14,FALSE))</f>
        <v/>
      </c>
      <c r="U743" s="55" t="str">
        <f>IF(VLOOKUP(ROW()-492,'Report 3 Detail (576 B)'!$A:$S,15,FALSE)="","",VLOOKUP(ROW()-492,'Report 3 Detail (576 B)'!$A:$S,15,FALSE))</f>
        <v/>
      </c>
      <c r="V743" s="55" t="str">
        <f>IF(VLOOKUP(ROW()-492,'Report 3 Detail (576 B)'!$A:$S,16,FALSE)="","",VLOOKUP(ROW()-492,'Report 3 Detail (576 B)'!$A:$S,16,FALSE))</f>
        <v/>
      </c>
      <c r="W743" s="55" t="str">
        <f>IF(VLOOKUP(ROW()-492,'Report 3 Detail (576 B)'!$A:$S,17,FALSE)="","",VLOOKUP(ROW()-492,'Report 3 Detail (576 B)'!$A:$S,17,FALSE))</f>
        <v/>
      </c>
      <c r="X743" s="102" t="str">
        <f>IF(VLOOKUP(ROW()-492,'Report 3 Detail (576 B)'!$A:$S,18,FALSE)="","",VLOOKUP(ROW()-492,'Report 3 Detail (576 B)'!$A:$S,18,FALSE))</f>
        <v/>
      </c>
      <c r="Y743" s="55" t="str">
        <f>IF(VLOOKUP(ROW()-492,'Report 3 Detail (576 B)'!$A:$S,19,FALSE)="","",VLOOKUP(ROW()-492,'Report 3 Detail (576 B)'!$A:$S,19,FALSE))</f>
        <v/>
      </c>
      <c r="Z743" s="55" t="s">
        <v>79</v>
      </c>
    </row>
    <row r="744" spans="8:26" x14ac:dyDescent="0.2">
      <c r="H744" s="55" t="str">
        <f>IF(VLOOKUP(ROW()-492,'Report 3 Detail (576 B)'!$A:$S,2,FALSE)="","",VLOOKUP(ROW()-492,'Report 3 Detail (576 B)'!$A:$S,2,FALSE))</f>
        <v/>
      </c>
      <c r="I744" s="102" t="str">
        <f>IF(VLOOKUP(ROW()-492,'Report 3 Detail (576 B)'!$A:$S,3,FALSE)="","",VLOOKUP(ROW()-492,'Report 3 Detail (576 B)'!$A:$S,3,FALSE))</f>
        <v/>
      </c>
      <c r="J744" s="55" t="str">
        <f>IF(VLOOKUP(ROW()-492,'Report 3 Detail (576 B)'!$A:$S,4,FALSE)="","",VLOOKUP(ROW()-492,'Report 3 Detail (576 B)'!$A:$S,4,FALSE))</f>
        <v/>
      </c>
      <c r="K744" s="55" t="str">
        <f>IF(VLOOKUP(ROW()-492,'Report 3 Detail (576 B)'!$A:$S,5,FALSE)="","",VLOOKUP(ROW()-492,'Report 3 Detail (576 B)'!$A:$S,5,FALSE))</f>
        <v/>
      </c>
      <c r="L744" s="55" t="str">
        <f>IF(VLOOKUP(ROW()-492,'Report 3 Detail (576 B)'!$A:$S,6,FALSE)="","",VLOOKUP(ROW()-492,'Report 3 Detail (576 B)'!$A:$S,6,FALSE))</f>
        <v/>
      </c>
      <c r="M744" s="55" t="str">
        <f>IF(VLOOKUP(ROW()-492,'Report 3 Detail (576 B)'!$A:$S,7,FALSE)="","",VLOOKUP(ROW()-492,'Report 3 Detail (576 B)'!$A:$S,7,FALSE))</f>
        <v/>
      </c>
      <c r="N744" s="55" t="str">
        <f>IF(VLOOKUP(ROW()-492,'Report 3 Detail (576 B)'!$A:$S,8,FALSE)="","",VLOOKUP(ROW()-492,'Report 3 Detail (576 B)'!$A:$S,8,FALSE))</f>
        <v/>
      </c>
      <c r="O744" s="55" t="str">
        <f>IF(VLOOKUP(ROW()-492,'Report 3 Detail (576 B)'!$A:$S,9,FALSE)="","",VLOOKUP(ROW()-492,'Report 3 Detail (576 B)'!$A:$S,9,FALSE))</f>
        <v/>
      </c>
      <c r="P744" s="55" t="str">
        <f>IF(VLOOKUP(ROW()-492,'Report 3 Detail (576 B)'!$A:$S,10,FALSE)="","",VLOOKUP(ROW()-492,'Report 3 Detail (576 B)'!$A:$S,10,FALSE))</f>
        <v/>
      </c>
      <c r="Q744" s="55" t="str">
        <f>IF(VLOOKUP(ROW()-492,'Report 3 Detail (576 B)'!$A:$S,11,FALSE)="","",VLOOKUP(ROW()-492,'Report 3 Detail (576 B)'!$A:$S,11,FALSE))</f>
        <v/>
      </c>
      <c r="R744" s="55" t="str">
        <f>IF(VLOOKUP(ROW()-492,'Report 3 Detail (576 B)'!$A:$S,12,FALSE)="","",VLOOKUP(ROW()-492,'Report 3 Detail (576 B)'!$A:$S,12,FALSE))</f>
        <v/>
      </c>
      <c r="S744" s="55" t="str">
        <f>IF(VLOOKUP(ROW()-492,'Report 3 Detail (576 B)'!$A:$S,13,FALSE)="","",VLOOKUP(ROW()-492,'Report 3 Detail (576 B)'!$A:$S,13,FALSE))</f>
        <v/>
      </c>
      <c r="T744" s="55" t="str">
        <f>IF(VLOOKUP(ROW()-492,'Report 3 Detail (576 B)'!$A:$S,14,FALSE)="","",VLOOKUP(ROW()-492,'Report 3 Detail (576 B)'!$A:$S,14,FALSE))</f>
        <v/>
      </c>
      <c r="U744" s="55" t="str">
        <f>IF(VLOOKUP(ROW()-492,'Report 3 Detail (576 B)'!$A:$S,15,FALSE)="","",VLOOKUP(ROW()-492,'Report 3 Detail (576 B)'!$A:$S,15,FALSE))</f>
        <v/>
      </c>
      <c r="V744" s="55" t="str">
        <f>IF(VLOOKUP(ROW()-492,'Report 3 Detail (576 B)'!$A:$S,16,FALSE)="","",VLOOKUP(ROW()-492,'Report 3 Detail (576 B)'!$A:$S,16,FALSE))</f>
        <v/>
      </c>
      <c r="W744" s="55" t="str">
        <f>IF(VLOOKUP(ROW()-492,'Report 3 Detail (576 B)'!$A:$S,17,FALSE)="","",VLOOKUP(ROW()-492,'Report 3 Detail (576 B)'!$A:$S,17,FALSE))</f>
        <v/>
      </c>
      <c r="X744" s="102" t="str">
        <f>IF(VLOOKUP(ROW()-492,'Report 3 Detail (576 B)'!$A:$S,18,FALSE)="","",VLOOKUP(ROW()-492,'Report 3 Detail (576 B)'!$A:$S,18,FALSE))</f>
        <v/>
      </c>
      <c r="Y744" s="55" t="str">
        <f>IF(VLOOKUP(ROW()-492,'Report 3 Detail (576 B)'!$A:$S,19,FALSE)="","",VLOOKUP(ROW()-492,'Report 3 Detail (576 B)'!$A:$S,19,FALSE))</f>
        <v/>
      </c>
      <c r="Z744" s="55" t="s">
        <v>79</v>
      </c>
    </row>
    <row r="745" spans="8:26" x14ac:dyDescent="0.2">
      <c r="H745" s="55" t="str">
        <f>IF(VLOOKUP(ROW()-492,'Report 3 Detail (576 B)'!$A:$S,2,FALSE)="","",VLOOKUP(ROW()-492,'Report 3 Detail (576 B)'!$A:$S,2,FALSE))</f>
        <v/>
      </c>
      <c r="I745" s="102" t="str">
        <f>IF(VLOOKUP(ROW()-492,'Report 3 Detail (576 B)'!$A:$S,3,FALSE)="","",VLOOKUP(ROW()-492,'Report 3 Detail (576 B)'!$A:$S,3,FALSE))</f>
        <v/>
      </c>
      <c r="J745" s="55" t="str">
        <f>IF(VLOOKUP(ROW()-492,'Report 3 Detail (576 B)'!$A:$S,4,FALSE)="","",VLOOKUP(ROW()-492,'Report 3 Detail (576 B)'!$A:$S,4,FALSE))</f>
        <v/>
      </c>
      <c r="K745" s="55" t="str">
        <f>IF(VLOOKUP(ROW()-492,'Report 3 Detail (576 B)'!$A:$S,5,FALSE)="","",VLOOKUP(ROW()-492,'Report 3 Detail (576 B)'!$A:$S,5,FALSE))</f>
        <v/>
      </c>
      <c r="L745" s="55" t="str">
        <f>IF(VLOOKUP(ROW()-492,'Report 3 Detail (576 B)'!$A:$S,6,FALSE)="","",VLOOKUP(ROW()-492,'Report 3 Detail (576 B)'!$A:$S,6,FALSE))</f>
        <v/>
      </c>
      <c r="M745" s="55" t="str">
        <f>IF(VLOOKUP(ROW()-492,'Report 3 Detail (576 B)'!$A:$S,7,FALSE)="","",VLOOKUP(ROW()-492,'Report 3 Detail (576 B)'!$A:$S,7,FALSE))</f>
        <v/>
      </c>
      <c r="N745" s="55" t="str">
        <f>IF(VLOOKUP(ROW()-492,'Report 3 Detail (576 B)'!$A:$S,8,FALSE)="","",VLOOKUP(ROW()-492,'Report 3 Detail (576 B)'!$A:$S,8,FALSE))</f>
        <v/>
      </c>
      <c r="O745" s="55" t="str">
        <f>IF(VLOOKUP(ROW()-492,'Report 3 Detail (576 B)'!$A:$S,9,FALSE)="","",VLOOKUP(ROW()-492,'Report 3 Detail (576 B)'!$A:$S,9,FALSE))</f>
        <v/>
      </c>
      <c r="P745" s="55" t="str">
        <f>IF(VLOOKUP(ROW()-492,'Report 3 Detail (576 B)'!$A:$S,10,FALSE)="","",VLOOKUP(ROW()-492,'Report 3 Detail (576 B)'!$A:$S,10,FALSE))</f>
        <v/>
      </c>
      <c r="Q745" s="55" t="str">
        <f>IF(VLOOKUP(ROW()-492,'Report 3 Detail (576 B)'!$A:$S,11,FALSE)="","",VLOOKUP(ROW()-492,'Report 3 Detail (576 B)'!$A:$S,11,FALSE))</f>
        <v/>
      </c>
      <c r="R745" s="55" t="str">
        <f>IF(VLOOKUP(ROW()-492,'Report 3 Detail (576 B)'!$A:$S,12,FALSE)="","",VLOOKUP(ROW()-492,'Report 3 Detail (576 B)'!$A:$S,12,FALSE))</f>
        <v/>
      </c>
      <c r="S745" s="55" t="str">
        <f>IF(VLOOKUP(ROW()-492,'Report 3 Detail (576 B)'!$A:$S,13,FALSE)="","",VLOOKUP(ROW()-492,'Report 3 Detail (576 B)'!$A:$S,13,FALSE))</f>
        <v/>
      </c>
      <c r="T745" s="55" t="str">
        <f>IF(VLOOKUP(ROW()-492,'Report 3 Detail (576 B)'!$A:$S,14,FALSE)="","",VLOOKUP(ROW()-492,'Report 3 Detail (576 B)'!$A:$S,14,FALSE))</f>
        <v/>
      </c>
      <c r="U745" s="55" t="str">
        <f>IF(VLOOKUP(ROW()-492,'Report 3 Detail (576 B)'!$A:$S,15,FALSE)="","",VLOOKUP(ROW()-492,'Report 3 Detail (576 B)'!$A:$S,15,FALSE))</f>
        <v/>
      </c>
      <c r="V745" s="55" t="str">
        <f>IF(VLOOKUP(ROW()-492,'Report 3 Detail (576 B)'!$A:$S,16,FALSE)="","",VLOOKUP(ROW()-492,'Report 3 Detail (576 B)'!$A:$S,16,FALSE))</f>
        <v/>
      </c>
      <c r="W745" s="55" t="str">
        <f>IF(VLOOKUP(ROW()-492,'Report 3 Detail (576 B)'!$A:$S,17,FALSE)="","",VLOOKUP(ROW()-492,'Report 3 Detail (576 B)'!$A:$S,17,FALSE))</f>
        <v/>
      </c>
      <c r="X745" s="102" t="str">
        <f>IF(VLOOKUP(ROW()-492,'Report 3 Detail (576 B)'!$A:$S,18,FALSE)="","",VLOOKUP(ROW()-492,'Report 3 Detail (576 B)'!$A:$S,18,FALSE))</f>
        <v/>
      </c>
      <c r="Y745" s="55" t="str">
        <f>IF(VLOOKUP(ROW()-492,'Report 3 Detail (576 B)'!$A:$S,19,FALSE)="","",VLOOKUP(ROW()-492,'Report 3 Detail (576 B)'!$A:$S,19,FALSE))</f>
        <v/>
      </c>
      <c r="Z745" s="55" t="s">
        <v>79</v>
      </c>
    </row>
    <row r="746" spans="8:26" x14ac:dyDescent="0.2">
      <c r="H746" s="55" t="str">
        <f>IF(VLOOKUP(ROW()-492,'Report 3 Detail (576 B)'!$A:$S,2,FALSE)="","",VLOOKUP(ROW()-492,'Report 3 Detail (576 B)'!$A:$S,2,FALSE))</f>
        <v/>
      </c>
      <c r="I746" s="102" t="str">
        <f>IF(VLOOKUP(ROW()-492,'Report 3 Detail (576 B)'!$A:$S,3,FALSE)="","",VLOOKUP(ROW()-492,'Report 3 Detail (576 B)'!$A:$S,3,FALSE))</f>
        <v/>
      </c>
      <c r="J746" s="55" t="str">
        <f>IF(VLOOKUP(ROW()-492,'Report 3 Detail (576 B)'!$A:$S,4,FALSE)="","",VLOOKUP(ROW()-492,'Report 3 Detail (576 B)'!$A:$S,4,FALSE))</f>
        <v/>
      </c>
      <c r="K746" s="55" t="str">
        <f>IF(VLOOKUP(ROW()-492,'Report 3 Detail (576 B)'!$A:$S,5,FALSE)="","",VLOOKUP(ROW()-492,'Report 3 Detail (576 B)'!$A:$S,5,FALSE))</f>
        <v/>
      </c>
      <c r="L746" s="55" t="str">
        <f>IF(VLOOKUP(ROW()-492,'Report 3 Detail (576 B)'!$A:$S,6,FALSE)="","",VLOOKUP(ROW()-492,'Report 3 Detail (576 B)'!$A:$S,6,FALSE))</f>
        <v/>
      </c>
      <c r="M746" s="55" t="str">
        <f>IF(VLOOKUP(ROW()-492,'Report 3 Detail (576 B)'!$A:$S,7,FALSE)="","",VLOOKUP(ROW()-492,'Report 3 Detail (576 B)'!$A:$S,7,FALSE))</f>
        <v/>
      </c>
      <c r="N746" s="55" t="str">
        <f>IF(VLOOKUP(ROW()-492,'Report 3 Detail (576 B)'!$A:$S,8,FALSE)="","",VLOOKUP(ROW()-492,'Report 3 Detail (576 B)'!$A:$S,8,FALSE))</f>
        <v/>
      </c>
      <c r="O746" s="55" t="str">
        <f>IF(VLOOKUP(ROW()-492,'Report 3 Detail (576 B)'!$A:$S,9,FALSE)="","",VLOOKUP(ROW()-492,'Report 3 Detail (576 B)'!$A:$S,9,FALSE))</f>
        <v/>
      </c>
      <c r="P746" s="55" t="str">
        <f>IF(VLOOKUP(ROW()-492,'Report 3 Detail (576 B)'!$A:$S,10,FALSE)="","",VLOOKUP(ROW()-492,'Report 3 Detail (576 B)'!$A:$S,10,FALSE))</f>
        <v/>
      </c>
      <c r="Q746" s="55" t="str">
        <f>IF(VLOOKUP(ROW()-492,'Report 3 Detail (576 B)'!$A:$S,11,FALSE)="","",VLOOKUP(ROW()-492,'Report 3 Detail (576 B)'!$A:$S,11,FALSE))</f>
        <v/>
      </c>
      <c r="R746" s="55" t="str">
        <f>IF(VLOOKUP(ROW()-492,'Report 3 Detail (576 B)'!$A:$S,12,FALSE)="","",VLOOKUP(ROW()-492,'Report 3 Detail (576 B)'!$A:$S,12,FALSE))</f>
        <v/>
      </c>
      <c r="S746" s="55" t="str">
        <f>IF(VLOOKUP(ROW()-492,'Report 3 Detail (576 B)'!$A:$S,13,FALSE)="","",VLOOKUP(ROW()-492,'Report 3 Detail (576 B)'!$A:$S,13,FALSE))</f>
        <v/>
      </c>
      <c r="T746" s="55" t="str">
        <f>IF(VLOOKUP(ROW()-492,'Report 3 Detail (576 B)'!$A:$S,14,FALSE)="","",VLOOKUP(ROW()-492,'Report 3 Detail (576 B)'!$A:$S,14,FALSE))</f>
        <v/>
      </c>
      <c r="U746" s="55" t="str">
        <f>IF(VLOOKUP(ROW()-492,'Report 3 Detail (576 B)'!$A:$S,15,FALSE)="","",VLOOKUP(ROW()-492,'Report 3 Detail (576 B)'!$A:$S,15,FALSE))</f>
        <v/>
      </c>
      <c r="V746" s="55" t="str">
        <f>IF(VLOOKUP(ROW()-492,'Report 3 Detail (576 B)'!$A:$S,16,FALSE)="","",VLOOKUP(ROW()-492,'Report 3 Detail (576 B)'!$A:$S,16,FALSE))</f>
        <v/>
      </c>
      <c r="W746" s="55" t="str">
        <f>IF(VLOOKUP(ROW()-492,'Report 3 Detail (576 B)'!$A:$S,17,FALSE)="","",VLOOKUP(ROW()-492,'Report 3 Detail (576 B)'!$A:$S,17,FALSE))</f>
        <v/>
      </c>
      <c r="X746" s="102" t="str">
        <f>IF(VLOOKUP(ROW()-492,'Report 3 Detail (576 B)'!$A:$S,18,FALSE)="","",VLOOKUP(ROW()-492,'Report 3 Detail (576 B)'!$A:$S,18,FALSE))</f>
        <v/>
      </c>
      <c r="Y746" s="55" t="str">
        <f>IF(VLOOKUP(ROW()-492,'Report 3 Detail (576 B)'!$A:$S,19,FALSE)="","",VLOOKUP(ROW()-492,'Report 3 Detail (576 B)'!$A:$S,19,FALSE))</f>
        <v/>
      </c>
      <c r="Z746" s="55" t="s">
        <v>79</v>
      </c>
    </row>
    <row r="747" spans="8:26" x14ac:dyDescent="0.2">
      <c r="H747" s="55" t="str">
        <f>IF(VLOOKUP(ROW()-492,'Report 3 Detail (576 B)'!$A:$S,2,FALSE)="","",VLOOKUP(ROW()-492,'Report 3 Detail (576 B)'!$A:$S,2,FALSE))</f>
        <v/>
      </c>
      <c r="I747" s="102" t="str">
        <f>IF(VLOOKUP(ROW()-492,'Report 3 Detail (576 B)'!$A:$S,3,FALSE)="","",VLOOKUP(ROW()-492,'Report 3 Detail (576 B)'!$A:$S,3,FALSE))</f>
        <v/>
      </c>
      <c r="J747" s="55" t="str">
        <f>IF(VLOOKUP(ROW()-492,'Report 3 Detail (576 B)'!$A:$S,4,FALSE)="","",VLOOKUP(ROW()-492,'Report 3 Detail (576 B)'!$A:$S,4,FALSE))</f>
        <v/>
      </c>
      <c r="K747" s="55" t="str">
        <f>IF(VLOOKUP(ROW()-492,'Report 3 Detail (576 B)'!$A:$S,5,FALSE)="","",VLOOKUP(ROW()-492,'Report 3 Detail (576 B)'!$A:$S,5,FALSE))</f>
        <v/>
      </c>
      <c r="L747" s="55" t="str">
        <f>IF(VLOOKUP(ROW()-492,'Report 3 Detail (576 B)'!$A:$S,6,FALSE)="","",VLOOKUP(ROW()-492,'Report 3 Detail (576 B)'!$A:$S,6,FALSE))</f>
        <v/>
      </c>
      <c r="M747" s="55" t="str">
        <f>IF(VLOOKUP(ROW()-492,'Report 3 Detail (576 B)'!$A:$S,7,FALSE)="","",VLOOKUP(ROW()-492,'Report 3 Detail (576 B)'!$A:$S,7,FALSE))</f>
        <v/>
      </c>
      <c r="N747" s="55" t="str">
        <f>IF(VLOOKUP(ROW()-492,'Report 3 Detail (576 B)'!$A:$S,8,FALSE)="","",VLOOKUP(ROW()-492,'Report 3 Detail (576 B)'!$A:$S,8,FALSE))</f>
        <v/>
      </c>
      <c r="O747" s="55" t="str">
        <f>IF(VLOOKUP(ROW()-492,'Report 3 Detail (576 B)'!$A:$S,9,FALSE)="","",VLOOKUP(ROW()-492,'Report 3 Detail (576 B)'!$A:$S,9,FALSE))</f>
        <v/>
      </c>
      <c r="P747" s="55" t="str">
        <f>IF(VLOOKUP(ROW()-492,'Report 3 Detail (576 B)'!$A:$S,10,FALSE)="","",VLOOKUP(ROW()-492,'Report 3 Detail (576 B)'!$A:$S,10,FALSE))</f>
        <v/>
      </c>
      <c r="Q747" s="55" t="str">
        <f>IF(VLOOKUP(ROW()-492,'Report 3 Detail (576 B)'!$A:$S,11,FALSE)="","",VLOOKUP(ROW()-492,'Report 3 Detail (576 B)'!$A:$S,11,FALSE))</f>
        <v/>
      </c>
      <c r="R747" s="55" t="str">
        <f>IF(VLOOKUP(ROW()-492,'Report 3 Detail (576 B)'!$A:$S,12,FALSE)="","",VLOOKUP(ROW()-492,'Report 3 Detail (576 B)'!$A:$S,12,FALSE))</f>
        <v/>
      </c>
      <c r="S747" s="55" t="str">
        <f>IF(VLOOKUP(ROW()-492,'Report 3 Detail (576 B)'!$A:$S,13,FALSE)="","",VLOOKUP(ROW()-492,'Report 3 Detail (576 B)'!$A:$S,13,FALSE))</f>
        <v/>
      </c>
      <c r="T747" s="55" t="str">
        <f>IF(VLOOKUP(ROW()-492,'Report 3 Detail (576 B)'!$A:$S,14,FALSE)="","",VLOOKUP(ROW()-492,'Report 3 Detail (576 B)'!$A:$S,14,FALSE))</f>
        <v/>
      </c>
      <c r="U747" s="55" t="str">
        <f>IF(VLOOKUP(ROW()-492,'Report 3 Detail (576 B)'!$A:$S,15,FALSE)="","",VLOOKUP(ROW()-492,'Report 3 Detail (576 B)'!$A:$S,15,FALSE))</f>
        <v/>
      </c>
      <c r="V747" s="55" t="str">
        <f>IF(VLOOKUP(ROW()-492,'Report 3 Detail (576 B)'!$A:$S,16,FALSE)="","",VLOOKUP(ROW()-492,'Report 3 Detail (576 B)'!$A:$S,16,FALSE))</f>
        <v/>
      </c>
      <c r="W747" s="55" t="str">
        <f>IF(VLOOKUP(ROW()-492,'Report 3 Detail (576 B)'!$A:$S,17,FALSE)="","",VLOOKUP(ROW()-492,'Report 3 Detail (576 B)'!$A:$S,17,FALSE))</f>
        <v/>
      </c>
      <c r="X747" s="102" t="str">
        <f>IF(VLOOKUP(ROW()-492,'Report 3 Detail (576 B)'!$A:$S,18,FALSE)="","",VLOOKUP(ROW()-492,'Report 3 Detail (576 B)'!$A:$S,18,FALSE))</f>
        <v/>
      </c>
      <c r="Y747" s="55" t="str">
        <f>IF(VLOOKUP(ROW()-492,'Report 3 Detail (576 B)'!$A:$S,19,FALSE)="","",VLOOKUP(ROW()-492,'Report 3 Detail (576 B)'!$A:$S,19,FALSE))</f>
        <v/>
      </c>
      <c r="Z747" s="55" t="s">
        <v>79</v>
      </c>
    </row>
    <row r="748" spans="8:26" x14ac:dyDescent="0.2">
      <c r="H748" s="55" t="str">
        <f>IF(VLOOKUP(ROW()-492,'Report 3 Detail (576 B)'!$A:$S,2,FALSE)="","",VLOOKUP(ROW()-492,'Report 3 Detail (576 B)'!$A:$S,2,FALSE))</f>
        <v/>
      </c>
      <c r="I748" s="102" t="str">
        <f>IF(VLOOKUP(ROW()-492,'Report 3 Detail (576 B)'!$A:$S,3,FALSE)="","",VLOOKUP(ROW()-492,'Report 3 Detail (576 B)'!$A:$S,3,FALSE))</f>
        <v/>
      </c>
      <c r="J748" s="55" t="str">
        <f>IF(VLOOKUP(ROW()-492,'Report 3 Detail (576 B)'!$A:$S,4,FALSE)="","",VLOOKUP(ROW()-492,'Report 3 Detail (576 B)'!$A:$S,4,FALSE))</f>
        <v/>
      </c>
      <c r="K748" s="55" t="str">
        <f>IF(VLOOKUP(ROW()-492,'Report 3 Detail (576 B)'!$A:$S,5,FALSE)="","",VLOOKUP(ROW()-492,'Report 3 Detail (576 B)'!$A:$S,5,FALSE))</f>
        <v/>
      </c>
      <c r="L748" s="55" t="str">
        <f>IF(VLOOKUP(ROW()-492,'Report 3 Detail (576 B)'!$A:$S,6,FALSE)="","",VLOOKUP(ROW()-492,'Report 3 Detail (576 B)'!$A:$S,6,FALSE))</f>
        <v/>
      </c>
      <c r="M748" s="55" t="str">
        <f>IF(VLOOKUP(ROW()-492,'Report 3 Detail (576 B)'!$A:$S,7,FALSE)="","",VLOOKUP(ROW()-492,'Report 3 Detail (576 B)'!$A:$S,7,FALSE))</f>
        <v/>
      </c>
      <c r="N748" s="55" t="str">
        <f>IF(VLOOKUP(ROW()-492,'Report 3 Detail (576 B)'!$A:$S,8,FALSE)="","",VLOOKUP(ROW()-492,'Report 3 Detail (576 B)'!$A:$S,8,FALSE))</f>
        <v/>
      </c>
      <c r="O748" s="55" t="str">
        <f>IF(VLOOKUP(ROW()-492,'Report 3 Detail (576 B)'!$A:$S,9,FALSE)="","",VLOOKUP(ROW()-492,'Report 3 Detail (576 B)'!$A:$S,9,FALSE))</f>
        <v/>
      </c>
      <c r="P748" s="55" t="str">
        <f>IF(VLOOKUP(ROW()-492,'Report 3 Detail (576 B)'!$A:$S,10,FALSE)="","",VLOOKUP(ROW()-492,'Report 3 Detail (576 B)'!$A:$S,10,FALSE))</f>
        <v/>
      </c>
      <c r="Q748" s="55" t="str">
        <f>IF(VLOOKUP(ROW()-492,'Report 3 Detail (576 B)'!$A:$S,11,FALSE)="","",VLOOKUP(ROW()-492,'Report 3 Detail (576 B)'!$A:$S,11,FALSE))</f>
        <v/>
      </c>
      <c r="R748" s="55" t="str">
        <f>IF(VLOOKUP(ROW()-492,'Report 3 Detail (576 B)'!$A:$S,12,FALSE)="","",VLOOKUP(ROW()-492,'Report 3 Detail (576 B)'!$A:$S,12,FALSE))</f>
        <v/>
      </c>
      <c r="S748" s="55" t="str">
        <f>IF(VLOOKUP(ROW()-492,'Report 3 Detail (576 B)'!$A:$S,13,FALSE)="","",VLOOKUP(ROW()-492,'Report 3 Detail (576 B)'!$A:$S,13,FALSE))</f>
        <v/>
      </c>
      <c r="T748" s="55" t="str">
        <f>IF(VLOOKUP(ROW()-492,'Report 3 Detail (576 B)'!$A:$S,14,FALSE)="","",VLOOKUP(ROW()-492,'Report 3 Detail (576 B)'!$A:$S,14,FALSE))</f>
        <v/>
      </c>
      <c r="U748" s="55" t="str">
        <f>IF(VLOOKUP(ROW()-492,'Report 3 Detail (576 B)'!$A:$S,15,FALSE)="","",VLOOKUP(ROW()-492,'Report 3 Detail (576 B)'!$A:$S,15,FALSE))</f>
        <v/>
      </c>
      <c r="V748" s="55" t="str">
        <f>IF(VLOOKUP(ROW()-492,'Report 3 Detail (576 B)'!$A:$S,16,FALSE)="","",VLOOKUP(ROW()-492,'Report 3 Detail (576 B)'!$A:$S,16,FALSE))</f>
        <v/>
      </c>
      <c r="W748" s="55" t="str">
        <f>IF(VLOOKUP(ROW()-492,'Report 3 Detail (576 B)'!$A:$S,17,FALSE)="","",VLOOKUP(ROW()-492,'Report 3 Detail (576 B)'!$A:$S,17,FALSE))</f>
        <v/>
      </c>
      <c r="X748" s="102" t="str">
        <f>IF(VLOOKUP(ROW()-492,'Report 3 Detail (576 B)'!$A:$S,18,FALSE)="","",VLOOKUP(ROW()-492,'Report 3 Detail (576 B)'!$A:$S,18,FALSE))</f>
        <v/>
      </c>
      <c r="Y748" s="55" t="str">
        <f>IF(VLOOKUP(ROW()-492,'Report 3 Detail (576 B)'!$A:$S,19,FALSE)="","",VLOOKUP(ROW()-492,'Report 3 Detail (576 B)'!$A:$S,19,FALSE))</f>
        <v/>
      </c>
      <c r="Z748" s="55" t="s">
        <v>79</v>
      </c>
    </row>
    <row r="749" spans="8:26" x14ac:dyDescent="0.2">
      <c r="H749" s="55" t="str">
        <f>IF(VLOOKUP(ROW()-492,'Report 3 Detail (576 B)'!$A:$S,2,FALSE)="","",VLOOKUP(ROW()-492,'Report 3 Detail (576 B)'!$A:$S,2,FALSE))</f>
        <v/>
      </c>
      <c r="I749" s="102" t="str">
        <f>IF(VLOOKUP(ROW()-492,'Report 3 Detail (576 B)'!$A:$S,3,FALSE)="","",VLOOKUP(ROW()-492,'Report 3 Detail (576 B)'!$A:$S,3,FALSE))</f>
        <v/>
      </c>
      <c r="J749" s="55" t="str">
        <f>IF(VLOOKUP(ROW()-492,'Report 3 Detail (576 B)'!$A:$S,4,FALSE)="","",VLOOKUP(ROW()-492,'Report 3 Detail (576 B)'!$A:$S,4,FALSE))</f>
        <v/>
      </c>
      <c r="K749" s="55" t="str">
        <f>IF(VLOOKUP(ROW()-492,'Report 3 Detail (576 B)'!$A:$S,5,FALSE)="","",VLOOKUP(ROW()-492,'Report 3 Detail (576 B)'!$A:$S,5,FALSE))</f>
        <v/>
      </c>
      <c r="L749" s="55" t="str">
        <f>IF(VLOOKUP(ROW()-492,'Report 3 Detail (576 B)'!$A:$S,6,FALSE)="","",VLOOKUP(ROW()-492,'Report 3 Detail (576 B)'!$A:$S,6,FALSE))</f>
        <v/>
      </c>
      <c r="M749" s="55" t="str">
        <f>IF(VLOOKUP(ROW()-492,'Report 3 Detail (576 B)'!$A:$S,7,FALSE)="","",VLOOKUP(ROW()-492,'Report 3 Detail (576 B)'!$A:$S,7,FALSE))</f>
        <v/>
      </c>
      <c r="N749" s="55" t="str">
        <f>IF(VLOOKUP(ROW()-492,'Report 3 Detail (576 B)'!$A:$S,8,FALSE)="","",VLOOKUP(ROW()-492,'Report 3 Detail (576 B)'!$A:$S,8,FALSE))</f>
        <v/>
      </c>
      <c r="O749" s="55" t="str">
        <f>IF(VLOOKUP(ROW()-492,'Report 3 Detail (576 B)'!$A:$S,9,FALSE)="","",VLOOKUP(ROW()-492,'Report 3 Detail (576 B)'!$A:$S,9,FALSE))</f>
        <v/>
      </c>
      <c r="P749" s="55" t="str">
        <f>IF(VLOOKUP(ROW()-492,'Report 3 Detail (576 B)'!$A:$S,10,FALSE)="","",VLOOKUP(ROW()-492,'Report 3 Detail (576 B)'!$A:$S,10,FALSE))</f>
        <v/>
      </c>
      <c r="Q749" s="55" t="str">
        <f>IF(VLOOKUP(ROW()-492,'Report 3 Detail (576 B)'!$A:$S,11,FALSE)="","",VLOOKUP(ROW()-492,'Report 3 Detail (576 B)'!$A:$S,11,FALSE))</f>
        <v/>
      </c>
      <c r="R749" s="55" t="str">
        <f>IF(VLOOKUP(ROW()-492,'Report 3 Detail (576 B)'!$A:$S,12,FALSE)="","",VLOOKUP(ROW()-492,'Report 3 Detail (576 B)'!$A:$S,12,FALSE))</f>
        <v/>
      </c>
      <c r="S749" s="55" t="str">
        <f>IF(VLOOKUP(ROW()-492,'Report 3 Detail (576 B)'!$A:$S,13,FALSE)="","",VLOOKUP(ROW()-492,'Report 3 Detail (576 B)'!$A:$S,13,FALSE))</f>
        <v/>
      </c>
      <c r="T749" s="55" t="str">
        <f>IF(VLOOKUP(ROW()-492,'Report 3 Detail (576 B)'!$A:$S,14,FALSE)="","",VLOOKUP(ROW()-492,'Report 3 Detail (576 B)'!$A:$S,14,FALSE))</f>
        <v/>
      </c>
      <c r="U749" s="55" t="str">
        <f>IF(VLOOKUP(ROW()-492,'Report 3 Detail (576 B)'!$A:$S,15,FALSE)="","",VLOOKUP(ROW()-492,'Report 3 Detail (576 B)'!$A:$S,15,FALSE))</f>
        <v/>
      </c>
      <c r="V749" s="55" t="str">
        <f>IF(VLOOKUP(ROW()-492,'Report 3 Detail (576 B)'!$A:$S,16,FALSE)="","",VLOOKUP(ROW()-492,'Report 3 Detail (576 B)'!$A:$S,16,FALSE))</f>
        <v/>
      </c>
      <c r="W749" s="55" t="str">
        <f>IF(VLOOKUP(ROW()-492,'Report 3 Detail (576 B)'!$A:$S,17,FALSE)="","",VLOOKUP(ROW()-492,'Report 3 Detail (576 B)'!$A:$S,17,FALSE))</f>
        <v/>
      </c>
      <c r="X749" s="102" t="str">
        <f>IF(VLOOKUP(ROW()-492,'Report 3 Detail (576 B)'!$A:$S,18,FALSE)="","",VLOOKUP(ROW()-492,'Report 3 Detail (576 B)'!$A:$S,18,FALSE))</f>
        <v/>
      </c>
      <c r="Y749" s="55" t="str">
        <f>IF(VLOOKUP(ROW()-492,'Report 3 Detail (576 B)'!$A:$S,19,FALSE)="","",VLOOKUP(ROW()-492,'Report 3 Detail (576 B)'!$A:$S,19,FALSE))</f>
        <v/>
      </c>
      <c r="Z749" s="55" t="s">
        <v>79</v>
      </c>
    </row>
    <row r="750" spans="8:26" x14ac:dyDescent="0.2">
      <c r="H750" s="55" t="str">
        <f>IF(VLOOKUP(ROW()-492,'Report 3 Detail (576 B)'!$A:$S,2,FALSE)="","",VLOOKUP(ROW()-492,'Report 3 Detail (576 B)'!$A:$S,2,FALSE))</f>
        <v/>
      </c>
      <c r="I750" s="102" t="str">
        <f>IF(VLOOKUP(ROW()-492,'Report 3 Detail (576 B)'!$A:$S,3,FALSE)="","",VLOOKUP(ROW()-492,'Report 3 Detail (576 B)'!$A:$S,3,FALSE))</f>
        <v/>
      </c>
      <c r="J750" s="55" t="str">
        <f>IF(VLOOKUP(ROW()-492,'Report 3 Detail (576 B)'!$A:$S,4,FALSE)="","",VLOOKUP(ROW()-492,'Report 3 Detail (576 B)'!$A:$S,4,FALSE))</f>
        <v/>
      </c>
      <c r="K750" s="55" t="str">
        <f>IF(VLOOKUP(ROW()-492,'Report 3 Detail (576 B)'!$A:$S,5,FALSE)="","",VLOOKUP(ROW()-492,'Report 3 Detail (576 B)'!$A:$S,5,FALSE))</f>
        <v/>
      </c>
      <c r="L750" s="55" t="str">
        <f>IF(VLOOKUP(ROW()-492,'Report 3 Detail (576 B)'!$A:$S,6,FALSE)="","",VLOOKUP(ROW()-492,'Report 3 Detail (576 B)'!$A:$S,6,FALSE))</f>
        <v/>
      </c>
      <c r="M750" s="55" t="str">
        <f>IF(VLOOKUP(ROW()-492,'Report 3 Detail (576 B)'!$A:$S,7,FALSE)="","",VLOOKUP(ROW()-492,'Report 3 Detail (576 B)'!$A:$S,7,FALSE))</f>
        <v/>
      </c>
      <c r="N750" s="55" t="str">
        <f>IF(VLOOKUP(ROW()-492,'Report 3 Detail (576 B)'!$A:$S,8,FALSE)="","",VLOOKUP(ROW()-492,'Report 3 Detail (576 B)'!$A:$S,8,FALSE))</f>
        <v/>
      </c>
      <c r="O750" s="55" t="str">
        <f>IF(VLOOKUP(ROW()-492,'Report 3 Detail (576 B)'!$A:$S,9,FALSE)="","",VLOOKUP(ROW()-492,'Report 3 Detail (576 B)'!$A:$S,9,FALSE))</f>
        <v/>
      </c>
      <c r="P750" s="55" t="str">
        <f>IF(VLOOKUP(ROW()-492,'Report 3 Detail (576 B)'!$A:$S,10,FALSE)="","",VLOOKUP(ROW()-492,'Report 3 Detail (576 B)'!$A:$S,10,FALSE))</f>
        <v/>
      </c>
      <c r="Q750" s="55" t="str">
        <f>IF(VLOOKUP(ROW()-492,'Report 3 Detail (576 B)'!$A:$S,11,FALSE)="","",VLOOKUP(ROW()-492,'Report 3 Detail (576 B)'!$A:$S,11,FALSE))</f>
        <v/>
      </c>
      <c r="R750" s="55" t="str">
        <f>IF(VLOOKUP(ROW()-492,'Report 3 Detail (576 B)'!$A:$S,12,FALSE)="","",VLOOKUP(ROW()-492,'Report 3 Detail (576 B)'!$A:$S,12,FALSE))</f>
        <v/>
      </c>
      <c r="S750" s="55" t="str">
        <f>IF(VLOOKUP(ROW()-492,'Report 3 Detail (576 B)'!$A:$S,13,FALSE)="","",VLOOKUP(ROW()-492,'Report 3 Detail (576 B)'!$A:$S,13,FALSE))</f>
        <v/>
      </c>
      <c r="T750" s="55" t="str">
        <f>IF(VLOOKUP(ROW()-492,'Report 3 Detail (576 B)'!$A:$S,14,FALSE)="","",VLOOKUP(ROW()-492,'Report 3 Detail (576 B)'!$A:$S,14,FALSE))</f>
        <v/>
      </c>
      <c r="U750" s="55" t="str">
        <f>IF(VLOOKUP(ROW()-492,'Report 3 Detail (576 B)'!$A:$S,15,FALSE)="","",VLOOKUP(ROW()-492,'Report 3 Detail (576 B)'!$A:$S,15,FALSE))</f>
        <v/>
      </c>
      <c r="V750" s="55" t="str">
        <f>IF(VLOOKUP(ROW()-492,'Report 3 Detail (576 B)'!$A:$S,16,FALSE)="","",VLOOKUP(ROW()-492,'Report 3 Detail (576 B)'!$A:$S,16,FALSE))</f>
        <v/>
      </c>
      <c r="W750" s="55" t="str">
        <f>IF(VLOOKUP(ROW()-492,'Report 3 Detail (576 B)'!$A:$S,17,FALSE)="","",VLOOKUP(ROW()-492,'Report 3 Detail (576 B)'!$A:$S,17,FALSE))</f>
        <v/>
      </c>
      <c r="X750" s="102" t="str">
        <f>IF(VLOOKUP(ROW()-492,'Report 3 Detail (576 B)'!$A:$S,18,FALSE)="","",VLOOKUP(ROW()-492,'Report 3 Detail (576 B)'!$A:$S,18,FALSE))</f>
        <v/>
      </c>
      <c r="Y750" s="55" t="str">
        <f>IF(VLOOKUP(ROW()-492,'Report 3 Detail (576 B)'!$A:$S,19,FALSE)="","",VLOOKUP(ROW()-492,'Report 3 Detail (576 B)'!$A:$S,19,FALSE))</f>
        <v/>
      </c>
      <c r="Z750" s="55" t="s">
        <v>79</v>
      </c>
    </row>
    <row r="751" spans="8:26" x14ac:dyDescent="0.2">
      <c r="H751" s="55" t="str">
        <f>IF(VLOOKUP(ROW()-492,'Report 3 Detail (576 B)'!$A:$S,2,FALSE)="","",VLOOKUP(ROW()-492,'Report 3 Detail (576 B)'!$A:$S,2,FALSE))</f>
        <v/>
      </c>
      <c r="I751" s="102" t="str">
        <f>IF(VLOOKUP(ROW()-492,'Report 3 Detail (576 B)'!$A:$S,3,FALSE)="","",VLOOKUP(ROW()-492,'Report 3 Detail (576 B)'!$A:$S,3,FALSE))</f>
        <v/>
      </c>
      <c r="J751" s="55" t="str">
        <f>IF(VLOOKUP(ROW()-492,'Report 3 Detail (576 B)'!$A:$S,4,FALSE)="","",VLOOKUP(ROW()-492,'Report 3 Detail (576 B)'!$A:$S,4,FALSE))</f>
        <v/>
      </c>
      <c r="K751" s="55" t="str">
        <f>IF(VLOOKUP(ROW()-492,'Report 3 Detail (576 B)'!$A:$S,5,FALSE)="","",VLOOKUP(ROW()-492,'Report 3 Detail (576 B)'!$A:$S,5,FALSE))</f>
        <v/>
      </c>
      <c r="L751" s="55" t="str">
        <f>IF(VLOOKUP(ROW()-492,'Report 3 Detail (576 B)'!$A:$S,6,FALSE)="","",VLOOKUP(ROW()-492,'Report 3 Detail (576 B)'!$A:$S,6,FALSE))</f>
        <v/>
      </c>
      <c r="M751" s="55" t="str">
        <f>IF(VLOOKUP(ROW()-492,'Report 3 Detail (576 B)'!$A:$S,7,FALSE)="","",VLOOKUP(ROW()-492,'Report 3 Detail (576 B)'!$A:$S,7,FALSE))</f>
        <v/>
      </c>
      <c r="N751" s="55" t="str">
        <f>IF(VLOOKUP(ROW()-492,'Report 3 Detail (576 B)'!$A:$S,8,FALSE)="","",VLOOKUP(ROW()-492,'Report 3 Detail (576 B)'!$A:$S,8,FALSE))</f>
        <v/>
      </c>
      <c r="O751" s="55" t="str">
        <f>IF(VLOOKUP(ROW()-492,'Report 3 Detail (576 B)'!$A:$S,9,FALSE)="","",VLOOKUP(ROW()-492,'Report 3 Detail (576 B)'!$A:$S,9,FALSE))</f>
        <v/>
      </c>
      <c r="P751" s="55" t="str">
        <f>IF(VLOOKUP(ROW()-492,'Report 3 Detail (576 B)'!$A:$S,10,FALSE)="","",VLOOKUP(ROW()-492,'Report 3 Detail (576 B)'!$A:$S,10,FALSE))</f>
        <v/>
      </c>
      <c r="Q751" s="55" t="str">
        <f>IF(VLOOKUP(ROW()-492,'Report 3 Detail (576 B)'!$A:$S,11,FALSE)="","",VLOOKUP(ROW()-492,'Report 3 Detail (576 B)'!$A:$S,11,FALSE))</f>
        <v/>
      </c>
      <c r="R751" s="55" t="str">
        <f>IF(VLOOKUP(ROW()-492,'Report 3 Detail (576 B)'!$A:$S,12,FALSE)="","",VLOOKUP(ROW()-492,'Report 3 Detail (576 B)'!$A:$S,12,FALSE))</f>
        <v/>
      </c>
      <c r="S751" s="55" t="str">
        <f>IF(VLOOKUP(ROW()-492,'Report 3 Detail (576 B)'!$A:$S,13,FALSE)="","",VLOOKUP(ROW()-492,'Report 3 Detail (576 B)'!$A:$S,13,FALSE))</f>
        <v/>
      </c>
      <c r="T751" s="55" t="str">
        <f>IF(VLOOKUP(ROW()-492,'Report 3 Detail (576 B)'!$A:$S,14,FALSE)="","",VLOOKUP(ROW()-492,'Report 3 Detail (576 B)'!$A:$S,14,FALSE))</f>
        <v/>
      </c>
      <c r="U751" s="55" t="str">
        <f>IF(VLOOKUP(ROW()-492,'Report 3 Detail (576 B)'!$A:$S,15,FALSE)="","",VLOOKUP(ROW()-492,'Report 3 Detail (576 B)'!$A:$S,15,FALSE))</f>
        <v/>
      </c>
      <c r="V751" s="55" t="str">
        <f>IF(VLOOKUP(ROW()-492,'Report 3 Detail (576 B)'!$A:$S,16,FALSE)="","",VLOOKUP(ROW()-492,'Report 3 Detail (576 B)'!$A:$S,16,FALSE))</f>
        <v/>
      </c>
      <c r="W751" s="55" t="str">
        <f>IF(VLOOKUP(ROW()-492,'Report 3 Detail (576 B)'!$A:$S,17,FALSE)="","",VLOOKUP(ROW()-492,'Report 3 Detail (576 B)'!$A:$S,17,FALSE))</f>
        <v/>
      </c>
      <c r="X751" s="102" t="str">
        <f>IF(VLOOKUP(ROW()-492,'Report 3 Detail (576 B)'!$A:$S,18,FALSE)="","",VLOOKUP(ROW()-492,'Report 3 Detail (576 B)'!$A:$S,18,FALSE))</f>
        <v/>
      </c>
      <c r="Y751" s="55" t="str">
        <f>IF(VLOOKUP(ROW()-492,'Report 3 Detail (576 B)'!$A:$S,19,FALSE)="","",VLOOKUP(ROW()-492,'Report 3 Detail (576 B)'!$A:$S,19,FALSE))</f>
        <v/>
      </c>
      <c r="Z751" s="55" t="s">
        <v>79</v>
      </c>
    </row>
    <row r="752" spans="8:26" x14ac:dyDescent="0.2">
      <c r="H752" s="55" t="str">
        <f>IF(VLOOKUP(ROW()-492,'Report 3 Detail (576 B)'!$A:$S,2,FALSE)="","",VLOOKUP(ROW()-492,'Report 3 Detail (576 B)'!$A:$S,2,FALSE))</f>
        <v/>
      </c>
      <c r="I752" s="102" t="str">
        <f>IF(VLOOKUP(ROW()-492,'Report 3 Detail (576 B)'!$A:$S,3,FALSE)="","",VLOOKUP(ROW()-492,'Report 3 Detail (576 B)'!$A:$S,3,FALSE))</f>
        <v/>
      </c>
      <c r="J752" s="55" t="str">
        <f>IF(VLOOKUP(ROW()-492,'Report 3 Detail (576 B)'!$A:$S,4,FALSE)="","",VLOOKUP(ROW()-492,'Report 3 Detail (576 B)'!$A:$S,4,FALSE))</f>
        <v/>
      </c>
      <c r="K752" s="55" t="str">
        <f>IF(VLOOKUP(ROW()-492,'Report 3 Detail (576 B)'!$A:$S,5,FALSE)="","",VLOOKUP(ROW()-492,'Report 3 Detail (576 B)'!$A:$S,5,FALSE))</f>
        <v/>
      </c>
      <c r="L752" s="55" t="str">
        <f>IF(VLOOKUP(ROW()-492,'Report 3 Detail (576 B)'!$A:$S,6,FALSE)="","",VLOOKUP(ROW()-492,'Report 3 Detail (576 B)'!$A:$S,6,FALSE))</f>
        <v/>
      </c>
      <c r="M752" s="55" t="str">
        <f>IF(VLOOKUP(ROW()-492,'Report 3 Detail (576 B)'!$A:$S,7,FALSE)="","",VLOOKUP(ROW()-492,'Report 3 Detail (576 B)'!$A:$S,7,FALSE))</f>
        <v/>
      </c>
      <c r="N752" s="55" t="str">
        <f>IF(VLOOKUP(ROW()-492,'Report 3 Detail (576 B)'!$A:$S,8,FALSE)="","",VLOOKUP(ROW()-492,'Report 3 Detail (576 B)'!$A:$S,8,FALSE))</f>
        <v/>
      </c>
      <c r="O752" s="55" t="str">
        <f>IF(VLOOKUP(ROW()-492,'Report 3 Detail (576 B)'!$A:$S,9,FALSE)="","",VLOOKUP(ROW()-492,'Report 3 Detail (576 B)'!$A:$S,9,FALSE))</f>
        <v/>
      </c>
      <c r="P752" s="55" t="str">
        <f>IF(VLOOKUP(ROW()-492,'Report 3 Detail (576 B)'!$A:$S,10,FALSE)="","",VLOOKUP(ROW()-492,'Report 3 Detail (576 B)'!$A:$S,10,FALSE))</f>
        <v/>
      </c>
      <c r="Q752" s="55" t="str">
        <f>IF(VLOOKUP(ROW()-492,'Report 3 Detail (576 B)'!$A:$S,11,FALSE)="","",VLOOKUP(ROW()-492,'Report 3 Detail (576 B)'!$A:$S,11,FALSE))</f>
        <v/>
      </c>
      <c r="R752" s="55" t="str">
        <f>IF(VLOOKUP(ROW()-492,'Report 3 Detail (576 B)'!$A:$S,12,FALSE)="","",VLOOKUP(ROW()-492,'Report 3 Detail (576 B)'!$A:$S,12,FALSE))</f>
        <v/>
      </c>
      <c r="S752" s="55" t="str">
        <f>IF(VLOOKUP(ROW()-492,'Report 3 Detail (576 B)'!$A:$S,13,FALSE)="","",VLOOKUP(ROW()-492,'Report 3 Detail (576 B)'!$A:$S,13,FALSE))</f>
        <v/>
      </c>
      <c r="T752" s="55" t="str">
        <f>IF(VLOOKUP(ROW()-492,'Report 3 Detail (576 B)'!$A:$S,14,FALSE)="","",VLOOKUP(ROW()-492,'Report 3 Detail (576 B)'!$A:$S,14,FALSE))</f>
        <v/>
      </c>
      <c r="U752" s="55" t="str">
        <f>IF(VLOOKUP(ROW()-492,'Report 3 Detail (576 B)'!$A:$S,15,FALSE)="","",VLOOKUP(ROW()-492,'Report 3 Detail (576 B)'!$A:$S,15,FALSE))</f>
        <v/>
      </c>
      <c r="V752" s="55" t="str">
        <f>IF(VLOOKUP(ROW()-492,'Report 3 Detail (576 B)'!$A:$S,16,FALSE)="","",VLOOKUP(ROW()-492,'Report 3 Detail (576 B)'!$A:$S,16,FALSE))</f>
        <v/>
      </c>
      <c r="W752" s="55" t="str">
        <f>IF(VLOOKUP(ROW()-492,'Report 3 Detail (576 B)'!$A:$S,17,FALSE)="","",VLOOKUP(ROW()-492,'Report 3 Detail (576 B)'!$A:$S,17,FALSE))</f>
        <v/>
      </c>
      <c r="X752" s="102" t="str">
        <f>IF(VLOOKUP(ROW()-492,'Report 3 Detail (576 B)'!$A:$S,18,FALSE)="","",VLOOKUP(ROW()-492,'Report 3 Detail (576 B)'!$A:$S,18,FALSE))</f>
        <v/>
      </c>
      <c r="Y752" s="55" t="str">
        <f>IF(VLOOKUP(ROW()-492,'Report 3 Detail (576 B)'!$A:$S,19,FALSE)="","",VLOOKUP(ROW()-492,'Report 3 Detail (576 B)'!$A:$S,19,FALSE))</f>
        <v/>
      </c>
      <c r="Z752" s="55" t="s">
        <v>79</v>
      </c>
    </row>
    <row r="753" spans="8:26" x14ac:dyDescent="0.2">
      <c r="H753" s="55" t="str">
        <f>IF(VLOOKUP(ROW()-492,'Report 3 Detail (576 B)'!$A:$S,2,FALSE)="","",VLOOKUP(ROW()-492,'Report 3 Detail (576 B)'!$A:$S,2,FALSE))</f>
        <v/>
      </c>
      <c r="I753" s="102" t="str">
        <f>IF(VLOOKUP(ROW()-492,'Report 3 Detail (576 B)'!$A:$S,3,FALSE)="","",VLOOKUP(ROW()-492,'Report 3 Detail (576 B)'!$A:$S,3,FALSE))</f>
        <v/>
      </c>
      <c r="J753" s="55" t="str">
        <f>IF(VLOOKUP(ROW()-492,'Report 3 Detail (576 B)'!$A:$S,4,FALSE)="","",VLOOKUP(ROW()-492,'Report 3 Detail (576 B)'!$A:$S,4,FALSE))</f>
        <v/>
      </c>
      <c r="K753" s="55" t="str">
        <f>IF(VLOOKUP(ROW()-492,'Report 3 Detail (576 B)'!$A:$S,5,FALSE)="","",VLOOKUP(ROW()-492,'Report 3 Detail (576 B)'!$A:$S,5,FALSE))</f>
        <v/>
      </c>
      <c r="L753" s="55" t="str">
        <f>IF(VLOOKUP(ROW()-492,'Report 3 Detail (576 B)'!$A:$S,6,FALSE)="","",VLOOKUP(ROW()-492,'Report 3 Detail (576 B)'!$A:$S,6,FALSE))</f>
        <v/>
      </c>
      <c r="M753" s="55" t="str">
        <f>IF(VLOOKUP(ROW()-492,'Report 3 Detail (576 B)'!$A:$S,7,FALSE)="","",VLOOKUP(ROW()-492,'Report 3 Detail (576 B)'!$A:$S,7,FALSE))</f>
        <v/>
      </c>
      <c r="N753" s="55" t="str">
        <f>IF(VLOOKUP(ROW()-492,'Report 3 Detail (576 B)'!$A:$S,8,FALSE)="","",VLOOKUP(ROW()-492,'Report 3 Detail (576 B)'!$A:$S,8,FALSE))</f>
        <v/>
      </c>
      <c r="O753" s="55" t="str">
        <f>IF(VLOOKUP(ROW()-492,'Report 3 Detail (576 B)'!$A:$S,9,FALSE)="","",VLOOKUP(ROW()-492,'Report 3 Detail (576 B)'!$A:$S,9,FALSE))</f>
        <v/>
      </c>
      <c r="P753" s="55" t="str">
        <f>IF(VLOOKUP(ROW()-492,'Report 3 Detail (576 B)'!$A:$S,10,FALSE)="","",VLOOKUP(ROW()-492,'Report 3 Detail (576 B)'!$A:$S,10,FALSE))</f>
        <v/>
      </c>
      <c r="Q753" s="55" t="str">
        <f>IF(VLOOKUP(ROW()-492,'Report 3 Detail (576 B)'!$A:$S,11,FALSE)="","",VLOOKUP(ROW()-492,'Report 3 Detail (576 B)'!$A:$S,11,FALSE))</f>
        <v/>
      </c>
      <c r="R753" s="55" t="str">
        <f>IF(VLOOKUP(ROW()-492,'Report 3 Detail (576 B)'!$A:$S,12,FALSE)="","",VLOOKUP(ROW()-492,'Report 3 Detail (576 B)'!$A:$S,12,FALSE))</f>
        <v/>
      </c>
      <c r="S753" s="55" t="str">
        <f>IF(VLOOKUP(ROW()-492,'Report 3 Detail (576 B)'!$A:$S,13,FALSE)="","",VLOOKUP(ROW()-492,'Report 3 Detail (576 B)'!$A:$S,13,FALSE))</f>
        <v/>
      </c>
      <c r="T753" s="55" t="str">
        <f>IF(VLOOKUP(ROW()-492,'Report 3 Detail (576 B)'!$A:$S,14,FALSE)="","",VLOOKUP(ROW()-492,'Report 3 Detail (576 B)'!$A:$S,14,FALSE))</f>
        <v/>
      </c>
      <c r="U753" s="55" t="str">
        <f>IF(VLOOKUP(ROW()-492,'Report 3 Detail (576 B)'!$A:$S,15,FALSE)="","",VLOOKUP(ROW()-492,'Report 3 Detail (576 B)'!$A:$S,15,FALSE))</f>
        <v/>
      </c>
      <c r="V753" s="55" t="str">
        <f>IF(VLOOKUP(ROW()-492,'Report 3 Detail (576 B)'!$A:$S,16,FALSE)="","",VLOOKUP(ROW()-492,'Report 3 Detail (576 B)'!$A:$S,16,FALSE))</f>
        <v/>
      </c>
      <c r="W753" s="55" t="str">
        <f>IF(VLOOKUP(ROW()-492,'Report 3 Detail (576 B)'!$A:$S,17,FALSE)="","",VLOOKUP(ROW()-492,'Report 3 Detail (576 B)'!$A:$S,17,FALSE))</f>
        <v/>
      </c>
      <c r="X753" s="102" t="str">
        <f>IF(VLOOKUP(ROW()-492,'Report 3 Detail (576 B)'!$A:$S,18,FALSE)="","",VLOOKUP(ROW()-492,'Report 3 Detail (576 B)'!$A:$S,18,FALSE))</f>
        <v/>
      </c>
      <c r="Y753" s="55" t="str">
        <f>IF(VLOOKUP(ROW()-492,'Report 3 Detail (576 B)'!$A:$S,19,FALSE)="","",VLOOKUP(ROW()-492,'Report 3 Detail (576 B)'!$A:$S,19,FALSE))</f>
        <v/>
      </c>
      <c r="Z753" s="55" t="s">
        <v>79</v>
      </c>
    </row>
    <row r="754" spans="8:26" x14ac:dyDescent="0.2">
      <c r="H754" s="55" t="str">
        <f>IF(VLOOKUP(ROW()-492,'Report 3 Detail (576 B)'!$A:$S,2,FALSE)="","",VLOOKUP(ROW()-492,'Report 3 Detail (576 B)'!$A:$S,2,FALSE))</f>
        <v/>
      </c>
      <c r="I754" s="102" t="str">
        <f>IF(VLOOKUP(ROW()-492,'Report 3 Detail (576 B)'!$A:$S,3,FALSE)="","",VLOOKUP(ROW()-492,'Report 3 Detail (576 B)'!$A:$S,3,FALSE))</f>
        <v/>
      </c>
      <c r="J754" s="55" t="str">
        <f>IF(VLOOKUP(ROW()-492,'Report 3 Detail (576 B)'!$A:$S,4,FALSE)="","",VLOOKUP(ROW()-492,'Report 3 Detail (576 B)'!$A:$S,4,FALSE))</f>
        <v/>
      </c>
      <c r="K754" s="55" t="str">
        <f>IF(VLOOKUP(ROW()-492,'Report 3 Detail (576 B)'!$A:$S,5,FALSE)="","",VLOOKUP(ROW()-492,'Report 3 Detail (576 B)'!$A:$S,5,FALSE))</f>
        <v/>
      </c>
      <c r="L754" s="55" t="str">
        <f>IF(VLOOKUP(ROW()-492,'Report 3 Detail (576 B)'!$A:$S,6,FALSE)="","",VLOOKUP(ROW()-492,'Report 3 Detail (576 B)'!$A:$S,6,FALSE))</f>
        <v/>
      </c>
      <c r="M754" s="55" t="str">
        <f>IF(VLOOKUP(ROW()-492,'Report 3 Detail (576 B)'!$A:$S,7,FALSE)="","",VLOOKUP(ROW()-492,'Report 3 Detail (576 B)'!$A:$S,7,FALSE))</f>
        <v/>
      </c>
      <c r="N754" s="55" t="str">
        <f>IF(VLOOKUP(ROW()-492,'Report 3 Detail (576 B)'!$A:$S,8,FALSE)="","",VLOOKUP(ROW()-492,'Report 3 Detail (576 B)'!$A:$S,8,FALSE))</f>
        <v/>
      </c>
      <c r="O754" s="55" t="str">
        <f>IF(VLOOKUP(ROW()-492,'Report 3 Detail (576 B)'!$A:$S,9,FALSE)="","",VLOOKUP(ROW()-492,'Report 3 Detail (576 B)'!$A:$S,9,FALSE))</f>
        <v/>
      </c>
      <c r="P754" s="55" t="str">
        <f>IF(VLOOKUP(ROW()-492,'Report 3 Detail (576 B)'!$A:$S,10,FALSE)="","",VLOOKUP(ROW()-492,'Report 3 Detail (576 B)'!$A:$S,10,FALSE))</f>
        <v/>
      </c>
      <c r="Q754" s="55" t="str">
        <f>IF(VLOOKUP(ROW()-492,'Report 3 Detail (576 B)'!$A:$S,11,FALSE)="","",VLOOKUP(ROW()-492,'Report 3 Detail (576 B)'!$A:$S,11,FALSE))</f>
        <v/>
      </c>
      <c r="R754" s="55" t="str">
        <f>IF(VLOOKUP(ROW()-492,'Report 3 Detail (576 B)'!$A:$S,12,FALSE)="","",VLOOKUP(ROW()-492,'Report 3 Detail (576 B)'!$A:$S,12,FALSE))</f>
        <v/>
      </c>
      <c r="S754" s="55" t="str">
        <f>IF(VLOOKUP(ROW()-492,'Report 3 Detail (576 B)'!$A:$S,13,FALSE)="","",VLOOKUP(ROW()-492,'Report 3 Detail (576 B)'!$A:$S,13,FALSE))</f>
        <v/>
      </c>
      <c r="T754" s="55" t="str">
        <f>IF(VLOOKUP(ROW()-492,'Report 3 Detail (576 B)'!$A:$S,14,FALSE)="","",VLOOKUP(ROW()-492,'Report 3 Detail (576 B)'!$A:$S,14,FALSE))</f>
        <v/>
      </c>
      <c r="U754" s="55" t="str">
        <f>IF(VLOOKUP(ROW()-492,'Report 3 Detail (576 B)'!$A:$S,15,FALSE)="","",VLOOKUP(ROW()-492,'Report 3 Detail (576 B)'!$A:$S,15,FALSE))</f>
        <v/>
      </c>
      <c r="V754" s="55" t="str">
        <f>IF(VLOOKUP(ROW()-492,'Report 3 Detail (576 B)'!$A:$S,16,FALSE)="","",VLOOKUP(ROW()-492,'Report 3 Detail (576 B)'!$A:$S,16,FALSE))</f>
        <v/>
      </c>
      <c r="W754" s="55" t="str">
        <f>IF(VLOOKUP(ROW()-492,'Report 3 Detail (576 B)'!$A:$S,17,FALSE)="","",VLOOKUP(ROW()-492,'Report 3 Detail (576 B)'!$A:$S,17,FALSE))</f>
        <v/>
      </c>
      <c r="X754" s="102" t="str">
        <f>IF(VLOOKUP(ROW()-492,'Report 3 Detail (576 B)'!$A:$S,18,FALSE)="","",VLOOKUP(ROW()-492,'Report 3 Detail (576 B)'!$A:$S,18,FALSE))</f>
        <v/>
      </c>
      <c r="Y754" s="55" t="str">
        <f>IF(VLOOKUP(ROW()-492,'Report 3 Detail (576 B)'!$A:$S,19,FALSE)="","",VLOOKUP(ROW()-492,'Report 3 Detail (576 B)'!$A:$S,19,FALSE))</f>
        <v/>
      </c>
      <c r="Z754" s="55" t="s">
        <v>79</v>
      </c>
    </row>
    <row r="755" spans="8:26" x14ac:dyDescent="0.2">
      <c r="H755" s="55" t="str">
        <f>IF(VLOOKUP(ROW()-492,'Report 3 Detail (576 B)'!$A:$S,2,FALSE)="","",VLOOKUP(ROW()-492,'Report 3 Detail (576 B)'!$A:$S,2,FALSE))</f>
        <v/>
      </c>
      <c r="I755" s="102" t="str">
        <f>IF(VLOOKUP(ROW()-492,'Report 3 Detail (576 B)'!$A:$S,3,FALSE)="","",VLOOKUP(ROW()-492,'Report 3 Detail (576 B)'!$A:$S,3,FALSE))</f>
        <v/>
      </c>
      <c r="J755" s="55" t="str">
        <f>IF(VLOOKUP(ROW()-492,'Report 3 Detail (576 B)'!$A:$S,4,FALSE)="","",VLOOKUP(ROW()-492,'Report 3 Detail (576 B)'!$A:$S,4,FALSE))</f>
        <v/>
      </c>
      <c r="K755" s="55" t="str">
        <f>IF(VLOOKUP(ROW()-492,'Report 3 Detail (576 B)'!$A:$S,5,FALSE)="","",VLOOKUP(ROW()-492,'Report 3 Detail (576 B)'!$A:$S,5,FALSE))</f>
        <v/>
      </c>
      <c r="L755" s="55" t="str">
        <f>IF(VLOOKUP(ROW()-492,'Report 3 Detail (576 B)'!$A:$S,6,FALSE)="","",VLOOKUP(ROW()-492,'Report 3 Detail (576 B)'!$A:$S,6,FALSE))</f>
        <v/>
      </c>
      <c r="M755" s="55" t="str">
        <f>IF(VLOOKUP(ROW()-492,'Report 3 Detail (576 B)'!$A:$S,7,FALSE)="","",VLOOKUP(ROW()-492,'Report 3 Detail (576 B)'!$A:$S,7,FALSE))</f>
        <v/>
      </c>
      <c r="N755" s="55" t="str">
        <f>IF(VLOOKUP(ROW()-492,'Report 3 Detail (576 B)'!$A:$S,8,FALSE)="","",VLOOKUP(ROW()-492,'Report 3 Detail (576 B)'!$A:$S,8,FALSE))</f>
        <v/>
      </c>
      <c r="O755" s="55" t="str">
        <f>IF(VLOOKUP(ROW()-492,'Report 3 Detail (576 B)'!$A:$S,9,FALSE)="","",VLOOKUP(ROW()-492,'Report 3 Detail (576 B)'!$A:$S,9,FALSE))</f>
        <v/>
      </c>
      <c r="P755" s="55" t="str">
        <f>IF(VLOOKUP(ROW()-492,'Report 3 Detail (576 B)'!$A:$S,10,FALSE)="","",VLOOKUP(ROW()-492,'Report 3 Detail (576 B)'!$A:$S,10,FALSE))</f>
        <v/>
      </c>
      <c r="Q755" s="55" t="str">
        <f>IF(VLOOKUP(ROW()-492,'Report 3 Detail (576 B)'!$A:$S,11,FALSE)="","",VLOOKUP(ROW()-492,'Report 3 Detail (576 B)'!$A:$S,11,FALSE))</f>
        <v/>
      </c>
      <c r="R755" s="55" t="str">
        <f>IF(VLOOKUP(ROW()-492,'Report 3 Detail (576 B)'!$A:$S,12,FALSE)="","",VLOOKUP(ROW()-492,'Report 3 Detail (576 B)'!$A:$S,12,FALSE))</f>
        <v/>
      </c>
      <c r="S755" s="55" t="str">
        <f>IF(VLOOKUP(ROW()-492,'Report 3 Detail (576 B)'!$A:$S,13,FALSE)="","",VLOOKUP(ROW()-492,'Report 3 Detail (576 B)'!$A:$S,13,FALSE))</f>
        <v/>
      </c>
      <c r="T755" s="55" t="str">
        <f>IF(VLOOKUP(ROW()-492,'Report 3 Detail (576 B)'!$A:$S,14,FALSE)="","",VLOOKUP(ROW()-492,'Report 3 Detail (576 B)'!$A:$S,14,FALSE))</f>
        <v/>
      </c>
      <c r="U755" s="55" t="str">
        <f>IF(VLOOKUP(ROW()-492,'Report 3 Detail (576 B)'!$A:$S,15,FALSE)="","",VLOOKUP(ROW()-492,'Report 3 Detail (576 B)'!$A:$S,15,FALSE))</f>
        <v/>
      </c>
      <c r="V755" s="55" t="str">
        <f>IF(VLOOKUP(ROW()-492,'Report 3 Detail (576 B)'!$A:$S,16,FALSE)="","",VLOOKUP(ROW()-492,'Report 3 Detail (576 B)'!$A:$S,16,FALSE))</f>
        <v/>
      </c>
      <c r="W755" s="55" t="str">
        <f>IF(VLOOKUP(ROW()-492,'Report 3 Detail (576 B)'!$A:$S,17,FALSE)="","",VLOOKUP(ROW()-492,'Report 3 Detail (576 B)'!$A:$S,17,FALSE))</f>
        <v/>
      </c>
      <c r="X755" s="102" t="str">
        <f>IF(VLOOKUP(ROW()-492,'Report 3 Detail (576 B)'!$A:$S,18,FALSE)="","",VLOOKUP(ROW()-492,'Report 3 Detail (576 B)'!$A:$S,18,FALSE))</f>
        <v/>
      </c>
      <c r="Y755" s="55" t="str">
        <f>IF(VLOOKUP(ROW()-492,'Report 3 Detail (576 B)'!$A:$S,19,FALSE)="","",VLOOKUP(ROW()-492,'Report 3 Detail (576 B)'!$A:$S,19,FALSE))</f>
        <v/>
      </c>
      <c r="Z755" s="55" t="s">
        <v>79</v>
      </c>
    </row>
    <row r="756" spans="8:26" x14ac:dyDescent="0.2">
      <c r="H756" s="55" t="str">
        <f>IF(VLOOKUP(ROW()-492,'Report 3 Detail (576 B)'!$A:$S,2,FALSE)="","",VLOOKUP(ROW()-492,'Report 3 Detail (576 B)'!$A:$S,2,FALSE))</f>
        <v/>
      </c>
      <c r="I756" s="102" t="str">
        <f>IF(VLOOKUP(ROW()-492,'Report 3 Detail (576 B)'!$A:$S,3,FALSE)="","",VLOOKUP(ROW()-492,'Report 3 Detail (576 B)'!$A:$S,3,FALSE))</f>
        <v/>
      </c>
      <c r="J756" s="55" t="str">
        <f>IF(VLOOKUP(ROW()-492,'Report 3 Detail (576 B)'!$A:$S,4,FALSE)="","",VLOOKUP(ROW()-492,'Report 3 Detail (576 B)'!$A:$S,4,FALSE))</f>
        <v/>
      </c>
      <c r="K756" s="55" t="str">
        <f>IF(VLOOKUP(ROW()-492,'Report 3 Detail (576 B)'!$A:$S,5,FALSE)="","",VLOOKUP(ROW()-492,'Report 3 Detail (576 B)'!$A:$S,5,FALSE))</f>
        <v/>
      </c>
      <c r="L756" s="55" t="str">
        <f>IF(VLOOKUP(ROW()-492,'Report 3 Detail (576 B)'!$A:$S,6,FALSE)="","",VLOOKUP(ROW()-492,'Report 3 Detail (576 B)'!$A:$S,6,FALSE))</f>
        <v/>
      </c>
      <c r="M756" s="55" t="str">
        <f>IF(VLOOKUP(ROW()-492,'Report 3 Detail (576 B)'!$A:$S,7,FALSE)="","",VLOOKUP(ROW()-492,'Report 3 Detail (576 B)'!$A:$S,7,FALSE))</f>
        <v/>
      </c>
      <c r="N756" s="55" t="str">
        <f>IF(VLOOKUP(ROW()-492,'Report 3 Detail (576 B)'!$A:$S,8,FALSE)="","",VLOOKUP(ROW()-492,'Report 3 Detail (576 B)'!$A:$S,8,FALSE))</f>
        <v/>
      </c>
      <c r="O756" s="55" t="str">
        <f>IF(VLOOKUP(ROW()-492,'Report 3 Detail (576 B)'!$A:$S,9,FALSE)="","",VLOOKUP(ROW()-492,'Report 3 Detail (576 B)'!$A:$S,9,FALSE))</f>
        <v/>
      </c>
      <c r="P756" s="55" t="str">
        <f>IF(VLOOKUP(ROW()-492,'Report 3 Detail (576 B)'!$A:$S,10,FALSE)="","",VLOOKUP(ROW()-492,'Report 3 Detail (576 B)'!$A:$S,10,FALSE))</f>
        <v/>
      </c>
      <c r="Q756" s="55" t="str">
        <f>IF(VLOOKUP(ROW()-492,'Report 3 Detail (576 B)'!$A:$S,11,FALSE)="","",VLOOKUP(ROW()-492,'Report 3 Detail (576 B)'!$A:$S,11,FALSE))</f>
        <v/>
      </c>
      <c r="R756" s="55" t="str">
        <f>IF(VLOOKUP(ROW()-492,'Report 3 Detail (576 B)'!$A:$S,12,FALSE)="","",VLOOKUP(ROW()-492,'Report 3 Detail (576 B)'!$A:$S,12,FALSE))</f>
        <v/>
      </c>
      <c r="S756" s="55" t="str">
        <f>IF(VLOOKUP(ROW()-492,'Report 3 Detail (576 B)'!$A:$S,13,FALSE)="","",VLOOKUP(ROW()-492,'Report 3 Detail (576 B)'!$A:$S,13,FALSE))</f>
        <v/>
      </c>
      <c r="T756" s="55" t="str">
        <f>IF(VLOOKUP(ROW()-492,'Report 3 Detail (576 B)'!$A:$S,14,FALSE)="","",VLOOKUP(ROW()-492,'Report 3 Detail (576 B)'!$A:$S,14,FALSE))</f>
        <v/>
      </c>
      <c r="U756" s="55" t="str">
        <f>IF(VLOOKUP(ROW()-492,'Report 3 Detail (576 B)'!$A:$S,15,FALSE)="","",VLOOKUP(ROW()-492,'Report 3 Detail (576 B)'!$A:$S,15,FALSE))</f>
        <v/>
      </c>
      <c r="V756" s="55" t="str">
        <f>IF(VLOOKUP(ROW()-492,'Report 3 Detail (576 B)'!$A:$S,16,FALSE)="","",VLOOKUP(ROW()-492,'Report 3 Detail (576 B)'!$A:$S,16,FALSE))</f>
        <v/>
      </c>
      <c r="W756" s="55" t="str">
        <f>IF(VLOOKUP(ROW()-492,'Report 3 Detail (576 B)'!$A:$S,17,FALSE)="","",VLOOKUP(ROW()-492,'Report 3 Detail (576 B)'!$A:$S,17,FALSE))</f>
        <v/>
      </c>
      <c r="X756" s="102" t="str">
        <f>IF(VLOOKUP(ROW()-492,'Report 3 Detail (576 B)'!$A:$S,18,FALSE)="","",VLOOKUP(ROW()-492,'Report 3 Detail (576 B)'!$A:$S,18,FALSE))</f>
        <v/>
      </c>
      <c r="Y756" s="55" t="str">
        <f>IF(VLOOKUP(ROW()-492,'Report 3 Detail (576 B)'!$A:$S,19,FALSE)="","",VLOOKUP(ROW()-492,'Report 3 Detail (576 B)'!$A:$S,19,FALSE))</f>
        <v/>
      </c>
      <c r="Z756" s="55" t="s">
        <v>79</v>
      </c>
    </row>
    <row r="757" spans="8:26" x14ac:dyDescent="0.2">
      <c r="H757" s="55" t="str">
        <f>IF(VLOOKUP(ROW()-492,'Report 3 Detail (576 B)'!$A:$S,2,FALSE)="","",VLOOKUP(ROW()-492,'Report 3 Detail (576 B)'!$A:$S,2,FALSE))</f>
        <v/>
      </c>
      <c r="I757" s="102" t="str">
        <f>IF(VLOOKUP(ROW()-492,'Report 3 Detail (576 B)'!$A:$S,3,FALSE)="","",VLOOKUP(ROW()-492,'Report 3 Detail (576 B)'!$A:$S,3,FALSE))</f>
        <v/>
      </c>
      <c r="J757" s="55" t="str">
        <f>IF(VLOOKUP(ROW()-492,'Report 3 Detail (576 B)'!$A:$S,4,FALSE)="","",VLOOKUP(ROW()-492,'Report 3 Detail (576 B)'!$A:$S,4,FALSE))</f>
        <v/>
      </c>
      <c r="K757" s="55" t="str">
        <f>IF(VLOOKUP(ROW()-492,'Report 3 Detail (576 B)'!$A:$S,5,FALSE)="","",VLOOKUP(ROW()-492,'Report 3 Detail (576 B)'!$A:$S,5,FALSE))</f>
        <v/>
      </c>
      <c r="L757" s="55" t="str">
        <f>IF(VLOOKUP(ROW()-492,'Report 3 Detail (576 B)'!$A:$S,6,FALSE)="","",VLOOKUP(ROW()-492,'Report 3 Detail (576 B)'!$A:$S,6,FALSE))</f>
        <v/>
      </c>
      <c r="M757" s="55" t="str">
        <f>IF(VLOOKUP(ROW()-492,'Report 3 Detail (576 B)'!$A:$S,7,FALSE)="","",VLOOKUP(ROW()-492,'Report 3 Detail (576 B)'!$A:$S,7,FALSE))</f>
        <v/>
      </c>
      <c r="N757" s="55" t="str">
        <f>IF(VLOOKUP(ROW()-492,'Report 3 Detail (576 B)'!$A:$S,8,FALSE)="","",VLOOKUP(ROW()-492,'Report 3 Detail (576 B)'!$A:$S,8,FALSE))</f>
        <v/>
      </c>
      <c r="O757" s="55" t="str">
        <f>IF(VLOOKUP(ROW()-492,'Report 3 Detail (576 B)'!$A:$S,9,FALSE)="","",VLOOKUP(ROW()-492,'Report 3 Detail (576 B)'!$A:$S,9,FALSE))</f>
        <v/>
      </c>
      <c r="P757" s="55" t="str">
        <f>IF(VLOOKUP(ROW()-492,'Report 3 Detail (576 B)'!$A:$S,10,FALSE)="","",VLOOKUP(ROW()-492,'Report 3 Detail (576 B)'!$A:$S,10,FALSE))</f>
        <v/>
      </c>
      <c r="Q757" s="55" t="str">
        <f>IF(VLOOKUP(ROW()-492,'Report 3 Detail (576 B)'!$A:$S,11,FALSE)="","",VLOOKUP(ROW()-492,'Report 3 Detail (576 B)'!$A:$S,11,FALSE))</f>
        <v/>
      </c>
      <c r="R757" s="55" t="str">
        <f>IF(VLOOKUP(ROW()-492,'Report 3 Detail (576 B)'!$A:$S,12,FALSE)="","",VLOOKUP(ROW()-492,'Report 3 Detail (576 B)'!$A:$S,12,FALSE))</f>
        <v/>
      </c>
      <c r="S757" s="55" t="str">
        <f>IF(VLOOKUP(ROW()-492,'Report 3 Detail (576 B)'!$A:$S,13,FALSE)="","",VLOOKUP(ROW()-492,'Report 3 Detail (576 B)'!$A:$S,13,FALSE))</f>
        <v/>
      </c>
      <c r="T757" s="55" t="str">
        <f>IF(VLOOKUP(ROW()-492,'Report 3 Detail (576 B)'!$A:$S,14,FALSE)="","",VLOOKUP(ROW()-492,'Report 3 Detail (576 B)'!$A:$S,14,FALSE))</f>
        <v/>
      </c>
      <c r="U757" s="55" t="str">
        <f>IF(VLOOKUP(ROW()-492,'Report 3 Detail (576 B)'!$A:$S,15,FALSE)="","",VLOOKUP(ROW()-492,'Report 3 Detail (576 B)'!$A:$S,15,FALSE))</f>
        <v/>
      </c>
      <c r="V757" s="55" t="str">
        <f>IF(VLOOKUP(ROW()-492,'Report 3 Detail (576 B)'!$A:$S,16,FALSE)="","",VLOOKUP(ROW()-492,'Report 3 Detail (576 B)'!$A:$S,16,FALSE))</f>
        <v/>
      </c>
      <c r="W757" s="55" t="str">
        <f>IF(VLOOKUP(ROW()-492,'Report 3 Detail (576 B)'!$A:$S,17,FALSE)="","",VLOOKUP(ROW()-492,'Report 3 Detail (576 B)'!$A:$S,17,FALSE))</f>
        <v/>
      </c>
      <c r="X757" s="102" t="str">
        <f>IF(VLOOKUP(ROW()-492,'Report 3 Detail (576 B)'!$A:$S,18,FALSE)="","",VLOOKUP(ROW()-492,'Report 3 Detail (576 B)'!$A:$S,18,FALSE))</f>
        <v/>
      </c>
      <c r="Y757" s="55" t="str">
        <f>IF(VLOOKUP(ROW()-492,'Report 3 Detail (576 B)'!$A:$S,19,FALSE)="","",VLOOKUP(ROW()-492,'Report 3 Detail (576 B)'!$A:$S,19,FALSE))</f>
        <v/>
      </c>
      <c r="Z757" s="55" t="s">
        <v>79</v>
      </c>
    </row>
    <row r="758" spans="8:26" x14ac:dyDescent="0.2">
      <c r="H758" s="55" t="str">
        <f>IF(VLOOKUP(ROW()-492,'Report 3 Detail (576 B)'!$A:$S,2,FALSE)="","",VLOOKUP(ROW()-492,'Report 3 Detail (576 B)'!$A:$S,2,FALSE))</f>
        <v/>
      </c>
      <c r="I758" s="102" t="str">
        <f>IF(VLOOKUP(ROW()-492,'Report 3 Detail (576 B)'!$A:$S,3,FALSE)="","",VLOOKUP(ROW()-492,'Report 3 Detail (576 B)'!$A:$S,3,FALSE))</f>
        <v/>
      </c>
      <c r="J758" s="55" t="str">
        <f>IF(VLOOKUP(ROW()-492,'Report 3 Detail (576 B)'!$A:$S,4,FALSE)="","",VLOOKUP(ROW()-492,'Report 3 Detail (576 B)'!$A:$S,4,FALSE))</f>
        <v/>
      </c>
      <c r="K758" s="55" t="str">
        <f>IF(VLOOKUP(ROW()-492,'Report 3 Detail (576 B)'!$A:$S,5,FALSE)="","",VLOOKUP(ROW()-492,'Report 3 Detail (576 B)'!$A:$S,5,FALSE))</f>
        <v/>
      </c>
      <c r="L758" s="55" t="str">
        <f>IF(VLOOKUP(ROW()-492,'Report 3 Detail (576 B)'!$A:$S,6,FALSE)="","",VLOOKUP(ROW()-492,'Report 3 Detail (576 B)'!$A:$S,6,FALSE))</f>
        <v/>
      </c>
      <c r="M758" s="55" t="str">
        <f>IF(VLOOKUP(ROW()-492,'Report 3 Detail (576 B)'!$A:$S,7,FALSE)="","",VLOOKUP(ROW()-492,'Report 3 Detail (576 B)'!$A:$S,7,FALSE))</f>
        <v/>
      </c>
      <c r="N758" s="55" t="str">
        <f>IF(VLOOKUP(ROW()-492,'Report 3 Detail (576 B)'!$A:$S,8,FALSE)="","",VLOOKUP(ROW()-492,'Report 3 Detail (576 B)'!$A:$S,8,FALSE))</f>
        <v/>
      </c>
      <c r="O758" s="55" t="str">
        <f>IF(VLOOKUP(ROW()-492,'Report 3 Detail (576 B)'!$A:$S,9,FALSE)="","",VLOOKUP(ROW()-492,'Report 3 Detail (576 B)'!$A:$S,9,FALSE))</f>
        <v/>
      </c>
      <c r="P758" s="55" t="str">
        <f>IF(VLOOKUP(ROW()-492,'Report 3 Detail (576 B)'!$A:$S,10,FALSE)="","",VLOOKUP(ROW()-492,'Report 3 Detail (576 B)'!$A:$S,10,FALSE))</f>
        <v/>
      </c>
      <c r="Q758" s="55" t="str">
        <f>IF(VLOOKUP(ROW()-492,'Report 3 Detail (576 B)'!$A:$S,11,FALSE)="","",VLOOKUP(ROW()-492,'Report 3 Detail (576 B)'!$A:$S,11,FALSE))</f>
        <v/>
      </c>
      <c r="R758" s="55" t="str">
        <f>IF(VLOOKUP(ROW()-492,'Report 3 Detail (576 B)'!$A:$S,12,FALSE)="","",VLOOKUP(ROW()-492,'Report 3 Detail (576 B)'!$A:$S,12,FALSE))</f>
        <v/>
      </c>
      <c r="S758" s="55" t="str">
        <f>IF(VLOOKUP(ROW()-492,'Report 3 Detail (576 B)'!$A:$S,13,FALSE)="","",VLOOKUP(ROW()-492,'Report 3 Detail (576 B)'!$A:$S,13,FALSE))</f>
        <v/>
      </c>
      <c r="T758" s="55" t="str">
        <f>IF(VLOOKUP(ROW()-492,'Report 3 Detail (576 B)'!$A:$S,14,FALSE)="","",VLOOKUP(ROW()-492,'Report 3 Detail (576 B)'!$A:$S,14,FALSE))</f>
        <v/>
      </c>
      <c r="U758" s="55" t="str">
        <f>IF(VLOOKUP(ROW()-492,'Report 3 Detail (576 B)'!$A:$S,15,FALSE)="","",VLOOKUP(ROW()-492,'Report 3 Detail (576 B)'!$A:$S,15,FALSE))</f>
        <v/>
      </c>
      <c r="V758" s="55" t="str">
        <f>IF(VLOOKUP(ROW()-492,'Report 3 Detail (576 B)'!$A:$S,16,FALSE)="","",VLOOKUP(ROW()-492,'Report 3 Detail (576 B)'!$A:$S,16,FALSE))</f>
        <v/>
      </c>
      <c r="W758" s="55" t="str">
        <f>IF(VLOOKUP(ROW()-492,'Report 3 Detail (576 B)'!$A:$S,17,FALSE)="","",VLOOKUP(ROW()-492,'Report 3 Detail (576 B)'!$A:$S,17,FALSE))</f>
        <v/>
      </c>
      <c r="X758" s="102" t="str">
        <f>IF(VLOOKUP(ROW()-492,'Report 3 Detail (576 B)'!$A:$S,18,FALSE)="","",VLOOKUP(ROW()-492,'Report 3 Detail (576 B)'!$A:$S,18,FALSE))</f>
        <v/>
      </c>
      <c r="Y758" s="55" t="str">
        <f>IF(VLOOKUP(ROW()-492,'Report 3 Detail (576 B)'!$A:$S,19,FALSE)="","",VLOOKUP(ROW()-492,'Report 3 Detail (576 B)'!$A:$S,19,FALSE))</f>
        <v/>
      </c>
      <c r="Z758" s="55" t="s">
        <v>79</v>
      </c>
    </row>
    <row r="759" spans="8:26" x14ac:dyDescent="0.2">
      <c r="H759" s="55" t="str">
        <f>IF(VLOOKUP(ROW()-492,'Report 3 Detail (576 B)'!$A:$S,2,FALSE)="","",VLOOKUP(ROW()-492,'Report 3 Detail (576 B)'!$A:$S,2,FALSE))</f>
        <v/>
      </c>
      <c r="I759" s="102" t="str">
        <f>IF(VLOOKUP(ROW()-492,'Report 3 Detail (576 B)'!$A:$S,3,FALSE)="","",VLOOKUP(ROW()-492,'Report 3 Detail (576 B)'!$A:$S,3,FALSE))</f>
        <v/>
      </c>
      <c r="J759" s="55" t="str">
        <f>IF(VLOOKUP(ROW()-492,'Report 3 Detail (576 B)'!$A:$S,4,FALSE)="","",VLOOKUP(ROW()-492,'Report 3 Detail (576 B)'!$A:$S,4,FALSE))</f>
        <v/>
      </c>
      <c r="K759" s="55" t="str">
        <f>IF(VLOOKUP(ROW()-492,'Report 3 Detail (576 B)'!$A:$S,5,FALSE)="","",VLOOKUP(ROW()-492,'Report 3 Detail (576 B)'!$A:$S,5,FALSE))</f>
        <v/>
      </c>
      <c r="L759" s="55" t="str">
        <f>IF(VLOOKUP(ROW()-492,'Report 3 Detail (576 B)'!$A:$S,6,FALSE)="","",VLOOKUP(ROW()-492,'Report 3 Detail (576 B)'!$A:$S,6,FALSE))</f>
        <v/>
      </c>
      <c r="M759" s="55" t="str">
        <f>IF(VLOOKUP(ROW()-492,'Report 3 Detail (576 B)'!$A:$S,7,FALSE)="","",VLOOKUP(ROW()-492,'Report 3 Detail (576 B)'!$A:$S,7,FALSE))</f>
        <v/>
      </c>
      <c r="N759" s="55" t="str">
        <f>IF(VLOOKUP(ROW()-492,'Report 3 Detail (576 B)'!$A:$S,8,FALSE)="","",VLOOKUP(ROW()-492,'Report 3 Detail (576 B)'!$A:$S,8,FALSE))</f>
        <v/>
      </c>
      <c r="O759" s="55" t="str">
        <f>IF(VLOOKUP(ROW()-492,'Report 3 Detail (576 B)'!$A:$S,9,FALSE)="","",VLOOKUP(ROW()-492,'Report 3 Detail (576 B)'!$A:$S,9,FALSE))</f>
        <v/>
      </c>
      <c r="P759" s="55" t="str">
        <f>IF(VLOOKUP(ROW()-492,'Report 3 Detail (576 B)'!$A:$S,10,FALSE)="","",VLOOKUP(ROW()-492,'Report 3 Detail (576 B)'!$A:$S,10,FALSE))</f>
        <v/>
      </c>
      <c r="Q759" s="55" t="str">
        <f>IF(VLOOKUP(ROW()-492,'Report 3 Detail (576 B)'!$A:$S,11,FALSE)="","",VLOOKUP(ROW()-492,'Report 3 Detail (576 B)'!$A:$S,11,FALSE))</f>
        <v/>
      </c>
      <c r="R759" s="55" t="str">
        <f>IF(VLOOKUP(ROW()-492,'Report 3 Detail (576 B)'!$A:$S,12,FALSE)="","",VLOOKUP(ROW()-492,'Report 3 Detail (576 B)'!$A:$S,12,FALSE))</f>
        <v/>
      </c>
      <c r="S759" s="55" t="str">
        <f>IF(VLOOKUP(ROW()-492,'Report 3 Detail (576 B)'!$A:$S,13,FALSE)="","",VLOOKUP(ROW()-492,'Report 3 Detail (576 B)'!$A:$S,13,FALSE))</f>
        <v/>
      </c>
      <c r="T759" s="55" t="str">
        <f>IF(VLOOKUP(ROW()-492,'Report 3 Detail (576 B)'!$A:$S,14,FALSE)="","",VLOOKUP(ROW()-492,'Report 3 Detail (576 B)'!$A:$S,14,FALSE))</f>
        <v/>
      </c>
      <c r="U759" s="55" t="str">
        <f>IF(VLOOKUP(ROW()-492,'Report 3 Detail (576 B)'!$A:$S,15,FALSE)="","",VLOOKUP(ROW()-492,'Report 3 Detail (576 B)'!$A:$S,15,FALSE))</f>
        <v/>
      </c>
      <c r="V759" s="55" t="str">
        <f>IF(VLOOKUP(ROW()-492,'Report 3 Detail (576 B)'!$A:$S,16,FALSE)="","",VLOOKUP(ROW()-492,'Report 3 Detail (576 B)'!$A:$S,16,FALSE))</f>
        <v/>
      </c>
      <c r="W759" s="55" t="str">
        <f>IF(VLOOKUP(ROW()-492,'Report 3 Detail (576 B)'!$A:$S,17,FALSE)="","",VLOOKUP(ROW()-492,'Report 3 Detail (576 B)'!$A:$S,17,FALSE))</f>
        <v/>
      </c>
      <c r="X759" s="102" t="str">
        <f>IF(VLOOKUP(ROW()-492,'Report 3 Detail (576 B)'!$A:$S,18,FALSE)="","",VLOOKUP(ROW()-492,'Report 3 Detail (576 B)'!$A:$S,18,FALSE))</f>
        <v/>
      </c>
      <c r="Y759" s="55" t="str">
        <f>IF(VLOOKUP(ROW()-492,'Report 3 Detail (576 B)'!$A:$S,19,FALSE)="","",VLOOKUP(ROW()-492,'Report 3 Detail (576 B)'!$A:$S,19,FALSE))</f>
        <v/>
      </c>
      <c r="Z759" s="55" t="s">
        <v>79</v>
      </c>
    </row>
    <row r="760" spans="8:26" x14ac:dyDescent="0.2">
      <c r="H760" s="55" t="str">
        <f>IF(VLOOKUP(ROW()-492,'Report 3 Detail (576 B)'!$A:$S,2,FALSE)="","",VLOOKUP(ROW()-492,'Report 3 Detail (576 B)'!$A:$S,2,FALSE))</f>
        <v/>
      </c>
      <c r="I760" s="102" t="str">
        <f>IF(VLOOKUP(ROW()-492,'Report 3 Detail (576 B)'!$A:$S,3,FALSE)="","",VLOOKUP(ROW()-492,'Report 3 Detail (576 B)'!$A:$S,3,FALSE))</f>
        <v/>
      </c>
      <c r="J760" s="55" t="str">
        <f>IF(VLOOKUP(ROW()-492,'Report 3 Detail (576 B)'!$A:$S,4,FALSE)="","",VLOOKUP(ROW()-492,'Report 3 Detail (576 B)'!$A:$S,4,FALSE))</f>
        <v/>
      </c>
      <c r="K760" s="55" t="str">
        <f>IF(VLOOKUP(ROW()-492,'Report 3 Detail (576 B)'!$A:$S,5,FALSE)="","",VLOOKUP(ROW()-492,'Report 3 Detail (576 B)'!$A:$S,5,FALSE))</f>
        <v/>
      </c>
      <c r="L760" s="55" t="str">
        <f>IF(VLOOKUP(ROW()-492,'Report 3 Detail (576 B)'!$A:$S,6,FALSE)="","",VLOOKUP(ROW()-492,'Report 3 Detail (576 B)'!$A:$S,6,FALSE))</f>
        <v/>
      </c>
      <c r="M760" s="55" t="str">
        <f>IF(VLOOKUP(ROW()-492,'Report 3 Detail (576 B)'!$A:$S,7,FALSE)="","",VLOOKUP(ROW()-492,'Report 3 Detail (576 B)'!$A:$S,7,FALSE))</f>
        <v/>
      </c>
      <c r="N760" s="55" t="str">
        <f>IF(VLOOKUP(ROW()-492,'Report 3 Detail (576 B)'!$A:$S,8,FALSE)="","",VLOOKUP(ROW()-492,'Report 3 Detail (576 B)'!$A:$S,8,FALSE))</f>
        <v/>
      </c>
      <c r="O760" s="55" t="str">
        <f>IF(VLOOKUP(ROW()-492,'Report 3 Detail (576 B)'!$A:$S,9,FALSE)="","",VLOOKUP(ROW()-492,'Report 3 Detail (576 B)'!$A:$S,9,FALSE))</f>
        <v/>
      </c>
      <c r="P760" s="55" t="str">
        <f>IF(VLOOKUP(ROW()-492,'Report 3 Detail (576 B)'!$A:$S,10,FALSE)="","",VLOOKUP(ROW()-492,'Report 3 Detail (576 B)'!$A:$S,10,FALSE))</f>
        <v/>
      </c>
      <c r="Q760" s="55" t="str">
        <f>IF(VLOOKUP(ROW()-492,'Report 3 Detail (576 B)'!$A:$S,11,FALSE)="","",VLOOKUP(ROW()-492,'Report 3 Detail (576 B)'!$A:$S,11,FALSE))</f>
        <v/>
      </c>
      <c r="R760" s="55" t="str">
        <f>IF(VLOOKUP(ROW()-492,'Report 3 Detail (576 B)'!$A:$S,12,FALSE)="","",VLOOKUP(ROW()-492,'Report 3 Detail (576 B)'!$A:$S,12,FALSE))</f>
        <v/>
      </c>
      <c r="S760" s="55" t="str">
        <f>IF(VLOOKUP(ROW()-492,'Report 3 Detail (576 B)'!$A:$S,13,FALSE)="","",VLOOKUP(ROW()-492,'Report 3 Detail (576 B)'!$A:$S,13,FALSE))</f>
        <v/>
      </c>
      <c r="T760" s="55" t="str">
        <f>IF(VLOOKUP(ROW()-492,'Report 3 Detail (576 B)'!$A:$S,14,FALSE)="","",VLOOKUP(ROW()-492,'Report 3 Detail (576 B)'!$A:$S,14,FALSE))</f>
        <v/>
      </c>
      <c r="U760" s="55" t="str">
        <f>IF(VLOOKUP(ROW()-492,'Report 3 Detail (576 B)'!$A:$S,15,FALSE)="","",VLOOKUP(ROW()-492,'Report 3 Detail (576 B)'!$A:$S,15,FALSE))</f>
        <v/>
      </c>
      <c r="V760" s="55" t="str">
        <f>IF(VLOOKUP(ROW()-492,'Report 3 Detail (576 B)'!$A:$S,16,FALSE)="","",VLOOKUP(ROW()-492,'Report 3 Detail (576 B)'!$A:$S,16,FALSE))</f>
        <v/>
      </c>
      <c r="W760" s="55" t="str">
        <f>IF(VLOOKUP(ROW()-492,'Report 3 Detail (576 B)'!$A:$S,17,FALSE)="","",VLOOKUP(ROW()-492,'Report 3 Detail (576 B)'!$A:$S,17,FALSE))</f>
        <v/>
      </c>
      <c r="X760" s="102" t="str">
        <f>IF(VLOOKUP(ROW()-492,'Report 3 Detail (576 B)'!$A:$S,18,FALSE)="","",VLOOKUP(ROW()-492,'Report 3 Detail (576 B)'!$A:$S,18,FALSE))</f>
        <v/>
      </c>
      <c r="Y760" s="55" t="str">
        <f>IF(VLOOKUP(ROW()-492,'Report 3 Detail (576 B)'!$A:$S,19,FALSE)="","",VLOOKUP(ROW()-492,'Report 3 Detail (576 B)'!$A:$S,19,FALSE))</f>
        <v/>
      </c>
      <c r="Z760" s="55" t="s">
        <v>79</v>
      </c>
    </row>
    <row r="761" spans="8:26" x14ac:dyDescent="0.2">
      <c r="H761" s="55" t="str">
        <f>IF(VLOOKUP(ROW()-492,'Report 3 Detail (576 B)'!$A:$S,2,FALSE)="","",VLOOKUP(ROW()-492,'Report 3 Detail (576 B)'!$A:$S,2,FALSE))</f>
        <v/>
      </c>
      <c r="I761" s="102" t="str">
        <f>IF(VLOOKUP(ROW()-492,'Report 3 Detail (576 B)'!$A:$S,3,FALSE)="","",VLOOKUP(ROW()-492,'Report 3 Detail (576 B)'!$A:$S,3,FALSE))</f>
        <v/>
      </c>
      <c r="J761" s="55" t="str">
        <f>IF(VLOOKUP(ROW()-492,'Report 3 Detail (576 B)'!$A:$S,4,FALSE)="","",VLOOKUP(ROW()-492,'Report 3 Detail (576 B)'!$A:$S,4,FALSE))</f>
        <v/>
      </c>
      <c r="K761" s="55" t="str">
        <f>IF(VLOOKUP(ROW()-492,'Report 3 Detail (576 B)'!$A:$S,5,FALSE)="","",VLOOKUP(ROW()-492,'Report 3 Detail (576 B)'!$A:$S,5,FALSE))</f>
        <v/>
      </c>
      <c r="L761" s="55" t="str">
        <f>IF(VLOOKUP(ROW()-492,'Report 3 Detail (576 B)'!$A:$S,6,FALSE)="","",VLOOKUP(ROW()-492,'Report 3 Detail (576 B)'!$A:$S,6,FALSE))</f>
        <v/>
      </c>
      <c r="M761" s="55" t="str">
        <f>IF(VLOOKUP(ROW()-492,'Report 3 Detail (576 B)'!$A:$S,7,FALSE)="","",VLOOKUP(ROW()-492,'Report 3 Detail (576 B)'!$A:$S,7,FALSE))</f>
        <v/>
      </c>
      <c r="N761" s="55" t="str">
        <f>IF(VLOOKUP(ROW()-492,'Report 3 Detail (576 B)'!$A:$S,8,FALSE)="","",VLOOKUP(ROW()-492,'Report 3 Detail (576 B)'!$A:$S,8,FALSE))</f>
        <v/>
      </c>
      <c r="O761" s="55" t="str">
        <f>IF(VLOOKUP(ROW()-492,'Report 3 Detail (576 B)'!$A:$S,9,FALSE)="","",VLOOKUP(ROW()-492,'Report 3 Detail (576 B)'!$A:$S,9,FALSE))</f>
        <v/>
      </c>
      <c r="P761" s="55" t="str">
        <f>IF(VLOOKUP(ROW()-492,'Report 3 Detail (576 B)'!$A:$S,10,FALSE)="","",VLOOKUP(ROW()-492,'Report 3 Detail (576 B)'!$A:$S,10,FALSE))</f>
        <v/>
      </c>
      <c r="Q761" s="55" t="str">
        <f>IF(VLOOKUP(ROW()-492,'Report 3 Detail (576 B)'!$A:$S,11,FALSE)="","",VLOOKUP(ROW()-492,'Report 3 Detail (576 B)'!$A:$S,11,FALSE))</f>
        <v/>
      </c>
      <c r="R761" s="55" t="str">
        <f>IF(VLOOKUP(ROW()-492,'Report 3 Detail (576 B)'!$A:$S,12,FALSE)="","",VLOOKUP(ROW()-492,'Report 3 Detail (576 B)'!$A:$S,12,FALSE))</f>
        <v/>
      </c>
      <c r="S761" s="55" t="str">
        <f>IF(VLOOKUP(ROW()-492,'Report 3 Detail (576 B)'!$A:$S,13,FALSE)="","",VLOOKUP(ROW()-492,'Report 3 Detail (576 B)'!$A:$S,13,FALSE))</f>
        <v/>
      </c>
      <c r="T761" s="55" t="str">
        <f>IF(VLOOKUP(ROW()-492,'Report 3 Detail (576 B)'!$A:$S,14,FALSE)="","",VLOOKUP(ROW()-492,'Report 3 Detail (576 B)'!$A:$S,14,FALSE))</f>
        <v/>
      </c>
      <c r="U761" s="55" t="str">
        <f>IF(VLOOKUP(ROW()-492,'Report 3 Detail (576 B)'!$A:$S,15,FALSE)="","",VLOOKUP(ROW()-492,'Report 3 Detail (576 B)'!$A:$S,15,FALSE))</f>
        <v/>
      </c>
      <c r="V761" s="55" t="str">
        <f>IF(VLOOKUP(ROW()-492,'Report 3 Detail (576 B)'!$A:$S,16,FALSE)="","",VLOOKUP(ROW()-492,'Report 3 Detail (576 B)'!$A:$S,16,FALSE))</f>
        <v/>
      </c>
      <c r="W761" s="55" t="str">
        <f>IF(VLOOKUP(ROW()-492,'Report 3 Detail (576 B)'!$A:$S,17,FALSE)="","",VLOOKUP(ROW()-492,'Report 3 Detail (576 B)'!$A:$S,17,FALSE))</f>
        <v/>
      </c>
      <c r="X761" s="102" t="str">
        <f>IF(VLOOKUP(ROW()-492,'Report 3 Detail (576 B)'!$A:$S,18,FALSE)="","",VLOOKUP(ROW()-492,'Report 3 Detail (576 B)'!$A:$S,18,FALSE))</f>
        <v/>
      </c>
      <c r="Y761" s="55" t="str">
        <f>IF(VLOOKUP(ROW()-492,'Report 3 Detail (576 B)'!$A:$S,19,FALSE)="","",VLOOKUP(ROW()-492,'Report 3 Detail (576 B)'!$A:$S,19,FALSE))</f>
        <v/>
      </c>
      <c r="Z761" s="55" t="s">
        <v>79</v>
      </c>
    </row>
    <row r="762" spans="8:26" x14ac:dyDescent="0.2">
      <c r="H762" s="55" t="str">
        <f>IF(VLOOKUP(ROW()-492,'Report 3 Detail (576 B)'!$A:$S,2,FALSE)="","",VLOOKUP(ROW()-492,'Report 3 Detail (576 B)'!$A:$S,2,FALSE))</f>
        <v/>
      </c>
      <c r="I762" s="102" t="str">
        <f>IF(VLOOKUP(ROW()-492,'Report 3 Detail (576 B)'!$A:$S,3,FALSE)="","",VLOOKUP(ROW()-492,'Report 3 Detail (576 B)'!$A:$S,3,FALSE))</f>
        <v/>
      </c>
      <c r="J762" s="55" t="str">
        <f>IF(VLOOKUP(ROW()-492,'Report 3 Detail (576 B)'!$A:$S,4,FALSE)="","",VLOOKUP(ROW()-492,'Report 3 Detail (576 B)'!$A:$S,4,FALSE))</f>
        <v/>
      </c>
      <c r="K762" s="55" t="str">
        <f>IF(VLOOKUP(ROW()-492,'Report 3 Detail (576 B)'!$A:$S,5,FALSE)="","",VLOOKUP(ROW()-492,'Report 3 Detail (576 B)'!$A:$S,5,FALSE))</f>
        <v/>
      </c>
      <c r="L762" s="55" t="str">
        <f>IF(VLOOKUP(ROW()-492,'Report 3 Detail (576 B)'!$A:$S,6,FALSE)="","",VLOOKUP(ROW()-492,'Report 3 Detail (576 B)'!$A:$S,6,FALSE))</f>
        <v/>
      </c>
      <c r="M762" s="55" t="str">
        <f>IF(VLOOKUP(ROW()-492,'Report 3 Detail (576 B)'!$A:$S,7,FALSE)="","",VLOOKUP(ROW()-492,'Report 3 Detail (576 B)'!$A:$S,7,FALSE))</f>
        <v/>
      </c>
      <c r="N762" s="55" t="str">
        <f>IF(VLOOKUP(ROW()-492,'Report 3 Detail (576 B)'!$A:$S,8,FALSE)="","",VLOOKUP(ROW()-492,'Report 3 Detail (576 B)'!$A:$S,8,FALSE))</f>
        <v/>
      </c>
      <c r="O762" s="55" t="str">
        <f>IF(VLOOKUP(ROW()-492,'Report 3 Detail (576 B)'!$A:$S,9,FALSE)="","",VLOOKUP(ROW()-492,'Report 3 Detail (576 B)'!$A:$S,9,FALSE))</f>
        <v/>
      </c>
      <c r="P762" s="55" t="str">
        <f>IF(VLOOKUP(ROW()-492,'Report 3 Detail (576 B)'!$A:$S,10,FALSE)="","",VLOOKUP(ROW()-492,'Report 3 Detail (576 B)'!$A:$S,10,FALSE))</f>
        <v/>
      </c>
      <c r="Q762" s="55" t="str">
        <f>IF(VLOOKUP(ROW()-492,'Report 3 Detail (576 B)'!$A:$S,11,FALSE)="","",VLOOKUP(ROW()-492,'Report 3 Detail (576 B)'!$A:$S,11,FALSE))</f>
        <v/>
      </c>
      <c r="R762" s="55" t="str">
        <f>IF(VLOOKUP(ROW()-492,'Report 3 Detail (576 B)'!$A:$S,12,FALSE)="","",VLOOKUP(ROW()-492,'Report 3 Detail (576 B)'!$A:$S,12,FALSE))</f>
        <v/>
      </c>
      <c r="S762" s="55" t="str">
        <f>IF(VLOOKUP(ROW()-492,'Report 3 Detail (576 B)'!$A:$S,13,FALSE)="","",VLOOKUP(ROW()-492,'Report 3 Detail (576 B)'!$A:$S,13,FALSE))</f>
        <v/>
      </c>
      <c r="T762" s="55" t="str">
        <f>IF(VLOOKUP(ROW()-492,'Report 3 Detail (576 B)'!$A:$S,14,FALSE)="","",VLOOKUP(ROW()-492,'Report 3 Detail (576 B)'!$A:$S,14,FALSE))</f>
        <v/>
      </c>
      <c r="U762" s="55" t="str">
        <f>IF(VLOOKUP(ROW()-492,'Report 3 Detail (576 B)'!$A:$S,15,FALSE)="","",VLOOKUP(ROW()-492,'Report 3 Detail (576 B)'!$A:$S,15,FALSE))</f>
        <v/>
      </c>
      <c r="V762" s="55" t="str">
        <f>IF(VLOOKUP(ROW()-492,'Report 3 Detail (576 B)'!$A:$S,16,FALSE)="","",VLOOKUP(ROW()-492,'Report 3 Detail (576 B)'!$A:$S,16,FALSE))</f>
        <v/>
      </c>
      <c r="W762" s="55" t="str">
        <f>IF(VLOOKUP(ROW()-492,'Report 3 Detail (576 B)'!$A:$S,17,FALSE)="","",VLOOKUP(ROW()-492,'Report 3 Detail (576 B)'!$A:$S,17,FALSE))</f>
        <v/>
      </c>
      <c r="X762" s="102" t="str">
        <f>IF(VLOOKUP(ROW()-492,'Report 3 Detail (576 B)'!$A:$S,18,FALSE)="","",VLOOKUP(ROW()-492,'Report 3 Detail (576 B)'!$A:$S,18,FALSE))</f>
        <v/>
      </c>
      <c r="Y762" s="55" t="str">
        <f>IF(VLOOKUP(ROW()-492,'Report 3 Detail (576 B)'!$A:$S,19,FALSE)="","",VLOOKUP(ROW()-492,'Report 3 Detail (576 B)'!$A:$S,19,FALSE))</f>
        <v/>
      </c>
      <c r="Z762" s="55" t="s">
        <v>79</v>
      </c>
    </row>
    <row r="763" spans="8:26" x14ac:dyDescent="0.2">
      <c r="H763" s="55" t="str">
        <f>IF(VLOOKUP(ROW()-492,'Report 3 Detail (576 B)'!$A:$S,2,FALSE)="","",VLOOKUP(ROW()-492,'Report 3 Detail (576 B)'!$A:$S,2,FALSE))</f>
        <v/>
      </c>
      <c r="I763" s="102" t="str">
        <f>IF(VLOOKUP(ROW()-492,'Report 3 Detail (576 B)'!$A:$S,3,FALSE)="","",VLOOKUP(ROW()-492,'Report 3 Detail (576 B)'!$A:$S,3,FALSE))</f>
        <v/>
      </c>
      <c r="J763" s="55" t="str">
        <f>IF(VLOOKUP(ROW()-492,'Report 3 Detail (576 B)'!$A:$S,4,FALSE)="","",VLOOKUP(ROW()-492,'Report 3 Detail (576 B)'!$A:$S,4,FALSE))</f>
        <v/>
      </c>
      <c r="K763" s="55" t="str">
        <f>IF(VLOOKUP(ROW()-492,'Report 3 Detail (576 B)'!$A:$S,5,FALSE)="","",VLOOKUP(ROW()-492,'Report 3 Detail (576 B)'!$A:$S,5,FALSE))</f>
        <v/>
      </c>
      <c r="L763" s="55" t="str">
        <f>IF(VLOOKUP(ROW()-492,'Report 3 Detail (576 B)'!$A:$S,6,FALSE)="","",VLOOKUP(ROW()-492,'Report 3 Detail (576 B)'!$A:$S,6,FALSE))</f>
        <v/>
      </c>
      <c r="M763" s="55" t="str">
        <f>IF(VLOOKUP(ROW()-492,'Report 3 Detail (576 B)'!$A:$S,7,FALSE)="","",VLOOKUP(ROW()-492,'Report 3 Detail (576 B)'!$A:$S,7,FALSE))</f>
        <v/>
      </c>
      <c r="N763" s="55" t="str">
        <f>IF(VLOOKUP(ROW()-492,'Report 3 Detail (576 B)'!$A:$S,8,FALSE)="","",VLOOKUP(ROW()-492,'Report 3 Detail (576 B)'!$A:$S,8,FALSE))</f>
        <v/>
      </c>
      <c r="O763" s="55" t="str">
        <f>IF(VLOOKUP(ROW()-492,'Report 3 Detail (576 B)'!$A:$S,9,FALSE)="","",VLOOKUP(ROW()-492,'Report 3 Detail (576 B)'!$A:$S,9,FALSE))</f>
        <v/>
      </c>
      <c r="P763" s="55" t="str">
        <f>IF(VLOOKUP(ROW()-492,'Report 3 Detail (576 B)'!$A:$S,10,FALSE)="","",VLOOKUP(ROW()-492,'Report 3 Detail (576 B)'!$A:$S,10,FALSE))</f>
        <v/>
      </c>
      <c r="Q763" s="55" t="str">
        <f>IF(VLOOKUP(ROW()-492,'Report 3 Detail (576 B)'!$A:$S,11,FALSE)="","",VLOOKUP(ROW()-492,'Report 3 Detail (576 B)'!$A:$S,11,FALSE))</f>
        <v/>
      </c>
      <c r="R763" s="55" t="str">
        <f>IF(VLOOKUP(ROW()-492,'Report 3 Detail (576 B)'!$A:$S,12,FALSE)="","",VLOOKUP(ROW()-492,'Report 3 Detail (576 B)'!$A:$S,12,FALSE))</f>
        <v/>
      </c>
      <c r="S763" s="55" t="str">
        <f>IF(VLOOKUP(ROW()-492,'Report 3 Detail (576 B)'!$A:$S,13,FALSE)="","",VLOOKUP(ROW()-492,'Report 3 Detail (576 B)'!$A:$S,13,FALSE))</f>
        <v/>
      </c>
      <c r="T763" s="55" t="str">
        <f>IF(VLOOKUP(ROW()-492,'Report 3 Detail (576 B)'!$A:$S,14,FALSE)="","",VLOOKUP(ROW()-492,'Report 3 Detail (576 B)'!$A:$S,14,FALSE))</f>
        <v/>
      </c>
      <c r="U763" s="55" t="str">
        <f>IF(VLOOKUP(ROW()-492,'Report 3 Detail (576 B)'!$A:$S,15,FALSE)="","",VLOOKUP(ROW()-492,'Report 3 Detail (576 B)'!$A:$S,15,FALSE))</f>
        <v/>
      </c>
      <c r="V763" s="55" t="str">
        <f>IF(VLOOKUP(ROW()-492,'Report 3 Detail (576 B)'!$A:$S,16,FALSE)="","",VLOOKUP(ROW()-492,'Report 3 Detail (576 B)'!$A:$S,16,FALSE))</f>
        <v/>
      </c>
      <c r="W763" s="55" t="str">
        <f>IF(VLOOKUP(ROW()-492,'Report 3 Detail (576 B)'!$A:$S,17,FALSE)="","",VLOOKUP(ROW()-492,'Report 3 Detail (576 B)'!$A:$S,17,FALSE))</f>
        <v/>
      </c>
      <c r="X763" s="102" t="str">
        <f>IF(VLOOKUP(ROW()-492,'Report 3 Detail (576 B)'!$A:$S,18,FALSE)="","",VLOOKUP(ROW()-492,'Report 3 Detail (576 B)'!$A:$S,18,FALSE))</f>
        <v/>
      </c>
      <c r="Y763" s="55" t="str">
        <f>IF(VLOOKUP(ROW()-492,'Report 3 Detail (576 B)'!$A:$S,19,FALSE)="","",VLOOKUP(ROW()-492,'Report 3 Detail (576 B)'!$A:$S,19,FALSE))</f>
        <v/>
      </c>
      <c r="Z763" s="55" t="s">
        <v>79</v>
      </c>
    </row>
    <row r="764" spans="8:26" x14ac:dyDescent="0.2">
      <c r="H764" s="55" t="str">
        <f>IF(VLOOKUP(ROW()-492,'Report 3 Detail (576 B)'!$A:$S,2,FALSE)="","",VLOOKUP(ROW()-492,'Report 3 Detail (576 B)'!$A:$S,2,FALSE))</f>
        <v/>
      </c>
      <c r="I764" s="102" t="str">
        <f>IF(VLOOKUP(ROW()-492,'Report 3 Detail (576 B)'!$A:$S,3,FALSE)="","",VLOOKUP(ROW()-492,'Report 3 Detail (576 B)'!$A:$S,3,FALSE))</f>
        <v/>
      </c>
      <c r="J764" s="55" t="str">
        <f>IF(VLOOKUP(ROW()-492,'Report 3 Detail (576 B)'!$A:$S,4,FALSE)="","",VLOOKUP(ROW()-492,'Report 3 Detail (576 B)'!$A:$S,4,FALSE))</f>
        <v/>
      </c>
      <c r="K764" s="55" t="str">
        <f>IF(VLOOKUP(ROW()-492,'Report 3 Detail (576 B)'!$A:$S,5,FALSE)="","",VLOOKUP(ROW()-492,'Report 3 Detail (576 B)'!$A:$S,5,FALSE))</f>
        <v/>
      </c>
      <c r="L764" s="55" t="str">
        <f>IF(VLOOKUP(ROW()-492,'Report 3 Detail (576 B)'!$A:$S,6,FALSE)="","",VLOOKUP(ROW()-492,'Report 3 Detail (576 B)'!$A:$S,6,FALSE))</f>
        <v/>
      </c>
      <c r="M764" s="55" t="str">
        <f>IF(VLOOKUP(ROW()-492,'Report 3 Detail (576 B)'!$A:$S,7,FALSE)="","",VLOOKUP(ROW()-492,'Report 3 Detail (576 B)'!$A:$S,7,FALSE))</f>
        <v/>
      </c>
      <c r="N764" s="55" t="str">
        <f>IF(VLOOKUP(ROW()-492,'Report 3 Detail (576 B)'!$A:$S,8,FALSE)="","",VLOOKUP(ROW()-492,'Report 3 Detail (576 B)'!$A:$S,8,FALSE))</f>
        <v/>
      </c>
      <c r="O764" s="55" t="str">
        <f>IF(VLOOKUP(ROW()-492,'Report 3 Detail (576 B)'!$A:$S,9,FALSE)="","",VLOOKUP(ROW()-492,'Report 3 Detail (576 B)'!$A:$S,9,FALSE))</f>
        <v/>
      </c>
      <c r="P764" s="55" t="str">
        <f>IF(VLOOKUP(ROW()-492,'Report 3 Detail (576 B)'!$A:$S,10,FALSE)="","",VLOOKUP(ROW()-492,'Report 3 Detail (576 B)'!$A:$S,10,FALSE))</f>
        <v/>
      </c>
      <c r="Q764" s="55" t="str">
        <f>IF(VLOOKUP(ROW()-492,'Report 3 Detail (576 B)'!$A:$S,11,FALSE)="","",VLOOKUP(ROW()-492,'Report 3 Detail (576 B)'!$A:$S,11,FALSE))</f>
        <v/>
      </c>
      <c r="R764" s="55" t="str">
        <f>IF(VLOOKUP(ROW()-492,'Report 3 Detail (576 B)'!$A:$S,12,FALSE)="","",VLOOKUP(ROW()-492,'Report 3 Detail (576 B)'!$A:$S,12,FALSE))</f>
        <v/>
      </c>
      <c r="S764" s="55" t="str">
        <f>IF(VLOOKUP(ROW()-492,'Report 3 Detail (576 B)'!$A:$S,13,FALSE)="","",VLOOKUP(ROW()-492,'Report 3 Detail (576 B)'!$A:$S,13,FALSE))</f>
        <v/>
      </c>
      <c r="T764" s="55" t="str">
        <f>IF(VLOOKUP(ROW()-492,'Report 3 Detail (576 B)'!$A:$S,14,FALSE)="","",VLOOKUP(ROW()-492,'Report 3 Detail (576 B)'!$A:$S,14,FALSE))</f>
        <v/>
      </c>
      <c r="U764" s="55" t="str">
        <f>IF(VLOOKUP(ROW()-492,'Report 3 Detail (576 B)'!$A:$S,15,FALSE)="","",VLOOKUP(ROW()-492,'Report 3 Detail (576 B)'!$A:$S,15,FALSE))</f>
        <v/>
      </c>
      <c r="V764" s="55" t="str">
        <f>IF(VLOOKUP(ROW()-492,'Report 3 Detail (576 B)'!$A:$S,16,FALSE)="","",VLOOKUP(ROW()-492,'Report 3 Detail (576 B)'!$A:$S,16,FALSE))</f>
        <v/>
      </c>
      <c r="W764" s="55" t="str">
        <f>IF(VLOOKUP(ROW()-492,'Report 3 Detail (576 B)'!$A:$S,17,FALSE)="","",VLOOKUP(ROW()-492,'Report 3 Detail (576 B)'!$A:$S,17,FALSE))</f>
        <v/>
      </c>
      <c r="X764" s="102" t="str">
        <f>IF(VLOOKUP(ROW()-492,'Report 3 Detail (576 B)'!$A:$S,18,FALSE)="","",VLOOKUP(ROW()-492,'Report 3 Detail (576 B)'!$A:$S,18,FALSE))</f>
        <v/>
      </c>
      <c r="Y764" s="55" t="str">
        <f>IF(VLOOKUP(ROW()-492,'Report 3 Detail (576 B)'!$A:$S,19,FALSE)="","",VLOOKUP(ROW()-492,'Report 3 Detail (576 B)'!$A:$S,19,FALSE))</f>
        <v/>
      </c>
      <c r="Z764" s="55" t="s">
        <v>79</v>
      </c>
    </row>
    <row r="765" spans="8:26" x14ac:dyDescent="0.2">
      <c r="H765" s="55" t="str">
        <f>IF(VLOOKUP(ROW()-492,'Report 3 Detail (576 B)'!$A:$S,2,FALSE)="","",VLOOKUP(ROW()-492,'Report 3 Detail (576 B)'!$A:$S,2,FALSE))</f>
        <v/>
      </c>
      <c r="I765" s="102" t="str">
        <f>IF(VLOOKUP(ROW()-492,'Report 3 Detail (576 B)'!$A:$S,3,FALSE)="","",VLOOKUP(ROW()-492,'Report 3 Detail (576 B)'!$A:$S,3,FALSE))</f>
        <v/>
      </c>
      <c r="J765" s="55" t="str">
        <f>IF(VLOOKUP(ROW()-492,'Report 3 Detail (576 B)'!$A:$S,4,FALSE)="","",VLOOKUP(ROW()-492,'Report 3 Detail (576 B)'!$A:$S,4,FALSE))</f>
        <v/>
      </c>
      <c r="K765" s="55" t="str">
        <f>IF(VLOOKUP(ROW()-492,'Report 3 Detail (576 B)'!$A:$S,5,FALSE)="","",VLOOKUP(ROW()-492,'Report 3 Detail (576 B)'!$A:$S,5,FALSE))</f>
        <v/>
      </c>
      <c r="L765" s="55" t="str">
        <f>IF(VLOOKUP(ROW()-492,'Report 3 Detail (576 B)'!$A:$S,6,FALSE)="","",VLOOKUP(ROW()-492,'Report 3 Detail (576 B)'!$A:$S,6,FALSE))</f>
        <v/>
      </c>
      <c r="M765" s="55" t="str">
        <f>IF(VLOOKUP(ROW()-492,'Report 3 Detail (576 B)'!$A:$S,7,FALSE)="","",VLOOKUP(ROW()-492,'Report 3 Detail (576 B)'!$A:$S,7,FALSE))</f>
        <v/>
      </c>
      <c r="N765" s="55" t="str">
        <f>IF(VLOOKUP(ROW()-492,'Report 3 Detail (576 B)'!$A:$S,8,FALSE)="","",VLOOKUP(ROW()-492,'Report 3 Detail (576 B)'!$A:$S,8,FALSE))</f>
        <v/>
      </c>
      <c r="O765" s="55" t="str">
        <f>IF(VLOOKUP(ROW()-492,'Report 3 Detail (576 B)'!$A:$S,9,FALSE)="","",VLOOKUP(ROW()-492,'Report 3 Detail (576 B)'!$A:$S,9,FALSE))</f>
        <v/>
      </c>
      <c r="P765" s="55" t="str">
        <f>IF(VLOOKUP(ROW()-492,'Report 3 Detail (576 B)'!$A:$S,10,FALSE)="","",VLOOKUP(ROW()-492,'Report 3 Detail (576 B)'!$A:$S,10,FALSE))</f>
        <v/>
      </c>
      <c r="Q765" s="55" t="str">
        <f>IF(VLOOKUP(ROW()-492,'Report 3 Detail (576 B)'!$A:$S,11,FALSE)="","",VLOOKUP(ROW()-492,'Report 3 Detail (576 B)'!$A:$S,11,FALSE))</f>
        <v/>
      </c>
      <c r="R765" s="55" t="str">
        <f>IF(VLOOKUP(ROW()-492,'Report 3 Detail (576 B)'!$A:$S,12,FALSE)="","",VLOOKUP(ROW()-492,'Report 3 Detail (576 B)'!$A:$S,12,FALSE))</f>
        <v/>
      </c>
      <c r="S765" s="55" t="str">
        <f>IF(VLOOKUP(ROW()-492,'Report 3 Detail (576 B)'!$A:$S,13,FALSE)="","",VLOOKUP(ROW()-492,'Report 3 Detail (576 B)'!$A:$S,13,FALSE))</f>
        <v/>
      </c>
      <c r="T765" s="55" t="str">
        <f>IF(VLOOKUP(ROW()-492,'Report 3 Detail (576 B)'!$A:$S,14,FALSE)="","",VLOOKUP(ROW()-492,'Report 3 Detail (576 B)'!$A:$S,14,FALSE))</f>
        <v/>
      </c>
      <c r="U765" s="55" t="str">
        <f>IF(VLOOKUP(ROW()-492,'Report 3 Detail (576 B)'!$A:$S,15,FALSE)="","",VLOOKUP(ROW()-492,'Report 3 Detail (576 B)'!$A:$S,15,FALSE))</f>
        <v/>
      </c>
      <c r="V765" s="55" t="str">
        <f>IF(VLOOKUP(ROW()-492,'Report 3 Detail (576 B)'!$A:$S,16,FALSE)="","",VLOOKUP(ROW()-492,'Report 3 Detail (576 B)'!$A:$S,16,FALSE))</f>
        <v/>
      </c>
      <c r="W765" s="55" t="str">
        <f>IF(VLOOKUP(ROW()-492,'Report 3 Detail (576 B)'!$A:$S,17,FALSE)="","",VLOOKUP(ROW()-492,'Report 3 Detail (576 B)'!$A:$S,17,FALSE))</f>
        <v/>
      </c>
      <c r="X765" s="102" t="str">
        <f>IF(VLOOKUP(ROW()-492,'Report 3 Detail (576 B)'!$A:$S,18,FALSE)="","",VLOOKUP(ROW()-492,'Report 3 Detail (576 B)'!$A:$S,18,FALSE))</f>
        <v/>
      </c>
      <c r="Y765" s="55" t="str">
        <f>IF(VLOOKUP(ROW()-492,'Report 3 Detail (576 B)'!$A:$S,19,FALSE)="","",VLOOKUP(ROW()-492,'Report 3 Detail (576 B)'!$A:$S,19,FALSE))</f>
        <v/>
      </c>
      <c r="Z765" s="55" t="s">
        <v>79</v>
      </c>
    </row>
    <row r="766" spans="8:26" x14ac:dyDescent="0.2">
      <c r="H766" s="55" t="str">
        <f>IF(VLOOKUP(ROW()-492,'Report 3 Detail (576 B)'!$A:$S,2,FALSE)="","",VLOOKUP(ROW()-492,'Report 3 Detail (576 B)'!$A:$S,2,FALSE))</f>
        <v/>
      </c>
      <c r="I766" s="102" t="str">
        <f>IF(VLOOKUP(ROW()-492,'Report 3 Detail (576 B)'!$A:$S,3,FALSE)="","",VLOOKUP(ROW()-492,'Report 3 Detail (576 B)'!$A:$S,3,FALSE))</f>
        <v/>
      </c>
      <c r="J766" s="55" t="str">
        <f>IF(VLOOKUP(ROW()-492,'Report 3 Detail (576 B)'!$A:$S,4,FALSE)="","",VLOOKUP(ROW()-492,'Report 3 Detail (576 B)'!$A:$S,4,FALSE))</f>
        <v/>
      </c>
      <c r="K766" s="55" t="str">
        <f>IF(VLOOKUP(ROW()-492,'Report 3 Detail (576 B)'!$A:$S,5,FALSE)="","",VLOOKUP(ROW()-492,'Report 3 Detail (576 B)'!$A:$S,5,FALSE))</f>
        <v/>
      </c>
      <c r="L766" s="55" t="str">
        <f>IF(VLOOKUP(ROW()-492,'Report 3 Detail (576 B)'!$A:$S,6,FALSE)="","",VLOOKUP(ROW()-492,'Report 3 Detail (576 B)'!$A:$S,6,FALSE))</f>
        <v/>
      </c>
      <c r="M766" s="55" t="str">
        <f>IF(VLOOKUP(ROW()-492,'Report 3 Detail (576 B)'!$A:$S,7,FALSE)="","",VLOOKUP(ROW()-492,'Report 3 Detail (576 B)'!$A:$S,7,FALSE))</f>
        <v/>
      </c>
      <c r="N766" s="55" t="str">
        <f>IF(VLOOKUP(ROW()-492,'Report 3 Detail (576 B)'!$A:$S,8,FALSE)="","",VLOOKUP(ROW()-492,'Report 3 Detail (576 B)'!$A:$S,8,FALSE))</f>
        <v/>
      </c>
      <c r="O766" s="55" t="str">
        <f>IF(VLOOKUP(ROW()-492,'Report 3 Detail (576 B)'!$A:$S,9,FALSE)="","",VLOOKUP(ROW()-492,'Report 3 Detail (576 B)'!$A:$S,9,FALSE))</f>
        <v/>
      </c>
      <c r="P766" s="55" t="str">
        <f>IF(VLOOKUP(ROW()-492,'Report 3 Detail (576 B)'!$A:$S,10,FALSE)="","",VLOOKUP(ROW()-492,'Report 3 Detail (576 B)'!$A:$S,10,FALSE))</f>
        <v/>
      </c>
      <c r="Q766" s="55" t="str">
        <f>IF(VLOOKUP(ROW()-492,'Report 3 Detail (576 B)'!$A:$S,11,FALSE)="","",VLOOKUP(ROW()-492,'Report 3 Detail (576 B)'!$A:$S,11,FALSE))</f>
        <v/>
      </c>
      <c r="R766" s="55" t="str">
        <f>IF(VLOOKUP(ROW()-492,'Report 3 Detail (576 B)'!$A:$S,12,FALSE)="","",VLOOKUP(ROW()-492,'Report 3 Detail (576 B)'!$A:$S,12,FALSE))</f>
        <v/>
      </c>
      <c r="S766" s="55" t="str">
        <f>IF(VLOOKUP(ROW()-492,'Report 3 Detail (576 B)'!$A:$S,13,FALSE)="","",VLOOKUP(ROW()-492,'Report 3 Detail (576 B)'!$A:$S,13,FALSE))</f>
        <v/>
      </c>
      <c r="T766" s="55" t="str">
        <f>IF(VLOOKUP(ROW()-492,'Report 3 Detail (576 B)'!$A:$S,14,FALSE)="","",VLOOKUP(ROW()-492,'Report 3 Detail (576 B)'!$A:$S,14,FALSE))</f>
        <v/>
      </c>
      <c r="U766" s="55" t="str">
        <f>IF(VLOOKUP(ROW()-492,'Report 3 Detail (576 B)'!$A:$S,15,FALSE)="","",VLOOKUP(ROW()-492,'Report 3 Detail (576 B)'!$A:$S,15,FALSE))</f>
        <v/>
      </c>
      <c r="V766" s="55" t="str">
        <f>IF(VLOOKUP(ROW()-492,'Report 3 Detail (576 B)'!$A:$S,16,FALSE)="","",VLOOKUP(ROW()-492,'Report 3 Detail (576 B)'!$A:$S,16,FALSE))</f>
        <v/>
      </c>
      <c r="W766" s="55" t="str">
        <f>IF(VLOOKUP(ROW()-492,'Report 3 Detail (576 B)'!$A:$S,17,FALSE)="","",VLOOKUP(ROW()-492,'Report 3 Detail (576 B)'!$A:$S,17,FALSE))</f>
        <v/>
      </c>
      <c r="X766" s="102" t="str">
        <f>IF(VLOOKUP(ROW()-492,'Report 3 Detail (576 B)'!$A:$S,18,FALSE)="","",VLOOKUP(ROW()-492,'Report 3 Detail (576 B)'!$A:$S,18,FALSE))</f>
        <v/>
      </c>
      <c r="Y766" s="55" t="str">
        <f>IF(VLOOKUP(ROW()-492,'Report 3 Detail (576 B)'!$A:$S,19,FALSE)="","",VLOOKUP(ROW()-492,'Report 3 Detail (576 B)'!$A:$S,19,FALSE))</f>
        <v/>
      </c>
      <c r="Z766" s="55" t="s">
        <v>79</v>
      </c>
    </row>
    <row r="767" spans="8:26" x14ac:dyDescent="0.2">
      <c r="H767" s="55" t="str">
        <f>IF(VLOOKUP(ROW()-492,'Report 3 Detail (576 B)'!$A:$S,2,FALSE)="","",VLOOKUP(ROW()-492,'Report 3 Detail (576 B)'!$A:$S,2,FALSE))</f>
        <v/>
      </c>
      <c r="I767" s="102" t="str">
        <f>IF(VLOOKUP(ROW()-492,'Report 3 Detail (576 B)'!$A:$S,3,FALSE)="","",VLOOKUP(ROW()-492,'Report 3 Detail (576 B)'!$A:$S,3,FALSE))</f>
        <v/>
      </c>
      <c r="J767" s="55" t="str">
        <f>IF(VLOOKUP(ROW()-492,'Report 3 Detail (576 B)'!$A:$S,4,FALSE)="","",VLOOKUP(ROW()-492,'Report 3 Detail (576 B)'!$A:$S,4,FALSE))</f>
        <v/>
      </c>
      <c r="K767" s="55" t="str">
        <f>IF(VLOOKUP(ROW()-492,'Report 3 Detail (576 B)'!$A:$S,5,FALSE)="","",VLOOKUP(ROW()-492,'Report 3 Detail (576 B)'!$A:$S,5,FALSE))</f>
        <v/>
      </c>
      <c r="L767" s="55" t="str">
        <f>IF(VLOOKUP(ROW()-492,'Report 3 Detail (576 B)'!$A:$S,6,FALSE)="","",VLOOKUP(ROW()-492,'Report 3 Detail (576 B)'!$A:$S,6,FALSE))</f>
        <v/>
      </c>
      <c r="M767" s="55" t="str">
        <f>IF(VLOOKUP(ROW()-492,'Report 3 Detail (576 B)'!$A:$S,7,FALSE)="","",VLOOKUP(ROW()-492,'Report 3 Detail (576 B)'!$A:$S,7,FALSE))</f>
        <v/>
      </c>
      <c r="N767" s="55" t="str">
        <f>IF(VLOOKUP(ROW()-492,'Report 3 Detail (576 B)'!$A:$S,8,FALSE)="","",VLOOKUP(ROW()-492,'Report 3 Detail (576 B)'!$A:$S,8,FALSE))</f>
        <v/>
      </c>
      <c r="O767" s="55" t="str">
        <f>IF(VLOOKUP(ROW()-492,'Report 3 Detail (576 B)'!$A:$S,9,FALSE)="","",VLOOKUP(ROW()-492,'Report 3 Detail (576 B)'!$A:$S,9,FALSE))</f>
        <v/>
      </c>
      <c r="P767" s="55" t="str">
        <f>IF(VLOOKUP(ROW()-492,'Report 3 Detail (576 B)'!$A:$S,10,FALSE)="","",VLOOKUP(ROW()-492,'Report 3 Detail (576 B)'!$A:$S,10,FALSE))</f>
        <v/>
      </c>
      <c r="Q767" s="55" t="str">
        <f>IF(VLOOKUP(ROW()-492,'Report 3 Detail (576 B)'!$A:$S,11,FALSE)="","",VLOOKUP(ROW()-492,'Report 3 Detail (576 B)'!$A:$S,11,FALSE))</f>
        <v/>
      </c>
      <c r="R767" s="55" t="str">
        <f>IF(VLOOKUP(ROW()-492,'Report 3 Detail (576 B)'!$A:$S,12,FALSE)="","",VLOOKUP(ROW()-492,'Report 3 Detail (576 B)'!$A:$S,12,FALSE))</f>
        <v/>
      </c>
      <c r="S767" s="55" t="str">
        <f>IF(VLOOKUP(ROW()-492,'Report 3 Detail (576 B)'!$A:$S,13,FALSE)="","",VLOOKUP(ROW()-492,'Report 3 Detail (576 B)'!$A:$S,13,FALSE))</f>
        <v/>
      </c>
      <c r="T767" s="55" t="str">
        <f>IF(VLOOKUP(ROW()-492,'Report 3 Detail (576 B)'!$A:$S,14,FALSE)="","",VLOOKUP(ROW()-492,'Report 3 Detail (576 B)'!$A:$S,14,FALSE))</f>
        <v/>
      </c>
      <c r="U767" s="55" t="str">
        <f>IF(VLOOKUP(ROW()-492,'Report 3 Detail (576 B)'!$A:$S,15,FALSE)="","",VLOOKUP(ROW()-492,'Report 3 Detail (576 B)'!$A:$S,15,FALSE))</f>
        <v/>
      </c>
      <c r="V767" s="55" t="str">
        <f>IF(VLOOKUP(ROW()-492,'Report 3 Detail (576 B)'!$A:$S,16,FALSE)="","",VLOOKUP(ROW()-492,'Report 3 Detail (576 B)'!$A:$S,16,FALSE))</f>
        <v/>
      </c>
      <c r="W767" s="55" t="str">
        <f>IF(VLOOKUP(ROW()-492,'Report 3 Detail (576 B)'!$A:$S,17,FALSE)="","",VLOOKUP(ROW()-492,'Report 3 Detail (576 B)'!$A:$S,17,FALSE))</f>
        <v/>
      </c>
      <c r="X767" s="102" t="str">
        <f>IF(VLOOKUP(ROW()-492,'Report 3 Detail (576 B)'!$A:$S,18,FALSE)="","",VLOOKUP(ROW()-492,'Report 3 Detail (576 B)'!$A:$S,18,FALSE))</f>
        <v/>
      </c>
      <c r="Y767" s="55" t="str">
        <f>IF(VLOOKUP(ROW()-492,'Report 3 Detail (576 B)'!$A:$S,19,FALSE)="","",VLOOKUP(ROW()-492,'Report 3 Detail (576 B)'!$A:$S,19,FALSE))</f>
        <v/>
      </c>
      <c r="Z767" s="55" t="s">
        <v>79</v>
      </c>
    </row>
    <row r="768" spans="8:26" x14ac:dyDescent="0.2">
      <c r="H768" s="55" t="str">
        <f>IF(VLOOKUP(ROW()-492,'Report 3 Detail (576 B)'!$A:$S,2,FALSE)="","",VLOOKUP(ROW()-492,'Report 3 Detail (576 B)'!$A:$S,2,FALSE))</f>
        <v/>
      </c>
      <c r="I768" s="102" t="str">
        <f>IF(VLOOKUP(ROW()-492,'Report 3 Detail (576 B)'!$A:$S,3,FALSE)="","",VLOOKUP(ROW()-492,'Report 3 Detail (576 B)'!$A:$S,3,FALSE))</f>
        <v/>
      </c>
      <c r="J768" s="55" t="str">
        <f>IF(VLOOKUP(ROW()-492,'Report 3 Detail (576 B)'!$A:$S,4,FALSE)="","",VLOOKUP(ROW()-492,'Report 3 Detail (576 B)'!$A:$S,4,FALSE))</f>
        <v/>
      </c>
      <c r="K768" s="55" t="str">
        <f>IF(VLOOKUP(ROW()-492,'Report 3 Detail (576 B)'!$A:$S,5,FALSE)="","",VLOOKUP(ROW()-492,'Report 3 Detail (576 B)'!$A:$S,5,FALSE))</f>
        <v/>
      </c>
      <c r="L768" s="55" t="str">
        <f>IF(VLOOKUP(ROW()-492,'Report 3 Detail (576 B)'!$A:$S,6,FALSE)="","",VLOOKUP(ROW()-492,'Report 3 Detail (576 B)'!$A:$S,6,FALSE))</f>
        <v/>
      </c>
      <c r="M768" s="55" t="str">
        <f>IF(VLOOKUP(ROW()-492,'Report 3 Detail (576 B)'!$A:$S,7,FALSE)="","",VLOOKUP(ROW()-492,'Report 3 Detail (576 B)'!$A:$S,7,FALSE))</f>
        <v/>
      </c>
      <c r="N768" s="55" t="str">
        <f>IF(VLOOKUP(ROW()-492,'Report 3 Detail (576 B)'!$A:$S,8,FALSE)="","",VLOOKUP(ROW()-492,'Report 3 Detail (576 B)'!$A:$S,8,FALSE))</f>
        <v/>
      </c>
      <c r="O768" s="55" t="str">
        <f>IF(VLOOKUP(ROW()-492,'Report 3 Detail (576 B)'!$A:$S,9,FALSE)="","",VLOOKUP(ROW()-492,'Report 3 Detail (576 B)'!$A:$S,9,FALSE))</f>
        <v/>
      </c>
      <c r="P768" s="55" t="str">
        <f>IF(VLOOKUP(ROW()-492,'Report 3 Detail (576 B)'!$A:$S,10,FALSE)="","",VLOOKUP(ROW()-492,'Report 3 Detail (576 B)'!$A:$S,10,FALSE))</f>
        <v/>
      </c>
      <c r="Q768" s="55" t="str">
        <f>IF(VLOOKUP(ROW()-492,'Report 3 Detail (576 B)'!$A:$S,11,FALSE)="","",VLOOKUP(ROW()-492,'Report 3 Detail (576 B)'!$A:$S,11,FALSE))</f>
        <v/>
      </c>
      <c r="R768" s="55" t="str">
        <f>IF(VLOOKUP(ROW()-492,'Report 3 Detail (576 B)'!$A:$S,12,FALSE)="","",VLOOKUP(ROW()-492,'Report 3 Detail (576 B)'!$A:$S,12,FALSE))</f>
        <v/>
      </c>
      <c r="S768" s="55" t="str">
        <f>IF(VLOOKUP(ROW()-492,'Report 3 Detail (576 B)'!$A:$S,13,FALSE)="","",VLOOKUP(ROW()-492,'Report 3 Detail (576 B)'!$A:$S,13,FALSE))</f>
        <v/>
      </c>
      <c r="T768" s="55" t="str">
        <f>IF(VLOOKUP(ROW()-492,'Report 3 Detail (576 B)'!$A:$S,14,FALSE)="","",VLOOKUP(ROW()-492,'Report 3 Detail (576 B)'!$A:$S,14,FALSE))</f>
        <v/>
      </c>
      <c r="U768" s="55" t="str">
        <f>IF(VLOOKUP(ROW()-492,'Report 3 Detail (576 B)'!$A:$S,15,FALSE)="","",VLOOKUP(ROW()-492,'Report 3 Detail (576 B)'!$A:$S,15,FALSE))</f>
        <v/>
      </c>
      <c r="V768" s="55" t="str">
        <f>IF(VLOOKUP(ROW()-492,'Report 3 Detail (576 B)'!$A:$S,16,FALSE)="","",VLOOKUP(ROW()-492,'Report 3 Detail (576 B)'!$A:$S,16,FALSE))</f>
        <v/>
      </c>
      <c r="W768" s="55" t="str">
        <f>IF(VLOOKUP(ROW()-492,'Report 3 Detail (576 B)'!$A:$S,17,FALSE)="","",VLOOKUP(ROW()-492,'Report 3 Detail (576 B)'!$A:$S,17,FALSE))</f>
        <v/>
      </c>
      <c r="X768" s="102" t="str">
        <f>IF(VLOOKUP(ROW()-492,'Report 3 Detail (576 B)'!$A:$S,18,FALSE)="","",VLOOKUP(ROW()-492,'Report 3 Detail (576 B)'!$A:$S,18,FALSE))</f>
        <v/>
      </c>
      <c r="Y768" s="55" t="str">
        <f>IF(VLOOKUP(ROW()-492,'Report 3 Detail (576 B)'!$A:$S,19,FALSE)="","",VLOOKUP(ROW()-492,'Report 3 Detail (576 B)'!$A:$S,19,FALSE))</f>
        <v/>
      </c>
      <c r="Z768" s="55" t="s">
        <v>79</v>
      </c>
    </row>
    <row r="769" spans="8:26" x14ac:dyDescent="0.2">
      <c r="H769" s="55" t="str">
        <f>IF(VLOOKUP(ROW()-492,'Report 3 Detail (576 B)'!$A:$S,2,FALSE)="","",VLOOKUP(ROW()-492,'Report 3 Detail (576 B)'!$A:$S,2,FALSE))</f>
        <v/>
      </c>
      <c r="I769" s="102" t="str">
        <f>IF(VLOOKUP(ROW()-492,'Report 3 Detail (576 B)'!$A:$S,3,FALSE)="","",VLOOKUP(ROW()-492,'Report 3 Detail (576 B)'!$A:$S,3,FALSE))</f>
        <v/>
      </c>
      <c r="J769" s="55" t="str">
        <f>IF(VLOOKUP(ROW()-492,'Report 3 Detail (576 B)'!$A:$S,4,FALSE)="","",VLOOKUP(ROW()-492,'Report 3 Detail (576 B)'!$A:$S,4,FALSE))</f>
        <v/>
      </c>
      <c r="K769" s="55" t="str">
        <f>IF(VLOOKUP(ROW()-492,'Report 3 Detail (576 B)'!$A:$S,5,FALSE)="","",VLOOKUP(ROW()-492,'Report 3 Detail (576 B)'!$A:$S,5,FALSE))</f>
        <v/>
      </c>
      <c r="L769" s="55" t="str">
        <f>IF(VLOOKUP(ROW()-492,'Report 3 Detail (576 B)'!$A:$S,6,FALSE)="","",VLOOKUP(ROW()-492,'Report 3 Detail (576 B)'!$A:$S,6,FALSE))</f>
        <v/>
      </c>
      <c r="M769" s="55" t="str">
        <f>IF(VLOOKUP(ROW()-492,'Report 3 Detail (576 B)'!$A:$S,7,FALSE)="","",VLOOKUP(ROW()-492,'Report 3 Detail (576 B)'!$A:$S,7,FALSE))</f>
        <v/>
      </c>
      <c r="N769" s="55" t="str">
        <f>IF(VLOOKUP(ROW()-492,'Report 3 Detail (576 B)'!$A:$S,8,FALSE)="","",VLOOKUP(ROW()-492,'Report 3 Detail (576 B)'!$A:$S,8,FALSE))</f>
        <v/>
      </c>
      <c r="O769" s="55" t="str">
        <f>IF(VLOOKUP(ROW()-492,'Report 3 Detail (576 B)'!$A:$S,9,FALSE)="","",VLOOKUP(ROW()-492,'Report 3 Detail (576 B)'!$A:$S,9,FALSE))</f>
        <v/>
      </c>
      <c r="P769" s="55" t="str">
        <f>IF(VLOOKUP(ROW()-492,'Report 3 Detail (576 B)'!$A:$S,10,FALSE)="","",VLOOKUP(ROW()-492,'Report 3 Detail (576 B)'!$A:$S,10,FALSE))</f>
        <v/>
      </c>
      <c r="Q769" s="55" t="str">
        <f>IF(VLOOKUP(ROW()-492,'Report 3 Detail (576 B)'!$A:$S,11,FALSE)="","",VLOOKUP(ROW()-492,'Report 3 Detail (576 B)'!$A:$S,11,FALSE))</f>
        <v/>
      </c>
      <c r="R769" s="55" t="str">
        <f>IF(VLOOKUP(ROW()-492,'Report 3 Detail (576 B)'!$A:$S,12,FALSE)="","",VLOOKUP(ROW()-492,'Report 3 Detail (576 B)'!$A:$S,12,FALSE))</f>
        <v/>
      </c>
      <c r="S769" s="55" t="str">
        <f>IF(VLOOKUP(ROW()-492,'Report 3 Detail (576 B)'!$A:$S,13,FALSE)="","",VLOOKUP(ROW()-492,'Report 3 Detail (576 B)'!$A:$S,13,FALSE))</f>
        <v/>
      </c>
      <c r="T769" s="55" t="str">
        <f>IF(VLOOKUP(ROW()-492,'Report 3 Detail (576 B)'!$A:$S,14,FALSE)="","",VLOOKUP(ROW()-492,'Report 3 Detail (576 B)'!$A:$S,14,FALSE))</f>
        <v/>
      </c>
      <c r="U769" s="55" t="str">
        <f>IF(VLOOKUP(ROW()-492,'Report 3 Detail (576 B)'!$A:$S,15,FALSE)="","",VLOOKUP(ROW()-492,'Report 3 Detail (576 B)'!$A:$S,15,FALSE))</f>
        <v/>
      </c>
      <c r="V769" s="55" t="str">
        <f>IF(VLOOKUP(ROW()-492,'Report 3 Detail (576 B)'!$A:$S,16,FALSE)="","",VLOOKUP(ROW()-492,'Report 3 Detail (576 B)'!$A:$S,16,FALSE))</f>
        <v/>
      </c>
      <c r="W769" s="55" t="str">
        <f>IF(VLOOKUP(ROW()-492,'Report 3 Detail (576 B)'!$A:$S,17,FALSE)="","",VLOOKUP(ROW()-492,'Report 3 Detail (576 B)'!$A:$S,17,FALSE))</f>
        <v/>
      </c>
      <c r="X769" s="102" t="str">
        <f>IF(VLOOKUP(ROW()-492,'Report 3 Detail (576 B)'!$A:$S,18,FALSE)="","",VLOOKUP(ROW()-492,'Report 3 Detail (576 B)'!$A:$S,18,FALSE))</f>
        <v/>
      </c>
      <c r="Y769" s="55" t="str">
        <f>IF(VLOOKUP(ROW()-492,'Report 3 Detail (576 B)'!$A:$S,19,FALSE)="","",VLOOKUP(ROW()-492,'Report 3 Detail (576 B)'!$A:$S,19,FALSE))</f>
        <v/>
      </c>
      <c r="Z769" s="55" t="s">
        <v>79</v>
      </c>
    </row>
    <row r="770" spans="8:26" x14ac:dyDescent="0.2">
      <c r="H770" s="55" t="str">
        <f>IF(VLOOKUP(ROW()-492,'Report 3 Detail (576 B)'!$A:$S,2,FALSE)="","",VLOOKUP(ROW()-492,'Report 3 Detail (576 B)'!$A:$S,2,FALSE))</f>
        <v/>
      </c>
      <c r="I770" s="102" t="str">
        <f>IF(VLOOKUP(ROW()-492,'Report 3 Detail (576 B)'!$A:$S,3,FALSE)="","",VLOOKUP(ROW()-492,'Report 3 Detail (576 B)'!$A:$S,3,FALSE))</f>
        <v/>
      </c>
      <c r="J770" s="55" t="str">
        <f>IF(VLOOKUP(ROW()-492,'Report 3 Detail (576 B)'!$A:$S,4,FALSE)="","",VLOOKUP(ROW()-492,'Report 3 Detail (576 B)'!$A:$S,4,FALSE))</f>
        <v/>
      </c>
      <c r="K770" s="55" t="str">
        <f>IF(VLOOKUP(ROW()-492,'Report 3 Detail (576 B)'!$A:$S,5,FALSE)="","",VLOOKUP(ROW()-492,'Report 3 Detail (576 B)'!$A:$S,5,FALSE))</f>
        <v/>
      </c>
      <c r="L770" s="55" t="str">
        <f>IF(VLOOKUP(ROW()-492,'Report 3 Detail (576 B)'!$A:$S,6,FALSE)="","",VLOOKUP(ROW()-492,'Report 3 Detail (576 B)'!$A:$S,6,FALSE))</f>
        <v/>
      </c>
      <c r="M770" s="55" t="str">
        <f>IF(VLOOKUP(ROW()-492,'Report 3 Detail (576 B)'!$A:$S,7,FALSE)="","",VLOOKUP(ROW()-492,'Report 3 Detail (576 B)'!$A:$S,7,FALSE))</f>
        <v/>
      </c>
      <c r="N770" s="55" t="str">
        <f>IF(VLOOKUP(ROW()-492,'Report 3 Detail (576 B)'!$A:$S,8,FALSE)="","",VLOOKUP(ROW()-492,'Report 3 Detail (576 B)'!$A:$S,8,FALSE))</f>
        <v/>
      </c>
      <c r="O770" s="55" t="str">
        <f>IF(VLOOKUP(ROW()-492,'Report 3 Detail (576 B)'!$A:$S,9,FALSE)="","",VLOOKUP(ROW()-492,'Report 3 Detail (576 B)'!$A:$S,9,FALSE))</f>
        <v/>
      </c>
      <c r="P770" s="55" t="str">
        <f>IF(VLOOKUP(ROW()-492,'Report 3 Detail (576 B)'!$A:$S,10,FALSE)="","",VLOOKUP(ROW()-492,'Report 3 Detail (576 B)'!$A:$S,10,FALSE))</f>
        <v/>
      </c>
      <c r="Q770" s="55" t="str">
        <f>IF(VLOOKUP(ROW()-492,'Report 3 Detail (576 B)'!$A:$S,11,FALSE)="","",VLOOKUP(ROW()-492,'Report 3 Detail (576 B)'!$A:$S,11,FALSE))</f>
        <v/>
      </c>
      <c r="R770" s="55" t="str">
        <f>IF(VLOOKUP(ROW()-492,'Report 3 Detail (576 B)'!$A:$S,12,FALSE)="","",VLOOKUP(ROW()-492,'Report 3 Detail (576 B)'!$A:$S,12,FALSE))</f>
        <v/>
      </c>
      <c r="S770" s="55" t="str">
        <f>IF(VLOOKUP(ROW()-492,'Report 3 Detail (576 B)'!$A:$S,13,FALSE)="","",VLOOKUP(ROW()-492,'Report 3 Detail (576 B)'!$A:$S,13,FALSE))</f>
        <v/>
      </c>
      <c r="T770" s="55" t="str">
        <f>IF(VLOOKUP(ROW()-492,'Report 3 Detail (576 B)'!$A:$S,14,FALSE)="","",VLOOKUP(ROW()-492,'Report 3 Detail (576 B)'!$A:$S,14,FALSE))</f>
        <v/>
      </c>
      <c r="U770" s="55" t="str">
        <f>IF(VLOOKUP(ROW()-492,'Report 3 Detail (576 B)'!$A:$S,15,FALSE)="","",VLOOKUP(ROW()-492,'Report 3 Detail (576 B)'!$A:$S,15,FALSE))</f>
        <v/>
      </c>
      <c r="V770" s="55" t="str">
        <f>IF(VLOOKUP(ROW()-492,'Report 3 Detail (576 B)'!$A:$S,16,FALSE)="","",VLOOKUP(ROW()-492,'Report 3 Detail (576 B)'!$A:$S,16,FALSE))</f>
        <v/>
      </c>
      <c r="W770" s="55" t="str">
        <f>IF(VLOOKUP(ROW()-492,'Report 3 Detail (576 B)'!$A:$S,17,FALSE)="","",VLOOKUP(ROW()-492,'Report 3 Detail (576 B)'!$A:$S,17,FALSE))</f>
        <v/>
      </c>
      <c r="X770" s="102" t="str">
        <f>IF(VLOOKUP(ROW()-492,'Report 3 Detail (576 B)'!$A:$S,18,FALSE)="","",VLOOKUP(ROW()-492,'Report 3 Detail (576 B)'!$A:$S,18,FALSE))</f>
        <v/>
      </c>
      <c r="Y770" s="55" t="str">
        <f>IF(VLOOKUP(ROW()-492,'Report 3 Detail (576 B)'!$A:$S,19,FALSE)="","",VLOOKUP(ROW()-492,'Report 3 Detail (576 B)'!$A:$S,19,FALSE))</f>
        <v/>
      </c>
      <c r="Z770" s="55" t="s">
        <v>79</v>
      </c>
    </row>
    <row r="771" spans="8:26" x14ac:dyDescent="0.2">
      <c r="H771" s="55" t="str">
        <f>IF(VLOOKUP(ROW()-492,'Report 3 Detail (576 B)'!$A:$S,2,FALSE)="","",VLOOKUP(ROW()-492,'Report 3 Detail (576 B)'!$A:$S,2,FALSE))</f>
        <v/>
      </c>
      <c r="I771" s="102" t="str">
        <f>IF(VLOOKUP(ROW()-492,'Report 3 Detail (576 B)'!$A:$S,3,FALSE)="","",VLOOKUP(ROW()-492,'Report 3 Detail (576 B)'!$A:$S,3,FALSE))</f>
        <v/>
      </c>
      <c r="J771" s="55" t="str">
        <f>IF(VLOOKUP(ROW()-492,'Report 3 Detail (576 B)'!$A:$S,4,FALSE)="","",VLOOKUP(ROW()-492,'Report 3 Detail (576 B)'!$A:$S,4,FALSE))</f>
        <v/>
      </c>
      <c r="K771" s="55" t="str">
        <f>IF(VLOOKUP(ROW()-492,'Report 3 Detail (576 B)'!$A:$S,5,FALSE)="","",VLOOKUP(ROW()-492,'Report 3 Detail (576 B)'!$A:$S,5,FALSE))</f>
        <v/>
      </c>
      <c r="L771" s="55" t="str">
        <f>IF(VLOOKUP(ROW()-492,'Report 3 Detail (576 B)'!$A:$S,6,FALSE)="","",VLOOKUP(ROW()-492,'Report 3 Detail (576 B)'!$A:$S,6,FALSE))</f>
        <v/>
      </c>
      <c r="M771" s="55" t="str">
        <f>IF(VLOOKUP(ROW()-492,'Report 3 Detail (576 B)'!$A:$S,7,FALSE)="","",VLOOKUP(ROW()-492,'Report 3 Detail (576 B)'!$A:$S,7,FALSE))</f>
        <v/>
      </c>
      <c r="N771" s="55" t="str">
        <f>IF(VLOOKUP(ROW()-492,'Report 3 Detail (576 B)'!$A:$S,8,FALSE)="","",VLOOKUP(ROW()-492,'Report 3 Detail (576 B)'!$A:$S,8,FALSE))</f>
        <v/>
      </c>
      <c r="O771" s="55" t="str">
        <f>IF(VLOOKUP(ROW()-492,'Report 3 Detail (576 B)'!$A:$S,9,FALSE)="","",VLOOKUP(ROW()-492,'Report 3 Detail (576 B)'!$A:$S,9,FALSE))</f>
        <v/>
      </c>
      <c r="P771" s="55" t="str">
        <f>IF(VLOOKUP(ROW()-492,'Report 3 Detail (576 B)'!$A:$S,10,FALSE)="","",VLOOKUP(ROW()-492,'Report 3 Detail (576 B)'!$A:$S,10,FALSE))</f>
        <v/>
      </c>
      <c r="Q771" s="55" t="str">
        <f>IF(VLOOKUP(ROW()-492,'Report 3 Detail (576 B)'!$A:$S,11,FALSE)="","",VLOOKUP(ROW()-492,'Report 3 Detail (576 B)'!$A:$S,11,FALSE))</f>
        <v/>
      </c>
      <c r="R771" s="55" t="str">
        <f>IF(VLOOKUP(ROW()-492,'Report 3 Detail (576 B)'!$A:$S,12,FALSE)="","",VLOOKUP(ROW()-492,'Report 3 Detail (576 B)'!$A:$S,12,FALSE))</f>
        <v/>
      </c>
      <c r="S771" s="55" t="str">
        <f>IF(VLOOKUP(ROW()-492,'Report 3 Detail (576 B)'!$A:$S,13,FALSE)="","",VLOOKUP(ROW()-492,'Report 3 Detail (576 B)'!$A:$S,13,FALSE))</f>
        <v/>
      </c>
      <c r="T771" s="55" t="str">
        <f>IF(VLOOKUP(ROW()-492,'Report 3 Detail (576 B)'!$A:$S,14,FALSE)="","",VLOOKUP(ROW()-492,'Report 3 Detail (576 B)'!$A:$S,14,FALSE))</f>
        <v/>
      </c>
      <c r="U771" s="55" t="str">
        <f>IF(VLOOKUP(ROW()-492,'Report 3 Detail (576 B)'!$A:$S,15,FALSE)="","",VLOOKUP(ROW()-492,'Report 3 Detail (576 B)'!$A:$S,15,FALSE))</f>
        <v/>
      </c>
      <c r="V771" s="55" t="str">
        <f>IF(VLOOKUP(ROW()-492,'Report 3 Detail (576 B)'!$A:$S,16,FALSE)="","",VLOOKUP(ROW()-492,'Report 3 Detail (576 B)'!$A:$S,16,FALSE))</f>
        <v/>
      </c>
      <c r="W771" s="55" t="str">
        <f>IF(VLOOKUP(ROW()-492,'Report 3 Detail (576 B)'!$A:$S,17,FALSE)="","",VLOOKUP(ROW()-492,'Report 3 Detail (576 B)'!$A:$S,17,FALSE))</f>
        <v/>
      </c>
      <c r="X771" s="102" t="str">
        <f>IF(VLOOKUP(ROW()-492,'Report 3 Detail (576 B)'!$A:$S,18,FALSE)="","",VLOOKUP(ROW()-492,'Report 3 Detail (576 B)'!$A:$S,18,FALSE))</f>
        <v/>
      </c>
      <c r="Y771" s="55" t="str">
        <f>IF(VLOOKUP(ROW()-492,'Report 3 Detail (576 B)'!$A:$S,19,FALSE)="","",VLOOKUP(ROW()-492,'Report 3 Detail (576 B)'!$A:$S,19,FALSE))</f>
        <v/>
      </c>
      <c r="Z771" s="55" t="s">
        <v>79</v>
      </c>
    </row>
    <row r="772" spans="8:26" x14ac:dyDescent="0.2">
      <c r="H772" s="55" t="str">
        <f>IF(VLOOKUP(ROW()-492,'Report 3 Detail (576 B)'!$A:$S,2,FALSE)="","",VLOOKUP(ROW()-492,'Report 3 Detail (576 B)'!$A:$S,2,FALSE))</f>
        <v/>
      </c>
      <c r="I772" s="102" t="str">
        <f>IF(VLOOKUP(ROW()-492,'Report 3 Detail (576 B)'!$A:$S,3,FALSE)="","",VLOOKUP(ROW()-492,'Report 3 Detail (576 B)'!$A:$S,3,FALSE))</f>
        <v/>
      </c>
      <c r="J772" s="55" t="str">
        <f>IF(VLOOKUP(ROW()-492,'Report 3 Detail (576 B)'!$A:$S,4,FALSE)="","",VLOOKUP(ROW()-492,'Report 3 Detail (576 B)'!$A:$S,4,FALSE))</f>
        <v/>
      </c>
      <c r="K772" s="55" t="str">
        <f>IF(VLOOKUP(ROW()-492,'Report 3 Detail (576 B)'!$A:$S,5,FALSE)="","",VLOOKUP(ROW()-492,'Report 3 Detail (576 B)'!$A:$S,5,FALSE))</f>
        <v/>
      </c>
      <c r="L772" s="55" t="str">
        <f>IF(VLOOKUP(ROW()-492,'Report 3 Detail (576 B)'!$A:$S,6,FALSE)="","",VLOOKUP(ROW()-492,'Report 3 Detail (576 B)'!$A:$S,6,FALSE))</f>
        <v/>
      </c>
      <c r="M772" s="55" t="str">
        <f>IF(VLOOKUP(ROW()-492,'Report 3 Detail (576 B)'!$A:$S,7,FALSE)="","",VLOOKUP(ROW()-492,'Report 3 Detail (576 B)'!$A:$S,7,FALSE))</f>
        <v/>
      </c>
      <c r="N772" s="55" t="str">
        <f>IF(VLOOKUP(ROW()-492,'Report 3 Detail (576 B)'!$A:$S,8,FALSE)="","",VLOOKUP(ROW()-492,'Report 3 Detail (576 B)'!$A:$S,8,FALSE))</f>
        <v/>
      </c>
      <c r="O772" s="55" t="str">
        <f>IF(VLOOKUP(ROW()-492,'Report 3 Detail (576 B)'!$A:$S,9,FALSE)="","",VLOOKUP(ROW()-492,'Report 3 Detail (576 B)'!$A:$S,9,FALSE))</f>
        <v/>
      </c>
      <c r="P772" s="55" t="str">
        <f>IF(VLOOKUP(ROW()-492,'Report 3 Detail (576 B)'!$A:$S,10,FALSE)="","",VLOOKUP(ROW()-492,'Report 3 Detail (576 B)'!$A:$S,10,FALSE))</f>
        <v/>
      </c>
      <c r="Q772" s="55" t="str">
        <f>IF(VLOOKUP(ROW()-492,'Report 3 Detail (576 B)'!$A:$S,11,FALSE)="","",VLOOKUP(ROW()-492,'Report 3 Detail (576 B)'!$A:$S,11,FALSE))</f>
        <v/>
      </c>
      <c r="R772" s="55" t="str">
        <f>IF(VLOOKUP(ROW()-492,'Report 3 Detail (576 B)'!$A:$S,12,FALSE)="","",VLOOKUP(ROW()-492,'Report 3 Detail (576 B)'!$A:$S,12,FALSE))</f>
        <v/>
      </c>
      <c r="S772" s="55" t="str">
        <f>IF(VLOOKUP(ROW()-492,'Report 3 Detail (576 B)'!$A:$S,13,FALSE)="","",VLOOKUP(ROW()-492,'Report 3 Detail (576 B)'!$A:$S,13,FALSE))</f>
        <v/>
      </c>
      <c r="T772" s="55" t="str">
        <f>IF(VLOOKUP(ROW()-492,'Report 3 Detail (576 B)'!$A:$S,14,FALSE)="","",VLOOKUP(ROW()-492,'Report 3 Detail (576 B)'!$A:$S,14,FALSE))</f>
        <v/>
      </c>
      <c r="U772" s="55" t="str">
        <f>IF(VLOOKUP(ROW()-492,'Report 3 Detail (576 B)'!$A:$S,15,FALSE)="","",VLOOKUP(ROW()-492,'Report 3 Detail (576 B)'!$A:$S,15,FALSE))</f>
        <v/>
      </c>
      <c r="V772" s="55" t="str">
        <f>IF(VLOOKUP(ROW()-492,'Report 3 Detail (576 B)'!$A:$S,16,FALSE)="","",VLOOKUP(ROW()-492,'Report 3 Detail (576 B)'!$A:$S,16,FALSE))</f>
        <v/>
      </c>
      <c r="W772" s="55" t="str">
        <f>IF(VLOOKUP(ROW()-492,'Report 3 Detail (576 B)'!$A:$S,17,FALSE)="","",VLOOKUP(ROW()-492,'Report 3 Detail (576 B)'!$A:$S,17,FALSE))</f>
        <v/>
      </c>
      <c r="X772" s="102" t="str">
        <f>IF(VLOOKUP(ROW()-492,'Report 3 Detail (576 B)'!$A:$S,18,FALSE)="","",VLOOKUP(ROW()-492,'Report 3 Detail (576 B)'!$A:$S,18,FALSE))</f>
        <v/>
      </c>
      <c r="Y772" s="55" t="str">
        <f>IF(VLOOKUP(ROW()-492,'Report 3 Detail (576 B)'!$A:$S,19,FALSE)="","",VLOOKUP(ROW()-492,'Report 3 Detail (576 B)'!$A:$S,19,FALSE))</f>
        <v/>
      </c>
      <c r="Z772" s="55" t="s">
        <v>79</v>
      </c>
    </row>
    <row r="773" spans="8:26" x14ac:dyDescent="0.2">
      <c r="H773" s="55" t="str">
        <f>IF(VLOOKUP(ROW()-492,'Report 3 Detail (576 B)'!$A:$S,2,FALSE)="","",VLOOKUP(ROW()-492,'Report 3 Detail (576 B)'!$A:$S,2,FALSE))</f>
        <v/>
      </c>
      <c r="I773" s="102" t="str">
        <f>IF(VLOOKUP(ROW()-492,'Report 3 Detail (576 B)'!$A:$S,3,FALSE)="","",VLOOKUP(ROW()-492,'Report 3 Detail (576 B)'!$A:$S,3,FALSE))</f>
        <v/>
      </c>
      <c r="J773" s="55" t="str">
        <f>IF(VLOOKUP(ROW()-492,'Report 3 Detail (576 B)'!$A:$S,4,FALSE)="","",VLOOKUP(ROW()-492,'Report 3 Detail (576 B)'!$A:$S,4,FALSE))</f>
        <v/>
      </c>
      <c r="K773" s="55" t="str">
        <f>IF(VLOOKUP(ROW()-492,'Report 3 Detail (576 B)'!$A:$S,5,FALSE)="","",VLOOKUP(ROW()-492,'Report 3 Detail (576 B)'!$A:$S,5,FALSE))</f>
        <v/>
      </c>
      <c r="L773" s="55" t="str">
        <f>IF(VLOOKUP(ROW()-492,'Report 3 Detail (576 B)'!$A:$S,6,FALSE)="","",VLOOKUP(ROW()-492,'Report 3 Detail (576 B)'!$A:$S,6,FALSE))</f>
        <v/>
      </c>
      <c r="M773" s="55" t="str">
        <f>IF(VLOOKUP(ROW()-492,'Report 3 Detail (576 B)'!$A:$S,7,FALSE)="","",VLOOKUP(ROW()-492,'Report 3 Detail (576 B)'!$A:$S,7,FALSE))</f>
        <v/>
      </c>
      <c r="N773" s="55" t="str">
        <f>IF(VLOOKUP(ROW()-492,'Report 3 Detail (576 B)'!$A:$S,8,FALSE)="","",VLOOKUP(ROW()-492,'Report 3 Detail (576 B)'!$A:$S,8,FALSE))</f>
        <v/>
      </c>
      <c r="O773" s="55" t="str">
        <f>IF(VLOOKUP(ROW()-492,'Report 3 Detail (576 B)'!$A:$S,9,FALSE)="","",VLOOKUP(ROW()-492,'Report 3 Detail (576 B)'!$A:$S,9,FALSE))</f>
        <v/>
      </c>
      <c r="P773" s="55" t="str">
        <f>IF(VLOOKUP(ROW()-492,'Report 3 Detail (576 B)'!$A:$S,10,FALSE)="","",VLOOKUP(ROW()-492,'Report 3 Detail (576 B)'!$A:$S,10,FALSE))</f>
        <v/>
      </c>
      <c r="Q773" s="55" t="str">
        <f>IF(VLOOKUP(ROW()-492,'Report 3 Detail (576 B)'!$A:$S,11,FALSE)="","",VLOOKUP(ROW()-492,'Report 3 Detail (576 B)'!$A:$S,11,FALSE))</f>
        <v/>
      </c>
      <c r="R773" s="55" t="str">
        <f>IF(VLOOKUP(ROW()-492,'Report 3 Detail (576 B)'!$A:$S,12,FALSE)="","",VLOOKUP(ROW()-492,'Report 3 Detail (576 B)'!$A:$S,12,FALSE))</f>
        <v/>
      </c>
      <c r="S773" s="55" t="str">
        <f>IF(VLOOKUP(ROW()-492,'Report 3 Detail (576 B)'!$A:$S,13,FALSE)="","",VLOOKUP(ROW()-492,'Report 3 Detail (576 B)'!$A:$S,13,FALSE))</f>
        <v/>
      </c>
      <c r="T773" s="55" t="str">
        <f>IF(VLOOKUP(ROW()-492,'Report 3 Detail (576 B)'!$A:$S,14,FALSE)="","",VLOOKUP(ROW()-492,'Report 3 Detail (576 B)'!$A:$S,14,FALSE))</f>
        <v/>
      </c>
      <c r="U773" s="55" t="str">
        <f>IF(VLOOKUP(ROW()-492,'Report 3 Detail (576 B)'!$A:$S,15,FALSE)="","",VLOOKUP(ROW()-492,'Report 3 Detail (576 B)'!$A:$S,15,FALSE))</f>
        <v/>
      </c>
      <c r="V773" s="55" t="str">
        <f>IF(VLOOKUP(ROW()-492,'Report 3 Detail (576 B)'!$A:$S,16,FALSE)="","",VLOOKUP(ROW()-492,'Report 3 Detail (576 B)'!$A:$S,16,FALSE))</f>
        <v/>
      </c>
      <c r="W773" s="55" t="str">
        <f>IF(VLOOKUP(ROW()-492,'Report 3 Detail (576 B)'!$A:$S,17,FALSE)="","",VLOOKUP(ROW()-492,'Report 3 Detail (576 B)'!$A:$S,17,FALSE))</f>
        <v/>
      </c>
      <c r="X773" s="102" t="str">
        <f>IF(VLOOKUP(ROW()-492,'Report 3 Detail (576 B)'!$A:$S,18,FALSE)="","",VLOOKUP(ROW()-492,'Report 3 Detail (576 B)'!$A:$S,18,FALSE))</f>
        <v/>
      </c>
      <c r="Y773" s="55" t="str">
        <f>IF(VLOOKUP(ROW()-492,'Report 3 Detail (576 B)'!$A:$S,19,FALSE)="","",VLOOKUP(ROW()-492,'Report 3 Detail (576 B)'!$A:$S,19,FALSE))</f>
        <v/>
      </c>
      <c r="Z773" s="55" t="s">
        <v>79</v>
      </c>
    </row>
    <row r="774" spans="8:26" x14ac:dyDescent="0.2">
      <c r="H774" s="55" t="str">
        <f>IF(VLOOKUP(ROW()-492,'Report 3 Detail (576 B)'!$A:$S,2,FALSE)="","",VLOOKUP(ROW()-492,'Report 3 Detail (576 B)'!$A:$S,2,FALSE))</f>
        <v/>
      </c>
      <c r="I774" s="102" t="str">
        <f>IF(VLOOKUP(ROW()-492,'Report 3 Detail (576 B)'!$A:$S,3,FALSE)="","",VLOOKUP(ROW()-492,'Report 3 Detail (576 B)'!$A:$S,3,FALSE))</f>
        <v/>
      </c>
      <c r="J774" s="55" t="str">
        <f>IF(VLOOKUP(ROW()-492,'Report 3 Detail (576 B)'!$A:$S,4,FALSE)="","",VLOOKUP(ROW()-492,'Report 3 Detail (576 B)'!$A:$S,4,FALSE))</f>
        <v/>
      </c>
      <c r="K774" s="55" t="str">
        <f>IF(VLOOKUP(ROW()-492,'Report 3 Detail (576 B)'!$A:$S,5,FALSE)="","",VLOOKUP(ROW()-492,'Report 3 Detail (576 B)'!$A:$S,5,FALSE))</f>
        <v/>
      </c>
      <c r="L774" s="55" t="str">
        <f>IF(VLOOKUP(ROW()-492,'Report 3 Detail (576 B)'!$A:$S,6,FALSE)="","",VLOOKUP(ROW()-492,'Report 3 Detail (576 B)'!$A:$S,6,FALSE))</f>
        <v/>
      </c>
      <c r="M774" s="55" t="str">
        <f>IF(VLOOKUP(ROW()-492,'Report 3 Detail (576 B)'!$A:$S,7,FALSE)="","",VLOOKUP(ROW()-492,'Report 3 Detail (576 B)'!$A:$S,7,FALSE))</f>
        <v/>
      </c>
      <c r="N774" s="55" t="str">
        <f>IF(VLOOKUP(ROW()-492,'Report 3 Detail (576 B)'!$A:$S,8,FALSE)="","",VLOOKUP(ROW()-492,'Report 3 Detail (576 B)'!$A:$S,8,FALSE))</f>
        <v/>
      </c>
      <c r="O774" s="55" t="str">
        <f>IF(VLOOKUP(ROW()-492,'Report 3 Detail (576 B)'!$A:$S,9,FALSE)="","",VLOOKUP(ROW()-492,'Report 3 Detail (576 B)'!$A:$S,9,FALSE))</f>
        <v/>
      </c>
      <c r="P774" s="55" t="str">
        <f>IF(VLOOKUP(ROW()-492,'Report 3 Detail (576 B)'!$A:$S,10,FALSE)="","",VLOOKUP(ROW()-492,'Report 3 Detail (576 B)'!$A:$S,10,FALSE))</f>
        <v/>
      </c>
      <c r="Q774" s="55" t="str">
        <f>IF(VLOOKUP(ROW()-492,'Report 3 Detail (576 B)'!$A:$S,11,FALSE)="","",VLOOKUP(ROW()-492,'Report 3 Detail (576 B)'!$A:$S,11,FALSE))</f>
        <v/>
      </c>
      <c r="R774" s="55" t="str">
        <f>IF(VLOOKUP(ROW()-492,'Report 3 Detail (576 B)'!$A:$S,12,FALSE)="","",VLOOKUP(ROW()-492,'Report 3 Detail (576 B)'!$A:$S,12,FALSE))</f>
        <v/>
      </c>
      <c r="S774" s="55" t="str">
        <f>IF(VLOOKUP(ROW()-492,'Report 3 Detail (576 B)'!$A:$S,13,FALSE)="","",VLOOKUP(ROW()-492,'Report 3 Detail (576 B)'!$A:$S,13,FALSE))</f>
        <v/>
      </c>
      <c r="T774" s="55" t="str">
        <f>IF(VLOOKUP(ROW()-492,'Report 3 Detail (576 B)'!$A:$S,14,FALSE)="","",VLOOKUP(ROW()-492,'Report 3 Detail (576 B)'!$A:$S,14,FALSE))</f>
        <v/>
      </c>
      <c r="U774" s="55" t="str">
        <f>IF(VLOOKUP(ROW()-492,'Report 3 Detail (576 B)'!$A:$S,15,FALSE)="","",VLOOKUP(ROW()-492,'Report 3 Detail (576 B)'!$A:$S,15,FALSE))</f>
        <v/>
      </c>
      <c r="V774" s="55" t="str">
        <f>IF(VLOOKUP(ROW()-492,'Report 3 Detail (576 B)'!$A:$S,16,FALSE)="","",VLOOKUP(ROW()-492,'Report 3 Detail (576 B)'!$A:$S,16,FALSE))</f>
        <v/>
      </c>
      <c r="W774" s="55" t="str">
        <f>IF(VLOOKUP(ROW()-492,'Report 3 Detail (576 B)'!$A:$S,17,FALSE)="","",VLOOKUP(ROW()-492,'Report 3 Detail (576 B)'!$A:$S,17,FALSE))</f>
        <v/>
      </c>
      <c r="X774" s="102" t="str">
        <f>IF(VLOOKUP(ROW()-492,'Report 3 Detail (576 B)'!$A:$S,18,FALSE)="","",VLOOKUP(ROW()-492,'Report 3 Detail (576 B)'!$A:$S,18,FALSE))</f>
        <v/>
      </c>
      <c r="Y774" s="55" t="str">
        <f>IF(VLOOKUP(ROW()-492,'Report 3 Detail (576 B)'!$A:$S,19,FALSE)="","",VLOOKUP(ROW()-492,'Report 3 Detail (576 B)'!$A:$S,19,FALSE))</f>
        <v/>
      </c>
      <c r="Z774" s="55" t="s">
        <v>79</v>
      </c>
    </row>
    <row r="775" spans="8:26" x14ac:dyDescent="0.2">
      <c r="H775" s="55" t="str">
        <f>IF(VLOOKUP(ROW()-492,'Report 3 Detail (576 B)'!$A:$S,2,FALSE)="","",VLOOKUP(ROW()-492,'Report 3 Detail (576 B)'!$A:$S,2,FALSE))</f>
        <v/>
      </c>
      <c r="I775" s="102" t="str">
        <f>IF(VLOOKUP(ROW()-492,'Report 3 Detail (576 B)'!$A:$S,3,FALSE)="","",VLOOKUP(ROW()-492,'Report 3 Detail (576 B)'!$A:$S,3,FALSE))</f>
        <v/>
      </c>
      <c r="J775" s="55" t="str">
        <f>IF(VLOOKUP(ROW()-492,'Report 3 Detail (576 B)'!$A:$S,4,FALSE)="","",VLOOKUP(ROW()-492,'Report 3 Detail (576 B)'!$A:$S,4,FALSE))</f>
        <v/>
      </c>
      <c r="K775" s="55" t="str">
        <f>IF(VLOOKUP(ROW()-492,'Report 3 Detail (576 B)'!$A:$S,5,FALSE)="","",VLOOKUP(ROW()-492,'Report 3 Detail (576 B)'!$A:$S,5,FALSE))</f>
        <v/>
      </c>
      <c r="L775" s="55" t="str">
        <f>IF(VLOOKUP(ROW()-492,'Report 3 Detail (576 B)'!$A:$S,6,FALSE)="","",VLOOKUP(ROW()-492,'Report 3 Detail (576 B)'!$A:$S,6,FALSE))</f>
        <v/>
      </c>
      <c r="M775" s="55" t="str">
        <f>IF(VLOOKUP(ROW()-492,'Report 3 Detail (576 B)'!$A:$S,7,FALSE)="","",VLOOKUP(ROW()-492,'Report 3 Detail (576 B)'!$A:$S,7,FALSE))</f>
        <v/>
      </c>
      <c r="N775" s="55" t="str">
        <f>IF(VLOOKUP(ROW()-492,'Report 3 Detail (576 B)'!$A:$S,8,FALSE)="","",VLOOKUP(ROW()-492,'Report 3 Detail (576 B)'!$A:$S,8,FALSE))</f>
        <v/>
      </c>
      <c r="O775" s="55" t="str">
        <f>IF(VLOOKUP(ROW()-492,'Report 3 Detail (576 B)'!$A:$S,9,FALSE)="","",VLOOKUP(ROW()-492,'Report 3 Detail (576 B)'!$A:$S,9,FALSE))</f>
        <v/>
      </c>
      <c r="P775" s="55" t="str">
        <f>IF(VLOOKUP(ROW()-492,'Report 3 Detail (576 B)'!$A:$S,10,FALSE)="","",VLOOKUP(ROW()-492,'Report 3 Detail (576 B)'!$A:$S,10,FALSE))</f>
        <v/>
      </c>
      <c r="Q775" s="55" t="str">
        <f>IF(VLOOKUP(ROW()-492,'Report 3 Detail (576 B)'!$A:$S,11,FALSE)="","",VLOOKUP(ROW()-492,'Report 3 Detail (576 B)'!$A:$S,11,FALSE))</f>
        <v/>
      </c>
      <c r="R775" s="55" t="str">
        <f>IF(VLOOKUP(ROW()-492,'Report 3 Detail (576 B)'!$A:$S,12,FALSE)="","",VLOOKUP(ROW()-492,'Report 3 Detail (576 B)'!$A:$S,12,FALSE))</f>
        <v/>
      </c>
      <c r="S775" s="55" t="str">
        <f>IF(VLOOKUP(ROW()-492,'Report 3 Detail (576 B)'!$A:$S,13,FALSE)="","",VLOOKUP(ROW()-492,'Report 3 Detail (576 B)'!$A:$S,13,FALSE))</f>
        <v/>
      </c>
      <c r="T775" s="55" t="str">
        <f>IF(VLOOKUP(ROW()-492,'Report 3 Detail (576 B)'!$A:$S,14,FALSE)="","",VLOOKUP(ROW()-492,'Report 3 Detail (576 B)'!$A:$S,14,FALSE))</f>
        <v/>
      </c>
      <c r="U775" s="55" t="str">
        <f>IF(VLOOKUP(ROW()-492,'Report 3 Detail (576 B)'!$A:$S,15,FALSE)="","",VLOOKUP(ROW()-492,'Report 3 Detail (576 B)'!$A:$S,15,FALSE))</f>
        <v/>
      </c>
      <c r="V775" s="55" t="str">
        <f>IF(VLOOKUP(ROW()-492,'Report 3 Detail (576 B)'!$A:$S,16,FALSE)="","",VLOOKUP(ROW()-492,'Report 3 Detail (576 B)'!$A:$S,16,FALSE))</f>
        <v/>
      </c>
      <c r="W775" s="55" t="str">
        <f>IF(VLOOKUP(ROW()-492,'Report 3 Detail (576 B)'!$A:$S,17,FALSE)="","",VLOOKUP(ROW()-492,'Report 3 Detail (576 B)'!$A:$S,17,FALSE))</f>
        <v/>
      </c>
      <c r="X775" s="102" t="str">
        <f>IF(VLOOKUP(ROW()-492,'Report 3 Detail (576 B)'!$A:$S,18,FALSE)="","",VLOOKUP(ROW()-492,'Report 3 Detail (576 B)'!$A:$S,18,FALSE))</f>
        <v/>
      </c>
      <c r="Y775" s="55" t="str">
        <f>IF(VLOOKUP(ROW()-492,'Report 3 Detail (576 B)'!$A:$S,19,FALSE)="","",VLOOKUP(ROW()-492,'Report 3 Detail (576 B)'!$A:$S,19,FALSE))</f>
        <v/>
      </c>
      <c r="Z775" s="55" t="s">
        <v>79</v>
      </c>
    </row>
    <row r="776" spans="8:26" x14ac:dyDescent="0.2">
      <c r="H776" s="55" t="str">
        <f>IF(VLOOKUP(ROW()-492,'Report 3 Detail (576 B)'!$A:$S,2,FALSE)="","",VLOOKUP(ROW()-492,'Report 3 Detail (576 B)'!$A:$S,2,FALSE))</f>
        <v/>
      </c>
      <c r="I776" s="102" t="str">
        <f>IF(VLOOKUP(ROW()-492,'Report 3 Detail (576 B)'!$A:$S,3,FALSE)="","",VLOOKUP(ROW()-492,'Report 3 Detail (576 B)'!$A:$S,3,FALSE))</f>
        <v/>
      </c>
      <c r="J776" s="55" t="str">
        <f>IF(VLOOKUP(ROW()-492,'Report 3 Detail (576 B)'!$A:$S,4,FALSE)="","",VLOOKUP(ROW()-492,'Report 3 Detail (576 B)'!$A:$S,4,FALSE))</f>
        <v/>
      </c>
      <c r="K776" s="55" t="str">
        <f>IF(VLOOKUP(ROW()-492,'Report 3 Detail (576 B)'!$A:$S,5,FALSE)="","",VLOOKUP(ROW()-492,'Report 3 Detail (576 B)'!$A:$S,5,FALSE))</f>
        <v/>
      </c>
      <c r="L776" s="55" t="str">
        <f>IF(VLOOKUP(ROW()-492,'Report 3 Detail (576 B)'!$A:$S,6,FALSE)="","",VLOOKUP(ROW()-492,'Report 3 Detail (576 B)'!$A:$S,6,FALSE))</f>
        <v/>
      </c>
      <c r="M776" s="55" t="str">
        <f>IF(VLOOKUP(ROW()-492,'Report 3 Detail (576 B)'!$A:$S,7,FALSE)="","",VLOOKUP(ROW()-492,'Report 3 Detail (576 B)'!$A:$S,7,FALSE))</f>
        <v/>
      </c>
      <c r="N776" s="55" t="str">
        <f>IF(VLOOKUP(ROW()-492,'Report 3 Detail (576 B)'!$A:$S,8,FALSE)="","",VLOOKUP(ROW()-492,'Report 3 Detail (576 B)'!$A:$S,8,FALSE))</f>
        <v/>
      </c>
      <c r="O776" s="55" t="str">
        <f>IF(VLOOKUP(ROW()-492,'Report 3 Detail (576 B)'!$A:$S,9,FALSE)="","",VLOOKUP(ROW()-492,'Report 3 Detail (576 B)'!$A:$S,9,FALSE))</f>
        <v/>
      </c>
      <c r="P776" s="55" t="str">
        <f>IF(VLOOKUP(ROW()-492,'Report 3 Detail (576 B)'!$A:$S,10,FALSE)="","",VLOOKUP(ROW()-492,'Report 3 Detail (576 B)'!$A:$S,10,FALSE))</f>
        <v/>
      </c>
      <c r="Q776" s="55" t="str">
        <f>IF(VLOOKUP(ROW()-492,'Report 3 Detail (576 B)'!$A:$S,11,FALSE)="","",VLOOKUP(ROW()-492,'Report 3 Detail (576 B)'!$A:$S,11,FALSE))</f>
        <v/>
      </c>
      <c r="R776" s="55" t="str">
        <f>IF(VLOOKUP(ROW()-492,'Report 3 Detail (576 B)'!$A:$S,12,FALSE)="","",VLOOKUP(ROW()-492,'Report 3 Detail (576 B)'!$A:$S,12,FALSE))</f>
        <v/>
      </c>
      <c r="S776" s="55" t="str">
        <f>IF(VLOOKUP(ROW()-492,'Report 3 Detail (576 B)'!$A:$S,13,FALSE)="","",VLOOKUP(ROW()-492,'Report 3 Detail (576 B)'!$A:$S,13,FALSE))</f>
        <v/>
      </c>
      <c r="T776" s="55" t="str">
        <f>IF(VLOOKUP(ROW()-492,'Report 3 Detail (576 B)'!$A:$S,14,FALSE)="","",VLOOKUP(ROW()-492,'Report 3 Detail (576 B)'!$A:$S,14,FALSE))</f>
        <v/>
      </c>
      <c r="U776" s="55" t="str">
        <f>IF(VLOOKUP(ROW()-492,'Report 3 Detail (576 B)'!$A:$S,15,FALSE)="","",VLOOKUP(ROW()-492,'Report 3 Detail (576 B)'!$A:$S,15,FALSE))</f>
        <v/>
      </c>
      <c r="V776" s="55" t="str">
        <f>IF(VLOOKUP(ROW()-492,'Report 3 Detail (576 B)'!$A:$S,16,FALSE)="","",VLOOKUP(ROW()-492,'Report 3 Detail (576 B)'!$A:$S,16,FALSE))</f>
        <v/>
      </c>
      <c r="W776" s="55" t="str">
        <f>IF(VLOOKUP(ROW()-492,'Report 3 Detail (576 B)'!$A:$S,17,FALSE)="","",VLOOKUP(ROW()-492,'Report 3 Detail (576 B)'!$A:$S,17,FALSE))</f>
        <v/>
      </c>
      <c r="X776" s="102" t="str">
        <f>IF(VLOOKUP(ROW()-492,'Report 3 Detail (576 B)'!$A:$S,18,FALSE)="","",VLOOKUP(ROW()-492,'Report 3 Detail (576 B)'!$A:$S,18,FALSE))</f>
        <v/>
      </c>
      <c r="Y776" s="55" t="str">
        <f>IF(VLOOKUP(ROW()-492,'Report 3 Detail (576 B)'!$A:$S,19,FALSE)="","",VLOOKUP(ROW()-492,'Report 3 Detail (576 B)'!$A:$S,19,FALSE))</f>
        <v/>
      </c>
      <c r="Z776" s="55" t="s">
        <v>79</v>
      </c>
    </row>
    <row r="777" spans="8:26" x14ac:dyDescent="0.2">
      <c r="H777" s="55" t="str">
        <f>IF(VLOOKUP(ROW()-492,'Report 3 Detail (576 B)'!$A:$S,2,FALSE)="","",VLOOKUP(ROW()-492,'Report 3 Detail (576 B)'!$A:$S,2,FALSE))</f>
        <v/>
      </c>
      <c r="I777" s="102" t="str">
        <f>IF(VLOOKUP(ROW()-492,'Report 3 Detail (576 B)'!$A:$S,3,FALSE)="","",VLOOKUP(ROW()-492,'Report 3 Detail (576 B)'!$A:$S,3,FALSE))</f>
        <v/>
      </c>
      <c r="J777" s="55" t="str">
        <f>IF(VLOOKUP(ROW()-492,'Report 3 Detail (576 B)'!$A:$S,4,FALSE)="","",VLOOKUP(ROW()-492,'Report 3 Detail (576 B)'!$A:$S,4,FALSE))</f>
        <v/>
      </c>
      <c r="K777" s="55" t="str">
        <f>IF(VLOOKUP(ROW()-492,'Report 3 Detail (576 B)'!$A:$S,5,FALSE)="","",VLOOKUP(ROW()-492,'Report 3 Detail (576 B)'!$A:$S,5,FALSE))</f>
        <v/>
      </c>
      <c r="L777" s="55" t="str">
        <f>IF(VLOOKUP(ROW()-492,'Report 3 Detail (576 B)'!$A:$S,6,FALSE)="","",VLOOKUP(ROW()-492,'Report 3 Detail (576 B)'!$A:$S,6,FALSE))</f>
        <v/>
      </c>
      <c r="M777" s="55" t="str">
        <f>IF(VLOOKUP(ROW()-492,'Report 3 Detail (576 B)'!$A:$S,7,FALSE)="","",VLOOKUP(ROW()-492,'Report 3 Detail (576 B)'!$A:$S,7,FALSE))</f>
        <v/>
      </c>
      <c r="N777" s="55" t="str">
        <f>IF(VLOOKUP(ROW()-492,'Report 3 Detail (576 B)'!$A:$S,8,FALSE)="","",VLOOKUP(ROW()-492,'Report 3 Detail (576 B)'!$A:$S,8,FALSE))</f>
        <v/>
      </c>
      <c r="O777" s="55" t="str">
        <f>IF(VLOOKUP(ROW()-492,'Report 3 Detail (576 B)'!$A:$S,9,FALSE)="","",VLOOKUP(ROW()-492,'Report 3 Detail (576 B)'!$A:$S,9,FALSE))</f>
        <v/>
      </c>
      <c r="P777" s="55" t="str">
        <f>IF(VLOOKUP(ROW()-492,'Report 3 Detail (576 B)'!$A:$S,10,FALSE)="","",VLOOKUP(ROW()-492,'Report 3 Detail (576 B)'!$A:$S,10,FALSE))</f>
        <v/>
      </c>
      <c r="Q777" s="55" t="str">
        <f>IF(VLOOKUP(ROW()-492,'Report 3 Detail (576 B)'!$A:$S,11,FALSE)="","",VLOOKUP(ROW()-492,'Report 3 Detail (576 B)'!$A:$S,11,FALSE))</f>
        <v/>
      </c>
      <c r="R777" s="55" t="str">
        <f>IF(VLOOKUP(ROW()-492,'Report 3 Detail (576 B)'!$A:$S,12,FALSE)="","",VLOOKUP(ROW()-492,'Report 3 Detail (576 B)'!$A:$S,12,FALSE))</f>
        <v/>
      </c>
      <c r="S777" s="55" t="str">
        <f>IF(VLOOKUP(ROW()-492,'Report 3 Detail (576 B)'!$A:$S,13,FALSE)="","",VLOOKUP(ROW()-492,'Report 3 Detail (576 B)'!$A:$S,13,FALSE))</f>
        <v/>
      </c>
      <c r="T777" s="55" t="str">
        <f>IF(VLOOKUP(ROW()-492,'Report 3 Detail (576 B)'!$A:$S,14,FALSE)="","",VLOOKUP(ROW()-492,'Report 3 Detail (576 B)'!$A:$S,14,FALSE))</f>
        <v/>
      </c>
      <c r="U777" s="55" t="str">
        <f>IF(VLOOKUP(ROW()-492,'Report 3 Detail (576 B)'!$A:$S,15,FALSE)="","",VLOOKUP(ROW()-492,'Report 3 Detail (576 B)'!$A:$S,15,FALSE))</f>
        <v/>
      </c>
      <c r="V777" s="55" t="str">
        <f>IF(VLOOKUP(ROW()-492,'Report 3 Detail (576 B)'!$A:$S,16,FALSE)="","",VLOOKUP(ROW()-492,'Report 3 Detail (576 B)'!$A:$S,16,FALSE))</f>
        <v/>
      </c>
      <c r="W777" s="55" t="str">
        <f>IF(VLOOKUP(ROW()-492,'Report 3 Detail (576 B)'!$A:$S,17,FALSE)="","",VLOOKUP(ROW()-492,'Report 3 Detail (576 B)'!$A:$S,17,FALSE))</f>
        <v/>
      </c>
      <c r="X777" s="102" t="str">
        <f>IF(VLOOKUP(ROW()-492,'Report 3 Detail (576 B)'!$A:$S,18,FALSE)="","",VLOOKUP(ROW()-492,'Report 3 Detail (576 B)'!$A:$S,18,FALSE))</f>
        <v/>
      </c>
      <c r="Y777" s="55" t="str">
        <f>IF(VLOOKUP(ROW()-492,'Report 3 Detail (576 B)'!$A:$S,19,FALSE)="","",VLOOKUP(ROW()-492,'Report 3 Detail (576 B)'!$A:$S,19,FALSE))</f>
        <v/>
      </c>
      <c r="Z777" s="55" t="s">
        <v>79</v>
      </c>
    </row>
    <row r="778" spans="8:26" x14ac:dyDescent="0.2">
      <c r="H778" s="55" t="str">
        <f>IF(VLOOKUP(ROW()-492,'Report 3 Detail (576 B)'!$A:$S,2,FALSE)="","",VLOOKUP(ROW()-492,'Report 3 Detail (576 B)'!$A:$S,2,FALSE))</f>
        <v/>
      </c>
      <c r="I778" s="102" t="str">
        <f>IF(VLOOKUP(ROW()-492,'Report 3 Detail (576 B)'!$A:$S,3,FALSE)="","",VLOOKUP(ROW()-492,'Report 3 Detail (576 B)'!$A:$S,3,FALSE))</f>
        <v/>
      </c>
      <c r="J778" s="55" t="str">
        <f>IF(VLOOKUP(ROW()-492,'Report 3 Detail (576 B)'!$A:$S,4,FALSE)="","",VLOOKUP(ROW()-492,'Report 3 Detail (576 B)'!$A:$S,4,FALSE))</f>
        <v/>
      </c>
      <c r="K778" s="55" t="str">
        <f>IF(VLOOKUP(ROW()-492,'Report 3 Detail (576 B)'!$A:$S,5,FALSE)="","",VLOOKUP(ROW()-492,'Report 3 Detail (576 B)'!$A:$S,5,FALSE))</f>
        <v/>
      </c>
      <c r="L778" s="55" t="str">
        <f>IF(VLOOKUP(ROW()-492,'Report 3 Detail (576 B)'!$A:$S,6,FALSE)="","",VLOOKUP(ROW()-492,'Report 3 Detail (576 B)'!$A:$S,6,FALSE))</f>
        <v/>
      </c>
      <c r="M778" s="55" t="str">
        <f>IF(VLOOKUP(ROW()-492,'Report 3 Detail (576 B)'!$A:$S,7,FALSE)="","",VLOOKUP(ROW()-492,'Report 3 Detail (576 B)'!$A:$S,7,FALSE))</f>
        <v/>
      </c>
      <c r="N778" s="55" t="str">
        <f>IF(VLOOKUP(ROW()-492,'Report 3 Detail (576 B)'!$A:$S,8,FALSE)="","",VLOOKUP(ROW()-492,'Report 3 Detail (576 B)'!$A:$S,8,FALSE))</f>
        <v/>
      </c>
      <c r="O778" s="55" t="str">
        <f>IF(VLOOKUP(ROW()-492,'Report 3 Detail (576 B)'!$A:$S,9,FALSE)="","",VLOOKUP(ROW()-492,'Report 3 Detail (576 B)'!$A:$S,9,FALSE))</f>
        <v/>
      </c>
      <c r="P778" s="55" t="str">
        <f>IF(VLOOKUP(ROW()-492,'Report 3 Detail (576 B)'!$A:$S,10,FALSE)="","",VLOOKUP(ROW()-492,'Report 3 Detail (576 B)'!$A:$S,10,FALSE))</f>
        <v/>
      </c>
      <c r="Q778" s="55" t="str">
        <f>IF(VLOOKUP(ROW()-492,'Report 3 Detail (576 B)'!$A:$S,11,FALSE)="","",VLOOKUP(ROW()-492,'Report 3 Detail (576 B)'!$A:$S,11,FALSE))</f>
        <v/>
      </c>
      <c r="R778" s="55" t="str">
        <f>IF(VLOOKUP(ROW()-492,'Report 3 Detail (576 B)'!$A:$S,12,FALSE)="","",VLOOKUP(ROW()-492,'Report 3 Detail (576 B)'!$A:$S,12,FALSE))</f>
        <v/>
      </c>
      <c r="S778" s="55" t="str">
        <f>IF(VLOOKUP(ROW()-492,'Report 3 Detail (576 B)'!$A:$S,13,FALSE)="","",VLOOKUP(ROW()-492,'Report 3 Detail (576 B)'!$A:$S,13,FALSE))</f>
        <v/>
      </c>
      <c r="T778" s="55" t="str">
        <f>IF(VLOOKUP(ROW()-492,'Report 3 Detail (576 B)'!$A:$S,14,FALSE)="","",VLOOKUP(ROW()-492,'Report 3 Detail (576 B)'!$A:$S,14,FALSE))</f>
        <v/>
      </c>
      <c r="U778" s="55" t="str">
        <f>IF(VLOOKUP(ROW()-492,'Report 3 Detail (576 B)'!$A:$S,15,FALSE)="","",VLOOKUP(ROW()-492,'Report 3 Detail (576 B)'!$A:$S,15,FALSE))</f>
        <v/>
      </c>
      <c r="V778" s="55" t="str">
        <f>IF(VLOOKUP(ROW()-492,'Report 3 Detail (576 B)'!$A:$S,16,FALSE)="","",VLOOKUP(ROW()-492,'Report 3 Detail (576 B)'!$A:$S,16,FALSE))</f>
        <v/>
      </c>
      <c r="W778" s="55" t="str">
        <f>IF(VLOOKUP(ROW()-492,'Report 3 Detail (576 B)'!$A:$S,17,FALSE)="","",VLOOKUP(ROW()-492,'Report 3 Detail (576 B)'!$A:$S,17,FALSE))</f>
        <v/>
      </c>
      <c r="X778" s="102" t="str">
        <f>IF(VLOOKUP(ROW()-492,'Report 3 Detail (576 B)'!$A:$S,18,FALSE)="","",VLOOKUP(ROW()-492,'Report 3 Detail (576 B)'!$A:$S,18,FALSE))</f>
        <v/>
      </c>
      <c r="Y778" s="55" t="str">
        <f>IF(VLOOKUP(ROW()-492,'Report 3 Detail (576 B)'!$A:$S,19,FALSE)="","",VLOOKUP(ROW()-492,'Report 3 Detail (576 B)'!$A:$S,19,FALSE))</f>
        <v/>
      </c>
      <c r="Z778" s="55" t="s">
        <v>79</v>
      </c>
    </row>
    <row r="779" spans="8:26" x14ac:dyDescent="0.2">
      <c r="H779" s="55" t="str">
        <f>IF(VLOOKUP(ROW()-492,'Report 3 Detail (576 B)'!$A:$S,2,FALSE)="","",VLOOKUP(ROW()-492,'Report 3 Detail (576 B)'!$A:$S,2,FALSE))</f>
        <v/>
      </c>
      <c r="I779" s="102" t="str">
        <f>IF(VLOOKUP(ROW()-492,'Report 3 Detail (576 B)'!$A:$S,3,FALSE)="","",VLOOKUP(ROW()-492,'Report 3 Detail (576 B)'!$A:$S,3,FALSE))</f>
        <v/>
      </c>
      <c r="J779" s="55" t="str">
        <f>IF(VLOOKUP(ROW()-492,'Report 3 Detail (576 B)'!$A:$S,4,FALSE)="","",VLOOKUP(ROW()-492,'Report 3 Detail (576 B)'!$A:$S,4,FALSE))</f>
        <v/>
      </c>
      <c r="K779" s="55" t="str">
        <f>IF(VLOOKUP(ROW()-492,'Report 3 Detail (576 B)'!$A:$S,5,FALSE)="","",VLOOKUP(ROW()-492,'Report 3 Detail (576 B)'!$A:$S,5,FALSE))</f>
        <v/>
      </c>
      <c r="L779" s="55" t="str">
        <f>IF(VLOOKUP(ROW()-492,'Report 3 Detail (576 B)'!$A:$S,6,FALSE)="","",VLOOKUP(ROW()-492,'Report 3 Detail (576 B)'!$A:$S,6,FALSE))</f>
        <v/>
      </c>
      <c r="M779" s="55" t="str">
        <f>IF(VLOOKUP(ROW()-492,'Report 3 Detail (576 B)'!$A:$S,7,FALSE)="","",VLOOKUP(ROW()-492,'Report 3 Detail (576 B)'!$A:$S,7,FALSE))</f>
        <v/>
      </c>
      <c r="N779" s="55" t="str">
        <f>IF(VLOOKUP(ROW()-492,'Report 3 Detail (576 B)'!$A:$S,8,FALSE)="","",VLOOKUP(ROW()-492,'Report 3 Detail (576 B)'!$A:$S,8,FALSE))</f>
        <v/>
      </c>
      <c r="O779" s="55" t="str">
        <f>IF(VLOOKUP(ROW()-492,'Report 3 Detail (576 B)'!$A:$S,9,FALSE)="","",VLOOKUP(ROW()-492,'Report 3 Detail (576 B)'!$A:$S,9,FALSE))</f>
        <v/>
      </c>
      <c r="P779" s="55" t="str">
        <f>IF(VLOOKUP(ROW()-492,'Report 3 Detail (576 B)'!$A:$S,10,FALSE)="","",VLOOKUP(ROW()-492,'Report 3 Detail (576 B)'!$A:$S,10,FALSE))</f>
        <v/>
      </c>
      <c r="Q779" s="55" t="str">
        <f>IF(VLOOKUP(ROW()-492,'Report 3 Detail (576 B)'!$A:$S,11,FALSE)="","",VLOOKUP(ROW()-492,'Report 3 Detail (576 B)'!$A:$S,11,FALSE))</f>
        <v/>
      </c>
      <c r="R779" s="55" t="str">
        <f>IF(VLOOKUP(ROW()-492,'Report 3 Detail (576 B)'!$A:$S,12,FALSE)="","",VLOOKUP(ROW()-492,'Report 3 Detail (576 B)'!$A:$S,12,FALSE))</f>
        <v/>
      </c>
      <c r="S779" s="55" t="str">
        <f>IF(VLOOKUP(ROW()-492,'Report 3 Detail (576 B)'!$A:$S,13,FALSE)="","",VLOOKUP(ROW()-492,'Report 3 Detail (576 B)'!$A:$S,13,FALSE))</f>
        <v/>
      </c>
      <c r="T779" s="55" t="str">
        <f>IF(VLOOKUP(ROW()-492,'Report 3 Detail (576 B)'!$A:$S,14,FALSE)="","",VLOOKUP(ROW()-492,'Report 3 Detail (576 B)'!$A:$S,14,FALSE))</f>
        <v/>
      </c>
      <c r="U779" s="55" t="str">
        <f>IF(VLOOKUP(ROW()-492,'Report 3 Detail (576 B)'!$A:$S,15,FALSE)="","",VLOOKUP(ROW()-492,'Report 3 Detail (576 B)'!$A:$S,15,FALSE))</f>
        <v/>
      </c>
      <c r="V779" s="55" t="str">
        <f>IF(VLOOKUP(ROW()-492,'Report 3 Detail (576 B)'!$A:$S,16,FALSE)="","",VLOOKUP(ROW()-492,'Report 3 Detail (576 B)'!$A:$S,16,FALSE))</f>
        <v/>
      </c>
      <c r="W779" s="55" t="str">
        <f>IF(VLOOKUP(ROW()-492,'Report 3 Detail (576 B)'!$A:$S,17,FALSE)="","",VLOOKUP(ROW()-492,'Report 3 Detail (576 B)'!$A:$S,17,FALSE))</f>
        <v/>
      </c>
      <c r="X779" s="102" t="str">
        <f>IF(VLOOKUP(ROW()-492,'Report 3 Detail (576 B)'!$A:$S,18,FALSE)="","",VLOOKUP(ROW()-492,'Report 3 Detail (576 B)'!$A:$S,18,FALSE))</f>
        <v/>
      </c>
      <c r="Y779" s="55" t="str">
        <f>IF(VLOOKUP(ROW()-492,'Report 3 Detail (576 B)'!$A:$S,19,FALSE)="","",VLOOKUP(ROW()-492,'Report 3 Detail (576 B)'!$A:$S,19,FALSE))</f>
        <v/>
      </c>
      <c r="Z779" s="55" t="s">
        <v>79</v>
      </c>
    </row>
    <row r="780" spans="8:26" x14ac:dyDescent="0.2">
      <c r="H780" s="55" t="str">
        <f>IF(VLOOKUP(ROW()-492,'Report 3 Detail (576 B)'!$A:$S,2,FALSE)="","",VLOOKUP(ROW()-492,'Report 3 Detail (576 B)'!$A:$S,2,FALSE))</f>
        <v/>
      </c>
      <c r="I780" s="102" t="str">
        <f>IF(VLOOKUP(ROW()-492,'Report 3 Detail (576 B)'!$A:$S,3,FALSE)="","",VLOOKUP(ROW()-492,'Report 3 Detail (576 B)'!$A:$S,3,FALSE))</f>
        <v/>
      </c>
      <c r="J780" s="55" t="str">
        <f>IF(VLOOKUP(ROW()-492,'Report 3 Detail (576 B)'!$A:$S,4,FALSE)="","",VLOOKUP(ROW()-492,'Report 3 Detail (576 B)'!$A:$S,4,FALSE))</f>
        <v/>
      </c>
      <c r="K780" s="55" t="str">
        <f>IF(VLOOKUP(ROW()-492,'Report 3 Detail (576 B)'!$A:$S,5,FALSE)="","",VLOOKUP(ROW()-492,'Report 3 Detail (576 B)'!$A:$S,5,FALSE))</f>
        <v/>
      </c>
      <c r="L780" s="55" t="str">
        <f>IF(VLOOKUP(ROW()-492,'Report 3 Detail (576 B)'!$A:$S,6,FALSE)="","",VLOOKUP(ROW()-492,'Report 3 Detail (576 B)'!$A:$S,6,FALSE))</f>
        <v/>
      </c>
      <c r="M780" s="55" t="str">
        <f>IF(VLOOKUP(ROW()-492,'Report 3 Detail (576 B)'!$A:$S,7,FALSE)="","",VLOOKUP(ROW()-492,'Report 3 Detail (576 B)'!$A:$S,7,FALSE))</f>
        <v/>
      </c>
      <c r="N780" s="55" t="str">
        <f>IF(VLOOKUP(ROW()-492,'Report 3 Detail (576 B)'!$A:$S,8,FALSE)="","",VLOOKUP(ROW()-492,'Report 3 Detail (576 B)'!$A:$S,8,FALSE))</f>
        <v/>
      </c>
      <c r="O780" s="55" t="str">
        <f>IF(VLOOKUP(ROW()-492,'Report 3 Detail (576 B)'!$A:$S,9,FALSE)="","",VLOOKUP(ROW()-492,'Report 3 Detail (576 B)'!$A:$S,9,FALSE))</f>
        <v/>
      </c>
      <c r="P780" s="55" t="str">
        <f>IF(VLOOKUP(ROW()-492,'Report 3 Detail (576 B)'!$A:$S,10,FALSE)="","",VLOOKUP(ROW()-492,'Report 3 Detail (576 B)'!$A:$S,10,FALSE))</f>
        <v/>
      </c>
      <c r="Q780" s="55" t="str">
        <f>IF(VLOOKUP(ROW()-492,'Report 3 Detail (576 B)'!$A:$S,11,FALSE)="","",VLOOKUP(ROW()-492,'Report 3 Detail (576 B)'!$A:$S,11,FALSE))</f>
        <v/>
      </c>
      <c r="R780" s="55" t="str">
        <f>IF(VLOOKUP(ROW()-492,'Report 3 Detail (576 B)'!$A:$S,12,FALSE)="","",VLOOKUP(ROW()-492,'Report 3 Detail (576 B)'!$A:$S,12,FALSE))</f>
        <v/>
      </c>
      <c r="S780" s="55" t="str">
        <f>IF(VLOOKUP(ROW()-492,'Report 3 Detail (576 B)'!$A:$S,13,FALSE)="","",VLOOKUP(ROW()-492,'Report 3 Detail (576 B)'!$A:$S,13,FALSE))</f>
        <v/>
      </c>
      <c r="T780" s="55" t="str">
        <f>IF(VLOOKUP(ROW()-492,'Report 3 Detail (576 B)'!$A:$S,14,FALSE)="","",VLOOKUP(ROW()-492,'Report 3 Detail (576 B)'!$A:$S,14,FALSE))</f>
        <v/>
      </c>
      <c r="U780" s="55" t="str">
        <f>IF(VLOOKUP(ROW()-492,'Report 3 Detail (576 B)'!$A:$S,15,FALSE)="","",VLOOKUP(ROW()-492,'Report 3 Detail (576 B)'!$A:$S,15,FALSE))</f>
        <v/>
      </c>
      <c r="V780" s="55" t="str">
        <f>IF(VLOOKUP(ROW()-492,'Report 3 Detail (576 B)'!$A:$S,16,FALSE)="","",VLOOKUP(ROW()-492,'Report 3 Detail (576 B)'!$A:$S,16,FALSE))</f>
        <v/>
      </c>
      <c r="W780" s="55" t="str">
        <f>IF(VLOOKUP(ROW()-492,'Report 3 Detail (576 B)'!$A:$S,17,FALSE)="","",VLOOKUP(ROW()-492,'Report 3 Detail (576 B)'!$A:$S,17,FALSE))</f>
        <v/>
      </c>
      <c r="X780" s="102" t="str">
        <f>IF(VLOOKUP(ROW()-492,'Report 3 Detail (576 B)'!$A:$S,18,FALSE)="","",VLOOKUP(ROW()-492,'Report 3 Detail (576 B)'!$A:$S,18,FALSE))</f>
        <v/>
      </c>
      <c r="Y780" s="55" t="str">
        <f>IF(VLOOKUP(ROW()-492,'Report 3 Detail (576 B)'!$A:$S,19,FALSE)="","",VLOOKUP(ROW()-492,'Report 3 Detail (576 B)'!$A:$S,19,FALSE))</f>
        <v/>
      </c>
      <c r="Z780" s="55" t="s">
        <v>79</v>
      </c>
    </row>
    <row r="781" spans="8:26" x14ac:dyDescent="0.2">
      <c r="H781" s="55" t="str">
        <f>IF(VLOOKUP(ROW()-492,'Report 3 Detail (576 B)'!$A:$S,2,FALSE)="","",VLOOKUP(ROW()-492,'Report 3 Detail (576 B)'!$A:$S,2,FALSE))</f>
        <v/>
      </c>
      <c r="I781" s="102" t="str">
        <f>IF(VLOOKUP(ROW()-492,'Report 3 Detail (576 B)'!$A:$S,3,FALSE)="","",VLOOKUP(ROW()-492,'Report 3 Detail (576 B)'!$A:$S,3,FALSE))</f>
        <v/>
      </c>
      <c r="J781" s="55" t="str">
        <f>IF(VLOOKUP(ROW()-492,'Report 3 Detail (576 B)'!$A:$S,4,FALSE)="","",VLOOKUP(ROW()-492,'Report 3 Detail (576 B)'!$A:$S,4,FALSE))</f>
        <v/>
      </c>
      <c r="K781" s="55" t="str">
        <f>IF(VLOOKUP(ROW()-492,'Report 3 Detail (576 B)'!$A:$S,5,FALSE)="","",VLOOKUP(ROW()-492,'Report 3 Detail (576 B)'!$A:$S,5,FALSE))</f>
        <v/>
      </c>
      <c r="L781" s="55" t="str">
        <f>IF(VLOOKUP(ROW()-492,'Report 3 Detail (576 B)'!$A:$S,6,FALSE)="","",VLOOKUP(ROW()-492,'Report 3 Detail (576 B)'!$A:$S,6,FALSE))</f>
        <v/>
      </c>
      <c r="M781" s="55" t="str">
        <f>IF(VLOOKUP(ROW()-492,'Report 3 Detail (576 B)'!$A:$S,7,FALSE)="","",VLOOKUP(ROW()-492,'Report 3 Detail (576 B)'!$A:$S,7,FALSE))</f>
        <v/>
      </c>
      <c r="N781" s="55" t="str">
        <f>IF(VLOOKUP(ROW()-492,'Report 3 Detail (576 B)'!$A:$S,8,FALSE)="","",VLOOKUP(ROW()-492,'Report 3 Detail (576 B)'!$A:$S,8,FALSE))</f>
        <v/>
      </c>
      <c r="O781" s="55" t="str">
        <f>IF(VLOOKUP(ROW()-492,'Report 3 Detail (576 B)'!$A:$S,9,FALSE)="","",VLOOKUP(ROW()-492,'Report 3 Detail (576 B)'!$A:$S,9,FALSE))</f>
        <v/>
      </c>
      <c r="P781" s="55" t="str">
        <f>IF(VLOOKUP(ROW()-492,'Report 3 Detail (576 B)'!$A:$S,10,FALSE)="","",VLOOKUP(ROW()-492,'Report 3 Detail (576 B)'!$A:$S,10,FALSE))</f>
        <v/>
      </c>
      <c r="Q781" s="55" t="str">
        <f>IF(VLOOKUP(ROW()-492,'Report 3 Detail (576 B)'!$A:$S,11,FALSE)="","",VLOOKUP(ROW()-492,'Report 3 Detail (576 B)'!$A:$S,11,FALSE))</f>
        <v/>
      </c>
      <c r="R781" s="55" t="str">
        <f>IF(VLOOKUP(ROW()-492,'Report 3 Detail (576 B)'!$A:$S,12,FALSE)="","",VLOOKUP(ROW()-492,'Report 3 Detail (576 B)'!$A:$S,12,FALSE))</f>
        <v/>
      </c>
      <c r="S781" s="55" t="str">
        <f>IF(VLOOKUP(ROW()-492,'Report 3 Detail (576 B)'!$A:$S,13,FALSE)="","",VLOOKUP(ROW()-492,'Report 3 Detail (576 B)'!$A:$S,13,FALSE))</f>
        <v/>
      </c>
      <c r="T781" s="55" t="str">
        <f>IF(VLOOKUP(ROW()-492,'Report 3 Detail (576 B)'!$A:$S,14,FALSE)="","",VLOOKUP(ROW()-492,'Report 3 Detail (576 B)'!$A:$S,14,FALSE))</f>
        <v/>
      </c>
      <c r="U781" s="55" t="str">
        <f>IF(VLOOKUP(ROW()-492,'Report 3 Detail (576 B)'!$A:$S,15,FALSE)="","",VLOOKUP(ROW()-492,'Report 3 Detail (576 B)'!$A:$S,15,FALSE))</f>
        <v/>
      </c>
      <c r="V781" s="55" t="str">
        <f>IF(VLOOKUP(ROW()-492,'Report 3 Detail (576 B)'!$A:$S,16,FALSE)="","",VLOOKUP(ROW()-492,'Report 3 Detail (576 B)'!$A:$S,16,FALSE))</f>
        <v/>
      </c>
      <c r="W781" s="55" t="str">
        <f>IF(VLOOKUP(ROW()-492,'Report 3 Detail (576 B)'!$A:$S,17,FALSE)="","",VLOOKUP(ROW()-492,'Report 3 Detail (576 B)'!$A:$S,17,FALSE))</f>
        <v/>
      </c>
      <c r="X781" s="102" t="str">
        <f>IF(VLOOKUP(ROW()-492,'Report 3 Detail (576 B)'!$A:$S,18,FALSE)="","",VLOOKUP(ROW()-492,'Report 3 Detail (576 B)'!$A:$S,18,FALSE))</f>
        <v/>
      </c>
      <c r="Y781" s="55" t="str">
        <f>IF(VLOOKUP(ROW()-492,'Report 3 Detail (576 B)'!$A:$S,19,FALSE)="","",VLOOKUP(ROW()-492,'Report 3 Detail (576 B)'!$A:$S,19,FALSE))</f>
        <v/>
      </c>
      <c r="Z781" s="55" t="s">
        <v>79</v>
      </c>
    </row>
    <row r="782" spans="8:26" x14ac:dyDescent="0.2">
      <c r="H782" s="55" t="str">
        <f>IF(VLOOKUP(ROW()-492,'Report 3 Detail (576 B)'!$A:$S,2,FALSE)="","",VLOOKUP(ROW()-492,'Report 3 Detail (576 B)'!$A:$S,2,FALSE))</f>
        <v/>
      </c>
      <c r="I782" s="102" t="str">
        <f>IF(VLOOKUP(ROW()-492,'Report 3 Detail (576 B)'!$A:$S,3,FALSE)="","",VLOOKUP(ROW()-492,'Report 3 Detail (576 B)'!$A:$S,3,FALSE))</f>
        <v/>
      </c>
      <c r="J782" s="55" t="str">
        <f>IF(VLOOKUP(ROW()-492,'Report 3 Detail (576 B)'!$A:$S,4,FALSE)="","",VLOOKUP(ROW()-492,'Report 3 Detail (576 B)'!$A:$S,4,FALSE))</f>
        <v/>
      </c>
      <c r="K782" s="55" t="str">
        <f>IF(VLOOKUP(ROW()-492,'Report 3 Detail (576 B)'!$A:$S,5,FALSE)="","",VLOOKUP(ROW()-492,'Report 3 Detail (576 B)'!$A:$S,5,FALSE))</f>
        <v/>
      </c>
      <c r="L782" s="55" t="str">
        <f>IF(VLOOKUP(ROW()-492,'Report 3 Detail (576 B)'!$A:$S,6,FALSE)="","",VLOOKUP(ROW()-492,'Report 3 Detail (576 B)'!$A:$S,6,FALSE))</f>
        <v/>
      </c>
      <c r="M782" s="55" t="str">
        <f>IF(VLOOKUP(ROW()-492,'Report 3 Detail (576 B)'!$A:$S,7,FALSE)="","",VLOOKUP(ROW()-492,'Report 3 Detail (576 B)'!$A:$S,7,FALSE))</f>
        <v/>
      </c>
      <c r="N782" s="55" t="str">
        <f>IF(VLOOKUP(ROW()-492,'Report 3 Detail (576 B)'!$A:$S,8,FALSE)="","",VLOOKUP(ROW()-492,'Report 3 Detail (576 B)'!$A:$S,8,FALSE))</f>
        <v/>
      </c>
      <c r="O782" s="55" t="str">
        <f>IF(VLOOKUP(ROW()-492,'Report 3 Detail (576 B)'!$A:$S,9,FALSE)="","",VLOOKUP(ROW()-492,'Report 3 Detail (576 B)'!$A:$S,9,FALSE))</f>
        <v/>
      </c>
      <c r="P782" s="55" t="str">
        <f>IF(VLOOKUP(ROW()-492,'Report 3 Detail (576 B)'!$A:$S,10,FALSE)="","",VLOOKUP(ROW()-492,'Report 3 Detail (576 B)'!$A:$S,10,FALSE))</f>
        <v/>
      </c>
      <c r="Q782" s="55" t="str">
        <f>IF(VLOOKUP(ROW()-492,'Report 3 Detail (576 B)'!$A:$S,11,FALSE)="","",VLOOKUP(ROW()-492,'Report 3 Detail (576 B)'!$A:$S,11,FALSE))</f>
        <v/>
      </c>
      <c r="R782" s="55" t="str">
        <f>IF(VLOOKUP(ROW()-492,'Report 3 Detail (576 B)'!$A:$S,12,FALSE)="","",VLOOKUP(ROW()-492,'Report 3 Detail (576 B)'!$A:$S,12,FALSE))</f>
        <v/>
      </c>
      <c r="S782" s="55" t="str">
        <f>IF(VLOOKUP(ROW()-492,'Report 3 Detail (576 B)'!$A:$S,13,FALSE)="","",VLOOKUP(ROW()-492,'Report 3 Detail (576 B)'!$A:$S,13,FALSE))</f>
        <v/>
      </c>
      <c r="T782" s="55" t="str">
        <f>IF(VLOOKUP(ROW()-492,'Report 3 Detail (576 B)'!$A:$S,14,FALSE)="","",VLOOKUP(ROW()-492,'Report 3 Detail (576 B)'!$A:$S,14,FALSE))</f>
        <v/>
      </c>
      <c r="U782" s="55" t="str">
        <f>IF(VLOOKUP(ROW()-492,'Report 3 Detail (576 B)'!$A:$S,15,FALSE)="","",VLOOKUP(ROW()-492,'Report 3 Detail (576 B)'!$A:$S,15,FALSE))</f>
        <v/>
      </c>
      <c r="V782" s="55" t="str">
        <f>IF(VLOOKUP(ROW()-492,'Report 3 Detail (576 B)'!$A:$S,16,FALSE)="","",VLOOKUP(ROW()-492,'Report 3 Detail (576 B)'!$A:$S,16,FALSE))</f>
        <v/>
      </c>
      <c r="W782" s="55" t="str">
        <f>IF(VLOOKUP(ROW()-492,'Report 3 Detail (576 B)'!$A:$S,17,FALSE)="","",VLOOKUP(ROW()-492,'Report 3 Detail (576 B)'!$A:$S,17,FALSE))</f>
        <v/>
      </c>
      <c r="X782" s="102" t="str">
        <f>IF(VLOOKUP(ROW()-492,'Report 3 Detail (576 B)'!$A:$S,18,FALSE)="","",VLOOKUP(ROW()-492,'Report 3 Detail (576 B)'!$A:$S,18,FALSE))</f>
        <v/>
      </c>
      <c r="Y782" s="55" t="str">
        <f>IF(VLOOKUP(ROW()-492,'Report 3 Detail (576 B)'!$A:$S,19,FALSE)="","",VLOOKUP(ROW()-492,'Report 3 Detail (576 B)'!$A:$S,19,FALSE))</f>
        <v/>
      </c>
      <c r="Z782" s="55" t="s">
        <v>79</v>
      </c>
    </row>
    <row r="783" spans="8:26" x14ac:dyDescent="0.2">
      <c r="H783" s="55" t="str">
        <f>IF(VLOOKUP(ROW()-492,'Report 3 Detail (576 B)'!$A:$S,2,FALSE)="","",VLOOKUP(ROW()-492,'Report 3 Detail (576 B)'!$A:$S,2,FALSE))</f>
        <v/>
      </c>
      <c r="I783" s="102" t="str">
        <f>IF(VLOOKUP(ROW()-492,'Report 3 Detail (576 B)'!$A:$S,3,FALSE)="","",VLOOKUP(ROW()-492,'Report 3 Detail (576 B)'!$A:$S,3,FALSE))</f>
        <v/>
      </c>
      <c r="J783" s="55" t="str">
        <f>IF(VLOOKUP(ROW()-492,'Report 3 Detail (576 B)'!$A:$S,4,FALSE)="","",VLOOKUP(ROW()-492,'Report 3 Detail (576 B)'!$A:$S,4,FALSE))</f>
        <v/>
      </c>
      <c r="K783" s="55" t="str">
        <f>IF(VLOOKUP(ROW()-492,'Report 3 Detail (576 B)'!$A:$S,5,FALSE)="","",VLOOKUP(ROW()-492,'Report 3 Detail (576 B)'!$A:$S,5,FALSE))</f>
        <v/>
      </c>
      <c r="L783" s="55" t="str">
        <f>IF(VLOOKUP(ROW()-492,'Report 3 Detail (576 B)'!$A:$S,6,FALSE)="","",VLOOKUP(ROW()-492,'Report 3 Detail (576 B)'!$A:$S,6,FALSE))</f>
        <v/>
      </c>
      <c r="M783" s="55" t="str">
        <f>IF(VLOOKUP(ROW()-492,'Report 3 Detail (576 B)'!$A:$S,7,FALSE)="","",VLOOKUP(ROW()-492,'Report 3 Detail (576 B)'!$A:$S,7,FALSE))</f>
        <v/>
      </c>
      <c r="N783" s="55" t="str">
        <f>IF(VLOOKUP(ROW()-492,'Report 3 Detail (576 B)'!$A:$S,8,FALSE)="","",VLOOKUP(ROW()-492,'Report 3 Detail (576 B)'!$A:$S,8,FALSE))</f>
        <v/>
      </c>
      <c r="O783" s="55" t="str">
        <f>IF(VLOOKUP(ROW()-492,'Report 3 Detail (576 B)'!$A:$S,9,FALSE)="","",VLOOKUP(ROW()-492,'Report 3 Detail (576 B)'!$A:$S,9,FALSE))</f>
        <v/>
      </c>
      <c r="P783" s="55" t="str">
        <f>IF(VLOOKUP(ROW()-492,'Report 3 Detail (576 B)'!$A:$S,10,FALSE)="","",VLOOKUP(ROW()-492,'Report 3 Detail (576 B)'!$A:$S,10,FALSE))</f>
        <v/>
      </c>
      <c r="Q783" s="55" t="str">
        <f>IF(VLOOKUP(ROW()-492,'Report 3 Detail (576 B)'!$A:$S,11,FALSE)="","",VLOOKUP(ROW()-492,'Report 3 Detail (576 B)'!$A:$S,11,FALSE))</f>
        <v/>
      </c>
      <c r="R783" s="55" t="str">
        <f>IF(VLOOKUP(ROW()-492,'Report 3 Detail (576 B)'!$A:$S,12,FALSE)="","",VLOOKUP(ROW()-492,'Report 3 Detail (576 B)'!$A:$S,12,FALSE))</f>
        <v/>
      </c>
      <c r="S783" s="55" t="str">
        <f>IF(VLOOKUP(ROW()-492,'Report 3 Detail (576 B)'!$A:$S,13,FALSE)="","",VLOOKUP(ROW()-492,'Report 3 Detail (576 B)'!$A:$S,13,FALSE))</f>
        <v/>
      </c>
      <c r="T783" s="55" t="str">
        <f>IF(VLOOKUP(ROW()-492,'Report 3 Detail (576 B)'!$A:$S,14,FALSE)="","",VLOOKUP(ROW()-492,'Report 3 Detail (576 B)'!$A:$S,14,FALSE))</f>
        <v/>
      </c>
      <c r="U783" s="55" t="str">
        <f>IF(VLOOKUP(ROW()-492,'Report 3 Detail (576 B)'!$A:$S,15,FALSE)="","",VLOOKUP(ROW()-492,'Report 3 Detail (576 B)'!$A:$S,15,FALSE))</f>
        <v/>
      </c>
      <c r="V783" s="55" t="str">
        <f>IF(VLOOKUP(ROW()-492,'Report 3 Detail (576 B)'!$A:$S,16,FALSE)="","",VLOOKUP(ROW()-492,'Report 3 Detail (576 B)'!$A:$S,16,FALSE))</f>
        <v/>
      </c>
      <c r="W783" s="55" t="str">
        <f>IF(VLOOKUP(ROW()-492,'Report 3 Detail (576 B)'!$A:$S,17,FALSE)="","",VLOOKUP(ROW()-492,'Report 3 Detail (576 B)'!$A:$S,17,FALSE))</f>
        <v/>
      </c>
      <c r="X783" s="102" t="str">
        <f>IF(VLOOKUP(ROW()-492,'Report 3 Detail (576 B)'!$A:$S,18,FALSE)="","",VLOOKUP(ROW()-492,'Report 3 Detail (576 B)'!$A:$S,18,FALSE))</f>
        <v/>
      </c>
      <c r="Y783" s="55" t="str">
        <f>IF(VLOOKUP(ROW()-492,'Report 3 Detail (576 B)'!$A:$S,19,FALSE)="","",VLOOKUP(ROW()-492,'Report 3 Detail (576 B)'!$A:$S,19,FALSE))</f>
        <v/>
      </c>
      <c r="Z783" s="55" t="s">
        <v>79</v>
      </c>
    </row>
    <row r="784" spans="8:26" x14ac:dyDescent="0.2">
      <c r="H784" s="55" t="str">
        <f>IF(VLOOKUP(ROW()-492,'Report 3 Detail (576 B)'!$A:$S,2,FALSE)="","",VLOOKUP(ROW()-492,'Report 3 Detail (576 B)'!$A:$S,2,FALSE))</f>
        <v/>
      </c>
      <c r="I784" s="102" t="str">
        <f>IF(VLOOKUP(ROW()-492,'Report 3 Detail (576 B)'!$A:$S,3,FALSE)="","",VLOOKUP(ROW()-492,'Report 3 Detail (576 B)'!$A:$S,3,FALSE))</f>
        <v/>
      </c>
      <c r="J784" s="55" t="str">
        <f>IF(VLOOKUP(ROW()-492,'Report 3 Detail (576 B)'!$A:$S,4,FALSE)="","",VLOOKUP(ROW()-492,'Report 3 Detail (576 B)'!$A:$S,4,FALSE))</f>
        <v/>
      </c>
      <c r="K784" s="55" t="str">
        <f>IF(VLOOKUP(ROW()-492,'Report 3 Detail (576 B)'!$A:$S,5,FALSE)="","",VLOOKUP(ROW()-492,'Report 3 Detail (576 B)'!$A:$S,5,FALSE))</f>
        <v/>
      </c>
      <c r="L784" s="55" t="str">
        <f>IF(VLOOKUP(ROW()-492,'Report 3 Detail (576 B)'!$A:$S,6,FALSE)="","",VLOOKUP(ROW()-492,'Report 3 Detail (576 B)'!$A:$S,6,FALSE))</f>
        <v/>
      </c>
      <c r="M784" s="55" t="str">
        <f>IF(VLOOKUP(ROW()-492,'Report 3 Detail (576 B)'!$A:$S,7,FALSE)="","",VLOOKUP(ROW()-492,'Report 3 Detail (576 B)'!$A:$S,7,FALSE))</f>
        <v/>
      </c>
      <c r="N784" s="55" t="str">
        <f>IF(VLOOKUP(ROW()-492,'Report 3 Detail (576 B)'!$A:$S,8,FALSE)="","",VLOOKUP(ROW()-492,'Report 3 Detail (576 B)'!$A:$S,8,FALSE))</f>
        <v/>
      </c>
      <c r="O784" s="55" t="str">
        <f>IF(VLOOKUP(ROW()-492,'Report 3 Detail (576 B)'!$A:$S,9,FALSE)="","",VLOOKUP(ROW()-492,'Report 3 Detail (576 B)'!$A:$S,9,FALSE))</f>
        <v/>
      </c>
      <c r="P784" s="55" t="str">
        <f>IF(VLOOKUP(ROW()-492,'Report 3 Detail (576 B)'!$A:$S,10,FALSE)="","",VLOOKUP(ROW()-492,'Report 3 Detail (576 B)'!$A:$S,10,FALSE))</f>
        <v/>
      </c>
      <c r="Q784" s="55" t="str">
        <f>IF(VLOOKUP(ROW()-492,'Report 3 Detail (576 B)'!$A:$S,11,FALSE)="","",VLOOKUP(ROW()-492,'Report 3 Detail (576 B)'!$A:$S,11,FALSE))</f>
        <v/>
      </c>
      <c r="R784" s="55" t="str">
        <f>IF(VLOOKUP(ROW()-492,'Report 3 Detail (576 B)'!$A:$S,12,FALSE)="","",VLOOKUP(ROW()-492,'Report 3 Detail (576 B)'!$A:$S,12,FALSE))</f>
        <v/>
      </c>
      <c r="S784" s="55" t="str">
        <f>IF(VLOOKUP(ROW()-492,'Report 3 Detail (576 B)'!$A:$S,13,FALSE)="","",VLOOKUP(ROW()-492,'Report 3 Detail (576 B)'!$A:$S,13,FALSE))</f>
        <v/>
      </c>
      <c r="T784" s="55" t="str">
        <f>IF(VLOOKUP(ROW()-492,'Report 3 Detail (576 B)'!$A:$S,14,FALSE)="","",VLOOKUP(ROW()-492,'Report 3 Detail (576 B)'!$A:$S,14,FALSE))</f>
        <v/>
      </c>
      <c r="U784" s="55" t="str">
        <f>IF(VLOOKUP(ROW()-492,'Report 3 Detail (576 B)'!$A:$S,15,FALSE)="","",VLOOKUP(ROW()-492,'Report 3 Detail (576 B)'!$A:$S,15,FALSE))</f>
        <v/>
      </c>
      <c r="V784" s="55" t="str">
        <f>IF(VLOOKUP(ROW()-492,'Report 3 Detail (576 B)'!$A:$S,16,FALSE)="","",VLOOKUP(ROW()-492,'Report 3 Detail (576 B)'!$A:$S,16,FALSE))</f>
        <v/>
      </c>
      <c r="W784" s="55" t="str">
        <f>IF(VLOOKUP(ROW()-492,'Report 3 Detail (576 B)'!$A:$S,17,FALSE)="","",VLOOKUP(ROW()-492,'Report 3 Detail (576 B)'!$A:$S,17,FALSE))</f>
        <v/>
      </c>
      <c r="X784" s="102" t="str">
        <f>IF(VLOOKUP(ROW()-492,'Report 3 Detail (576 B)'!$A:$S,18,FALSE)="","",VLOOKUP(ROW()-492,'Report 3 Detail (576 B)'!$A:$S,18,FALSE))</f>
        <v/>
      </c>
      <c r="Y784" s="55" t="str">
        <f>IF(VLOOKUP(ROW()-492,'Report 3 Detail (576 B)'!$A:$S,19,FALSE)="","",VLOOKUP(ROW()-492,'Report 3 Detail (576 B)'!$A:$S,19,FALSE))</f>
        <v/>
      </c>
      <c r="Z784" s="55" t="s">
        <v>79</v>
      </c>
    </row>
    <row r="785" spans="8:26" x14ac:dyDescent="0.2">
      <c r="H785" s="55" t="str">
        <f>IF(VLOOKUP(ROW()-492,'Report 3 Detail (576 B)'!$A:$S,2,FALSE)="","",VLOOKUP(ROW()-492,'Report 3 Detail (576 B)'!$A:$S,2,FALSE))</f>
        <v/>
      </c>
      <c r="I785" s="102" t="str">
        <f>IF(VLOOKUP(ROW()-492,'Report 3 Detail (576 B)'!$A:$S,3,FALSE)="","",VLOOKUP(ROW()-492,'Report 3 Detail (576 B)'!$A:$S,3,FALSE))</f>
        <v/>
      </c>
      <c r="J785" s="55" t="str">
        <f>IF(VLOOKUP(ROW()-492,'Report 3 Detail (576 B)'!$A:$S,4,FALSE)="","",VLOOKUP(ROW()-492,'Report 3 Detail (576 B)'!$A:$S,4,FALSE))</f>
        <v/>
      </c>
      <c r="K785" s="55" t="str">
        <f>IF(VLOOKUP(ROW()-492,'Report 3 Detail (576 B)'!$A:$S,5,FALSE)="","",VLOOKUP(ROW()-492,'Report 3 Detail (576 B)'!$A:$S,5,FALSE))</f>
        <v/>
      </c>
      <c r="L785" s="55" t="str">
        <f>IF(VLOOKUP(ROW()-492,'Report 3 Detail (576 B)'!$A:$S,6,FALSE)="","",VLOOKUP(ROW()-492,'Report 3 Detail (576 B)'!$A:$S,6,FALSE))</f>
        <v/>
      </c>
      <c r="M785" s="55" t="str">
        <f>IF(VLOOKUP(ROW()-492,'Report 3 Detail (576 B)'!$A:$S,7,FALSE)="","",VLOOKUP(ROW()-492,'Report 3 Detail (576 B)'!$A:$S,7,FALSE))</f>
        <v/>
      </c>
      <c r="N785" s="55" t="str">
        <f>IF(VLOOKUP(ROW()-492,'Report 3 Detail (576 B)'!$A:$S,8,FALSE)="","",VLOOKUP(ROW()-492,'Report 3 Detail (576 B)'!$A:$S,8,FALSE))</f>
        <v/>
      </c>
      <c r="O785" s="55" t="str">
        <f>IF(VLOOKUP(ROW()-492,'Report 3 Detail (576 B)'!$A:$S,9,FALSE)="","",VLOOKUP(ROW()-492,'Report 3 Detail (576 B)'!$A:$S,9,FALSE))</f>
        <v/>
      </c>
      <c r="P785" s="55" t="str">
        <f>IF(VLOOKUP(ROW()-492,'Report 3 Detail (576 B)'!$A:$S,10,FALSE)="","",VLOOKUP(ROW()-492,'Report 3 Detail (576 B)'!$A:$S,10,FALSE))</f>
        <v/>
      </c>
      <c r="Q785" s="55" t="str">
        <f>IF(VLOOKUP(ROW()-492,'Report 3 Detail (576 B)'!$A:$S,11,FALSE)="","",VLOOKUP(ROW()-492,'Report 3 Detail (576 B)'!$A:$S,11,FALSE))</f>
        <v/>
      </c>
      <c r="R785" s="55" t="str">
        <f>IF(VLOOKUP(ROW()-492,'Report 3 Detail (576 B)'!$A:$S,12,FALSE)="","",VLOOKUP(ROW()-492,'Report 3 Detail (576 B)'!$A:$S,12,FALSE))</f>
        <v/>
      </c>
      <c r="S785" s="55" t="str">
        <f>IF(VLOOKUP(ROW()-492,'Report 3 Detail (576 B)'!$A:$S,13,FALSE)="","",VLOOKUP(ROW()-492,'Report 3 Detail (576 B)'!$A:$S,13,FALSE))</f>
        <v/>
      </c>
      <c r="T785" s="55" t="str">
        <f>IF(VLOOKUP(ROW()-492,'Report 3 Detail (576 B)'!$A:$S,14,FALSE)="","",VLOOKUP(ROW()-492,'Report 3 Detail (576 B)'!$A:$S,14,FALSE))</f>
        <v/>
      </c>
      <c r="U785" s="55" t="str">
        <f>IF(VLOOKUP(ROW()-492,'Report 3 Detail (576 B)'!$A:$S,15,FALSE)="","",VLOOKUP(ROW()-492,'Report 3 Detail (576 B)'!$A:$S,15,FALSE))</f>
        <v/>
      </c>
      <c r="V785" s="55" t="str">
        <f>IF(VLOOKUP(ROW()-492,'Report 3 Detail (576 B)'!$A:$S,16,FALSE)="","",VLOOKUP(ROW()-492,'Report 3 Detail (576 B)'!$A:$S,16,FALSE))</f>
        <v/>
      </c>
      <c r="W785" s="55" t="str">
        <f>IF(VLOOKUP(ROW()-492,'Report 3 Detail (576 B)'!$A:$S,17,FALSE)="","",VLOOKUP(ROW()-492,'Report 3 Detail (576 B)'!$A:$S,17,FALSE))</f>
        <v/>
      </c>
      <c r="X785" s="102" t="str">
        <f>IF(VLOOKUP(ROW()-492,'Report 3 Detail (576 B)'!$A:$S,18,FALSE)="","",VLOOKUP(ROW()-492,'Report 3 Detail (576 B)'!$A:$S,18,FALSE))</f>
        <v/>
      </c>
      <c r="Y785" s="55" t="str">
        <f>IF(VLOOKUP(ROW()-492,'Report 3 Detail (576 B)'!$A:$S,19,FALSE)="","",VLOOKUP(ROW()-492,'Report 3 Detail (576 B)'!$A:$S,19,FALSE))</f>
        <v/>
      </c>
      <c r="Z785" s="55" t="s">
        <v>79</v>
      </c>
    </row>
    <row r="786" spans="8:26" x14ac:dyDescent="0.2">
      <c r="H786" s="55" t="str">
        <f>IF(VLOOKUP(ROW()-492,'Report 3 Detail (576 B)'!$A:$S,2,FALSE)="","",VLOOKUP(ROW()-492,'Report 3 Detail (576 B)'!$A:$S,2,FALSE))</f>
        <v/>
      </c>
      <c r="I786" s="102" t="str">
        <f>IF(VLOOKUP(ROW()-492,'Report 3 Detail (576 B)'!$A:$S,3,FALSE)="","",VLOOKUP(ROW()-492,'Report 3 Detail (576 B)'!$A:$S,3,FALSE))</f>
        <v/>
      </c>
      <c r="J786" s="55" t="str">
        <f>IF(VLOOKUP(ROW()-492,'Report 3 Detail (576 B)'!$A:$S,4,FALSE)="","",VLOOKUP(ROW()-492,'Report 3 Detail (576 B)'!$A:$S,4,FALSE))</f>
        <v/>
      </c>
      <c r="K786" s="55" t="str">
        <f>IF(VLOOKUP(ROW()-492,'Report 3 Detail (576 B)'!$A:$S,5,FALSE)="","",VLOOKUP(ROW()-492,'Report 3 Detail (576 B)'!$A:$S,5,FALSE))</f>
        <v/>
      </c>
      <c r="L786" s="55" t="str">
        <f>IF(VLOOKUP(ROW()-492,'Report 3 Detail (576 B)'!$A:$S,6,FALSE)="","",VLOOKUP(ROW()-492,'Report 3 Detail (576 B)'!$A:$S,6,FALSE))</f>
        <v/>
      </c>
      <c r="M786" s="55" t="str">
        <f>IF(VLOOKUP(ROW()-492,'Report 3 Detail (576 B)'!$A:$S,7,FALSE)="","",VLOOKUP(ROW()-492,'Report 3 Detail (576 B)'!$A:$S,7,FALSE))</f>
        <v/>
      </c>
      <c r="N786" s="55" t="str">
        <f>IF(VLOOKUP(ROW()-492,'Report 3 Detail (576 B)'!$A:$S,8,FALSE)="","",VLOOKUP(ROW()-492,'Report 3 Detail (576 B)'!$A:$S,8,FALSE))</f>
        <v/>
      </c>
      <c r="O786" s="55" t="str">
        <f>IF(VLOOKUP(ROW()-492,'Report 3 Detail (576 B)'!$A:$S,9,FALSE)="","",VLOOKUP(ROW()-492,'Report 3 Detail (576 B)'!$A:$S,9,FALSE))</f>
        <v/>
      </c>
      <c r="P786" s="55" t="str">
        <f>IF(VLOOKUP(ROW()-492,'Report 3 Detail (576 B)'!$A:$S,10,FALSE)="","",VLOOKUP(ROW()-492,'Report 3 Detail (576 B)'!$A:$S,10,FALSE))</f>
        <v/>
      </c>
      <c r="Q786" s="55" t="str">
        <f>IF(VLOOKUP(ROW()-492,'Report 3 Detail (576 B)'!$A:$S,11,FALSE)="","",VLOOKUP(ROW()-492,'Report 3 Detail (576 B)'!$A:$S,11,FALSE))</f>
        <v/>
      </c>
      <c r="R786" s="55" t="str">
        <f>IF(VLOOKUP(ROW()-492,'Report 3 Detail (576 B)'!$A:$S,12,FALSE)="","",VLOOKUP(ROW()-492,'Report 3 Detail (576 B)'!$A:$S,12,FALSE))</f>
        <v/>
      </c>
      <c r="S786" s="55" t="str">
        <f>IF(VLOOKUP(ROW()-492,'Report 3 Detail (576 B)'!$A:$S,13,FALSE)="","",VLOOKUP(ROW()-492,'Report 3 Detail (576 B)'!$A:$S,13,FALSE))</f>
        <v/>
      </c>
      <c r="T786" s="55" t="str">
        <f>IF(VLOOKUP(ROW()-492,'Report 3 Detail (576 B)'!$A:$S,14,FALSE)="","",VLOOKUP(ROW()-492,'Report 3 Detail (576 B)'!$A:$S,14,FALSE))</f>
        <v/>
      </c>
      <c r="U786" s="55" t="str">
        <f>IF(VLOOKUP(ROW()-492,'Report 3 Detail (576 B)'!$A:$S,15,FALSE)="","",VLOOKUP(ROW()-492,'Report 3 Detail (576 B)'!$A:$S,15,FALSE))</f>
        <v/>
      </c>
      <c r="V786" s="55" t="str">
        <f>IF(VLOOKUP(ROW()-492,'Report 3 Detail (576 B)'!$A:$S,16,FALSE)="","",VLOOKUP(ROW()-492,'Report 3 Detail (576 B)'!$A:$S,16,FALSE))</f>
        <v/>
      </c>
      <c r="W786" s="55" t="str">
        <f>IF(VLOOKUP(ROW()-492,'Report 3 Detail (576 B)'!$A:$S,17,FALSE)="","",VLOOKUP(ROW()-492,'Report 3 Detail (576 B)'!$A:$S,17,FALSE))</f>
        <v/>
      </c>
      <c r="X786" s="102" t="str">
        <f>IF(VLOOKUP(ROW()-492,'Report 3 Detail (576 B)'!$A:$S,18,FALSE)="","",VLOOKUP(ROW()-492,'Report 3 Detail (576 B)'!$A:$S,18,FALSE))</f>
        <v/>
      </c>
      <c r="Y786" s="55" t="str">
        <f>IF(VLOOKUP(ROW()-492,'Report 3 Detail (576 B)'!$A:$S,19,FALSE)="","",VLOOKUP(ROW()-492,'Report 3 Detail (576 B)'!$A:$S,19,FALSE))</f>
        <v/>
      </c>
      <c r="Z786" s="55" t="s">
        <v>79</v>
      </c>
    </row>
    <row r="787" spans="8:26" x14ac:dyDescent="0.2">
      <c r="H787" s="55" t="str">
        <f>IF(VLOOKUP(ROW()-492,'Report 3 Detail (576 B)'!$A:$S,2,FALSE)="","",VLOOKUP(ROW()-492,'Report 3 Detail (576 B)'!$A:$S,2,FALSE))</f>
        <v/>
      </c>
      <c r="I787" s="102" t="str">
        <f>IF(VLOOKUP(ROW()-492,'Report 3 Detail (576 B)'!$A:$S,3,FALSE)="","",VLOOKUP(ROW()-492,'Report 3 Detail (576 B)'!$A:$S,3,FALSE))</f>
        <v/>
      </c>
      <c r="J787" s="55" t="str">
        <f>IF(VLOOKUP(ROW()-492,'Report 3 Detail (576 B)'!$A:$S,4,FALSE)="","",VLOOKUP(ROW()-492,'Report 3 Detail (576 B)'!$A:$S,4,FALSE))</f>
        <v/>
      </c>
      <c r="K787" s="55" t="str">
        <f>IF(VLOOKUP(ROW()-492,'Report 3 Detail (576 B)'!$A:$S,5,FALSE)="","",VLOOKUP(ROW()-492,'Report 3 Detail (576 B)'!$A:$S,5,FALSE))</f>
        <v/>
      </c>
      <c r="L787" s="55" t="str">
        <f>IF(VLOOKUP(ROW()-492,'Report 3 Detail (576 B)'!$A:$S,6,FALSE)="","",VLOOKUP(ROW()-492,'Report 3 Detail (576 B)'!$A:$S,6,FALSE))</f>
        <v/>
      </c>
      <c r="M787" s="55" t="str">
        <f>IF(VLOOKUP(ROW()-492,'Report 3 Detail (576 B)'!$A:$S,7,FALSE)="","",VLOOKUP(ROW()-492,'Report 3 Detail (576 B)'!$A:$S,7,FALSE))</f>
        <v/>
      </c>
      <c r="N787" s="55" t="str">
        <f>IF(VLOOKUP(ROW()-492,'Report 3 Detail (576 B)'!$A:$S,8,FALSE)="","",VLOOKUP(ROW()-492,'Report 3 Detail (576 B)'!$A:$S,8,FALSE))</f>
        <v/>
      </c>
      <c r="O787" s="55" t="str">
        <f>IF(VLOOKUP(ROW()-492,'Report 3 Detail (576 B)'!$A:$S,9,FALSE)="","",VLOOKUP(ROW()-492,'Report 3 Detail (576 B)'!$A:$S,9,FALSE))</f>
        <v/>
      </c>
      <c r="P787" s="55" t="str">
        <f>IF(VLOOKUP(ROW()-492,'Report 3 Detail (576 B)'!$A:$S,10,FALSE)="","",VLOOKUP(ROW()-492,'Report 3 Detail (576 B)'!$A:$S,10,FALSE))</f>
        <v/>
      </c>
      <c r="Q787" s="55" t="str">
        <f>IF(VLOOKUP(ROW()-492,'Report 3 Detail (576 B)'!$A:$S,11,FALSE)="","",VLOOKUP(ROW()-492,'Report 3 Detail (576 B)'!$A:$S,11,FALSE))</f>
        <v/>
      </c>
      <c r="R787" s="55" t="str">
        <f>IF(VLOOKUP(ROW()-492,'Report 3 Detail (576 B)'!$A:$S,12,FALSE)="","",VLOOKUP(ROW()-492,'Report 3 Detail (576 B)'!$A:$S,12,FALSE))</f>
        <v/>
      </c>
      <c r="S787" s="55" t="str">
        <f>IF(VLOOKUP(ROW()-492,'Report 3 Detail (576 B)'!$A:$S,13,FALSE)="","",VLOOKUP(ROW()-492,'Report 3 Detail (576 B)'!$A:$S,13,FALSE))</f>
        <v/>
      </c>
      <c r="T787" s="55" t="str">
        <f>IF(VLOOKUP(ROW()-492,'Report 3 Detail (576 B)'!$A:$S,14,FALSE)="","",VLOOKUP(ROW()-492,'Report 3 Detail (576 B)'!$A:$S,14,FALSE))</f>
        <v/>
      </c>
      <c r="U787" s="55" t="str">
        <f>IF(VLOOKUP(ROW()-492,'Report 3 Detail (576 B)'!$A:$S,15,FALSE)="","",VLOOKUP(ROW()-492,'Report 3 Detail (576 B)'!$A:$S,15,FALSE))</f>
        <v/>
      </c>
      <c r="V787" s="55" t="str">
        <f>IF(VLOOKUP(ROW()-492,'Report 3 Detail (576 B)'!$A:$S,16,FALSE)="","",VLOOKUP(ROW()-492,'Report 3 Detail (576 B)'!$A:$S,16,FALSE))</f>
        <v/>
      </c>
      <c r="W787" s="55" t="str">
        <f>IF(VLOOKUP(ROW()-492,'Report 3 Detail (576 B)'!$A:$S,17,FALSE)="","",VLOOKUP(ROW()-492,'Report 3 Detail (576 B)'!$A:$S,17,FALSE))</f>
        <v/>
      </c>
      <c r="X787" s="102" t="str">
        <f>IF(VLOOKUP(ROW()-492,'Report 3 Detail (576 B)'!$A:$S,18,FALSE)="","",VLOOKUP(ROW()-492,'Report 3 Detail (576 B)'!$A:$S,18,FALSE))</f>
        <v/>
      </c>
      <c r="Y787" s="55" t="str">
        <f>IF(VLOOKUP(ROW()-492,'Report 3 Detail (576 B)'!$A:$S,19,FALSE)="","",VLOOKUP(ROW()-492,'Report 3 Detail (576 B)'!$A:$S,19,FALSE))</f>
        <v/>
      </c>
      <c r="Z787" s="55" t="s">
        <v>79</v>
      </c>
    </row>
    <row r="788" spans="8:26" x14ac:dyDescent="0.2">
      <c r="H788" s="55" t="str">
        <f>IF(VLOOKUP(ROW()-492,'Report 3 Detail (576 B)'!$A:$S,2,FALSE)="","",VLOOKUP(ROW()-492,'Report 3 Detail (576 B)'!$A:$S,2,FALSE))</f>
        <v/>
      </c>
      <c r="I788" s="102" t="str">
        <f>IF(VLOOKUP(ROW()-492,'Report 3 Detail (576 B)'!$A:$S,3,FALSE)="","",VLOOKUP(ROW()-492,'Report 3 Detail (576 B)'!$A:$S,3,FALSE))</f>
        <v/>
      </c>
      <c r="J788" s="55" t="str">
        <f>IF(VLOOKUP(ROW()-492,'Report 3 Detail (576 B)'!$A:$S,4,FALSE)="","",VLOOKUP(ROW()-492,'Report 3 Detail (576 B)'!$A:$S,4,FALSE))</f>
        <v/>
      </c>
      <c r="K788" s="55" t="str">
        <f>IF(VLOOKUP(ROW()-492,'Report 3 Detail (576 B)'!$A:$S,5,FALSE)="","",VLOOKUP(ROW()-492,'Report 3 Detail (576 B)'!$A:$S,5,FALSE))</f>
        <v/>
      </c>
      <c r="L788" s="55" t="str">
        <f>IF(VLOOKUP(ROW()-492,'Report 3 Detail (576 B)'!$A:$S,6,FALSE)="","",VLOOKUP(ROW()-492,'Report 3 Detail (576 B)'!$A:$S,6,FALSE))</f>
        <v/>
      </c>
      <c r="M788" s="55" t="str">
        <f>IF(VLOOKUP(ROW()-492,'Report 3 Detail (576 B)'!$A:$S,7,FALSE)="","",VLOOKUP(ROW()-492,'Report 3 Detail (576 B)'!$A:$S,7,FALSE))</f>
        <v/>
      </c>
      <c r="N788" s="55" t="str">
        <f>IF(VLOOKUP(ROW()-492,'Report 3 Detail (576 B)'!$A:$S,8,FALSE)="","",VLOOKUP(ROW()-492,'Report 3 Detail (576 B)'!$A:$S,8,FALSE))</f>
        <v/>
      </c>
      <c r="O788" s="55" t="str">
        <f>IF(VLOOKUP(ROW()-492,'Report 3 Detail (576 B)'!$A:$S,9,FALSE)="","",VLOOKUP(ROW()-492,'Report 3 Detail (576 B)'!$A:$S,9,FALSE))</f>
        <v/>
      </c>
      <c r="P788" s="55" t="str">
        <f>IF(VLOOKUP(ROW()-492,'Report 3 Detail (576 B)'!$A:$S,10,FALSE)="","",VLOOKUP(ROW()-492,'Report 3 Detail (576 B)'!$A:$S,10,FALSE))</f>
        <v/>
      </c>
      <c r="Q788" s="55" t="str">
        <f>IF(VLOOKUP(ROW()-492,'Report 3 Detail (576 B)'!$A:$S,11,FALSE)="","",VLOOKUP(ROW()-492,'Report 3 Detail (576 B)'!$A:$S,11,FALSE))</f>
        <v/>
      </c>
      <c r="R788" s="55" t="str">
        <f>IF(VLOOKUP(ROW()-492,'Report 3 Detail (576 B)'!$A:$S,12,FALSE)="","",VLOOKUP(ROW()-492,'Report 3 Detail (576 B)'!$A:$S,12,FALSE))</f>
        <v/>
      </c>
      <c r="S788" s="55" t="str">
        <f>IF(VLOOKUP(ROW()-492,'Report 3 Detail (576 B)'!$A:$S,13,FALSE)="","",VLOOKUP(ROW()-492,'Report 3 Detail (576 B)'!$A:$S,13,FALSE))</f>
        <v/>
      </c>
      <c r="T788" s="55" t="str">
        <f>IF(VLOOKUP(ROW()-492,'Report 3 Detail (576 B)'!$A:$S,14,FALSE)="","",VLOOKUP(ROW()-492,'Report 3 Detail (576 B)'!$A:$S,14,FALSE))</f>
        <v/>
      </c>
      <c r="U788" s="55" t="str">
        <f>IF(VLOOKUP(ROW()-492,'Report 3 Detail (576 B)'!$A:$S,15,FALSE)="","",VLOOKUP(ROW()-492,'Report 3 Detail (576 B)'!$A:$S,15,FALSE))</f>
        <v/>
      </c>
      <c r="V788" s="55" t="str">
        <f>IF(VLOOKUP(ROW()-492,'Report 3 Detail (576 B)'!$A:$S,16,FALSE)="","",VLOOKUP(ROW()-492,'Report 3 Detail (576 B)'!$A:$S,16,FALSE))</f>
        <v/>
      </c>
      <c r="W788" s="55" t="str">
        <f>IF(VLOOKUP(ROW()-492,'Report 3 Detail (576 B)'!$A:$S,17,FALSE)="","",VLOOKUP(ROW()-492,'Report 3 Detail (576 B)'!$A:$S,17,FALSE))</f>
        <v/>
      </c>
      <c r="X788" s="102" t="str">
        <f>IF(VLOOKUP(ROW()-492,'Report 3 Detail (576 B)'!$A:$S,18,FALSE)="","",VLOOKUP(ROW()-492,'Report 3 Detail (576 B)'!$A:$S,18,FALSE))</f>
        <v/>
      </c>
      <c r="Y788" s="55" t="str">
        <f>IF(VLOOKUP(ROW()-492,'Report 3 Detail (576 B)'!$A:$S,19,FALSE)="","",VLOOKUP(ROW()-492,'Report 3 Detail (576 B)'!$A:$S,19,FALSE))</f>
        <v/>
      </c>
      <c r="Z788" s="55" t="s">
        <v>79</v>
      </c>
    </row>
    <row r="789" spans="8:26" x14ac:dyDescent="0.2">
      <c r="H789" s="55" t="str">
        <f>IF(VLOOKUP(ROW()-492,'Report 3 Detail (576 B)'!$A:$S,2,FALSE)="","",VLOOKUP(ROW()-492,'Report 3 Detail (576 B)'!$A:$S,2,FALSE))</f>
        <v/>
      </c>
      <c r="I789" s="102" t="str">
        <f>IF(VLOOKUP(ROW()-492,'Report 3 Detail (576 B)'!$A:$S,3,FALSE)="","",VLOOKUP(ROW()-492,'Report 3 Detail (576 B)'!$A:$S,3,FALSE))</f>
        <v/>
      </c>
      <c r="J789" s="55" t="str">
        <f>IF(VLOOKUP(ROW()-492,'Report 3 Detail (576 B)'!$A:$S,4,FALSE)="","",VLOOKUP(ROW()-492,'Report 3 Detail (576 B)'!$A:$S,4,FALSE))</f>
        <v/>
      </c>
      <c r="K789" s="55" t="str">
        <f>IF(VLOOKUP(ROW()-492,'Report 3 Detail (576 B)'!$A:$S,5,FALSE)="","",VLOOKUP(ROW()-492,'Report 3 Detail (576 B)'!$A:$S,5,FALSE))</f>
        <v/>
      </c>
      <c r="L789" s="55" t="str">
        <f>IF(VLOOKUP(ROW()-492,'Report 3 Detail (576 B)'!$A:$S,6,FALSE)="","",VLOOKUP(ROW()-492,'Report 3 Detail (576 B)'!$A:$S,6,FALSE))</f>
        <v/>
      </c>
      <c r="M789" s="55" t="str">
        <f>IF(VLOOKUP(ROW()-492,'Report 3 Detail (576 B)'!$A:$S,7,FALSE)="","",VLOOKUP(ROW()-492,'Report 3 Detail (576 B)'!$A:$S,7,FALSE))</f>
        <v/>
      </c>
      <c r="N789" s="55" t="str">
        <f>IF(VLOOKUP(ROW()-492,'Report 3 Detail (576 B)'!$A:$S,8,FALSE)="","",VLOOKUP(ROW()-492,'Report 3 Detail (576 B)'!$A:$S,8,FALSE))</f>
        <v/>
      </c>
      <c r="O789" s="55" t="str">
        <f>IF(VLOOKUP(ROW()-492,'Report 3 Detail (576 B)'!$A:$S,9,FALSE)="","",VLOOKUP(ROW()-492,'Report 3 Detail (576 B)'!$A:$S,9,FALSE))</f>
        <v/>
      </c>
      <c r="P789" s="55" t="str">
        <f>IF(VLOOKUP(ROW()-492,'Report 3 Detail (576 B)'!$A:$S,10,FALSE)="","",VLOOKUP(ROW()-492,'Report 3 Detail (576 B)'!$A:$S,10,FALSE))</f>
        <v/>
      </c>
      <c r="Q789" s="55" t="str">
        <f>IF(VLOOKUP(ROW()-492,'Report 3 Detail (576 B)'!$A:$S,11,FALSE)="","",VLOOKUP(ROW()-492,'Report 3 Detail (576 B)'!$A:$S,11,FALSE))</f>
        <v/>
      </c>
      <c r="R789" s="55" t="str">
        <f>IF(VLOOKUP(ROW()-492,'Report 3 Detail (576 B)'!$A:$S,12,FALSE)="","",VLOOKUP(ROW()-492,'Report 3 Detail (576 B)'!$A:$S,12,FALSE))</f>
        <v/>
      </c>
      <c r="S789" s="55" t="str">
        <f>IF(VLOOKUP(ROW()-492,'Report 3 Detail (576 B)'!$A:$S,13,FALSE)="","",VLOOKUP(ROW()-492,'Report 3 Detail (576 B)'!$A:$S,13,FALSE))</f>
        <v/>
      </c>
      <c r="T789" s="55" t="str">
        <f>IF(VLOOKUP(ROW()-492,'Report 3 Detail (576 B)'!$A:$S,14,FALSE)="","",VLOOKUP(ROW()-492,'Report 3 Detail (576 B)'!$A:$S,14,FALSE))</f>
        <v/>
      </c>
      <c r="U789" s="55" t="str">
        <f>IF(VLOOKUP(ROW()-492,'Report 3 Detail (576 B)'!$A:$S,15,FALSE)="","",VLOOKUP(ROW()-492,'Report 3 Detail (576 B)'!$A:$S,15,FALSE))</f>
        <v/>
      </c>
      <c r="V789" s="55" t="str">
        <f>IF(VLOOKUP(ROW()-492,'Report 3 Detail (576 B)'!$A:$S,16,FALSE)="","",VLOOKUP(ROW()-492,'Report 3 Detail (576 B)'!$A:$S,16,FALSE))</f>
        <v/>
      </c>
      <c r="W789" s="55" t="str">
        <f>IF(VLOOKUP(ROW()-492,'Report 3 Detail (576 B)'!$A:$S,17,FALSE)="","",VLOOKUP(ROW()-492,'Report 3 Detail (576 B)'!$A:$S,17,FALSE))</f>
        <v/>
      </c>
      <c r="X789" s="102" t="str">
        <f>IF(VLOOKUP(ROW()-492,'Report 3 Detail (576 B)'!$A:$S,18,FALSE)="","",VLOOKUP(ROW()-492,'Report 3 Detail (576 B)'!$A:$S,18,FALSE))</f>
        <v/>
      </c>
      <c r="Y789" s="55" t="str">
        <f>IF(VLOOKUP(ROW()-492,'Report 3 Detail (576 B)'!$A:$S,19,FALSE)="","",VLOOKUP(ROW()-492,'Report 3 Detail (576 B)'!$A:$S,19,FALSE))</f>
        <v/>
      </c>
      <c r="Z789" s="55" t="s">
        <v>79</v>
      </c>
    </row>
    <row r="790" spans="8:26" x14ac:dyDescent="0.2">
      <c r="H790" s="55" t="str">
        <f>IF(VLOOKUP(ROW()-492,'Report 3 Detail (576 B)'!$A:$S,2,FALSE)="","",VLOOKUP(ROW()-492,'Report 3 Detail (576 B)'!$A:$S,2,FALSE))</f>
        <v/>
      </c>
      <c r="I790" s="102" t="str">
        <f>IF(VLOOKUP(ROW()-492,'Report 3 Detail (576 B)'!$A:$S,3,FALSE)="","",VLOOKUP(ROW()-492,'Report 3 Detail (576 B)'!$A:$S,3,FALSE))</f>
        <v/>
      </c>
      <c r="J790" s="55" t="str">
        <f>IF(VLOOKUP(ROW()-492,'Report 3 Detail (576 B)'!$A:$S,4,FALSE)="","",VLOOKUP(ROW()-492,'Report 3 Detail (576 B)'!$A:$S,4,FALSE))</f>
        <v/>
      </c>
      <c r="K790" s="55" t="str">
        <f>IF(VLOOKUP(ROW()-492,'Report 3 Detail (576 B)'!$A:$S,5,FALSE)="","",VLOOKUP(ROW()-492,'Report 3 Detail (576 B)'!$A:$S,5,FALSE))</f>
        <v/>
      </c>
      <c r="L790" s="55" t="str">
        <f>IF(VLOOKUP(ROW()-492,'Report 3 Detail (576 B)'!$A:$S,6,FALSE)="","",VLOOKUP(ROW()-492,'Report 3 Detail (576 B)'!$A:$S,6,FALSE))</f>
        <v/>
      </c>
      <c r="M790" s="55" t="str">
        <f>IF(VLOOKUP(ROW()-492,'Report 3 Detail (576 B)'!$A:$S,7,FALSE)="","",VLOOKUP(ROW()-492,'Report 3 Detail (576 B)'!$A:$S,7,FALSE))</f>
        <v/>
      </c>
      <c r="N790" s="55" t="str">
        <f>IF(VLOOKUP(ROW()-492,'Report 3 Detail (576 B)'!$A:$S,8,FALSE)="","",VLOOKUP(ROW()-492,'Report 3 Detail (576 B)'!$A:$S,8,FALSE))</f>
        <v/>
      </c>
      <c r="O790" s="55" t="str">
        <f>IF(VLOOKUP(ROW()-492,'Report 3 Detail (576 B)'!$A:$S,9,FALSE)="","",VLOOKUP(ROW()-492,'Report 3 Detail (576 B)'!$A:$S,9,FALSE))</f>
        <v/>
      </c>
      <c r="P790" s="55" t="str">
        <f>IF(VLOOKUP(ROW()-492,'Report 3 Detail (576 B)'!$A:$S,10,FALSE)="","",VLOOKUP(ROW()-492,'Report 3 Detail (576 B)'!$A:$S,10,FALSE))</f>
        <v/>
      </c>
      <c r="Q790" s="55" t="str">
        <f>IF(VLOOKUP(ROW()-492,'Report 3 Detail (576 B)'!$A:$S,11,FALSE)="","",VLOOKUP(ROW()-492,'Report 3 Detail (576 B)'!$A:$S,11,FALSE))</f>
        <v/>
      </c>
      <c r="R790" s="55" t="str">
        <f>IF(VLOOKUP(ROW()-492,'Report 3 Detail (576 B)'!$A:$S,12,FALSE)="","",VLOOKUP(ROW()-492,'Report 3 Detail (576 B)'!$A:$S,12,FALSE))</f>
        <v/>
      </c>
      <c r="S790" s="55" t="str">
        <f>IF(VLOOKUP(ROW()-492,'Report 3 Detail (576 B)'!$A:$S,13,FALSE)="","",VLOOKUP(ROW()-492,'Report 3 Detail (576 B)'!$A:$S,13,FALSE))</f>
        <v/>
      </c>
      <c r="T790" s="55" t="str">
        <f>IF(VLOOKUP(ROW()-492,'Report 3 Detail (576 B)'!$A:$S,14,FALSE)="","",VLOOKUP(ROW()-492,'Report 3 Detail (576 B)'!$A:$S,14,FALSE))</f>
        <v/>
      </c>
      <c r="U790" s="55" t="str">
        <f>IF(VLOOKUP(ROW()-492,'Report 3 Detail (576 B)'!$A:$S,15,FALSE)="","",VLOOKUP(ROW()-492,'Report 3 Detail (576 B)'!$A:$S,15,FALSE))</f>
        <v/>
      </c>
      <c r="V790" s="55" t="str">
        <f>IF(VLOOKUP(ROW()-492,'Report 3 Detail (576 B)'!$A:$S,16,FALSE)="","",VLOOKUP(ROW()-492,'Report 3 Detail (576 B)'!$A:$S,16,FALSE))</f>
        <v/>
      </c>
      <c r="W790" s="55" t="str">
        <f>IF(VLOOKUP(ROW()-492,'Report 3 Detail (576 B)'!$A:$S,17,FALSE)="","",VLOOKUP(ROW()-492,'Report 3 Detail (576 B)'!$A:$S,17,FALSE))</f>
        <v/>
      </c>
      <c r="X790" s="102" t="str">
        <f>IF(VLOOKUP(ROW()-492,'Report 3 Detail (576 B)'!$A:$S,18,FALSE)="","",VLOOKUP(ROW()-492,'Report 3 Detail (576 B)'!$A:$S,18,FALSE))</f>
        <v/>
      </c>
      <c r="Y790" s="55" t="str">
        <f>IF(VLOOKUP(ROW()-492,'Report 3 Detail (576 B)'!$A:$S,19,FALSE)="","",VLOOKUP(ROW()-492,'Report 3 Detail (576 B)'!$A:$S,19,FALSE))</f>
        <v/>
      </c>
      <c r="Z790" s="55" t="s">
        <v>79</v>
      </c>
    </row>
    <row r="791" spans="8:26" x14ac:dyDescent="0.2">
      <c r="H791" s="55" t="str">
        <f>IF(VLOOKUP(ROW()-492,'Report 3 Detail (576 B)'!$A:$S,2,FALSE)="","",VLOOKUP(ROW()-492,'Report 3 Detail (576 B)'!$A:$S,2,FALSE))</f>
        <v/>
      </c>
      <c r="I791" s="102" t="str">
        <f>IF(VLOOKUP(ROW()-492,'Report 3 Detail (576 B)'!$A:$S,3,FALSE)="","",VLOOKUP(ROW()-492,'Report 3 Detail (576 B)'!$A:$S,3,FALSE))</f>
        <v/>
      </c>
      <c r="J791" s="55" t="str">
        <f>IF(VLOOKUP(ROW()-492,'Report 3 Detail (576 B)'!$A:$S,4,FALSE)="","",VLOOKUP(ROW()-492,'Report 3 Detail (576 B)'!$A:$S,4,FALSE))</f>
        <v/>
      </c>
      <c r="K791" s="55" t="str">
        <f>IF(VLOOKUP(ROW()-492,'Report 3 Detail (576 B)'!$A:$S,5,FALSE)="","",VLOOKUP(ROW()-492,'Report 3 Detail (576 B)'!$A:$S,5,FALSE))</f>
        <v/>
      </c>
      <c r="L791" s="55" t="str">
        <f>IF(VLOOKUP(ROW()-492,'Report 3 Detail (576 B)'!$A:$S,6,FALSE)="","",VLOOKUP(ROW()-492,'Report 3 Detail (576 B)'!$A:$S,6,FALSE))</f>
        <v/>
      </c>
      <c r="M791" s="55" t="str">
        <f>IF(VLOOKUP(ROW()-492,'Report 3 Detail (576 B)'!$A:$S,7,FALSE)="","",VLOOKUP(ROW()-492,'Report 3 Detail (576 B)'!$A:$S,7,FALSE))</f>
        <v/>
      </c>
      <c r="N791" s="55" t="str">
        <f>IF(VLOOKUP(ROW()-492,'Report 3 Detail (576 B)'!$A:$S,8,FALSE)="","",VLOOKUP(ROW()-492,'Report 3 Detail (576 B)'!$A:$S,8,FALSE))</f>
        <v/>
      </c>
      <c r="O791" s="55" t="str">
        <f>IF(VLOOKUP(ROW()-492,'Report 3 Detail (576 B)'!$A:$S,9,FALSE)="","",VLOOKUP(ROW()-492,'Report 3 Detail (576 B)'!$A:$S,9,FALSE))</f>
        <v/>
      </c>
      <c r="P791" s="55" t="str">
        <f>IF(VLOOKUP(ROW()-492,'Report 3 Detail (576 B)'!$A:$S,10,FALSE)="","",VLOOKUP(ROW()-492,'Report 3 Detail (576 B)'!$A:$S,10,FALSE))</f>
        <v/>
      </c>
      <c r="Q791" s="55" t="str">
        <f>IF(VLOOKUP(ROW()-492,'Report 3 Detail (576 B)'!$A:$S,11,FALSE)="","",VLOOKUP(ROW()-492,'Report 3 Detail (576 B)'!$A:$S,11,FALSE))</f>
        <v/>
      </c>
      <c r="R791" s="55" t="str">
        <f>IF(VLOOKUP(ROW()-492,'Report 3 Detail (576 B)'!$A:$S,12,FALSE)="","",VLOOKUP(ROW()-492,'Report 3 Detail (576 B)'!$A:$S,12,FALSE))</f>
        <v/>
      </c>
      <c r="S791" s="55" t="str">
        <f>IF(VLOOKUP(ROW()-492,'Report 3 Detail (576 B)'!$A:$S,13,FALSE)="","",VLOOKUP(ROW()-492,'Report 3 Detail (576 B)'!$A:$S,13,FALSE))</f>
        <v/>
      </c>
      <c r="T791" s="55" t="str">
        <f>IF(VLOOKUP(ROW()-492,'Report 3 Detail (576 B)'!$A:$S,14,FALSE)="","",VLOOKUP(ROW()-492,'Report 3 Detail (576 B)'!$A:$S,14,FALSE))</f>
        <v/>
      </c>
      <c r="U791" s="55" t="str">
        <f>IF(VLOOKUP(ROW()-492,'Report 3 Detail (576 B)'!$A:$S,15,FALSE)="","",VLOOKUP(ROW()-492,'Report 3 Detail (576 B)'!$A:$S,15,FALSE))</f>
        <v/>
      </c>
      <c r="V791" s="55" t="str">
        <f>IF(VLOOKUP(ROW()-492,'Report 3 Detail (576 B)'!$A:$S,16,FALSE)="","",VLOOKUP(ROW()-492,'Report 3 Detail (576 B)'!$A:$S,16,FALSE))</f>
        <v/>
      </c>
      <c r="W791" s="55" t="str">
        <f>IF(VLOOKUP(ROW()-492,'Report 3 Detail (576 B)'!$A:$S,17,FALSE)="","",VLOOKUP(ROW()-492,'Report 3 Detail (576 B)'!$A:$S,17,FALSE))</f>
        <v/>
      </c>
      <c r="X791" s="102" t="str">
        <f>IF(VLOOKUP(ROW()-492,'Report 3 Detail (576 B)'!$A:$S,18,FALSE)="","",VLOOKUP(ROW()-492,'Report 3 Detail (576 B)'!$A:$S,18,FALSE))</f>
        <v/>
      </c>
      <c r="Y791" s="55" t="str">
        <f>IF(VLOOKUP(ROW()-492,'Report 3 Detail (576 B)'!$A:$S,19,FALSE)="","",VLOOKUP(ROW()-492,'Report 3 Detail (576 B)'!$A:$S,19,FALSE))</f>
        <v/>
      </c>
      <c r="Z791" s="55" t="s">
        <v>79</v>
      </c>
    </row>
    <row r="792" spans="8:26" x14ac:dyDescent="0.2">
      <c r="H792" s="55" t="str">
        <f>IF(VLOOKUP(ROW()-492,'Report 3 Detail (576 B)'!$A:$S,2,FALSE)="","",VLOOKUP(ROW()-492,'Report 3 Detail (576 B)'!$A:$S,2,FALSE))</f>
        <v/>
      </c>
      <c r="I792" s="102" t="str">
        <f>IF(VLOOKUP(ROW()-492,'Report 3 Detail (576 B)'!$A:$S,3,FALSE)="","",VLOOKUP(ROW()-492,'Report 3 Detail (576 B)'!$A:$S,3,FALSE))</f>
        <v/>
      </c>
      <c r="J792" s="55" t="str">
        <f>IF(VLOOKUP(ROW()-492,'Report 3 Detail (576 B)'!$A:$S,4,FALSE)="","",VLOOKUP(ROW()-492,'Report 3 Detail (576 B)'!$A:$S,4,FALSE))</f>
        <v/>
      </c>
      <c r="K792" s="55" t="str">
        <f>IF(VLOOKUP(ROW()-492,'Report 3 Detail (576 B)'!$A:$S,5,FALSE)="","",VLOOKUP(ROW()-492,'Report 3 Detail (576 B)'!$A:$S,5,FALSE))</f>
        <v/>
      </c>
      <c r="L792" s="55" t="str">
        <f>IF(VLOOKUP(ROW()-492,'Report 3 Detail (576 B)'!$A:$S,6,FALSE)="","",VLOOKUP(ROW()-492,'Report 3 Detail (576 B)'!$A:$S,6,FALSE))</f>
        <v/>
      </c>
      <c r="M792" s="55" t="str">
        <f>IF(VLOOKUP(ROW()-492,'Report 3 Detail (576 B)'!$A:$S,7,FALSE)="","",VLOOKUP(ROW()-492,'Report 3 Detail (576 B)'!$A:$S,7,FALSE))</f>
        <v/>
      </c>
      <c r="N792" s="55" t="str">
        <f>IF(VLOOKUP(ROW()-492,'Report 3 Detail (576 B)'!$A:$S,8,FALSE)="","",VLOOKUP(ROW()-492,'Report 3 Detail (576 B)'!$A:$S,8,FALSE))</f>
        <v/>
      </c>
      <c r="O792" s="55" t="str">
        <f>IF(VLOOKUP(ROW()-492,'Report 3 Detail (576 B)'!$A:$S,9,FALSE)="","",VLOOKUP(ROW()-492,'Report 3 Detail (576 B)'!$A:$S,9,FALSE))</f>
        <v/>
      </c>
      <c r="P792" s="55" t="str">
        <f>IF(VLOOKUP(ROW()-492,'Report 3 Detail (576 B)'!$A:$S,10,FALSE)="","",VLOOKUP(ROW()-492,'Report 3 Detail (576 B)'!$A:$S,10,FALSE))</f>
        <v/>
      </c>
      <c r="Q792" s="55" t="str">
        <f>IF(VLOOKUP(ROW()-492,'Report 3 Detail (576 B)'!$A:$S,11,FALSE)="","",VLOOKUP(ROW()-492,'Report 3 Detail (576 B)'!$A:$S,11,FALSE))</f>
        <v/>
      </c>
      <c r="R792" s="55" t="str">
        <f>IF(VLOOKUP(ROW()-492,'Report 3 Detail (576 B)'!$A:$S,12,FALSE)="","",VLOOKUP(ROW()-492,'Report 3 Detail (576 B)'!$A:$S,12,FALSE))</f>
        <v/>
      </c>
      <c r="S792" s="55" t="str">
        <f>IF(VLOOKUP(ROW()-492,'Report 3 Detail (576 B)'!$A:$S,13,FALSE)="","",VLOOKUP(ROW()-492,'Report 3 Detail (576 B)'!$A:$S,13,FALSE))</f>
        <v/>
      </c>
      <c r="T792" s="55" t="str">
        <f>IF(VLOOKUP(ROW()-492,'Report 3 Detail (576 B)'!$A:$S,14,FALSE)="","",VLOOKUP(ROW()-492,'Report 3 Detail (576 B)'!$A:$S,14,FALSE))</f>
        <v/>
      </c>
      <c r="U792" s="55" t="str">
        <f>IF(VLOOKUP(ROW()-492,'Report 3 Detail (576 B)'!$A:$S,15,FALSE)="","",VLOOKUP(ROW()-492,'Report 3 Detail (576 B)'!$A:$S,15,FALSE))</f>
        <v/>
      </c>
      <c r="V792" s="55" t="str">
        <f>IF(VLOOKUP(ROW()-492,'Report 3 Detail (576 B)'!$A:$S,16,FALSE)="","",VLOOKUP(ROW()-492,'Report 3 Detail (576 B)'!$A:$S,16,FALSE))</f>
        <v/>
      </c>
      <c r="W792" s="55" t="str">
        <f>IF(VLOOKUP(ROW()-492,'Report 3 Detail (576 B)'!$A:$S,17,FALSE)="","",VLOOKUP(ROW()-492,'Report 3 Detail (576 B)'!$A:$S,17,FALSE))</f>
        <v/>
      </c>
      <c r="X792" s="102" t="str">
        <f>IF(VLOOKUP(ROW()-492,'Report 3 Detail (576 B)'!$A:$S,18,FALSE)="","",VLOOKUP(ROW()-492,'Report 3 Detail (576 B)'!$A:$S,18,FALSE))</f>
        <v/>
      </c>
      <c r="Y792" s="55" t="str">
        <f>IF(VLOOKUP(ROW()-492,'Report 3 Detail (576 B)'!$A:$S,19,FALSE)="","",VLOOKUP(ROW()-492,'Report 3 Detail (576 B)'!$A:$S,19,FALSE))</f>
        <v/>
      </c>
      <c r="Z792" s="55" t="s">
        <v>79</v>
      </c>
    </row>
    <row r="793" spans="8:26" x14ac:dyDescent="0.2">
      <c r="H793" s="55" t="str">
        <f>IF(VLOOKUP(ROW()-492,'Report 3 Detail (576 B)'!$A:$S,2,FALSE)="","",VLOOKUP(ROW()-492,'Report 3 Detail (576 B)'!$A:$S,2,FALSE))</f>
        <v/>
      </c>
      <c r="I793" s="102" t="str">
        <f>IF(VLOOKUP(ROW()-492,'Report 3 Detail (576 B)'!$A:$S,3,FALSE)="","",VLOOKUP(ROW()-492,'Report 3 Detail (576 B)'!$A:$S,3,FALSE))</f>
        <v/>
      </c>
      <c r="J793" s="55" t="str">
        <f>IF(VLOOKUP(ROW()-492,'Report 3 Detail (576 B)'!$A:$S,4,FALSE)="","",VLOOKUP(ROW()-492,'Report 3 Detail (576 B)'!$A:$S,4,FALSE))</f>
        <v/>
      </c>
      <c r="K793" s="55" t="str">
        <f>IF(VLOOKUP(ROW()-492,'Report 3 Detail (576 B)'!$A:$S,5,FALSE)="","",VLOOKUP(ROW()-492,'Report 3 Detail (576 B)'!$A:$S,5,FALSE))</f>
        <v/>
      </c>
      <c r="L793" s="55" t="str">
        <f>IF(VLOOKUP(ROW()-492,'Report 3 Detail (576 B)'!$A:$S,6,FALSE)="","",VLOOKUP(ROW()-492,'Report 3 Detail (576 B)'!$A:$S,6,FALSE))</f>
        <v/>
      </c>
      <c r="M793" s="55" t="str">
        <f>IF(VLOOKUP(ROW()-492,'Report 3 Detail (576 B)'!$A:$S,7,FALSE)="","",VLOOKUP(ROW()-492,'Report 3 Detail (576 B)'!$A:$S,7,FALSE))</f>
        <v/>
      </c>
      <c r="N793" s="55" t="str">
        <f>IF(VLOOKUP(ROW()-492,'Report 3 Detail (576 B)'!$A:$S,8,FALSE)="","",VLOOKUP(ROW()-492,'Report 3 Detail (576 B)'!$A:$S,8,FALSE))</f>
        <v/>
      </c>
      <c r="O793" s="55" t="str">
        <f>IF(VLOOKUP(ROW()-492,'Report 3 Detail (576 B)'!$A:$S,9,FALSE)="","",VLOOKUP(ROW()-492,'Report 3 Detail (576 B)'!$A:$S,9,FALSE))</f>
        <v/>
      </c>
      <c r="P793" s="55" t="str">
        <f>IF(VLOOKUP(ROW()-492,'Report 3 Detail (576 B)'!$A:$S,10,FALSE)="","",VLOOKUP(ROW()-492,'Report 3 Detail (576 B)'!$A:$S,10,FALSE))</f>
        <v/>
      </c>
      <c r="Q793" s="55" t="str">
        <f>IF(VLOOKUP(ROW()-492,'Report 3 Detail (576 B)'!$A:$S,11,FALSE)="","",VLOOKUP(ROW()-492,'Report 3 Detail (576 B)'!$A:$S,11,FALSE))</f>
        <v/>
      </c>
      <c r="R793" s="55" t="str">
        <f>IF(VLOOKUP(ROW()-492,'Report 3 Detail (576 B)'!$A:$S,12,FALSE)="","",VLOOKUP(ROW()-492,'Report 3 Detail (576 B)'!$A:$S,12,FALSE))</f>
        <v/>
      </c>
      <c r="S793" s="55" t="str">
        <f>IF(VLOOKUP(ROW()-492,'Report 3 Detail (576 B)'!$A:$S,13,FALSE)="","",VLOOKUP(ROW()-492,'Report 3 Detail (576 B)'!$A:$S,13,FALSE))</f>
        <v/>
      </c>
      <c r="T793" s="55" t="str">
        <f>IF(VLOOKUP(ROW()-492,'Report 3 Detail (576 B)'!$A:$S,14,FALSE)="","",VLOOKUP(ROW()-492,'Report 3 Detail (576 B)'!$A:$S,14,FALSE))</f>
        <v/>
      </c>
      <c r="U793" s="55" t="str">
        <f>IF(VLOOKUP(ROW()-492,'Report 3 Detail (576 B)'!$A:$S,15,FALSE)="","",VLOOKUP(ROW()-492,'Report 3 Detail (576 B)'!$A:$S,15,FALSE))</f>
        <v/>
      </c>
      <c r="V793" s="55" t="str">
        <f>IF(VLOOKUP(ROW()-492,'Report 3 Detail (576 B)'!$A:$S,16,FALSE)="","",VLOOKUP(ROW()-492,'Report 3 Detail (576 B)'!$A:$S,16,FALSE))</f>
        <v/>
      </c>
      <c r="W793" s="55" t="str">
        <f>IF(VLOOKUP(ROW()-492,'Report 3 Detail (576 B)'!$A:$S,17,FALSE)="","",VLOOKUP(ROW()-492,'Report 3 Detail (576 B)'!$A:$S,17,FALSE))</f>
        <v/>
      </c>
      <c r="X793" s="102" t="str">
        <f>IF(VLOOKUP(ROW()-492,'Report 3 Detail (576 B)'!$A:$S,18,FALSE)="","",VLOOKUP(ROW()-492,'Report 3 Detail (576 B)'!$A:$S,18,FALSE))</f>
        <v/>
      </c>
      <c r="Y793" s="55" t="str">
        <f>IF(VLOOKUP(ROW()-492,'Report 3 Detail (576 B)'!$A:$S,19,FALSE)="","",VLOOKUP(ROW()-492,'Report 3 Detail (576 B)'!$A:$S,19,FALSE))</f>
        <v/>
      </c>
      <c r="Z793" s="55" t="s">
        <v>79</v>
      </c>
    </row>
    <row r="794" spans="8:26" x14ac:dyDescent="0.2">
      <c r="H794" s="55" t="str">
        <f>IF(VLOOKUP(ROW()-492,'Report 3 Detail (576 B)'!$A:$S,2,FALSE)="","",VLOOKUP(ROW()-492,'Report 3 Detail (576 B)'!$A:$S,2,FALSE))</f>
        <v/>
      </c>
      <c r="I794" s="102" t="str">
        <f>IF(VLOOKUP(ROW()-492,'Report 3 Detail (576 B)'!$A:$S,3,FALSE)="","",VLOOKUP(ROW()-492,'Report 3 Detail (576 B)'!$A:$S,3,FALSE))</f>
        <v/>
      </c>
      <c r="J794" s="55" t="str">
        <f>IF(VLOOKUP(ROW()-492,'Report 3 Detail (576 B)'!$A:$S,4,FALSE)="","",VLOOKUP(ROW()-492,'Report 3 Detail (576 B)'!$A:$S,4,FALSE))</f>
        <v/>
      </c>
      <c r="K794" s="55" t="str">
        <f>IF(VLOOKUP(ROW()-492,'Report 3 Detail (576 B)'!$A:$S,5,FALSE)="","",VLOOKUP(ROW()-492,'Report 3 Detail (576 B)'!$A:$S,5,FALSE))</f>
        <v/>
      </c>
      <c r="L794" s="55" t="str">
        <f>IF(VLOOKUP(ROW()-492,'Report 3 Detail (576 B)'!$A:$S,6,FALSE)="","",VLOOKUP(ROW()-492,'Report 3 Detail (576 B)'!$A:$S,6,FALSE))</f>
        <v/>
      </c>
      <c r="M794" s="55" t="str">
        <f>IF(VLOOKUP(ROW()-492,'Report 3 Detail (576 B)'!$A:$S,7,FALSE)="","",VLOOKUP(ROW()-492,'Report 3 Detail (576 B)'!$A:$S,7,FALSE))</f>
        <v/>
      </c>
      <c r="N794" s="55" t="str">
        <f>IF(VLOOKUP(ROW()-492,'Report 3 Detail (576 B)'!$A:$S,8,FALSE)="","",VLOOKUP(ROW()-492,'Report 3 Detail (576 B)'!$A:$S,8,FALSE))</f>
        <v/>
      </c>
      <c r="O794" s="55" t="str">
        <f>IF(VLOOKUP(ROW()-492,'Report 3 Detail (576 B)'!$A:$S,9,FALSE)="","",VLOOKUP(ROW()-492,'Report 3 Detail (576 B)'!$A:$S,9,FALSE))</f>
        <v/>
      </c>
      <c r="P794" s="55" t="str">
        <f>IF(VLOOKUP(ROW()-492,'Report 3 Detail (576 B)'!$A:$S,10,FALSE)="","",VLOOKUP(ROW()-492,'Report 3 Detail (576 B)'!$A:$S,10,FALSE))</f>
        <v/>
      </c>
      <c r="Q794" s="55" t="str">
        <f>IF(VLOOKUP(ROW()-492,'Report 3 Detail (576 B)'!$A:$S,11,FALSE)="","",VLOOKUP(ROW()-492,'Report 3 Detail (576 B)'!$A:$S,11,FALSE))</f>
        <v/>
      </c>
      <c r="R794" s="55" t="str">
        <f>IF(VLOOKUP(ROW()-492,'Report 3 Detail (576 B)'!$A:$S,12,FALSE)="","",VLOOKUP(ROW()-492,'Report 3 Detail (576 B)'!$A:$S,12,FALSE))</f>
        <v/>
      </c>
      <c r="S794" s="55" t="str">
        <f>IF(VLOOKUP(ROW()-492,'Report 3 Detail (576 B)'!$A:$S,13,FALSE)="","",VLOOKUP(ROW()-492,'Report 3 Detail (576 B)'!$A:$S,13,FALSE))</f>
        <v/>
      </c>
      <c r="T794" s="55" t="str">
        <f>IF(VLOOKUP(ROW()-492,'Report 3 Detail (576 B)'!$A:$S,14,FALSE)="","",VLOOKUP(ROW()-492,'Report 3 Detail (576 B)'!$A:$S,14,FALSE))</f>
        <v/>
      </c>
      <c r="U794" s="55" t="str">
        <f>IF(VLOOKUP(ROW()-492,'Report 3 Detail (576 B)'!$A:$S,15,FALSE)="","",VLOOKUP(ROW()-492,'Report 3 Detail (576 B)'!$A:$S,15,FALSE))</f>
        <v/>
      </c>
      <c r="V794" s="55" t="str">
        <f>IF(VLOOKUP(ROW()-492,'Report 3 Detail (576 B)'!$A:$S,16,FALSE)="","",VLOOKUP(ROW()-492,'Report 3 Detail (576 B)'!$A:$S,16,FALSE))</f>
        <v/>
      </c>
      <c r="W794" s="55" t="str">
        <f>IF(VLOOKUP(ROW()-492,'Report 3 Detail (576 B)'!$A:$S,17,FALSE)="","",VLOOKUP(ROW()-492,'Report 3 Detail (576 B)'!$A:$S,17,FALSE))</f>
        <v/>
      </c>
      <c r="X794" s="102" t="str">
        <f>IF(VLOOKUP(ROW()-492,'Report 3 Detail (576 B)'!$A:$S,18,FALSE)="","",VLOOKUP(ROW()-492,'Report 3 Detail (576 B)'!$A:$S,18,FALSE))</f>
        <v/>
      </c>
      <c r="Y794" s="55" t="str">
        <f>IF(VLOOKUP(ROW()-492,'Report 3 Detail (576 B)'!$A:$S,19,FALSE)="","",VLOOKUP(ROW()-492,'Report 3 Detail (576 B)'!$A:$S,19,FALSE))</f>
        <v/>
      </c>
      <c r="Z794" s="55" t="s">
        <v>79</v>
      </c>
    </row>
    <row r="795" spans="8:26" x14ac:dyDescent="0.2">
      <c r="H795" s="55" t="str">
        <f>IF(VLOOKUP(ROW()-492,'Report 3 Detail (576 B)'!$A:$S,2,FALSE)="","",VLOOKUP(ROW()-492,'Report 3 Detail (576 B)'!$A:$S,2,FALSE))</f>
        <v/>
      </c>
      <c r="I795" s="102" t="str">
        <f>IF(VLOOKUP(ROW()-492,'Report 3 Detail (576 B)'!$A:$S,3,FALSE)="","",VLOOKUP(ROW()-492,'Report 3 Detail (576 B)'!$A:$S,3,FALSE))</f>
        <v/>
      </c>
      <c r="J795" s="55" t="str">
        <f>IF(VLOOKUP(ROW()-492,'Report 3 Detail (576 B)'!$A:$S,4,FALSE)="","",VLOOKUP(ROW()-492,'Report 3 Detail (576 B)'!$A:$S,4,FALSE))</f>
        <v/>
      </c>
      <c r="K795" s="55" t="str">
        <f>IF(VLOOKUP(ROW()-492,'Report 3 Detail (576 B)'!$A:$S,5,FALSE)="","",VLOOKUP(ROW()-492,'Report 3 Detail (576 B)'!$A:$S,5,FALSE))</f>
        <v/>
      </c>
      <c r="L795" s="55" t="str">
        <f>IF(VLOOKUP(ROW()-492,'Report 3 Detail (576 B)'!$A:$S,6,FALSE)="","",VLOOKUP(ROW()-492,'Report 3 Detail (576 B)'!$A:$S,6,FALSE))</f>
        <v/>
      </c>
      <c r="M795" s="55" t="str">
        <f>IF(VLOOKUP(ROW()-492,'Report 3 Detail (576 B)'!$A:$S,7,FALSE)="","",VLOOKUP(ROW()-492,'Report 3 Detail (576 B)'!$A:$S,7,FALSE))</f>
        <v/>
      </c>
      <c r="N795" s="55" t="str">
        <f>IF(VLOOKUP(ROW()-492,'Report 3 Detail (576 B)'!$A:$S,8,FALSE)="","",VLOOKUP(ROW()-492,'Report 3 Detail (576 B)'!$A:$S,8,FALSE))</f>
        <v/>
      </c>
      <c r="O795" s="55" t="str">
        <f>IF(VLOOKUP(ROW()-492,'Report 3 Detail (576 B)'!$A:$S,9,FALSE)="","",VLOOKUP(ROW()-492,'Report 3 Detail (576 B)'!$A:$S,9,FALSE))</f>
        <v/>
      </c>
      <c r="P795" s="55" t="str">
        <f>IF(VLOOKUP(ROW()-492,'Report 3 Detail (576 B)'!$A:$S,10,FALSE)="","",VLOOKUP(ROW()-492,'Report 3 Detail (576 B)'!$A:$S,10,FALSE))</f>
        <v/>
      </c>
      <c r="Q795" s="55" t="str">
        <f>IF(VLOOKUP(ROW()-492,'Report 3 Detail (576 B)'!$A:$S,11,FALSE)="","",VLOOKUP(ROW()-492,'Report 3 Detail (576 B)'!$A:$S,11,FALSE))</f>
        <v/>
      </c>
      <c r="R795" s="55" t="str">
        <f>IF(VLOOKUP(ROW()-492,'Report 3 Detail (576 B)'!$A:$S,12,FALSE)="","",VLOOKUP(ROW()-492,'Report 3 Detail (576 B)'!$A:$S,12,FALSE))</f>
        <v/>
      </c>
      <c r="S795" s="55" t="str">
        <f>IF(VLOOKUP(ROW()-492,'Report 3 Detail (576 B)'!$A:$S,13,FALSE)="","",VLOOKUP(ROW()-492,'Report 3 Detail (576 B)'!$A:$S,13,FALSE))</f>
        <v/>
      </c>
      <c r="T795" s="55" t="str">
        <f>IF(VLOOKUP(ROW()-492,'Report 3 Detail (576 B)'!$A:$S,14,FALSE)="","",VLOOKUP(ROW()-492,'Report 3 Detail (576 B)'!$A:$S,14,FALSE))</f>
        <v/>
      </c>
      <c r="U795" s="55" t="str">
        <f>IF(VLOOKUP(ROW()-492,'Report 3 Detail (576 B)'!$A:$S,15,FALSE)="","",VLOOKUP(ROW()-492,'Report 3 Detail (576 B)'!$A:$S,15,FALSE))</f>
        <v/>
      </c>
      <c r="V795" s="55" t="str">
        <f>IF(VLOOKUP(ROW()-492,'Report 3 Detail (576 B)'!$A:$S,16,FALSE)="","",VLOOKUP(ROW()-492,'Report 3 Detail (576 B)'!$A:$S,16,FALSE))</f>
        <v/>
      </c>
      <c r="W795" s="55" t="str">
        <f>IF(VLOOKUP(ROW()-492,'Report 3 Detail (576 B)'!$A:$S,17,FALSE)="","",VLOOKUP(ROW()-492,'Report 3 Detail (576 B)'!$A:$S,17,FALSE))</f>
        <v/>
      </c>
      <c r="X795" s="102" t="str">
        <f>IF(VLOOKUP(ROW()-492,'Report 3 Detail (576 B)'!$A:$S,18,FALSE)="","",VLOOKUP(ROW()-492,'Report 3 Detail (576 B)'!$A:$S,18,FALSE))</f>
        <v/>
      </c>
      <c r="Y795" s="55" t="str">
        <f>IF(VLOOKUP(ROW()-492,'Report 3 Detail (576 B)'!$A:$S,19,FALSE)="","",VLOOKUP(ROW()-492,'Report 3 Detail (576 B)'!$A:$S,19,FALSE))</f>
        <v/>
      </c>
      <c r="Z795" s="55" t="s">
        <v>79</v>
      </c>
    </row>
    <row r="796" spans="8:26" x14ac:dyDescent="0.2">
      <c r="H796" s="55" t="str">
        <f>IF(VLOOKUP(ROW()-492,'Report 3 Detail (576 B)'!$A:$S,2,FALSE)="","",VLOOKUP(ROW()-492,'Report 3 Detail (576 B)'!$A:$S,2,FALSE))</f>
        <v/>
      </c>
      <c r="I796" s="102" t="str">
        <f>IF(VLOOKUP(ROW()-492,'Report 3 Detail (576 B)'!$A:$S,3,FALSE)="","",VLOOKUP(ROW()-492,'Report 3 Detail (576 B)'!$A:$S,3,FALSE))</f>
        <v/>
      </c>
      <c r="J796" s="55" t="str">
        <f>IF(VLOOKUP(ROW()-492,'Report 3 Detail (576 B)'!$A:$S,4,FALSE)="","",VLOOKUP(ROW()-492,'Report 3 Detail (576 B)'!$A:$S,4,FALSE))</f>
        <v/>
      </c>
      <c r="K796" s="55" t="str">
        <f>IF(VLOOKUP(ROW()-492,'Report 3 Detail (576 B)'!$A:$S,5,FALSE)="","",VLOOKUP(ROW()-492,'Report 3 Detail (576 B)'!$A:$S,5,FALSE))</f>
        <v/>
      </c>
      <c r="L796" s="55" t="str">
        <f>IF(VLOOKUP(ROW()-492,'Report 3 Detail (576 B)'!$A:$S,6,FALSE)="","",VLOOKUP(ROW()-492,'Report 3 Detail (576 B)'!$A:$S,6,FALSE))</f>
        <v/>
      </c>
      <c r="M796" s="55" t="str">
        <f>IF(VLOOKUP(ROW()-492,'Report 3 Detail (576 B)'!$A:$S,7,FALSE)="","",VLOOKUP(ROW()-492,'Report 3 Detail (576 B)'!$A:$S,7,FALSE))</f>
        <v/>
      </c>
      <c r="N796" s="55" t="str">
        <f>IF(VLOOKUP(ROW()-492,'Report 3 Detail (576 B)'!$A:$S,8,FALSE)="","",VLOOKUP(ROW()-492,'Report 3 Detail (576 B)'!$A:$S,8,FALSE))</f>
        <v/>
      </c>
      <c r="O796" s="55" t="str">
        <f>IF(VLOOKUP(ROW()-492,'Report 3 Detail (576 B)'!$A:$S,9,FALSE)="","",VLOOKUP(ROW()-492,'Report 3 Detail (576 B)'!$A:$S,9,FALSE))</f>
        <v/>
      </c>
      <c r="P796" s="55" t="str">
        <f>IF(VLOOKUP(ROW()-492,'Report 3 Detail (576 B)'!$A:$S,10,FALSE)="","",VLOOKUP(ROW()-492,'Report 3 Detail (576 B)'!$A:$S,10,FALSE))</f>
        <v/>
      </c>
      <c r="Q796" s="55" t="str">
        <f>IF(VLOOKUP(ROW()-492,'Report 3 Detail (576 B)'!$A:$S,11,FALSE)="","",VLOOKUP(ROW()-492,'Report 3 Detail (576 B)'!$A:$S,11,FALSE))</f>
        <v/>
      </c>
      <c r="R796" s="55" t="str">
        <f>IF(VLOOKUP(ROW()-492,'Report 3 Detail (576 B)'!$A:$S,12,FALSE)="","",VLOOKUP(ROW()-492,'Report 3 Detail (576 B)'!$A:$S,12,FALSE))</f>
        <v/>
      </c>
      <c r="S796" s="55" t="str">
        <f>IF(VLOOKUP(ROW()-492,'Report 3 Detail (576 B)'!$A:$S,13,FALSE)="","",VLOOKUP(ROW()-492,'Report 3 Detail (576 B)'!$A:$S,13,FALSE))</f>
        <v/>
      </c>
      <c r="T796" s="55" t="str">
        <f>IF(VLOOKUP(ROW()-492,'Report 3 Detail (576 B)'!$A:$S,14,FALSE)="","",VLOOKUP(ROW()-492,'Report 3 Detail (576 B)'!$A:$S,14,FALSE))</f>
        <v/>
      </c>
      <c r="U796" s="55" t="str">
        <f>IF(VLOOKUP(ROW()-492,'Report 3 Detail (576 B)'!$A:$S,15,FALSE)="","",VLOOKUP(ROW()-492,'Report 3 Detail (576 B)'!$A:$S,15,FALSE))</f>
        <v/>
      </c>
      <c r="V796" s="55" t="str">
        <f>IF(VLOOKUP(ROW()-492,'Report 3 Detail (576 B)'!$A:$S,16,FALSE)="","",VLOOKUP(ROW()-492,'Report 3 Detail (576 B)'!$A:$S,16,FALSE))</f>
        <v/>
      </c>
      <c r="W796" s="55" t="str">
        <f>IF(VLOOKUP(ROW()-492,'Report 3 Detail (576 B)'!$A:$S,17,FALSE)="","",VLOOKUP(ROW()-492,'Report 3 Detail (576 B)'!$A:$S,17,FALSE))</f>
        <v/>
      </c>
      <c r="X796" s="102" t="str">
        <f>IF(VLOOKUP(ROW()-492,'Report 3 Detail (576 B)'!$A:$S,18,FALSE)="","",VLOOKUP(ROW()-492,'Report 3 Detail (576 B)'!$A:$S,18,FALSE))</f>
        <v/>
      </c>
      <c r="Y796" s="55" t="str">
        <f>IF(VLOOKUP(ROW()-492,'Report 3 Detail (576 B)'!$A:$S,19,FALSE)="","",VLOOKUP(ROW()-492,'Report 3 Detail (576 B)'!$A:$S,19,FALSE))</f>
        <v/>
      </c>
      <c r="Z796" s="55" t="s">
        <v>79</v>
      </c>
    </row>
    <row r="797" spans="8:26" x14ac:dyDescent="0.2">
      <c r="H797" s="55" t="str">
        <f>IF(VLOOKUP(ROW()-492,'Report 3 Detail (576 B)'!$A:$S,2,FALSE)="","",VLOOKUP(ROW()-492,'Report 3 Detail (576 B)'!$A:$S,2,FALSE))</f>
        <v/>
      </c>
      <c r="I797" s="102" t="str">
        <f>IF(VLOOKUP(ROW()-492,'Report 3 Detail (576 B)'!$A:$S,3,FALSE)="","",VLOOKUP(ROW()-492,'Report 3 Detail (576 B)'!$A:$S,3,FALSE))</f>
        <v/>
      </c>
      <c r="J797" s="55" t="str">
        <f>IF(VLOOKUP(ROW()-492,'Report 3 Detail (576 B)'!$A:$S,4,FALSE)="","",VLOOKUP(ROW()-492,'Report 3 Detail (576 B)'!$A:$S,4,FALSE))</f>
        <v/>
      </c>
      <c r="K797" s="55" t="str">
        <f>IF(VLOOKUP(ROW()-492,'Report 3 Detail (576 B)'!$A:$S,5,FALSE)="","",VLOOKUP(ROW()-492,'Report 3 Detail (576 B)'!$A:$S,5,FALSE))</f>
        <v/>
      </c>
      <c r="L797" s="55" t="str">
        <f>IF(VLOOKUP(ROW()-492,'Report 3 Detail (576 B)'!$A:$S,6,FALSE)="","",VLOOKUP(ROW()-492,'Report 3 Detail (576 B)'!$A:$S,6,FALSE))</f>
        <v/>
      </c>
      <c r="M797" s="55" t="str">
        <f>IF(VLOOKUP(ROW()-492,'Report 3 Detail (576 B)'!$A:$S,7,FALSE)="","",VLOOKUP(ROW()-492,'Report 3 Detail (576 B)'!$A:$S,7,FALSE))</f>
        <v/>
      </c>
      <c r="N797" s="55" t="str">
        <f>IF(VLOOKUP(ROW()-492,'Report 3 Detail (576 B)'!$A:$S,8,FALSE)="","",VLOOKUP(ROW()-492,'Report 3 Detail (576 B)'!$A:$S,8,FALSE))</f>
        <v/>
      </c>
      <c r="O797" s="55" t="str">
        <f>IF(VLOOKUP(ROW()-492,'Report 3 Detail (576 B)'!$A:$S,9,FALSE)="","",VLOOKUP(ROW()-492,'Report 3 Detail (576 B)'!$A:$S,9,FALSE))</f>
        <v/>
      </c>
      <c r="P797" s="55" t="str">
        <f>IF(VLOOKUP(ROW()-492,'Report 3 Detail (576 B)'!$A:$S,10,FALSE)="","",VLOOKUP(ROW()-492,'Report 3 Detail (576 B)'!$A:$S,10,FALSE))</f>
        <v/>
      </c>
      <c r="Q797" s="55" t="str">
        <f>IF(VLOOKUP(ROW()-492,'Report 3 Detail (576 B)'!$A:$S,11,FALSE)="","",VLOOKUP(ROW()-492,'Report 3 Detail (576 B)'!$A:$S,11,FALSE))</f>
        <v/>
      </c>
      <c r="R797" s="55" t="str">
        <f>IF(VLOOKUP(ROW()-492,'Report 3 Detail (576 B)'!$A:$S,12,FALSE)="","",VLOOKUP(ROW()-492,'Report 3 Detail (576 B)'!$A:$S,12,FALSE))</f>
        <v/>
      </c>
      <c r="S797" s="55" t="str">
        <f>IF(VLOOKUP(ROW()-492,'Report 3 Detail (576 B)'!$A:$S,13,FALSE)="","",VLOOKUP(ROW()-492,'Report 3 Detail (576 B)'!$A:$S,13,FALSE))</f>
        <v/>
      </c>
      <c r="T797" s="55" t="str">
        <f>IF(VLOOKUP(ROW()-492,'Report 3 Detail (576 B)'!$A:$S,14,FALSE)="","",VLOOKUP(ROW()-492,'Report 3 Detail (576 B)'!$A:$S,14,FALSE))</f>
        <v/>
      </c>
      <c r="U797" s="55" t="str">
        <f>IF(VLOOKUP(ROW()-492,'Report 3 Detail (576 B)'!$A:$S,15,FALSE)="","",VLOOKUP(ROW()-492,'Report 3 Detail (576 B)'!$A:$S,15,FALSE))</f>
        <v/>
      </c>
      <c r="V797" s="55" t="str">
        <f>IF(VLOOKUP(ROW()-492,'Report 3 Detail (576 B)'!$A:$S,16,FALSE)="","",VLOOKUP(ROW()-492,'Report 3 Detail (576 B)'!$A:$S,16,FALSE))</f>
        <v/>
      </c>
      <c r="W797" s="55" t="str">
        <f>IF(VLOOKUP(ROW()-492,'Report 3 Detail (576 B)'!$A:$S,17,FALSE)="","",VLOOKUP(ROW()-492,'Report 3 Detail (576 B)'!$A:$S,17,FALSE))</f>
        <v/>
      </c>
      <c r="X797" s="102" t="str">
        <f>IF(VLOOKUP(ROW()-492,'Report 3 Detail (576 B)'!$A:$S,18,FALSE)="","",VLOOKUP(ROW()-492,'Report 3 Detail (576 B)'!$A:$S,18,FALSE))</f>
        <v/>
      </c>
      <c r="Y797" s="55" t="str">
        <f>IF(VLOOKUP(ROW()-492,'Report 3 Detail (576 B)'!$A:$S,19,FALSE)="","",VLOOKUP(ROW()-492,'Report 3 Detail (576 B)'!$A:$S,19,FALSE))</f>
        <v/>
      </c>
      <c r="Z797" s="55" t="s">
        <v>79</v>
      </c>
    </row>
    <row r="798" spans="8:26" x14ac:dyDescent="0.2">
      <c r="H798" s="55" t="str">
        <f>IF(VLOOKUP(ROW()-492,'Report 3 Detail (576 B)'!$A:$S,2,FALSE)="","",VLOOKUP(ROW()-492,'Report 3 Detail (576 B)'!$A:$S,2,FALSE))</f>
        <v/>
      </c>
      <c r="I798" s="102" t="str">
        <f>IF(VLOOKUP(ROW()-492,'Report 3 Detail (576 B)'!$A:$S,3,FALSE)="","",VLOOKUP(ROW()-492,'Report 3 Detail (576 B)'!$A:$S,3,FALSE))</f>
        <v/>
      </c>
      <c r="J798" s="55" t="str">
        <f>IF(VLOOKUP(ROW()-492,'Report 3 Detail (576 B)'!$A:$S,4,FALSE)="","",VLOOKUP(ROW()-492,'Report 3 Detail (576 B)'!$A:$S,4,FALSE))</f>
        <v/>
      </c>
      <c r="K798" s="55" t="str">
        <f>IF(VLOOKUP(ROW()-492,'Report 3 Detail (576 B)'!$A:$S,5,FALSE)="","",VLOOKUP(ROW()-492,'Report 3 Detail (576 B)'!$A:$S,5,FALSE))</f>
        <v/>
      </c>
      <c r="L798" s="55" t="str">
        <f>IF(VLOOKUP(ROW()-492,'Report 3 Detail (576 B)'!$A:$S,6,FALSE)="","",VLOOKUP(ROW()-492,'Report 3 Detail (576 B)'!$A:$S,6,FALSE))</f>
        <v/>
      </c>
      <c r="M798" s="55" t="str">
        <f>IF(VLOOKUP(ROW()-492,'Report 3 Detail (576 B)'!$A:$S,7,FALSE)="","",VLOOKUP(ROW()-492,'Report 3 Detail (576 B)'!$A:$S,7,FALSE))</f>
        <v/>
      </c>
      <c r="N798" s="55" t="str">
        <f>IF(VLOOKUP(ROW()-492,'Report 3 Detail (576 B)'!$A:$S,8,FALSE)="","",VLOOKUP(ROW()-492,'Report 3 Detail (576 B)'!$A:$S,8,FALSE))</f>
        <v/>
      </c>
      <c r="O798" s="55" t="str">
        <f>IF(VLOOKUP(ROW()-492,'Report 3 Detail (576 B)'!$A:$S,9,FALSE)="","",VLOOKUP(ROW()-492,'Report 3 Detail (576 B)'!$A:$S,9,FALSE))</f>
        <v/>
      </c>
      <c r="P798" s="55" t="str">
        <f>IF(VLOOKUP(ROW()-492,'Report 3 Detail (576 B)'!$A:$S,10,FALSE)="","",VLOOKUP(ROW()-492,'Report 3 Detail (576 B)'!$A:$S,10,FALSE))</f>
        <v/>
      </c>
      <c r="Q798" s="55" t="str">
        <f>IF(VLOOKUP(ROW()-492,'Report 3 Detail (576 B)'!$A:$S,11,FALSE)="","",VLOOKUP(ROW()-492,'Report 3 Detail (576 B)'!$A:$S,11,FALSE))</f>
        <v/>
      </c>
      <c r="R798" s="55" t="str">
        <f>IF(VLOOKUP(ROW()-492,'Report 3 Detail (576 B)'!$A:$S,12,FALSE)="","",VLOOKUP(ROW()-492,'Report 3 Detail (576 B)'!$A:$S,12,FALSE))</f>
        <v/>
      </c>
      <c r="S798" s="55" t="str">
        <f>IF(VLOOKUP(ROW()-492,'Report 3 Detail (576 B)'!$A:$S,13,FALSE)="","",VLOOKUP(ROW()-492,'Report 3 Detail (576 B)'!$A:$S,13,FALSE))</f>
        <v/>
      </c>
      <c r="T798" s="55" t="str">
        <f>IF(VLOOKUP(ROW()-492,'Report 3 Detail (576 B)'!$A:$S,14,FALSE)="","",VLOOKUP(ROW()-492,'Report 3 Detail (576 B)'!$A:$S,14,FALSE))</f>
        <v/>
      </c>
      <c r="U798" s="55" t="str">
        <f>IF(VLOOKUP(ROW()-492,'Report 3 Detail (576 B)'!$A:$S,15,FALSE)="","",VLOOKUP(ROW()-492,'Report 3 Detail (576 B)'!$A:$S,15,FALSE))</f>
        <v/>
      </c>
      <c r="V798" s="55" t="str">
        <f>IF(VLOOKUP(ROW()-492,'Report 3 Detail (576 B)'!$A:$S,16,FALSE)="","",VLOOKUP(ROW()-492,'Report 3 Detail (576 B)'!$A:$S,16,FALSE))</f>
        <v/>
      </c>
      <c r="W798" s="55" t="str">
        <f>IF(VLOOKUP(ROW()-492,'Report 3 Detail (576 B)'!$A:$S,17,FALSE)="","",VLOOKUP(ROW()-492,'Report 3 Detail (576 B)'!$A:$S,17,FALSE))</f>
        <v/>
      </c>
      <c r="X798" s="102" t="str">
        <f>IF(VLOOKUP(ROW()-492,'Report 3 Detail (576 B)'!$A:$S,18,FALSE)="","",VLOOKUP(ROW()-492,'Report 3 Detail (576 B)'!$A:$S,18,FALSE))</f>
        <v/>
      </c>
      <c r="Y798" s="55" t="str">
        <f>IF(VLOOKUP(ROW()-492,'Report 3 Detail (576 B)'!$A:$S,19,FALSE)="","",VLOOKUP(ROW()-492,'Report 3 Detail (576 B)'!$A:$S,19,FALSE))</f>
        <v/>
      </c>
      <c r="Z798" s="55" t="s">
        <v>79</v>
      </c>
    </row>
    <row r="799" spans="8:26" x14ac:dyDescent="0.2">
      <c r="H799" s="55" t="str">
        <f>IF(VLOOKUP(ROW()-492,'Report 3 Detail (576 B)'!$A:$S,2,FALSE)="","",VLOOKUP(ROW()-492,'Report 3 Detail (576 B)'!$A:$S,2,FALSE))</f>
        <v/>
      </c>
      <c r="I799" s="102" t="str">
        <f>IF(VLOOKUP(ROW()-492,'Report 3 Detail (576 B)'!$A:$S,3,FALSE)="","",VLOOKUP(ROW()-492,'Report 3 Detail (576 B)'!$A:$S,3,FALSE))</f>
        <v/>
      </c>
      <c r="J799" s="55" t="str">
        <f>IF(VLOOKUP(ROW()-492,'Report 3 Detail (576 B)'!$A:$S,4,FALSE)="","",VLOOKUP(ROW()-492,'Report 3 Detail (576 B)'!$A:$S,4,FALSE))</f>
        <v/>
      </c>
      <c r="K799" s="55" t="str">
        <f>IF(VLOOKUP(ROW()-492,'Report 3 Detail (576 B)'!$A:$S,5,FALSE)="","",VLOOKUP(ROW()-492,'Report 3 Detail (576 B)'!$A:$S,5,FALSE))</f>
        <v/>
      </c>
      <c r="L799" s="55" t="str">
        <f>IF(VLOOKUP(ROW()-492,'Report 3 Detail (576 B)'!$A:$S,6,FALSE)="","",VLOOKUP(ROW()-492,'Report 3 Detail (576 B)'!$A:$S,6,FALSE))</f>
        <v/>
      </c>
      <c r="M799" s="55" t="str">
        <f>IF(VLOOKUP(ROW()-492,'Report 3 Detail (576 B)'!$A:$S,7,FALSE)="","",VLOOKUP(ROW()-492,'Report 3 Detail (576 B)'!$A:$S,7,FALSE))</f>
        <v/>
      </c>
      <c r="N799" s="55" t="str">
        <f>IF(VLOOKUP(ROW()-492,'Report 3 Detail (576 B)'!$A:$S,8,FALSE)="","",VLOOKUP(ROW()-492,'Report 3 Detail (576 B)'!$A:$S,8,FALSE))</f>
        <v/>
      </c>
      <c r="O799" s="55" t="str">
        <f>IF(VLOOKUP(ROW()-492,'Report 3 Detail (576 B)'!$A:$S,9,FALSE)="","",VLOOKUP(ROW()-492,'Report 3 Detail (576 B)'!$A:$S,9,FALSE))</f>
        <v/>
      </c>
      <c r="P799" s="55" t="str">
        <f>IF(VLOOKUP(ROW()-492,'Report 3 Detail (576 B)'!$A:$S,10,FALSE)="","",VLOOKUP(ROW()-492,'Report 3 Detail (576 B)'!$A:$S,10,FALSE))</f>
        <v/>
      </c>
      <c r="Q799" s="55" t="str">
        <f>IF(VLOOKUP(ROW()-492,'Report 3 Detail (576 B)'!$A:$S,11,FALSE)="","",VLOOKUP(ROW()-492,'Report 3 Detail (576 B)'!$A:$S,11,FALSE))</f>
        <v/>
      </c>
      <c r="R799" s="55" t="str">
        <f>IF(VLOOKUP(ROW()-492,'Report 3 Detail (576 B)'!$A:$S,12,FALSE)="","",VLOOKUP(ROW()-492,'Report 3 Detail (576 B)'!$A:$S,12,FALSE))</f>
        <v/>
      </c>
      <c r="S799" s="55" t="str">
        <f>IF(VLOOKUP(ROW()-492,'Report 3 Detail (576 B)'!$A:$S,13,FALSE)="","",VLOOKUP(ROW()-492,'Report 3 Detail (576 B)'!$A:$S,13,FALSE))</f>
        <v/>
      </c>
      <c r="T799" s="55" t="str">
        <f>IF(VLOOKUP(ROW()-492,'Report 3 Detail (576 B)'!$A:$S,14,FALSE)="","",VLOOKUP(ROW()-492,'Report 3 Detail (576 B)'!$A:$S,14,FALSE))</f>
        <v/>
      </c>
      <c r="U799" s="55" t="str">
        <f>IF(VLOOKUP(ROW()-492,'Report 3 Detail (576 B)'!$A:$S,15,FALSE)="","",VLOOKUP(ROW()-492,'Report 3 Detail (576 B)'!$A:$S,15,FALSE))</f>
        <v/>
      </c>
      <c r="V799" s="55" t="str">
        <f>IF(VLOOKUP(ROW()-492,'Report 3 Detail (576 B)'!$A:$S,16,FALSE)="","",VLOOKUP(ROW()-492,'Report 3 Detail (576 B)'!$A:$S,16,FALSE))</f>
        <v/>
      </c>
      <c r="W799" s="55" t="str">
        <f>IF(VLOOKUP(ROW()-492,'Report 3 Detail (576 B)'!$A:$S,17,FALSE)="","",VLOOKUP(ROW()-492,'Report 3 Detail (576 B)'!$A:$S,17,FALSE))</f>
        <v/>
      </c>
      <c r="X799" s="102" t="str">
        <f>IF(VLOOKUP(ROW()-492,'Report 3 Detail (576 B)'!$A:$S,18,FALSE)="","",VLOOKUP(ROW()-492,'Report 3 Detail (576 B)'!$A:$S,18,FALSE))</f>
        <v/>
      </c>
      <c r="Y799" s="55" t="str">
        <f>IF(VLOOKUP(ROW()-492,'Report 3 Detail (576 B)'!$A:$S,19,FALSE)="","",VLOOKUP(ROW()-492,'Report 3 Detail (576 B)'!$A:$S,19,FALSE))</f>
        <v/>
      </c>
      <c r="Z799" s="55" t="s">
        <v>79</v>
      </c>
    </row>
    <row r="800" spans="8:26" x14ac:dyDescent="0.2">
      <c r="H800" s="55" t="str">
        <f>IF(VLOOKUP(ROW()-492,'Report 3 Detail (576 B)'!$A:$S,2,FALSE)="","",VLOOKUP(ROW()-492,'Report 3 Detail (576 B)'!$A:$S,2,FALSE))</f>
        <v/>
      </c>
      <c r="I800" s="102" t="str">
        <f>IF(VLOOKUP(ROW()-492,'Report 3 Detail (576 B)'!$A:$S,3,FALSE)="","",VLOOKUP(ROW()-492,'Report 3 Detail (576 B)'!$A:$S,3,FALSE))</f>
        <v/>
      </c>
      <c r="J800" s="55" t="str">
        <f>IF(VLOOKUP(ROW()-492,'Report 3 Detail (576 B)'!$A:$S,4,FALSE)="","",VLOOKUP(ROW()-492,'Report 3 Detail (576 B)'!$A:$S,4,FALSE))</f>
        <v/>
      </c>
      <c r="K800" s="55" t="str">
        <f>IF(VLOOKUP(ROW()-492,'Report 3 Detail (576 B)'!$A:$S,5,FALSE)="","",VLOOKUP(ROW()-492,'Report 3 Detail (576 B)'!$A:$S,5,FALSE))</f>
        <v/>
      </c>
      <c r="L800" s="55" t="str">
        <f>IF(VLOOKUP(ROW()-492,'Report 3 Detail (576 B)'!$A:$S,6,FALSE)="","",VLOOKUP(ROW()-492,'Report 3 Detail (576 B)'!$A:$S,6,FALSE))</f>
        <v/>
      </c>
      <c r="M800" s="55" t="str">
        <f>IF(VLOOKUP(ROW()-492,'Report 3 Detail (576 B)'!$A:$S,7,FALSE)="","",VLOOKUP(ROW()-492,'Report 3 Detail (576 B)'!$A:$S,7,FALSE))</f>
        <v/>
      </c>
      <c r="N800" s="55" t="str">
        <f>IF(VLOOKUP(ROW()-492,'Report 3 Detail (576 B)'!$A:$S,8,FALSE)="","",VLOOKUP(ROW()-492,'Report 3 Detail (576 B)'!$A:$S,8,FALSE))</f>
        <v/>
      </c>
      <c r="O800" s="55" t="str">
        <f>IF(VLOOKUP(ROW()-492,'Report 3 Detail (576 B)'!$A:$S,9,FALSE)="","",VLOOKUP(ROW()-492,'Report 3 Detail (576 B)'!$A:$S,9,FALSE))</f>
        <v/>
      </c>
      <c r="P800" s="55" t="str">
        <f>IF(VLOOKUP(ROW()-492,'Report 3 Detail (576 B)'!$A:$S,10,FALSE)="","",VLOOKUP(ROW()-492,'Report 3 Detail (576 B)'!$A:$S,10,FALSE))</f>
        <v/>
      </c>
      <c r="Q800" s="55" t="str">
        <f>IF(VLOOKUP(ROW()-492,'Report 3 Detail (576 B)'!$A:$S,11,FALSE)="","",VLOOKUP(ROW()-492,'Report 3 Detail (576 B)'!$A:$S,11,FALSE))</f>
        <v/>
      </c>
      <c r="R800" s="55" t="str">
        <f>IF(VLOOKUP(ROW()-492,'Report 3 Detail (576 B)'!$A:$S,12,FALSE)="","",VLOOKUP(ROW()-492,'Report 3 Detail (576 B)'!$A:$S,12,FALSE))</f>
        <v/>
      </c>
      <c r="S800" s="55" t="str">
        <f>IF(VLOOKUP(ROW()-492,'Report 3 Detail (576 B)'!$A:$S,13,FALSE)="","",VLOOKUP(ROW()-492,'Report 3 Detail (576 B)'!$A:$S,13,FALSE))</f>
        <v/>
      </c>
      <c r="T800" s="55" t="str">
        <f>IF(VLOOKUP(ROW()-492,'Report 3 Detail (576 B)'!$A:$S,14,FALSE)="","",VLOOKUP(ROW()-492,'Report 3 Detail (576 B)'!$A:$S,14,FALSE))</f>
        <v/>
      </c>
      <c r="U800" s="55" t="str">
        <f>IF(VLOOKUP(ROW()-492,'Report 3 Detail (576 B)'!$A:$S,15,FALSE)="","",VLOOKUP(ROW()-492,'Report 3 Detail (576 B)'!$A:$S,15,FALSE))</f>
        <v/>
      </c>
      <c r="V800" s="55" t="str">
        <f>IF(VLOOKUP(ROW()-492,'Report 3 Detail (576 B)'!$A:$S,16,FALSE)="","",VLOOKUP(ROW()-492,'Report 3 Detail (576 B)'!$A:$S,16,FALSE))</f>
        <v/>
      </c>
      <c r="W800" s="55" t="str">
        <f>IF(VLOOKUP(ROW()-492,'Report 3 Detail (576 B)'!$A:$S,17,FALSE)="","",VLOOKUP(ROW()-492,'Report 3 Detail (576 B)'!$A:$S,17,FALSE))</f>
        <v/>
      </c>
      <c r="X800" s="102" t="str">
        <f>IF(VLOOKUP(ROW()-492,'Report 3 Detail (576 B)'!$A:$S,18,FALSE)="","",VLOOKUP(ROW()-492,'Report 3 Detail (576 B)'!$A:$S,18,FALSE))</f>
        <v/>
      </c>
      <c r="Y800" s="55" t="str">
        <f>IF(VLOOKUP(ROW()-492,'Report 3 Detail (576 B)'!$A:$S,19,FALSE)="","",VLOOKUP(ROW()-492,'Report 3 Detail (576 B)'!$A:$S,19,FALSE))</f>
        <v/>
      </c>
      <c r="Z800" s="55" t="s">
        <v>79</v>
      </c>
    </row>
    <row r="801" spans="8:26" x14ac:dyDescent="0.2">
      <c r="H801" s="55" t="str">
        <f>IF(VLOOKUP(ROW()-492,'Report 3 Detail (576 B)'!$A:$S,2,FALSE)="","",VLOOKUP(ROW()-492,'Report 3 Detail (576 B)'!$A:$S,2,FALSE))</f>
        <v/>
      </c>
      <c r="I801" s="102" t="str">
        <f>IF(VLOOKUP(ROW()-492,'Report 3 Detail (576 B)'!$A:$S,3,FALSE)="","",VLOOKUP(ROW()-492,'Report 3 Detail (576 B)'!$A:$S,3,FALSE))</f>
        <v/>
      </c>
      <c r="J801" s="55" t="str">
        <f>IF(VLOOKUP(ROW()-492,'Report 3 Detail (576 B)'!$A:$S,4,FALSE)="","",VLOOKUP(ROW()-492,'Report 3 Detail (576 B)'!$A:$S,4,FALSE))</f>
        <v/>
      </c>
      <c r="K801" s="55" t="str">
        <f>IF(VLOOKUP(ROW()-492,'Report 3 Detail (576 B)'!$A:$S,5,FALSE)="","",VLOOKUP(ROW()-492,'Report 3 Detail (576 B)'!$A:$S,5,FALSE))</f>
        <v/>
      </c>
      <c r="L801" s="55" t="str">
        <f>IF(VLOOKUP(ROW()-492,'Report 3 Detail (576 B)'!$A:$S,6,FALSE)="","",VLOOKUP(ROW()-492,'Report 3 Detail (576 B)'!$A:$S,6,FALSE))</f>
        <v/>
      </c>
      <c r="M801" s="55" t="str">
        <f>IF(VLOOKUP(ROW()-492,'Report 3 Detail (576 B)'!$A:$S,7,FALSE)="","",VLOOKUP(ROW()-492,'Report 3 Detail (576 B)'!$A:$S,7,FALSE))</f>
        <v/>
      </c>
      <c r="N801" s="55" t="str">
        <f>IF(VLOOKUP(ROW()-492,'Report 3 Detail (576 B)'!$A:$S,8,FALSE)="","",VLOOKUP(ROW()-492,'Report 3 Detail (576 B)'!$A:$S,8,FALSE))</f>
        <v/>
      </c>
      <c r="O801" s="55" t="str">
        <f>IF(VLOOKUP(ROW()-492,'Report 3 Detail (576 B)'!$A:$S,9,FALSE)="","",VLOOKUP(ROW()-492,'Report 3 Detail (576 B)'!$A:$S,9,FALSE))</f>
        <v/>
      </c>
      <c r="P801" s="55" t="str">
        <f>IF(VLOOKUP(ROW()-492,'Report 3 Detail (576 B)'!$A:$S,10,FALSE)="","",VLOOKUP(ROW()-492,'Report 3 Detail (576 B)'!$A:$S,10,FALSE))</f>
        <v/>
      </c>
      <c r="Q801" s="55" t="str">
        <f>IF(VLOOKUP(ROW()-492,'Report 3 Detail (576 B)'!$A:$S,11,FALSE)="","",VLOOKUP(ROW()-492,'Report 3 Detail (576 B)'!$A:$S,11,FALSE))</f>
        <v/>
      </c>
      <c r="R801" s="55" t="str">
        <f>IF(VLOOKUP(ROW()-492,'Report 3 Detail (576 B)'!$A:$S,12,FALSE)="","",VLOOKUP(ROW()-492,'Report 3 Detail (576 B)'!$A:$S,12,FALSE))</f>
        <v/>
      </c>
      <c r="S801" s="55" t="str">
        <f>IF(VLOOKUP(ROW()-492,'Report 3 Detail (576 B)'!$A:$S,13,FALSE)="","",VLOOKUP(ROW()-492,'Report 3 Detail (576 B)'!$A:$S,13,FALSE))</f>
        <v/>
      </c>
      <c r="T801" s="55" t="str">
        <f>IF(VLOOKUP(ROW()-492,'Report 3 Detail (576 B)'!$A:$S,14,FALSE)="","",VLOOKUP(ROW()-492,'Report 3 Detail (576 B)'!$A:$S,14,FALSE))</f>
        <v/>
      </c>
      <c r="U801" s="55" t="str">
        <f>IF(VLOOKUP(ROW()-492,'Report 3 Detail (576 B)'!$A:$S,15,FALSE)="","",VLOOKUP(ROW()-492,'Report 3 Detail (576 B)'!$A:$S,15,FALSE))</f>
        <v/>
      </c>
      <c r="V801" s="55" t="str">
        <f>IF(VLOOKUP(ROW()-492,'Report 3 Detail (576 B)'!$A:$S,16,FALSE)="","",VLOOKUP(ROW()-492,'Report 3 Detail (576 B)'!$A:$S,16,FALSE))</f>
        <v/>
      </c>
      <c r="W801" s="55" t="str">
        <f>IF(VLOOKUP(ROW()-492,'Report 3 Detail (576 B)'!$A:$S,17,FALSE)="","",VLOOKUP(ROW()-492,'Report 3 Detail (576 B)'!$A:$S,17,FALSE))</f>
        <v/>
      </c>
      <c r="X801" s="102" t="str">
        <f>IF(VLOOKUP(ROW()-492,'Report 3 Detail (576 B)'!$A:$S,18,FALSE)="","",VLOOKUP(ROW()-492,'Report 3 Detail (576 B)'!$A:$S,18,FALSE))</f>
        <v/>
      </c>
      <c r="Y801" s="55" t="str">
        <f>IF(VLOOKUP(ROW()-492,'Report 3 Detail (576 B)'!$A:$S,19,FALSE)="","",VLOOKUP(ROW()-492,'Report 3 Detail (576 B)'!$A:$S,19,FALSE))</f>
        <v/>
      </c>
      <c r="Z801" s="55" t="s">
        <v>79</v>
      </c>
    </row>
    <row r="802" spans="8:26" x14ac:dyDescent="0.2">
      <c r="H802" s="55" t="str">
        <f>IF(VLOOKUP(ROW()-492,'Report 3 Detail (576 B)'!$A:$S,2,FALSE)="","",VLOOKUP(ROW()-492,'Report 3 Detail (576 B)'!$A:$S,2,FALSE))</f>
        <v/>
      </c>
      <c r="I802" s="102" t="str">
        <f>IF(VLOOKUP(ROW()-492,'Report 3 Detail (576 B)'!$A:$S,3,FALSE)="","",VLOOKUP(ROW()-492,'Report 3 Detail (576 B)'!$A:$S,3,FALSE))</f>
        <v/>
      </c>
      <c r="J802" s="55" t="str">
        <f>IF(VLOOKUP(ROW()-492,'Report 3 Detail (576 B)'!$A:$S,4,FALSE)="","",VLOOKUP(ROW()-492,'Report 3 Detail (576 B)'!$A:$S,4,FALSE))</f>
        <v/>
      </c>
      <c r="K802" s="55" t="str">
        <f>IF(VLOOKUP(ROW()-492,'Report 3 Detail (576 B)'!$A:$S,5,FALSE)="","",VLOOKUP(ROW()-492,'Report 3 Detail (576 B)'!$A:$S,5,FALSE))</f>
        <v/>
      </c>
      <c r="L802" s="55" t="str">
        <f>IF(VLOOKUP(ROW()-492,'Report 3 Detail (576 B)'!$A:$S,6,FALSE)="","",VLOOKUP(ROW()-492,'Report 3 Detail (576 B)'!$A:$S,6,FALSE))</f>
        <v/>
      </c>
      <c r="M802" s="55" t="str">
        <f>IF(VLOOKUP(ROW()-492,'Report 3 Detail (576 B)'!$A:$S,7,FALSE)="","",VLOOKUP(ROW()-492,'Report 3 Detail (576 B)'!$A:$S,7,FALSE))</f>
        <v/>
      </c>
      <c r="N802" s="55" t="str">
        <f>IF(VLOOKUP(ROW()-492,'Report 3 Detail (576 B)'!$A:$S,8,FALSE)="","",VLOOKUP(ROW()-492,'Report 3 Detail (576 B)'!$A:$S,8,FALSE))</f>
        <v/>
      </c>
      <c r="O802" s="55" t="str">
        <f>IF(VLOOKUP(ROW()-492,'Report 3 Detail (576 B)'!$A:$S,9,FALSE)="","",VLOOKUP(ROW()-492,'Report 3 Detail (576 B)'!$A:$S,9,FALSE))</f>
        <v/>
      </c>
      <c r="P802" s="55" t="str">
        <f>IF(VLOOKUP(ROW()-492,'Report 3 Detail (576 B)'!$A:$S,10,FALSE)="","",VLOOKUP(ROW()-492,'Report 3 Detail (576 B)'!$A:$S,10,FALSE))</f>
        <v/>
      </c>
      <c r="Q802" s="55" t="str">
        <f>IF(VLOOKUP(ROW()-492,'Report 3 Detail (576 B)'!$A:$S,11,FALSE)="","",VLOOKUP(ROW()-492,'Report 3 Detail (576 B)'!$A:$S,11,FALSE))</f>
        <v/>
      </c>
      <c r="R802" s="55" t="str">
        <f>IF(VLOOKUP(ROW()-492,'Report 3 Detail (576 B)'!$A:$S,12,FALSE)="","",VLOOKUP(ROW()-492,'Report 3 Detail (576 B)'!$A:$S,12,FALSE))</f>
        <v/>
      </c>
      <c r="S802" s="55" t="str">
        <f>IF(VLOOKUP(ROW()-492,'Report 3 Detail (576 B)'!$A:$S,13,FALSE)="","",VLOOKUP(ROW()-492,'Report 3 Detail (576 B)'!$A:$S,13,FALSE))</f>
        <v/>
      </c>
      <c r="T802" s="55" t="str">
        <f>IF(VLOOKUP(ROW()-492,'Report 3 Detail (576 B)'!$A:$S,14,FALSE)="","",VLOOKUP(ROW()-492,'Report 3 Detail (576 B)'!$A:$S,14,FALSE))</f>
        <v/>
      </c>
      <c r="U802" s="55" t="str">
        <f>IF(VLOOKUP(ROW()-492,'Report 3 Detail (576 B)'!$A:$S,15,FALSE)="","",VLOOKUP(ROW()-492,'Report 3 Detail (576 B)'!$A:$S,15,FALSE))</f>
        <v/>
      </c>
      <c r="V802" s="55" t="str">
        <f>IF(VLOOKUP(ROW()-492,'Report 3 Detail (576 B)'!$A:$S,16,FALSE)="","",VLOOKUP(ROW()-492,'Report 3 Detail (576 B)'!$A:$S,16,FALSE))</f>
        <v/>
      </c>
      <c r="W802" s="55" t="str">
        <f>IF(VLOOKUP(ROW()-492,'Report 3 Detail (576 B)'!$A:$S,17,FALSE)="","",VLOOKUP(ROW()-492,'Report 3 Detail (576 B)'!$A:$S,17,FALSE))</f>
        <v/>
      </c>
      <c r="X802" s="102" t="str">
        <f>IF(VLOOKUP(ROW()-492,'Report 3 Detail (576 B)'!$A:$S,18,FALSE)="","",VLOOKUP(ROW()-492,'Report 3 Detail (576 B)'!$A:$S,18,FALSE))</f>
        <v/>
      </c>
      <c r="Y802" s="55" t="str">
        <f>IF(VLOOKUP(ROW()-492,'Report 3 Detail (576 B)'!$A:$S,19,FALSE)="","",VLOOKUP(ROW()-492,'Report 3 Detail (576 B)'!$A:$S,19,FALSE))</f>
        <v/>
      </c>
      <c r="Z802" s="55" t="s">
        <v>79</v>
      </c>
    </row>
    <row r="803" spans="8:26" x14ac:dyDescent="0.2">
      <c r="H803" s="55" t="str">
        <f>IF(VLOOKUP(ROW()-492,'Report 3 Detail (576 B)'!$A:$S,2,FALSE)="","",VLOOKUP(ROW()-492,'Report 3 Detail (576 B)'!$A:$S,2,FALSE))</f>
        <v/>
      </c>
      <c r="I803" s="102" t="str">
        <f>IF(VLOOKUP(ROW()-492,'Report 3 Detail (576 B)'!$A:$S,3,FALSE)="","",VLOOKUP(ROW()-492,'Report 3 Detail (576 B)'!$A:$S,3,FALSE))</f>
        <v/>
      </c>
      <c r="J803" s="55" t="str">
        <f>IF(VLOOKUP(ROW()-492,'Report 3 Detail (576 B)'!$A:$S,4,FALSE)="","",VLOOKUP(ROW()-492,'Report 3 Detail (576 B)'!$A:$S,4,FALSE))</f>
        <v/>
      </c>
      <c r="K803" s="55" t="str">
        <f>IF(VLOOKUP(ROW()-492,'Report 3 Detail (576 B)'!$A:$S,5,FALSE)="","",VLOOKUP(ROW()-492,'Report 3 Detail (576 B)'!$A:$S,5,FALSE))</f>
        <v/>
      </c>
      <c r="L803" s="55" t="str">
        <f>IF(VLOOKUP(ROW()-492,'Report 3 Detail (576 B)'!$A:$S,6,FALSE)="","",VLOOKUP(ROW()-492,'Report 3 Detail (576 B)'!$A:$S,6,FALSE))</f>
        <v/>
      </c>
      <c r="M803" s="55" t="str">
        <f>IF(VLOOKUP(ROW()-492,'Report 3 Detail (576 B)'!$A:$S,7,FALSE)="","",VLOOKUP(ROW()-492,'Report 3 Detail (576 B)'!$A:$S,7,FALSE))</f>
        <v/>
      </c>
      <c r="N803" s="55" t="str">
        <f>IF(VLOOKUP(ROW()-492,'Report 3 Detail (576 B)'!$A:$S,8,FALSE)="","",VLOOKUP(ROW()-492,'Report 3 Detail (576 B)'!$A:$S,8,FALSE))</f>
        <v/>
      </c>
      <c r="O803" s="55" t="str">
        <f>IF(VLOOKUP(ROW()-492,'Report 3 Detail (576 B)'!$A:$S,9,FALSE)="","",VLOOKUP(ROW()-492,'Report 3 Detail (576 B)'!$A:$S,9,FALSE))</f>
        <v/>
      </c>
      <c r="P803" s="55" t="str">
        <f>IF(VLOOKUP(ROW()-492,'Report 3 Detail (576 B)'!$A:$S,10,FALSE)="","",VLOOKUP(ROW()-492,'Report 3 Detail (576 B)'!$A:$S,10,FALSE))</f>
        <v/>
      </c>
      <c r="Q803" s="55" t="str">
        <f>IF(VLOOKUP(ROW()-492,'Report 3 Detail (576 B)'!$A:$S,11,FALSE)="","",VLOOKUP(ROW()-492,'Report 3 Detail (576 B)'!$A:$S,11,FALSE))</f>
        <v/>
      </c>
      <c r="R803" s="55" t="str">
        <f>IF(VLOOKUP(ROW()-492,'Report 3 Detail (576 B)'!$A:$S,12,FALSE)="","",VLOOKUP(ROW()-492,'Report 3 Detail (576 B)'!$A:$S,12,FALSE))</f>
        <v/>
      </c>
      <c r="S803" s="55" t="str">
        <f>IF(VLOOKUP(ROW()-492,'Report 3 Detail (576 B)'!$A:$S,13,FALSE)="","",VLOOKUP(ROW()-492,'Report 3 Detail (576 B)'!$A:$S,13,FALSE))</f>
        <v/>
      </c>
      <c r="T803" s="55" t="str">
        <f>IF(VLOOKUP(ROW()-492,'Report 3 Detail (576 B)'!$A:$S,14,FALSE)="","",VLOOKUP(ROW()-492,'Report 3 Detail (576 B)'!$A:$S,14,FALSE))</f>
        <v/>
      </c>
      <c r="U803" s="55" t="str">
        <f>IF(VLOOKUP(ROW()-492,'Report 3 Detail (576 B)'!$A:$S,15,FALSE)="","",VLOOKUP(ROW()-492,'Report 3 Detail (576 B)'!$A:$S,15,FALSE))</f>
        <v/>
      </c>
      <c r="V803" s="55" t="str">
        <f>IF(VLOOKUP(ROW()-492,'Report 3 Detail (576 B)'!$A:$S,16,FALSE)="","",VLOOKUP(ROW()-492,'Report 3 Detail (576 B)'!$A:$S,16,FALSE))</f>
        <v/>
      </c>
      <c r="W803" s="55" t="str">
        <f>IF(VLOOKUP(ROW()-492,'Report 3 Detail (576 B)'!$A:$S,17,FALSE)="","",VLOOKUP(ROW()-492,'Report 3 Detail (576 B)'!$A:$S,17,FALSE))</f>
        <v/>
      </c>
      <c r="X803" s="102" t="str">
        <f>IF(VLOOKUP(ROW()-492,'Report 3 Detail (576 B)'!$A:$S,18,FALSE)="","",VLOOKUP(ROW()-492,'Report 3 Detail (576 B)'!$A:$S,18,FALSE))</f>
        <v/>
      </c>
      <c r="Y803" s="55" t="str">
        <f>IF(VLOOKUP(ROW()-492,'Report 3 Detail (576 B)'!$A:$S,19,FALSE)="","",VLOOKUP(ROW()-492,'Report 3 Detail (576 B)'!$A:$S,19,FALSE))</f>
        <v/>
      </c>
      <c r="Z803" s="55" t="s">
        <v>79</v>
      </c>
    </row>
    <row r="804" spans="8:26" x14ac:dyDescent="0.2">
      <c r="H804" s="55" t="str">
        <f>IF(VLOOKUP(ROW()-492,'Report 3 Detail (576 B)'!$A:$S,2,FALSE)="","",VLOOKUP(ROW()-492,'Report 3 Detail (576 B)'!$A:$S,2,FALSE))</f>
        <v/>
      </c>
      <c r="I804" s="102" t="str">
        <f>IF(VLOOKUP(ROW()-492,'Report 3 Detail (576 B)'!$A:$S,3,FALSE)="","",VLOOKUP(ROW()-492,'Report 3 Detail (576 B)'!$A:$S,3,FALSE))</f>
        <v/>
      </c>
      <c r="J804" s="55" t="str">
        <f>IF(VLOOKUP(ROW()-492,'Report 3 Detail (576 B)'!$A:$S,4,FALSE)="","",VLOOKUP(ROW()-492,'Report 3 Detail (576 B)'!$A:$S,4,FALSE))</f>
        <v/>
      </c>
      <c r="K804" s="55" t="str">
        <f>IF(VLOOKUP(ROW()-492,'Report 3 Detail (576 B)'!$A:$S,5,FALSE)="","",VLOOKUP(ROW()-492,'Report 3 Detail (576 B)'!$A:$S,5,FALSE))</f>
        <v/>
      </c>
      <c r="L804" s="55" t="str">
        <f>IF(VLOOKUP(ROW()-492,'Report 3 Detail (576 B)'!$A:$S,6,FALSE)="","",VLOOKUP(ROW()-492,'Report 3 Detail (576 B)'!$A:$S,6,FALSE))</f>
        <v/>
      </c>
      <c r="M804" s="55" t="str">
        <f>IF(VLOOKUP(ROW()-492,'Report 3 Detail (576 B)'!$A:$S,7,FALSE)="","",VLOOKUP(ROW()-492,'Report 3 Detail (576 B)'!$A:$S,7,FALSE))</f>
        <v/>
      </c>
      <c r="N804" s="55" t="str">
        <f>IF(VLOOKUP(ROW()-492,'Report 3 Detail (576 B)'!$A:$S,8,FALSE)="","",VLOOKUP(ROW()-492,'Report 3 Detail (576 B)'!$A:$S,8,FALSE))</f>
        <v/>
      </c>
      <c r="O804" s="55" t="str">
        <f>IF(VLOOKUP(ROW()-492,'Report 3 Detail (576 B)'!$A:$S,9,FALSE)="","",VLOOKUP(ROW()-492,'Report 3 Detail (576 B)'!$A:$S,9,FALSE))</f>
        <v/>
      </c>
      <c r="P804" s="55" t="str">
        <f>IF(VLOOKUP(ROW()-492,'Report 3 Detail (576 B)'!$A:$S,10,FALSE)="","",VLOOKUP(ROW()-492,'Report 3 Detail (576 B)'!$A:$S,10,FALSE))</f>
        <v/>
      </c>
      <c r="Q804" s="55" t="str">
        <f>IF(VLOOKUP(ROW()-492,'Report 3 Detail (576 B)'!$A:$S,11,FALSE)="","",VLOOKUP(ROW()-492,'Report 3 Detail (576 B)'!$A:$S,11,FALSE))</f>
        <v/>
      </c>
      <c r="R804" s="55" t="str">
        <f>IF(VLOOKUP(ROW()-492,'Report 3 Detail (576 B)'!$A:$S,12,FALSE)="","",VLOOKUP(ROW()-492,'Report 3 Detail (576 B)'!$A:$S,12,FALSE))</f>
        <v/>
      </c>
      <c r="S804" s="55" t="str">
        <f>IF(VLOOKUP(ROW()-492,'Report 3 Detail (576 B)'!$A:$S,13,FALSE)="","",VLOOKUP(ROW()-492,'Report 3 Detail (576 B)'!$A:$S,13,FALSE))</f>
        <v/>
      </c>
      <c r="T804" s="55" t="str">
        <f>IF(VLOOKUP(ROW()-492,'Report 3 Detail (576 B)'!$A:$S,14,FALSE)="","",VLOOKUP(ROW()-492,'Report 3 Detail (576 B)'!$A:$S,14,FALSE))</f>
        <v/>
      </c>
      <c r="U804" s="55" t="str">
        <f>IF(VLOOKUP(ROW()-492,'Report 3 Detail (576 B)'!$A:$S,15,FALSE)="","",VLOOKUP(ROW()-492,'Report 3 Detail (576 B)'!$A:$S,15,FALSE))</f>
        <v/>
      </c>
      <c r="V804" s="55" t="str">
        <f>IF(VLOOKUP(ROW()-492,'Report 3 Detail (576 B)'!$A:$S,16,FALSE)="","",VLOOKUP(ROW()-492,'Report 3 Detail (576 B)'!$A:$S,16,FALSE))</f>
        <v/>
      </c>
      <c r="W804" s="55" t="str">
        <f>IF(VLOOKUP(ROW()-492,'Report 3 Detail (576 B)'!$A:$S,17,FALSE)="","",VLOOKUP(ROW()-492,'Report 3 Detail (576 B)'!$A:$S,17,FALSE))</f>
        <v/>
      </c>
      <c r="X804" s="102" t="str">
        <f>IF(VLOOKUP(ROW()-492,'Report 3 Detail (576 B)'!$A:$S,18,FALSE)="","",VLOOKUP(ROW()-492,'Report 3 Detail (576 B)'!$A:$S,18,FALSE))</f>
        <v/>
      </c>
      <c r="Y804" s="55" t="str">
        <f>IF(VLOOKUP(ROW()-492,'Report 3 Detail (576 B)'!$A:$S,19,FALSE)="","",VLOOKUP(ROW()-492,'Report 3 Detail (576 B)'!$A:$S,19,FALSE))</f>
        <v/>
      </c>
      <c r="Z804" s="55" t="s">
        <v>79</v>
      </c>
    </row>
    <row r="805" spans="8:26" x14ac:dyDescent="0.2">
      <c r="H805" s="55" t="str">
        <f>IF(VLOOKUP(ROW()-492,'Report 3 Detail (576 B)'!$A:$S,2,FALSE)="","",VLOOKUP(ROW()-492,'Report 3 Detail (576 B)'!$A:$S,2,FALSE))</f>
        <v/>
      </c>
      <c r="I805" s="102" t="str">
        <f>IF(VLOOKUP(ROW()-492,'Report 3 Detail (576 B)'!$A:$S,3,FALSE)="","",VLOOKUP(ROW()-492,'Report 3 Detail (576 B)'!$A:$S,3,FALSE))</f>
        <v/>
      </c>
      <c r="J805" s="55" t="str">
        <f>IF(VLOOKUP(ROW()-492,'Report 3 Detail (576 B)'!$A:$S,4,FALSE)="","",VLOOKUP(ROW()-492,'Report 3 Detail (576 B)'!$A:$S,4,FALSE))</f>
        <v/>
      </c>
      <c r="K805" s="55" t="str">
        <f>IF(VLOOKUP(ROW()-492,'Report 3 Detail (576 B)'!$A:$S,5,FALSE)="","",VLOOKUP(ROW()-492,'Report 3 Detail (576 B)'!$A:$S,5,FALSE))</f>
        <v/>
      </c>
      <c r="L805" s="55" t="str">
        <f>IF(VLOOKUP(ROW()-492,'Report 3 Detail (576 B)'!$A:$S,6,FALSE)="","",VLOOKUP(ROW()-492,'Report 3 Detail (576 B)'!$A:$S,6,FALSE))</f>
        <v/>
      </c>
      <c r="M805" s="55" t="str">
        <f>IF(VLOOKUP(ROW()-492,'Report 3 Detail (576 B)'!$A:$S,7,FALSE)="","",VLOOKUP(ROW()-492,'Report 3 Detail (576 B)'!$A:$S,7,FALSE))</f>
        <v/>
      </c>
      <c r="N805" s="55" t="str">
        <f>IF(VLOOKUP(ROW()-492,'Report 3 Detail (576 B)'!$A:$S,8,FALSE)="","",VLOOKUP(ROW()-492,'Report 3 Detail (576 B)'!$A:$S,8,FALSE))</f>
        <v/>
      </c>
      <c r="O805" s="55" t="str">
        <f>IF(VLOOKUP(ROW()-492,'Report 3 Detail (576 B)'!$A:$S,9,FALSE)="","",VLOOKUP(ROW()-492,'Report 3 Detail (576 B)'!$A:$S,9,FALSE))</f>
        <v/>
      </c>
      <c r="P805" s="55" t="str">
        <f>IF(VLOOKUP(ROW()-492,'Report 3 Detail (576 B)'!$A:$S,10,FALSE)="","",VLOOKUP(ROW()-492,'Report 3 Detail (576 B)'!$A:$S,10,FALSE))</f>
        <v/>
      </c>
      <c r="Q805" s="55" t="str">
        <f>IF(VLOOKUP(ROW()-492,'Report 3 Detail (576 B)'!$A:$S,11,FALSE)="","",VLOOKUP(ROW()-492,'Report 3 Detail (576 B)'!$A:$S,11,FALSE))</f>
        <v/>
      </c>
      <c r="R805" s="55" t="str">
        <f>IF(VLOOKUP(ROW()-492,'Report 3 Detail (576 B)'!$A:$S,12,FALSE)="","",VLOOKUP(ROW()-492,'Report 3 Detail (576 B)'!$A:$S,12,FALSE))</f>
        <v/>
      </c>
      <c r="S805" s="55" t="str">
        <f>IF(VLOOKUP(ROW()-492,'Report 3 Detail (576 B)'!$A:$S,13,FALSE)="","",VLOOKUP(ROW()-492,'Report 3 Detail (576 B)'!$A:$S,13,FALSE))</f>
        <v/>
      </c>
      <c r="T805" s="55" t="str">
        <f>IF(VLOOKUP(ROW()-492,'Report 3 Detail (576 B)'!$A:$S,14,FALSE)="","",VLOOKUP(ROW()-492,'Report 3 Detail (576 B)'!$A:$S,14,FALSE))</f>
        <v/>
      </c>
      <c r="U805" s="55" t="str">
        <f>IF(VLOOKUP(ROW()-492,'Report 3 Detail (576 B)'!$A:$S,15,FALSE)="","",VLOOKUP(ROW()-492,'Report 3 Detail (576 B)'!$A:$S,15,FALSE))</f>
        <v/>
      </c>
      <c r="V805" s="55" t="str">
        <f>IF(VLOOKUP(ROW()-492,'Report 3 Detail (576 B)'!$A:$S,16,FALSE)="","",VLOOKUP(ROW()-492,'Report 3 Detail (576 B)'!$A:$S,16,FALSE))</f>
        <v/>
      </c>
      <c r="W805" s="55" t="str">
        <f>IF(VLOOKUP(ROW()-492,'Report 3 Detail (576 B)'!$A:$S,17,FALSE)="","",VLOOKUP(ROW()-492,'Report 3 Detail (576 B)'!$A:$S,17,FALSE))</f>
        <v/>
      </c>
      <c r="X805" s="102" t="str">
        <f>IF(VLOOKUP(ROW()-492,'Report 3 Detail (576 B)'!$A:$S,18,FALSE)="","",VLOOKUP(ROW()-492,'Report 3 Detail (576 B)'!$A:$S,18,FALSE))</f>
        <v/>
      </c>
      <c r="Y805" s="55" t="str">
        <f>IF(VLOOKUP(ROW()-492,'Report 3 Detail (576 B)'!$A:$S,19,FALSE)="","",VLOOKUP(ROW()-492,'Report 3 Detail (576 B)'!$A:$S,19,FALSE))</f>
        <v/>
      </c>
      <c r="Z805" s="55" t="s">
        <v>79</v>
      </c>
    </row>
    <row r="806" spans="8:26" x14ac:dyDescent="0.2">
      <c r="H806" s="55" t="str">
        <f>IF(VLOOKUP(ROW()-492,'Report 3 Detail (576 B)'!$A:$S,2,FALSE)="","",VLOOKUP(ROW()-492,'Report 3 Detail (576 B)'!$A:$S,2,FALSE))</f>
        <v/>
      </c>
      <c r="I806" s="102" t="str">
        <f>IF(VLOOKUP(ROW()-492,'Report 3 Detail (576 B)'!$A:$S,3,FALSE)="","",VLOOKUP(ROW()-492,'Report 3 Detail (576 B)'!$A:$S,3,FALSE))</f>
        <v/>
      </c>
      <c r="J806" s="55" t="str">
        <f>IF(VLOOKUP(ROW()-492,'Report 3 Detail (576 B)'!$A:$S,4,FALSE)="","",VLOOKUP(ROW()-492,'Report 3 Detail (576 B)'!$A:$S,4,FALSE))</f>
        <v/>
      </c>
      <c r="K806" s="55" t="str">
        <f>IF(VLOOKUP(ROW()-492,'Report 3 Detail (576 B)'!$A:$S,5,FALSE)="","",VLOOKUP(ROW()-492,'Report 3 Detail (576 B)'!$A:$S,5,FALSE))</f>
        <v/>
      </c>
      <c r="L806" s="55" t="str">
        <f>IF(VLOOKUP(ROW()-492,'Report 3 Detail (576 B)'!$A:$S,6,FALSE)="","",VLOOKUP(ROW()-492,'Report 3 Detail (576 B)'!$A:$S,6,FALSE))</f>
        <v/>
      </c>
      <c r="M806" s="55" t="str">
        <f>IF(VLOOKUP(ROW()-492,'Report 3 Detail (576 B)'!$A:$S,7,FALSE)="","",VLOOKUP(ROW()-492,'Report 3 Detail (576 B)'!$A:$S,7,FALSE))</f>
        <v/>
      </c>
      <c r="N806" s="55" t="str">
        <f>IF(VLOOKUP(ROW()-492,'Report 3 Detail (576 B)'!$A:$S,8,FALSE)="","",VLOOKUP(ROW()-492,'Report 3 Detail (576 B)'!$A:$S,8,FALSE))</f>
        <v/>
      </c>
      <c r="O806" s="55" t="str">
        <f>IF(VLOOKUP(ROW()-492,'Report 3 Detail (576 B)'!$A:$S,9,FALSE)="","",VLOOKUP(ROW()-492,'Report 3 Detail (576 B)'!$A:$S,9,FALSE))</f>
        <v/>
      </c>
      <c r="P806" s="55" t="str">
        <f>IF(VLOOKUP(ROW()-492,'Report 3 Detail (576 B)'!$A:$S,10,FALSE)="","",VLOOKUP(ROW()-492,'Report 3 Detail (576 B)'!$A:$S,10,FALSE))</f>
        <v/>
      </c>
      <c r="Q806" s="55" t="str">
        <f>IF(VLOOKUP(ROW()-492,'Report 3 Detail (576 B)'!$A:$S,11,FALSE)="","",VLOOKUP(ROW()-492,'Report 3 Detail (576 B)'!$A:$S,11,FALSE))</f>
        <v/>
      </c>
      <c r="R806" s="55" t="str">
        <f>IF(VLOOKUP(ROW()-492,'Report 3 Detail (576 B)'!$A:$S,12,FALSE)="","",VLOOKUP(ROW()-492,'Report 3 Detail (576 B)'!$A:$S,12,FALSE))</f>
        <v/>
      </c>
      <c r="S806" s="55" t="str">
        <f>IF(VLOOKUP(ROW()-492,'Report 3 Detail (576 B)'!$A:$S,13,FALSE)="","",VLOOKUP(ROW()-492,'Report 3 Detail (576 B)'!$A:$S,13,FALSE))</f>
        <v/>
      </c>
      <c r="T806" s="55" t="str">
        <f>IF(VLOOKUP(ROW()-492,'Report 3 Detail (576 B)'!$A:$S,14,FALSE)="","",VLOOKUP(ROW()-492,'Report 3 Detail (576 B)'!$A:$S,14,FALSE))</f>
        <v/>
      </c>
      <c r="U806" s="55" t="str">
        <f>IF(VLOOKUP(ROW()-492,'Report 3 Detail (576 B)'!$A:$S,15,FALSE)="","",VLOOKUP(ROW()-492,'Report 3 Detail (576 B)'!$A:$S,15,FALSE))</f>
        <v/>
      </c>
      <c r="V806" s="55" t="str">
        <f>IF(VLOOKUP(ROW()-492,'Report 3 Detail (576 B)'!$A:$S,16,FALSE)="","",VLOOKUP(ROW()-492,'Report 3 Detail (576 B)'!$A:$S,16,FALSE))</f>
        <v/>
      </c>
      <c r="W806" s="55" t="str">
        <f>IF(VLOOKUP(ROW()-492,'Report 3 Detail (576 B)'!$A:$S,17,FALSE)="","",VLOOKUP(ROW()-492,'Report 3 Detail (576 B)'!$A:$S,17,FALSE))</f>
        <v/>
      </c>
      <c r="X806" s="102" t="str">
        <f>IF(VLOOKUP(ROW()-492,'Report 3 Detail (576 B)'!$A:$S,18,FALSE)="","",VLOOKUP(ROW()-492,'Report 3 Detail (576 B)'!$A:$S,18,FALSE))</f>
        <v/>
      </c>
      <c r="Y806" s="55" t="str">
        <f>IF(VLOOKUP(ROW()-492,'Report 3 Detail (576 B)'!$A:$S,19,FALSE)="","",VLOOKUP(ROW()-492,'Report 3 Detail (576 B)'!$A:$S,19,FALSE))</f>
        <v/>
      </c>
      <c r="Z806" s="55" t="s">
        <v>79</v>
      </c>
    </row>
    <row r="807" spans="8:26" x14ac:dyDescent="0.2">
      <c r="H807" s="55" t="str">
        <f>IF(VLOOKUP(ROW()-492,'Report 3 Detail (576 B)'!$A:$S,2,FALSE)="","",VLOOKUP(ROW()-492,'Report 3 Detail (576 B)'!$A:$S,2,FALSE))</f>
        <v/>
      </c>
      <c r="I807" s="102" t="str">
        <f>IF(VLOOKUP(ROW()-492,'Report 3 Detail (576 B)'!$A:$S,3,FALSE)="","",VLOOKUP(ROW()-492,'Report 3 Detail (576 B)'!$A:$S,3,FALSE))</f>
        <v/>
      </c>
      <c r="J807" s="55" t="str">
        <f>IF(VLOOKUP(ROW()-492,'Report 3 Detail (576 B)'!$A:$S,4,FALSE)="","",VLOOKUP(ROW()-492,'Report 3 Detail (576 B)'!$A:$S,4,FALSE))</f>
        <v/>
      </c>
      <c r="K807" s="55" t="str">
        <f>IF(VLOOKUP(ROW()-492,'Report 3 Detail (576 B)'!$A:$S,5,FALSE)="","",VLOOKUP(ROW()-492,'Report 3 Detail (576 B)'!$A:$S,5,FALSE))</f>
        <v/>
      </c>
      <c r="L807" s="55" t="str">
        <f>IF(VLOOKUP(ROW()-492,'Report 3 Detail (576 B)'!$A:$S,6,FALSE)="","",VLOOKUP(ROW()-492,'Report 3 Detail (576 B)'!$A:$S,6,FALSE))</f>
        <v/>
      </c>
      <c r="M807" s="55" t="str">
        <f>IF(VLOOKUP(ROW()-492,'Report 3 Detail (576 B)'!$A:$S,7,FALSE)="","",VLOOKUP(ROW()-492,'Report 3 Detail (576 B)'!$A:$S,7,FALSE))</f>
        <v/>
      </c>
      <c r="N807" s="55" t="str">
        <f>IF(VLOOKUP(ROW()-492,'Report 3 Detail (576 B)'!$A:$S,8,FALSE)="","",VLOOKUP(ROW()-492,'Report 3 Detail (576 B)'!$A:$S,8,FALSE))</f>
        <v/>
      </c>
      <c r="O807" s="55" t="str">
        <f>IF(VLOOKUP(ROW()-492,'Report 3 Detail (576 B)'!$A:$S,9,FALSE)="","",VLOOKUP(ROW()-492,'Report 3 Detail (576 B)'!$A:$S,9,FALSE))</f>
        <v/>
      </c>
      <c r="P807" s="55" t="str">
        <f>IF(VLOOKUP(ROW()-492,'Report 3 Detail (576 B)'!$A:$S,10,FALSE)="","",VLOOKUP(ROW()-492,'Report 3 Detail (576 B)'!$A:$S,10,FALSE))</f>
        <v/>
      </c>
      <c r="Q807" s="55" t="str">
        <f>IF(VLOOKUP(ROW()-492,'Report 3 Detail (576 B)'!$A:$S,11,FALSE)="","",VLOOKUP(ROW()-492,'Report 3 Detail (576 B)'!$A:$S,11,FALSE))</f>
        <v/>
      </c>
      <c r="R807" s="55" t="str">
        <f>IF(VLOOKUP(ROW()-492,'Report 3 Detail (576 B)'!$A:$S,12,FALSE)="","",VLOOKUP(ROW()-492,'Report 3 Detail (576 B)'!$A:$S,12,FALSE))</f>
        <v/>
      </c>
      <c r="S807" s="55" t="str">
        <f>IF(VLOOKUP(ROW()-492,'Report 3 Detail (576 B)'!$A:$S,13,FALSE)="","",VLOOKUP(ROW()-492,'Report 3 Detail (576 B)'!$A:$S,13,FALSE))</f>
        <v/>
      </c>
      <c r="T807" s="55" t="str">
        <f>IF(VLOOKUP(ROW()-492,'Report 3 Detail (576 B)'!$A:$S,14,FALSE)="","",VLOOKUP(ROW()-492,'Report 3 Detail (576 B)'!$A:$S,14,FALSE))</f>
        <v/>
      </c>
      <c r="U807" s="55" t="str">
        <f>IF(VLOOKUP(ROW()-492,'Report 3 Detail (576 B)'!$A:$S,15,FALSE)="","",VLOOKUP(ROW()-492,'Report 3 Detail (576 B)'!$A:$S,15,FALSE))</f>
        <v/>
      </c>
      <c r="V807" s="55" t="str">
        <f>IF(VLOOKUP(ROW()-492,'Report 3 Detail (576 B)'!$A:$S,16,FALSE)="","",VLOOKUP(ROW()-492,'Report 3 Detail (576 B)'!$A:$S,16,FALSE))</f>
        <v/>
      </c>
      <c r="W807" s="55" t="str">
        <f>IF(VLOOKUP(ROW()-492,'Report 3 Detail (576 B)'!$A:$S,17,FALSE)="","",VLOOKUP(ROW()-492,'Report 3 Detail (576 B)'!$A:$S,17,FALSE))</f>
        <v/>
      </c>
      <c r="X807" s="102" t="str">
        <f>IF(VLOOKUP(ROW()-492,'Report 3 Detail (576 B)'!$A:$S,18,FALSE)="","",VLOOKUP(ROW()-492,'Report 3 Detail (576 B)'!$A:$S,18,FALSE))</f>
        <v/>
      </c>
      <c r="Y807" s="55" t="str">
        <f>IF(VLOOKUP(ROW()-492,'Report 3 Detail (576 B)'!$A:$S,19,FALSE)="","",VLOOKUP(ROW()-492,'Report 3 Detail (576 B)'!$A:$S,19,FALSE))</f>
        <v/>
      </c>
      <c r="Z807" s="55" t="s">
        <v>79</v>
      </c>
    </row>
    <row r="808" spans="8:26" x14ac:dyDescent="0.2">
      <c r="H808" s="55" t="str">
        <f>IF(VLOOKUP(ROW()-492,'Report 3 Detail (576 B)'!$A:$S,2,FALSE)="","",VLOOKUP(ROW()-492,'Report 3 Detail (576 B)'!$A:$S,2,FALSE))</f>
        <v/>
      </c>
      <c r="I808" s="102" t="str">
        <f>IF(VLOOKUP(ROW()-492,'Report 3 Detail (576 B)'!$A:$S,3,FALSE)="","",VLOOKUP(ROW()-492,'Report 3 Detail (576 B)'!$A:$S,3,FALSE))</f>
        <v/>
      </c>
      <c r="J808" s="55" t="str">
        <f>IF(VLOOKUP(ROW()-492,'Report 3 Detail (576 B)'!$A:$S,4,FALSE)="","",VLOOKUP(ROW()-492,'Report 3 Detail (576 B)'!$A:$S,4,FALSE))</f>
        <v/>
      </c>
      <c r="K808" s="55" t="str">
        <f>IF(VLOOKUP(ROW()-492,'Report 3 Detail (576 B)'!$A:$S,5,FALSE)="","",VLOOKUP(ROW()-492,'Report 3 Detail (576 B)'!$A:$S,5,FALSE))</f>
        <v/>
      </c>
      <c r="L808" s="55" t="str">
        <f>IF(VLOOKUP(ROW()-492,'Report 3 Detail (576 B)'!$A:$S,6,FALSE)="","",VLOOKUP(ROW()-492,'Report 3 Detail (576 B)'!$A:$S,6,FALSE))</f>
        <v/>
      </c>
      <c r="M808" s="55" t="str">
        <f>IF(VLOOKUP(ROW()-492,'Report 3 Detail (576 B)'!$A:$S,7,FALSE)="","",VLOOKUP(ROW()-492,'Report 3 Detail (576 B)'!$A:$S,7,FALSE))</f>
        <v/>
      </c>
      <c r="N808" s="55" t="str">
        <f>IF(VLOOKUP(ROW()-492,'Report 3 Detail (576 B)'!$A:$S,8,FALSE)="","",VLOOKUP(ROW()-492,'Report 3 Detail (576 B)'!$A:$S,8,FALSE))</f>
        <v/>
      </c>
      <c r="O808" s="55" t="str">
        <f>IF(VLOOKUP(ROW()-492,'Report 3 Detail (576 B)'!$A:$S,9,FALSE)="","",VLOOKUP(ROW()-492,'Report 3 Detail (576 B)'!$A:$S,9,FALSE))</f>
        <v/>
      </c>
      <c r="P808" s="55" t="str">
        <f>IF(VLOOKUP(ROW()-492,'Report 3 Detail (576 B)'!$A:$S,10,FALSE)="","",VLOOKUP(ROW()-492,'Report 3 Detail (576 B)'!$A:$S,10,FALSE))</f>
        <v/>
      </c>
      <c r="Q808" s="55" t="str">
        <f>IF(VLOOKUP(ROW()-492,'Report 3 Detail (576 B)'!$A:$S,11,FALSE)="","",VLOOKUP(ROW()-492,'Report 3 Detail (576 B)'!$A:$S,11,FALSE))</f>
        <v/>
      </c>
      <c r="R808" s="55" t="str">
        <f>IF(VLOOKUP(ROW()-492,'Report 3 Detail (576 B)'!$A:$S,12,FALSE)="","",VLOOKUP(ROW()-492,'Report 3 Detail (576 B)'!$A:$S,12,FALSE))</f>
        <v/>
      </c>
      <c r="S808" s="55" t="str">
        <f>IF(VLOOKUP(ROW()-492,'Report 3 Detail (576 B)'!$A:$S,13,FALSE)="","",VLOOKUP(ROW()-492,'Report 3 Detail (576 B)'!$A:$S,13,FALSE))</f>
        <v/>
      </c>
      <c r="T808" s="55" t="str">
        <f>IF(VLOOKUP(ROW()-492,'Report 3 Detail (576 B)'!$A:$S,14,FALSE)="","",VLOOKUP(ROW()-492,'Report 3 Detail (576 B)'!$A:$S,14,FALSE))</f>
        <v/>
      </c>
      <c r="U808" s="55" t="str">
        <f>IF(VLOOKUP(ROW()-492,'Report 3 Detail (576 B)'!$A:$S,15,FALSE)="","",VLOOKUP(ROW()-492,'Report 3 Detail (576 B)'!$A:$S,15,FALSE))</f>
        <v/>
      </c>
      <c r="V808" s="55" t="str">
        <f>IF(VLOOKUP(ROW()-492,'Report 3 Detail (576 B)'!$A:$S,16,FALSE)="","",VLOOKUP(ROW()-492,'Report 3 Detail (576 B)'!$A:$S,16,FALSE))</f>
        <v/>
      </c>
      <c r="W808" s="55" t="str">
        <f>IF(VLOOKUP(ROW()-492,'Report 3 Detail (576 B)'!$A:$S,17,FALSE)="","",VLOOKUP(ROW()-492,'Report 3 Detail (576 B)'!$A:$S,17,FALSE))</f>
        <v/>
      </c>
      <c r="X808" s="102" t="str">
        <f>IF(VLOOKUP(ROW()-492,'Report 3 Detail (576 B)'!$A:$S,18,FALSE)="","",VLOOKUP(ROW()-492,'Report 3 Detail (576 B)'!$A:$S,18,FALSE))</f>
        <v/>
      </c>
      <c r="Y808" s="55" t="str">
        <f>IF(VLOOKUP(ROW()-492,'Report 3 Detail (576 B)'!$A:$S,19,FALSE)="","",VLOOKUP(ROW()-492,'Report 3 Detail (576 B)'!$A:$S,19,FALSE))</f>
        <v/>
      </c>
      <c r="Z808" s="55" t="s">
        <v>79</v>
      </c>
    </row>
    <row r="809" spans="8:26" x14ac:dyDescent="0.2">
      <c r="H809" s="55" t="str">
        <f>IF(VLOOKUP(ROW()-492,'Report 3 Detail (576 B)'!$A:$S,2,FALSE)="","",VLOOKUP(ROW()-492,'Report 3 Detail (576 B)'!$A:$S,2,FALSE))</f>
        <v/>
      </c>
      <c r="I809" s="102" t="str">
        <f>IF(VLOOKUP(ROW()-492,'Report 3 Detail (576 B)'!$A:$S,3,FALSE)="","",VLOOKUP(ROW()-492,'Report 3 Detail (576 B)'!$A:$S,3,FALSE))</f>
        <v/>
      </c>
      <c r="J809" s="55" t="str">
        <f>IF(VLOOKUP(ROW()-492,'Report 3 Detail (576 B)'!$A:$S,4,FALSE)="","",VLOOKUP(ROW()-492,'Report 3 Detail (576 B)'!$A:$S,4,FALSE))</f>
        <v/>
      </c>
      <c r="K809" s="55" t="str">
        <f>IF(VLOOKUP(ROW()-492,'Report 3 Detail (576 B)'!$A:$S,5,FALSE)="","",VLOOKUP(ROW()-492,'Report 3 Detail (576 B)'!$A:$S,5,FALSE))</f>
        <v/>
      </c>
      <c r="L809" s="55" t="str">
        <f>IF(VLOOKUP(ROW()-492,'Report 3 Detail (576 B)'!$A:$S,6,FALSE)="","",VLOOKUP(ROW()-492,'Report 3 Detail (576 B)'!$A:$S,6,FALSE))</f>
        <v/>
      </c>
      <c r="M809" s="55" t="str">
        <f>IF(VLOOKUP(ROW()-492,'Report 3 Detail (576 B)'!$A:$S,7,FALSE)="","",VLOOKUP(ROW()-492,'Report 3 Detail (576 B)'!$A:$S,7,FALSE))</f>
        <v/>
      </c>
      <c r="N809" s="55" t="str">
        <f>IF(VLOOKUP(ROW()-492,'Report 3 Detail (576 B)'!$A:$S,8,FALSE)="","",VLOOKUP(ROW()-492,'Report 3 Detail (576 B)'!$A:$S,8,FALSE))</f>
        <v/>
      </c>
      <c r="O809" s="55" t="str">
        <f>IF(VLOOKUP(ROW()-492,'Report 3 Detail (576 B)'!$A:$S,9,FALSE)="","",VLOOKUP(ROW()-492,'Report 3 Detail (576 B)'!$A:$S,9,FALSE))</f>
        <v/>
      </c>
      <c r="P809" s="55" t="str">
        <f>IF(VLOOKUP(ROW()-492,'Report 3 Detail (576 B)'!$A:$S,10,FALSE)="","",VLOOKUP(ROW()-492,'Report 3 Detail (576 B)'!$A:$S,10,FALSE))</f>
        <v/>
      </c>
      <c r="Q809" s="55" t="str">
        <f>IF(VLOOKUP(ROW()-492,'Report 3 Detail (576 B)'!$A:$S,11,FALSE)="","",VLOOKUP(ROW()-492,'Report 3 Detail (576 B)'!$A:$S,11,FALSE))</f>
        <v/>
      </c>
      <c r="R809" s="55" t="str">
        <f>IF(VLOOKUP(ROW()-492,'Report 3 Detail (576 B)'!$A:$S,12,FALSE)="","",VLOOKUP(ROW()-492,'Report 3 Detail (576 B)'!$A:$S,12,FALSE))</f>
        <v/>
      </c>
      <c r="S809" s="55" t="str">
        <f>IF(VLOOKUP(ROW()-492,'Report 3 Detail (576 B)'!$A:$S,13,FALSE)="","",VLOOKUP(ROW()-492,'Report 3 Detail (576 B)'!$A:$S,13,FALSE))</f>
        <v/>
      </c>
      <c r="T809" s="55" t="str">
        <f>IF(VLOOKUP(ROW()-492,'Report 3 Detail (576 B)'!$A:$S,14,FALSE)="","",VLOOKUP(ROW()-492,'Report 3 Detail (576 B)'!$A:$S,14,FALSE))</f>
        <v/>
      </c>
      <c r="U809" s="55" t="str">
        <f>IF(VLOOKUP(ROW()-492,'Report 3 Detail (576 B)'!$A:$S,15,FALSE)="","",VLOOKUP(ROW()-492,'Report 3 Detail (576 B)'!$A:$S,15,FALSE))</f>
        <v/>
      </c>
      <c r="V809" s="55" t="str">
        <f>IF(VLOOKUP(ROW()-492,'Report 3 Detail (576 B)'!$A:$S,16,FALSE)="","",VLOOKUP(ROW()-492,'Report 3 Detail (576 B)'!$A:$S,16,FALSE))</f>
        <v/>
      </c>
      <c r="W809" s="55" t="str">
        <f>IF(VLOOKUP(ROW()-492,'Report 3 Detail (576 B)'!$A:$S,17,FALSE)="","",VLOOKUP(ROW()-492,'Report 3 Detail (576 B)'!$A:$S,17,FALSE))</f>
        <v/>
      </c>
      <c r="X809" s="102" t="str">
        <f>IF(VLOOKUP(ROW()-492,'Report 3 Detail (576 B)'!$A:$S,18,FALSE)="","",VLOOKUP(ROW()-492,'Report 3 Detail (576 B)'!$A:$S,18,FALSE))</f>
        <v/>
      </c>
      <c r="Y809" s="55" t="str">
        <f>IF(VLOOKUP(ROW()-492,'Report 3 Detail (576 B)'!$A:$S,19,FALSE)="","",VLOOKUP(ROW()-492,'Report 3 Detail (576 B)'!$A:$S,19,FALSE))</f>
        <v/>
      </c>
      <c r="Z809" s="55" t="s">
        <v>79</v>
      </c>
    </row>
    <row r="810" spans="8:26" x14ac:dyDescent="0.2">
      <c r="H810" s="55" t="str">
        <f>IF(VLOOKUP(ROW()-492,'Report 3 Detail (576 B)'!$A:$S,2,FALSE)="","",VLOOKUP(ROW()-492,'Report 3 Detail (576 B)'!$A:$S,2,FALSE))</f>
        <v/>
      </c>
      <c r="I810" s="102" t="str">
        <f>IF(VLOOKUP(ROW()-492,'Report 3 Detail (576 B)'!$A:$S,3,FALSE)="","",VLOOKUP(ROW()-492,'Report 3 Detail (576 B)'!$A:$S,3,FALSE))</f>
        <v/>
      </c>
      <c r="J810" s="55" t="str">
        <f>IF(VLOOKUP(ROW()-492,'Report 3 Detail (576 B)'!$A:$S,4,FALSE)="","",VLOOKUP(ROW()-492,'Report 3 Detail (576 B)'!$A:$S,4,FALSE))</f>
        <v/>
      </c>
      <c r="K810" s="55" t="str">
        <f>IF(VLOOKUP(ROW()-492,'Report 3 Detail (576 B)'!$A:$S,5,FALSE)="","",VLOOKUP(ROW()-492,'Report 3 Detail (576 B)'!$A:$S,5,FALSE))</f>
        <v/>
      </c>
      <c r="L810" s="55" t="str">
        <f>IF(VLOOKUP(ROW()-492,'Report 3 Detail (576 B)'!$A:$S,6,FALSE)="","",VLOOKUP(ROW()-492,'Report 3 Detail (576 B)'!$A:$S,6,FALSE))</f>
        <v/>
      </c>
      <c r="M810" s="55" t="str">
        <f>IF(VLOOKUP(ROW()-492,'Report 3 Detail (576 B)'!$A:$S,7,FALSE)="","",VLOOKUP(ROW()-492,'Report 3 Detail (576 B)'!$A:$S,7,FALSE))</f>
        <v/>
      </c>
      <c r="N810" s="55" t="str">
        <f>IF(VLOOKUP(ROW()-492,'Report 3 Detail (576 B)'!$A:$S,8,FALSE)="","",VLOOKUP(ROW()-492,'Report 3 Detail (576 B)'!$A:$S,8,FALSE))</f>
        <v/>
      </c>
      <c r="O810" s="55" t="str">
        <f>IF(VLOOKUP(ROW()-492,'Report 3 Detail (576 B)'!$A:$S,9,FALSE)="","",VLOOKUP(ROW()-492,'Report 3 Detail (576 B)'!$A:$S,9,FALSE))</f>
        <v/>
      </c>
      <c r="P810" s="55" t="str">
        <f>IF(VLOOKUP(ROW()-492,'Report 3 Detail (576 B)'!$A:$S,10,FALSE)="","",VLOOKUP(ROW()-492,'Report 3 Detail (576 B)'!$A:$S,10,FALSE))</f>
        <v/>
      </c>
      <c r="Q810" s="55" t="str">
        <f>IF(VLOOKUP(ROW()-492,'Report 3 Detail (576 B)'!$A:$S,11,FALSE)="","",VLOOKUP(ROW()-492,'Report 3 Detail (576 B)'!$A:$S,11,FALSE))</f>
        <v/>
      </c>
      <c r="R810" s="55" t="str">
        <f>IF(VLOOKUP(ROW()-492,'Report 3 Detail (576 B)'!$A:$S,12,FALSE)="","",VLOOKUP(ROW()-492,'Report 3 Detail (576 B)'!$A:$S,12,FALSE))</f>
        <v/>
      </c>
      <c r="S810" s="55" t="str">
        <f>IF(VLOOKUP(ROW()-492,'Report 3 Detail (576 B)'!$A:$S,13,FALSE)="","",VLOOKUP(ROW()-492,'Report 3 Detail (576 B)'!$A:$S,13,FALSE))</f>
        <v/>
      </c>
      <c r="T810" s="55" t="str">
        <f>IF(VLOOKUP(ROW()-492,'Report 3 Detail (576 B)'!$A:$S,14,FALSE)="","",VLOOKUP(ROW()-492,'Report 3 Detail (576 B)'!$A:$S,14,FALSE))</f>
        <v/>
      </c>
      <c r="U810" s="55" t="str">
        <f>IF(VLOOKUP(ROW()-492,'Report 3 Detail (576 B)'!$A:$S,15,FALSE)="","",VLOOKUP(ROW()-492,'Report 3 Detail (576 B)'!$A:$S,15,FALSE))</f>
        <v/>
      </c>
      <c r="V810" s="55" t="str">
        <f>IF(VLOOKUP(ROW()-492,'Report 3 Detail (576 B)'!$A:$S,16,FALSE)="","",VLOOKUP(ROW()-492,'Report 3 Detail (576 B)'!$A:$S,16,FALSE))</f>
        <v/>
      </c>
      <c r="W810" s="55" t="str">
        <f>IF(VLOOKUP(ROW()-492,'Report 3 Detail (576 B)'!$A:$S,17,FALSE)="","",VLOOKUP(ROW()-492,'Report 3 Detail (576 B)'!$A:$S,17,FALSE))</f>
        <v/>
      </c>
      <c r="X810" s="102" t="str">
        <f>IF(VLOOKUP(ROW()-492,'Report 3 Detail (576 B)'!$A:$S,18,FALSE)="","",VLOOKUP(ROW()-492,'Report 3 Detail (576 B)'!$A:$S,18,FALSE))</f>
        <v/>
      </c>
      <c r="Y810" s="55" t="str">
        <f>IF(VLOOKUP(ROW()-492,'Report 3 Detail (576 B)'!$A:$S,19,FALSE)="","",VLOOKUP(ROW()-492,'Report 3 Detail (576 B)'!$A:$S,19,FALSE))</f>
        <v/>
      </c>
      <c r="Z810" s="55" t="s">
        <v>79</v>
      </c>
    </row>
    <row r="811" spans="8:26" x14ac:dyDescent="0.2">
      <c r="H811" s="55" t="str">
        <f>IF(VLOOKUP(ROW()-492,'Report 3 Detail (576 B)'!$A:$S,2,FALSE)="","",VLOOKUP(ROW()-492,'Report 3 Detail (576 B)'!$A:$S,2,FALSE))</f>
        <v/>
      </c>
      <c r="I811" s="102" t="str">
        <f>IF(VLOOKUP(ROW()-492,'Report 3 Detail (576 B)'!$A:$S,3,FALSE)="","",VLOOKUP(ROW()-492,'Report 3 Detail (576 B)'!$A:$S,3,FALSE))</f>
        <v/>
      </c>
      <c r="J811" s="55" t="str">
        <f>IF(VLOOKUP(ROW()-492,'Report 3 Detail (576 B)'!$A:$S,4,FALSE)="","",VLOOKUP(ROW()-492,'Report 3 Detail (576 B)'!$A:$S,4,FALSE))</f>
        <v/>
      </c>
      <c r="K811" s="55" t="str">
        <f>IF(VLOOKUP(ROW()-492,'Report 3 Detail (576 B)'!$A:$S,5,FALSE)="","",VLOOKUP(ROW()-492,'Report 3 Detail (576 B)'!$A:$S,5,FALSE))</f>
        <v/>
      </c>
      <c r="L811" s="55" t="str">
        <f>IF(VLOOKUP(ROW()-492,'Report 3 Detail (576 B)'!$A:$S,6,FALSE)="","",VLOOKUP(ROW()-492,'Report 3 Detail (576 B)'!$A:$S,6,FALSE))</f>
        <v/>
      </c>
      <c r="M811" s="55" t="str">
        <f>IF(VLOOKUP(ROW()-492,'Report 3 Detail (576 B)'!$A:$S,7,FALSE)="","",VLOOKUP(ROW()-492,'Report 3 Detail (576 B)'!$A:$S,7,FALSE))</f>
        <v/>
      </c>
      <c r="N811" s="55" t="str">
        <f>IF(VLOOKUP(ROW()-492,'Report 3 Detail (576 B)'!$A:$S,8,FALSE)="","",VLOOKUP(ROW()-492,'Report 3 Detail (576 B)'!$A:$S,8,FALSE))</f>
        <v/>
      </c>
      <c r="O811" s="55" t="str">
        <f>IF(VLOOKUP(ROW()-492,'Report 3 Detail (576 B)'!$A:$S,9,FALSE)="","",VLOOKUP(ROW()-492,'Report 3 Detail (576 B)'!$A:$S,9,FALSE))</f>
        <v/>
      </c>
      <c r="P811" s="55" t="str">
        <f>IF(VLOOKUP(ROW()-492,'Report 3 Detail (576 B)'!$A:$S,10,FALSE)="","",VLOOKUP(ROW()-492,'Report 3 Detail (576 B)'!$A:$S,10,FALSE))</f>
        <v/>
      </c>
      <c r="Q811" s="55" t="str">
        <f>IF(VLOOKUP(ROW()-492,'Report 3 Detail (576 B)'!$A:$S,11,FALSE)="","",VLOOKUP(ROW()-492,'Report 3 Detail (576 B)'!$A:$S,11,FALSE))</f>
        <v/>
      </c>
      <c r="R811" s="55" t="str">
        <f>IF(VLOOKUP(ROW()-492,'Report 3 Detail (576 B)'!$A:$S,12,FALSE)="","",VLOOKUP(ROW()-492,'Report 3 Detail (576 B)'!$A:$S,12,FALSE))</f>
        <v/>
      </c>
      <c r="S811" s="55" t="str">
        <f>IF(VLOOKUP(ROW()-492,'Report 3 Detail (576 B)'!$A:$S,13,FALSE)="","",VLOOKUP(ROW()-492,'Report 3 Detail (576 B)'!$A:$S,13,FALSE))</f>
        <v/>
      </c>
      <c r="T811" s="55" t="str">
        <f>IF(VLOOKUP(ROW()-492,'Report 3 Detail (576 B)'!$A:$S,14,FALSE)="","",VLOOKUP(ROW()-492,'Report 3 Detail (576 B)'!$A:$S,14,FALSE))</f>
        <v/>
      </c>
      <c r="U811" s="55" t="str">
        <f>IF(VLOOKUP(ROW()-492,'Report 3 Detail (576 B)'!$A:$S,15,FALSE)="","",VLOOKUP(ROW()-492,'Report 3 Detail (576 B)'!$A:$S,15,FALSE))</f>
        <v/>
      </c>
      <c r="V811" s="55" t="str">
        <f>IF(VLOOKUP(ROW()-492,'Report 3 Detail (576 B)'!$A:$S,16,FALSE)="","",VLOOKUP(ROW()-492,'Report 3 Detail (576 B)'!$A:$S,16,FALSE))</f>
        <v/>
      </c>
      <c r="W811" s="55" t="str">
        <f>IF(VLOOKUP(ROW()-492,'Report 3 Detail (576 B)'!$A:$S,17,FALSE)="","",VLOOKUP(ROW()-492,'Report 3 Detail (576 B)'!$A:$S,17,FALSE))</f>
        <v/>
      </c>
      <c r="X811" s="102" t="str">
        <f>IF(VLOOKUP(ROW()-492,'Report 3 Detail (576 B)'!$A:$S,18,FALSE)="","",VLOOKUP(ROW()-492,'Report 3 Detail (576 B)'!$A:$S,18,FALSE))</f>
        <v/>
      </c>
      <c r="Y811" s="55" t="str">
        <f>IF(VLOOKUP(ROW()-492,'Report 3 Detail (576 B)'!$A:$S,19,FALSE)="","",VLOOKUP(ROW()-492,'Report 3 Detail (576 B)'!$A:$S,19,FALSE))</f>
        <v/>
      </c>
      <c r="Z811" s="55" t="s">
        <v>79</v>
      </c>
    </row>
    <row r="812" spans="8:26" x14ac:dyDescent="0.2">
      <c r="H812" s="55" t="str">
        <f>IF(VLOOKUP(ROW()-492,'Report 3 Detail (576 B)'!$A:$S,2,FALSE)="","",VLOOKUP(ROW()-492,'Report 3 Detail (576 B)'!$A:$S,2,FALSE))</f>
        <v/>
      </c>
      <c r="I812" s="102" t="str">
        <f>IF(VLOOKUP(ROW()-492,'Report 3 Detail (576 B)'!$A:$S,3,FALSE)="","",VLOOKUP(ROW()-492,'Report 3 Detail (576 B)'!$A:$S,3,FALSE))</f>
        <v/>
      </c>
      <c r="J812" s="55" t="str">
        <f>IF(VLOOKUP(ROW()-492,'Report 3 Detail (576 B)'!$A:$S,4,FALSE)="","",VLOOKUP(ROW()-492,'Report 3 Detail (576 B)'!$A:$S,4,FALSE))</f>
        <v/>
      </c>
      <c r="K812" s="55" t="str">
        <f>IF(VLOOKUP(ROW()-492,'Report 3 Detail (576 B)'!$A:$S,5,FALSE)="","",VLOOKUP(ROW()-492,'Report 3 Detail (576 B)'!$A:$S,5,FALSE))</f>
        <v/>
      </c>
      <c r="L812" s="55" t="str">
        <f>IF(VLOOKUP(ROW()-492,'Report 3 Detail (576 B)'!$A:$S,6,FALSE)="","",VLOOKUP(ROW()-492,'Report 3 Detail (576 B)'!$A:$S,6,FALSE))</f>
        <v/>
      </c>
      <c r="M812" s="55" t="str">
        <f>IF(VLOOKUP(ROW()-492,'Report 3 Detail (576 B)'!$A:$S,7,FALSE)="","",VLOOKUP(ROW()-492,'Report 3 Detail (576 B)'!$A:$S,7,FALSE))</f>
        <v/>
      </c>
      <c r="N812" s="55" t="str">
        <f>IF(VLOOKUP(ROW()-492,'Report 3 Detail (576 B)'!$A:$S,8,FALSE)="","",VLOOKUP(ROW()-492,'Report 3 Detail (576 B)'!$A:$S,8,FALSE))</f>
        <v/>
      </c>
      <c r="O812" s="55" t="str">
        <f>IF(VLOOKUP(ROW()-492,'Report 3 Detail (576 B)'!$A:$S,9,FALSE)="","",VLOOKUP(ROW()-492,'Report 3 Detail (576 B)'!$A:$S,9,FALSE))</f>
        <v/>
      </c>
      <c r="P812" s="55" t="str">
        <f>IF(VLOOKUP(ROW()-492,'Report 3 Detail (576 B)'!$A:$S,10,FALSE)="","",VLOOKUP(ROW()-492,'Report 3 Detail (576 B)'!$A:$S,10,FALSE))</f>
        <v/>
      </c>
      <c r="Q812" s="55" t="str">
        <f>IF(VLOOKUP(ROW()-492,'Report 3 Detail (576 B)'!$A:$S,11,FALSE)="","",VLOOKUP(ROW()-492,'Report 3 Detail (576 B)'!$A:$S,11,FALSE))</f>
        <v/>
      </c>
      <c r="R812" s="55" t="str">
        <f>IF(VLOOKUP(ROW()-492,'Report 3 Detail (576 B)'!$A:$S,12,FALSE)="","",VLOOKUP(ROW()-492,'Report 3 Detail (576 B)'!$A:$S,12,FALSE))</f>
        <v/>
      </c>
      <c r="S812" s="55" t="str">
        <f>IF(VLOOKUP(ROW()-492,'Report 3 Detail (576 B)'!$A:$S,13,FALSE)="","",VLOOKUP(ROW()-492,'Report 3 Detail (576 B)'!$A:$S,13,FALSE))</f>
        <v/>
      </c>
      <c r="T812" s="55" t="str">
        <f>IF(VLOOKUP(ROW()-492,'Report 3 Detail (576 B)'!$A:$S,14,FALSE)="","",VLOOKUP(ROW()-492,'Report 3 Detail (576 B)'!$A:$S,14,FALSE))</f>
        <v/>
      </c>
      <c r="U812" s="55" t="str">
        <f>IF(VLOOKUP(ROW()-492,'Report 3 Detail (576 B)'!$A:$S,15,FALSE)="","",VLOOKUP(ROW()-492,'Report 3 Detail (576 B)'!$A:$S,15,FALSE))</f>
        <v/>
      </c>
      <c r="V812" s="55" t="str">
        <f>IF(VLOOKUP(ROW()-492,'Report 3 Detail (576 B)'!$A:$S,16,FALSE)="","",VLOOKUP(ROW()-492,'Report 3 Detail (576 B)'!$A:$S,16,FALSE))</f>
        <v/>
      </c>
      <c r="W812" s="55" t="str">
        <f>IF(VLOOKUP(ROW()-492,'Report 3 Detail (576 B)'!$A:$S,17,FALSE)="","",VLOOKUP(ROW()-492,'Report 3 Detail (576 B)'!$A:$S,17,FALSE))</f>
        <v/>
      </c>
      <c r="X812" s="102" t="str">
        <f>IF(VLOOKUP(ROW()-492,'Report 3 Detail (576 B)'!$A:$S,18,FALSE)="","",VLOOKUP(ROW()-492,'Report 3 Detail (576 B)'!$A:$S,18,FALSE))</f>
        <v/>
      </c>
      <c r="Y812" s="55" t="str">
        <f>IF(VLOOKUP(ROW()-492,'Report 3 Detail (576 B)'!$A:$S,19,FALSE)="","",VLOOKUP(ROW()-492,'Report 3 Detail (576 B)'!$A:$S,19,FALSE))</f>
        <v/>
      </c>
      <c r="Z812" s="55" t="s">
        <v>79</v>
      </c>
    </row>
    <row r="813" spans="8:26" x14ac:dyDescent="0.2">
      <c r="H813" s="55" t="str">
        <f>IF(VLOOKUP(ROW()-492,'Report 3 Detail (576 B)'!$A:$S,2,FALSE)="","",VLOOKUP(ROW()-492,'Report 3 Detail (576 B)'!$A:$S,2,FALSE))</f>
        <v/>
      </c>
      <c r="I813" s="102" t="str">
        <f>IF(VLOOKUP(ROW()-492,'Report 3 Detail (576 B)'!$A:$S,3,FALSE)="","",VLOOKUP(ROW()-492,'Report 3 Detail (576 B)'!$A:$S,3,FALSE))</f>
        <v/>
      </c>
      <c r="J813" s="55" t="str">
        <f>IF(VLOOKUP(ROW()-492,'Report 3 Detail (576 B)'!$A:$S,4,FALSE)="","",VLOOKUP(ROW()-492,'Report 3 Detail (576 B)'!$A:$S,4,FALSE))</f>
        <v/>
      </c>
      <c r="K813" s="55" t="str">
        <f>IF(VLOOKUP(ROW()-492,'Report 3 Detail (576 B)'!$A:$S,5,FALSE)="","",VLOOKUP(ROW()-492,'Report 3 Detail (576 B)'!$A:$S,5,FALSE))</f>
        <v/>
      </c>
      <c r="L813" s="55" t="str">
        <f>IF(VLOOKUP(ROW()-492,'Report 3 Detail (576 B)'!$A:$S,6,FALSE)="","",VLOOKUP(ROW()-492,'Report 3 Detail (576 B)'!$A:$S,6,FALSE))</f>
        <v/>
      </c>
      <c r="M813" s="55" t="str">
        <f>IF(VLOOKUP(ROW()-492,'Report 3 Detail (576 B)'!$A:$S,7,FALSE)="","",VLOOKUP(ROW()-492,'Report 3 Detail (576 B)'!$A:$S,7,FALSE))</f>
        <v/>
      </c>
      <c r="N813" s="55" t="str">
        <f>IF(VLOOKUP(ROW()-492,'Report 3 Detail (576 B)'!$A:$S,8,FALSE)="","",VLOOKUP(ROW()-492,'Report 3 Detail (576 B)'!$A:$S,8,FALSE))</f>
        <v/>
      </c>
      <c r="O813" s="55" t="str">
        <f>IF(VLOOKUP(ROW()-492,'Report 3 Detail (576 B)'!$A:$S,9,FALSE)="","",VLOOKUP(ROW()-492,'Report 3 Detail (576 B)'!$A:$S,9,FALSE))</f>
        <v/>
      </c>
      <c r="P813" s="55" t="str">
        <f>IF(VLOOKUP(ROW()-492,'Report 3 Detail (576 B)'!$A:$S,10,FALSE)="","",VLOOKUP(ROW()-492,'Report 3 Detail (576 B)'!$A:$S,10,FALSE))</f>
        <v/>
      </c>
      <c r="Q813" s="55" t="str">
        <f>IF(VLOOKUP(ROW()-492,'Report 3 Detail (576 B)'!$A:$S,11,FALSE)="","",VLOOKUP(ROW()-492,'Report 3 Detail (576 B)'!$A:$S,11,FALSE))</f>
        <v/>
      </c>
      <c r="R813" s="55" t="str">
        <f>IF(VLOOKUP(ROW()-492,'Report 3 Detail (576 B)'!$A:$S,12,FALSE)="","",VLOOKUP(ROW()-492,'Report 3 Detail (576 B)'!$A:$S,12,FALSE))</f>
        <v/>
      </c>
      <c r="S813" s="55" t="str">
        <f>IF(VLOOKUP(ROW()-492,'Report 3 Detail (576 B)'!$A:$S,13,FALSE)="","",VLOOKUP(ROW()-492,'Report 3 Detail (576 B)'!$A:$S,13,FALSE))</f>
        <v/>
      </c>
      <c r="T813" s="55" t="str">
        <f>IF(VLOOKUP(ROW()-492,'Report 3 Detail (576 B)'!$A:$S,14,FALSE)="","",VLOOKUP(ROW()-492,'Report 3 Detail (576 B)'!$A:$S,14,FALSE))</f>
        <v/>
      </c>
      <c r="U813" s="55" t="str">
        <f>IF(VLOOKUP(ROW()-492,'Report 3 Detail (576 B)'!$A:$S,15,FALSE)="","",VLOOKUP(ROW()-492,'Report 3 Detail (576 B)'!$A:$S,15,FALSE))</f>
        <v/>
      </c>
      <c r="V813" s="55" t="str">
        <f>IF(VLOOKUP(ROW()-492,'Report 3 Detail (576 B)'!$A:$S,16,FALSE)="","",VLOOKUP(ROW()-492,'Report 3 Detail (576 B)'!$A:$S,16,FALSE))</f>
        <v/>
      </c>
      <c r="W813" s="55" t="str">
        <f>IF(VLOOKUP(ROW()-492,'Report 3 Detail (576 B)'!$A:$S,17,FALSE)="","",VLOOKUP(ROW()-492,'Report 3 Detail (576 B)'!$A:$S,17,FALSE))</f>
        <v/>
      </c>
      <c r="X813" s="102" t="str">
        <f>IF(VLOOKUP(ROW()-492,'Report 3 Detail (576 B)'!$A:$S,18,FALSE)="","",VLOOKUP(ROW()-492,'Report 3 Detail (576 B)'!$A:$S,18,FALSE))</f>
        <v/>
      </c>
      <c r="Y813" s="55" t="str">
        <f>IF(VLOOKUP(ROW()-492,'Report 3 Detail (576 B)'!$A:$S,19,FALSE)="","",VLOOKUP(ROW()-492,'Report 3 Detail (576 B)'!$A:$S,19,FALSE))</f>
        <v/>
      </c>
      <c r="Z813" s="55" t="s">
        <v>79</v>
      </c>
    </row>
    <row r="814" spans="8:26" x14ac:dyDescent="0.2">
      <c r="H814" s="55" t="str">
        <f>IF(VLOOKUP(ROW()-492,'Report 3 Detail (576 B)'!$A:$S,2,FALSE)="","",VLOOKUP(ROW()-492,'Report 3 Detail (576 B)'!$A:$S,2,FALSE))</f>
        <v/>
      </c>
      <c r="I814" s="102" t="str">
        <f>IF(VLOOKUP(ROW()-492,'Report 3 Detail (576 B)'!$A:$S,3,FALSE)="","",VLOOKUP(ROW()-492,'Report 3 Detail (576 B)'!$A:$S,3,FALSE))</f>
        <v/>
      </c>
      <c r="J814" s="55" t="str">
        <f>IF(VLOOKUP(ROW()-492,'Report 3 Detail (576 B)'!$A:$S,4,FALSE)="","",VLOOKUP(ROW()-492,'Report 3 Detail (576 B)'!$A:$S,4,FALSE))</f>
        <v/>
      </c>
      <c r="K814" s="55" t="str">
        <f>IF(VLOOKUP(ROW()-492,'Report 3 Detail (576 B)'!$A:$S,5,FALSE)="","",VLOOKUP(ROW()-492,'Report 3 Detail (576 B)'!$A:$S,5,FALSE))</f>
        <v/>
      </c>
      <c r="L814" s="55" t="str">
        <f>IF(VLOOKUP(ROW()-492,'Report 3 Detail (576 B)'!$A:$S,6,FALSE)="","",VLOOKUP(ROW()-492,'Report 3 Detail (576 B)'!$A:$S,6,FALSE))</f>
        <v/>
      </c>
      <c r="M814" s="55" t="str">
        <f>IF(VLOOKUP(ROW()-492,'Report 3 Detail (576 B)'!$A:$S,7,FALSE)="","",VLOOKUP(ROW()-492,'Report 3 Detail (576 B)'!$A:$S,7,FALSE))</f>
        <v/>
      </c>
      <c r="N814" s="55" t="str">
        <f>IF(VLOOKUP(ROW()-492,'Report 3 Detail (576 B)'!$A:$S,8,FALSE)="","",VLOOKUP(ROW()-492,'Report 3 Detail (576 B)'!$A:$S,8,FALSE))</f>
        <v/>
      </c>
      <c r="O814" s="55" t="str">
        <f>IF(VLOOKUP(ROW()-492,'Report 3 Detail (576 B)'!$A:$S,9,FALSE)="","",VLOOKUP(ROW()-492,'Report 3 Detail (576 B)'!$A:$S,9,FALSE))</f>
        <v/>
      </c>
      <c r="P814" s="55" t="str">
        <f>IF(VLOOKUP(ROW()-492,'Report 3 Detail (576 B)'!$A:$S,10,FALSE)="","",VLOOKUP(ROW()-492,'Report 3 Detail (576 B)'!$A:$S,10,FALSE))</f>
        <v/>
      </c>
      <c r="Q814" s="55" t="str">
        <f>IF(VLOOKUP(ROW()-492,'Report 3 Detail (576 B)'!$A:$S,11,FALSE)="","",VLOOKUP(ROW()-492,'Report 3 Detail (576 B)'!$A:$S,11,FALSE))</f>
        <v/>
      </c>
      <c r="R814" s="55" t="str">
        <f>IF(VLOOKUP(ROW()-492,'Report 3 Detail (576 B)'!$A:$S,12,FALSE)="","",VLOOKUP(ROW()-492,'Report 3 Detail (576 B)'!$A:$S,12,FALSE))</f>
        <v/>
      </c>
      <c r="S814" s="55" t="str">
        <f>IF(VLOOKUP(ROW()-492,'Report 3 Detail (576 B)'!$A:$S,13,FALSE)="","",VLOOKUP(ROW()-492,'Report 3 Detail (576 B)'!$A:$S,13,FALSE))</f>
        <v/>
      </c>
      <c r="T814" s="55" t="str">
        <f>IF(VLOOKUP(ROW()-492,'Report 3 Detail (576 B)'!$A:$S,14,FALSE)="","",VLOOKUP(ROW()-492,'Report 3 Detail (576 B)'!$A:$S,14,FALSE))</f>
        <v/>
      </c>
      <c r="U814" s="55" t="str">
        <f>IF(VLOOKUP(ROW()-492,'Report 3 Detail (576 B)'!$A:$S,15,FALSE)="","",VLOOKUP(ROW()-492,'Report 3 Detail (576 B)'!$A:$S,15,FALSE))</f>
        <v/>
      </c>
      <c r="V814" s="55" t="str">
        <f>IF(VLOOKUP(ROW()-492,'Report 3 Detail (576 B)'!$A:$S,16,FALSE)="","",VLOOKUP(ROW()-492,'Report 3 Detail (576 B)'!$A:$S,16,FALSE))</f>
        <v/>
      </c>
      <c r="W814" s="55" t="str">
        <f>IF(VLOOKUP(ROW()-492,'Report 3 Detail (576 B)'!$A:$S,17,FALSE)="","",VLOOKUP(ROW()-492,'Report 3 Detail (576 B)'!$A:$S,17,FALSE))</f>
        <v/>
      </c>
      <c r="X814" s="102" t="str">
        <f>IF(VLOOKUP(ROW()-492,'Report 3 Detail (576 B)'!$A:$S,18,FALSE)="","",VLOOKUP(ROW()-492,'Report 3 Detail (576 B)'!$A:$S,18,FALSE))</f>
        <v/>
      </c>
      <c r="Y814" s="55" t="str">
        <f>IF(VLOOKUP(ROW()-492,'Report 3 Detail (576 B)'!$A:$S,19,FALSE)="","",VLOOKUP(ROW()-492,'Report 3 Detail (576 B)'!$A:$S,19,FALSE))</f>
        <v/>
      </c>
      <c r="Z814" s="55" t="s">
        <v>79</v>
      </c>
    </row>
    <row r="815" spans="8:26" x14ac:dyDescent="0.2">
      <c r="H815" s="55" t="str">
        <f>IF(VLOOKUP(ROW()-492,'Report 3 Detail (576 B)'!$A:$S,2,FALSE)="","",VLOOKUP(ROW()-492,'Report 3 Detail (576 B)'!$A:$S,2,FALSE))</f>
        <v/>
      </c>
      <c r="I815" s="102" t="str">
        <f>IF(VLOOKUP(ROW()-492,'Report 3 Detail (576 B)'!$A:$S,3,FALSE)="","",VLOOKUP(ROW()-492,'Report 3 Detail (576 B)'!$A:$S,3,FALSE))</f>
        <v/>
      </c>
      <c r="J815" s="55" t="str">
        <f>IF(VLOOKUP(ROW()-492,'Report 3 Detail (576 B)'!$A:$S,4,FALSE)="","",VLOOKUP(ROW()-492,'Report 3 Detail (576 B)'!$A:$S,4,FALSE))</f>
        <v/>
      </c>
      <c r="K815" s="55" t="str">
        <f>IF(VLOOKUP(ROW()-492,'Report 3 Detail (576 B)'!$A:$S,5,FALSE)="","",VLOOKUP(ROW()-492,'Report 3 Detail (576 B)'!$A:$S,5,FALSE))</f>
        <v/>
      </c>
      <c r="L815" s="55" t="str">
        <f>IF(VLOOKUP(ROW()-492,'Report 3 Detail (576 B)'!$A:$S,6,FALSE)="","",VLOOKUP(ROW()-492,'Report 3 Detail (576 B)'!$A:$S,6,FALSE))</f>
        <v/>
      </c>
      <c r="M815" s="55" t="str">
        <f>IF(VLOOKUP(ROW()-492,'Report 3 Detail (576 B)'!$A:$S,7,FALSE)="","",VLOOKUP(ROW()-492,'Report 3 Detail (576 B)'!$A:$S,7,FALSE))</f>
        <v/>
      </c>
      <c r="N815" s="55" t="str">
        <f>IF(VLOOKUP(ROW()-492,'Report 3 Detail (576 B)'!$A:$S,8,FALSE)="","",VLOOKUP(ROW()-492,'Report 3 Detail (576 B)'!$A:$S,8,FALSE))</f>
        <v/>
      </c>
      <c r="O815" s="55" t="str">
        <f>IF(VLOOKUP(ROW()-492,'Report 3 Detail (576 B)'!$A:$S,9,FALSE)="","",VLOOKUP(ROW()-492,'Report 3 Detail (576 B)'!$A:$S,9,FALSE))</f>
        <v/>
      </c>
      <c r="P815" s="55" t="str">
        <f>IF(VLOOKUP(ROW()-492,'Report 3 Detail (576 B)'!$A:$S,10,FALSE)="","",VLOOKUP(ROW()-492,'Report 3 Detail (576 B)'!$A:$S,10,FALSE))</f>
        <v/>
      </c>
      <c r="Q815" s="55" t="str">
        <f>IF(VLOOKUP(ROW()-492,'Report 3 Detail (576 B)'!$A:$S,11,FALSE)="","",VLOOKUP(ROW()-492,'Report 3 Detail (576 B)'!$A:$S,11,FALSE))</f>
        <v/>
      </c>
      <c r="R815" s="55" t="str">
        <f>IF(VLOOKUP(ROW()-492,'Report 3 Detail (576 B)'!$A:$S,12,FALSE)="","",VLOOKUP(ROW()-492,'Report 3 Detail (576 B)'!$A:$S,12,FALSE))</f>
        <v/>
      </c>
      <c r="S815" s="55" t="str">
        <f>IF(VLOOKUP(ROW()-492,'Report 3 Detail (576 B)'!$A:$S,13,FALSE)="","",VLOOKUP(ROW()-492,'Report 3 Detail (576 B)'!$A:$S,13,FALSE))</f>
        <v/>
      </c>
      <c r="T815" s="55" t="str">
        <f>IF(VLOOKUP(ROW()-492,'Report 3 Detail (576 B)'!$A:$S,14,FALSE)="","",VLOOKUP(ROW()-492,'Report 3 Detail (576 B)'!$A:$S,14,FALSE))</f>
        <v/>
      </c>
      <c r="U815" s="55" t="str">
        <f>IF(VLOOKUP(ROW()-492,'Report 3 Detail (576 B)'!$A:$S,15,FALSE)="","",VLOOKUP(ROW()-492,'Report 3 Detail (576 B)'!$A:$S,15,FALSE))</f>
        <v/>
      </c>
      <c r="V815" s="55" t="str">
        <f>IF(VLOOKUP(ROW()-492,'Report 3 Detail (576 B)'!$A:$S,16,FALSE)="","",VLOOKUP(ROW()-492,'Report 3 Detail (576 B)'!$A:$S,16,FALSE))</f>
        <v/>
      </c>
      <c r="W815" s="55" t="str">
        <f>IF(VLOOKUP(ROW()-492,'Report 3 Detail (576 B)'!$A:$S,17,FALSE)="","",VLOOKUP(ROW()-492,'Report 3 Detail (576 B)'!$A:$S,17,FALSE))</f>
        <v/>
      </c>
      <c r="X815" s="102" t="str">
        <f>IF(VLOOKUP(ROW()-492,'Report 3 Detail (576 B)'!$A:$S,18,FALSE)="","",VLOOKUP(ROW()-492,'Report 3 Detail (576 B)'!$A:$S,18,FALSE))</f>
        <v/>
      </c>
      <c r="Y815" s="55" t="str">
        <f>IF(VLOOKUP(ROW()-492,'Report 3 Detail (576 B)'!$A:$S,19,FALSE)="","",VLOOKUP(ROW()-492,'Report 3 Detail (576 B)'!$A:$S,19,FALSE))</f>
        <v/>
      </c>
      <c r="Z815" s="55" t="s">
        <v>79</v>
      </c>
    </row>
    <row r="816" spans="8:26" x14ac:dyDescent="0.2">
      <c r="H816" s="55" t="str">
        <f>IF(VLOOKUP(ROW()-492,'Report 3 Detail (576 B)'!$A:$S,2,FALSE)="","",VLOOKUP(ROW()-492,'Report 3 Detail (576 B)'!$A:$S,2,FALSE))</f>
        <v/>
      </c>
      <c r="I816" s="102" t="str">
        <f>IF(VLOOKUP(ROW()-492,'Report 3 Detail (576 B)'!$A:$S,3,FALSE)="","",VLOOKUP(ROW()-492,'Report 3 Detail (576 B)'!$A:$S,3,FALSE))</f>
        <v/>
      </c>
      <c r="J816" s="55" t="str">
        <f>IF(VLOOKUP(ROW()-492,'Report 3 Detail (576 B)'!$A:$S,4,FALSE)="","",VLOOKUP(ROW()-492,'Report 3 Detail (576 B)'!$A:$S,4,FALSE))</f>
        <v/>
      </c>
      <c r="K816" s="55" t="str">
        <f>IF(VLOOKUP(ROW()-492,'Report 3 Detail (576 B)'!$A:$S,5,FALSE)="","",VLOOKUP(ROW()-492,'Report 3 Detail (576 B)'!$A:$S,5,FALSE))</f>
        <v/>
      </c>
      <c r="L816" s="55" t="str">
        <f>IF(VLOOKUP(ROW()-492,'Report 3 Detail (576 B)'!$A:$S,6,FALSE)="","",VLOOKUP(ROW()-492,'Report 3 Detail (576 B)'!$A:$S,6,FALSE))</f>
        <v/>
      </c>
      <c r="M816" s="55" t="str">
        <f>IF(VLOOKUP(ROW()-492,'Report 3 Detail (576 B)'!$A:$S,7,FALSE)="","",VLOOKUP(ROW()-492,'Report 3 Detail (576 B)'!$A:$S,7,FALSE))</f>
        <v/>
      </c>
      <c r="N816" s="55" t="str">
        <f>IF(VLOOKUP(ROW()-492,'Report 3 Detail (576 B)'!$A:$S,8,FALSE)="","",VLOOKUP(ROW()-492,'Report 3 Detail (576 B)'!$A:$S,8,FALSE))</f>
        <v/>
      </c>
      <c r="O816" s="55" t="str">
        <f>IF(VLOOKUP(ROW()-492,'Report 3 Detail (576 B)'!$A:$S,9,FALSE)="","",VLOOKUP(ROW()-492,'Report 3 Detail (576 B)'!$A:$S,9,FALSE))</f>
        <v/>
      </c>
      <c r="P816" s="55" t="str">
        <f>IF(VLOOKUP(ROW()-492,'Report 3 Detail (576 B)'!$A:$S,10,FALSE)="","",VLOOKUP(ROW()-492,'Report 3 Detail (576 B)'!$A:$S,10,FALSE))</f>
        <v/>
      </c>
      <c r="Q816" s="55" t="str">
        <f>IF(VLOOKUP(ROW()-492,'Report 3 Detail (576 B)'!$A:$S,11,FALSE)="","",VLOOKUP(ROW()-492,'Report 3 Detail (576 B)'!$A:$S,11,FALSE))</f>
        <v/>
      </c>
      <c r="R816" s="55" t="str">
        <f>IF(VLOOKUP(ROW()-492,'Report 3 Detail (576 B)'!$A:$S,12,FALSE)="","",VLOOKUP(ROW()-492,'Report 3 Detail (576 B)'!$A:$S,12,FALSE))</f>
        <v/>
      </c>
      <c r="S816" s="55" t="str">
        <f>IF(VLOOKUP(ROW()-492,'Report 3 Detail (576 B)'!$A:$S,13,FALSE)="","",VLOOKUP(ROW()-492,'Report 3 Detail (576 B)'!$A:$S,13,FALSE))</f>
        <v/>
      </c>
      <c r="T816" s="55" t="str">
        <f>IF(VLOOKUP(ROW()-492,'Report 3 Detail (576 B)'!$A:$S,14,FALSE)="","",VLOOKUP(ROW()-492,'Report 3 Detail (576 B)'!$A:$S,14,FALSE))</f>
        <v/>
      </c>
      <c r="U816" s="55" t="str">
        <f>IF(VLOOKUP(ROW()-492,'Report 3 Detail (576 B)'!$A:$S,15,FALSE)="","",VLOOKUP(ROW()-492,'Report 3 Detail (576 B)'!$A:$S,15,FALSE))</f>
        <v/>
      </c>
      <c r="V816" s="55" t="str">
        <f>IF(VLOOKUP(ROW()-492,'Report 3 Detail (576 B)'!$A:$S,16,FALSE)="","",VLOOKUP(ROW()-492,'Report 3 Detail (576 B)'!$A:$S,16,FALSE))</f>
        <v/>
      </c>
      <c r="W816" s="55" t="str">
        <f>IF(VLOOKUP(ROW()-492,'Report 3 Detail (576 B)'!$A:$S,17,FALSE)="","",VLOOKUP(ROW()-492,'Report 3 Detail (576 B)'!$A:$S,17,FALSE))</f>
        <v/>
      </c>
      <c r="X816" s="102" t="str">
        <f>IF(VLOOKUP(ROW()-492,'Report 3 Detail (576 B)'!$A:$S,18,FALSE)="","",VLOOKUP(ROW()-492,'Report 3 Detail (576 B)'!$A:$S,18,FALSE))</f>
        <v/>
      </c>
      <c r="Y816" s="55" t="str">
        <f>IF(VLOOKUP(ROW()-492,'Report 3 Detail (576 B)'!$A:$S,19,FALSE)="","",VLOOKUP(ROW()-492,'Report 3 Detail (576 B)'!$A:$S,19,FALSE))</f>
        <v/>
      </c>
      <c r="Z816" s="55" t="s">
        <v>79</v>
      </c>
    </row>
    <row r="817" spans="8:26" x14ac:dyDescent="0.2">
      <c r="H817" s="55" t="str">
        <f>IF(VLOOKUP(ROW()-492,'Report 3 Detail (576 B)'!$A:$S,2,FALSE)="","",VLOOKUP(ROW()-492,'Report 3 Detail (576 B)'!$A:$S,2,FALSE))</f>
        <v/>
      </c>
      <c r="I817" s="102" t="str">
        <f>IF(VLOOKUP(ROW()-492,'Report 3 Detail (576 B)'!$A:$S,3,FALSE)="","",VLOOKUP(ROW()-492,'Report 3 Detail (576 B)'!$A:$S,3,FALSE))</f>
        <v/>
      </c>
      <c r="J817" s="55" t="str">
        <f>IF(VLOOKUP(ROW()-492,'Report 3 Detail (576 B)'!$A:$S,4,FALSE)="","",VLOOKUP(ROW()-492,'Report 3 Detail (576 B)'!$A:$S,4,FALSE))</f>
        <v/>
      </c>
      <c r="K817" s="55" t="str">
        <f>IF(VLOOKUP(ROW()-492,'Report 3 Detail (576 B)'!$A:$S,5,FALSE)="","",VLOOKUP(ROW()-492,'Report 3 Detail (576 B)'!$A:$S,5,FALSE))</f>
        <v/>
      </c>
      <c r="L817" s="55" t="str">
        <f>IF(VLOOKUP(ROW()-492,'Report 3 Detail (576 B)'!$A:$S,6,FALSE)="","",VLOOKUP(ROW()-492,'Report 3 Detail (576 B)'!$A:$S,6,FALSE))</f>
        <v/>
      </c>
      <c r="M817" s="55" t="str">
        <f>IF(VLOOKUP(ROW()-492,'Report 3 Detail (576 B)'!$A:$S,7,FALSE)="","",VLOOKUP(ROW()-492,'Report 3 Detail (576 B)'!$A:$S,7,FALSE))</f>
        <v/>
      </c>
      <c r="N817" s="55" t="str">
        <f>IF(VLOOKUP(ROW()-492,'Report 3 Detail (576 B)'!$A:$S,8,FALSE)="","",VLOOKUP(ROW()-492,'Report 3 Detail (576 B)'!$A:$S,8,FALSE))</f>
        <v/>
      </c>
      <c r="O817" s="55" t="str">
        <f>IF(VLOOKUP(ROW()-492,'Report 3 Detail (576 B)'!$A:$S,9,FALSE)="","",VLOOKUP(ROW()-492,'Report 3 Detail (576 B)'!$A:$S,9,FALSE))</f>
        <v/>
      </c>
      <c r="P817" s="55" t="str">
        <f>IF(VLOOKUP(ROW()-492,'Report 3 Detail (576 B)'!$A:$S,10,FALSE)="","",VLOOKUP(ROW()-492,'Report 3 Detail (576 B)'!$A:$S,10,FALSE))</f>
        <v/>
      </c>
      <c r="Q817" s="55" t="str">
        <f>IF(VLOOKUP(ROW()-492,'Report 3 Detail (576 B)'!$A:$S,11,FALSE)="","",VLOOKUP(ROW()-492,'Report 3 Detail (576 B)'!$A:$S,11,FALSE))</f>
        <v/>
      </c>
      <c r="R817" s="55" t="str">
        <f>IF(VLOOKUP(ROW()-492,'Report 3 Detail (576 B)'!$A:$S,12,FALSE)="","",VLOOKUP(ROW()-492,'Report 3 Detail (576 B)'!$A:$S,12,FALSE))</f>
        <v/>
      </c>
      <c r="S817" s="55" t="str">
        <f>IF(VLOOKUP(ROW()-492,'Report 3 Detail (576 B)'!$A:$S,13,FALSE)="","",VLOOKUP(ROW()-492,'Report 3 Detail (576 B)'!$A:$S,13,FALSE))</f>
        <v/>
      </c>
      <c r="T817" s="55" t="str">
        <f>IF(VLOOKUP(ROW()-492,'Report 3 Detail (576 B)'!$A:$S,14,FALSE)="","",VLOOKUP(ROW()-492,'Report 3 Detail (576 B)'!$A:$S,14,FALSE))</f>
        <v/>
      </c>
      <c r="U817" s="55" t="str">
        <f>IF(VLOOKUP(ROW()-492,'Report 3 Detail (576 B)'!$A:$S,15,FALSE)="","",VLOOKUP(ROW()-492,'Report 3 Detail (576 B)'!$A:$S,15,FALSE))</f>
        <v/>
      </c>
      <c r="V817" s="55" t="str">
        <f>IF(VLOOKUP(ROW()-492,'Report 3 Detail (576 B)'!$A:$S,16,FALSE)="","",VLOOKUP(ROW()-492,'Report 3 Detail (576 B)'!$A:$S,16,FALSE))</f>
        <v/>
      </c>
      <c r="W817" s="55" t="str">
        <f>IF(VLOOKUP(ROW()-492,'Report 3 Detail (576 B)'!$A:$S,17,FALSE)="","",VLOOKUP(ROW()-492,'Report 3 Detail (576 B)'!$A:$S,17,FALSE))</f>
        <v/>
      </c>
      <c r="X817" s="102" t="str">
        <f>IF(VLOOKUP(ROW()-492,'Report 3 Detail (576 B)'!$A:$S,18,FALSE)="","",VLOOKUP(ROW()-492,'Report 3 Detail (576 B)'!$A:$S,18,FALSE))</f>
        <v/>
      </c>
      <c r="Y817" s="55" t="str">
        <f>IF(VLOOKUP(ROW()-492,'Report 3 Detail (576 B)'!$A:$S,19,FALSE)="","",VLOOKUP(ROW()-492,'Report 3 Detail (576 B)'!$A:$S,19,FALSE))</f>
        <v/>
      </c>
      <c r="Z817" s="55" t="s">
        <v>79</v>
      </c>
    </row>
    <row r="818" spans="8:26" x14ac:dyDescent="0.2">
      <c r="H818" s="55" t="str">
        <f>IF(VLOOKUP(ROW()-492,'Report 3 Detail (576 B)'!$A:$S,2,FALSE)="","",VLOOKUP(ROW()-492,'Report 3 Detail (576 B)'!$A:$S,2,FALSE))</f>
        <v/>
      </c>
      <c r="I818" s="102" t="str">
        <f>IF(VLOOKUP(ROW()-492,'Report 3 Detail (576 B)'!$A:$S,3,FALSE)="","",VLOOKUP(ROW()-492,'Report 3 Detail (576 B)'!$A:$S,3,FALSE))</f>
        <v/>
      </c>
      <c r="J818" s="55" t="str">
        <f>IF(VLOOKUP(ROW()-492,'Report 3 Detail (576 B)'!$A:$S,4,FALSE)="","",VLOOKUP(ROW()-492,'Report 3 Detail (576 B)'!$A:$S,4,FALSE))</f>
        <v/>
      </c>
      <c r="K818" s="55" t="str">
        <f>IF(VLOOKUP(ROW()-492,'Report 3 Detail (576 B)'!$A:$S,5,FALSE)="","",VLOOKUP(ROW()-492,'Report 3 Detail (576 B)'!$A:$S,5,FALSE))</f>
        <v/>
      </c>
      <c r="L818" s="55" t="str">
        <f>IF(VLOOKUP(ROW()-492,'Report 3 Detail (576 B)'!$A:$S,6,FALSE)="","",VLOOKUP(ROW()-492,'Report 3 Detail (576 B)'!$A:$S,6,FALSE))</f>
        <v/>
      </c>
      <c r="M818" s="55" t="str">
        <f>IF(VLOOKUP(ROW()-492,'Report 3 Detail (576 B)'!$A:$S,7,FALSE)="","",VLOOKUP(ROW()-492,'Report 3 Detail (576 B)'!$A:$S,7,FALSE))</f>
        <v/>
      </c>
      <c r="N818" s="55" t="str">
        <f>IF(VLOOKUP(ROW()-492,'Report 3 Detail (576 B)'!$A:$S,8,FALSE)="","",VLOOKUP(ROW()-492,'Report 3 Detail (576 B)'!$A:$S,8,FALSE))</f>
        <v/>
      </c>
      <c r="O818" s="55" t="str">
        <f>IF(VLOOKUP(ROW()-492,'Report 3 Detail (576 B)'!$A:$S,9,FALSE)="","",VLOOKUP(ROW()-492,'Report 3 Detail (576 B)'!$A:$S,9,FALSE))</f>
        <v/>
      </c>
      <c r="P818" s="55" t="str">
        <f>IF(VLOOKUP(ROW()-492,'Report 3 Detail (576 B)'!$A:$S,10,FALSE)="","",VLOOKUP(ROW()-492,'Report 3 Detail (576 B)'!$A:$S,10,FALSE))</f>
        <v/>
      </c>
      <c r="Q818" s="55" t="str">
        <f>IF(VLOOKUP(ROW()-492,'Report 3 Detail (576 B)'!$A:$S,11,FALSE)="","",VLOOKUP(ROW()-492,'Report 3 Detail (576 B)'!$A:$S,11,FALSE))</f>
        <v/>
      </c>
      <c r="R818" s="55" t="str">
        <f>IF(VLOOKUP(ROW()-492,'Report 3 Detail (576 B)'!$A:$S,12,FALSE)="","",VLOOKUP(ROW()-492,'Report 3 Detail (576 B)'!$A:$S,12,FALSE))</f>
        <v/>
      </c>
      <c r="S818" s="55" t="str">
        <f>IF(VLOOKUP(ROW()-492,'Report 3 Detail (576 B)'!$A:$S,13,FALSE)="","",VLOOKUP(ROW()-492,'Report 3 Detail (576 B)'!$A:$S,13,FALSE))</f>
        <v/>
      </c>
      <c r="T818" s="55" t="str">
        <f>IF(VLOOKUP(ROW()-492,'Report 3 Detail (576 B)'!$A:$S,14,FALSE)="","",VLOOKUP(ROW()-492,'Report 3 Detail (576 B)'!$A:$S,14,FALSE))</f>
        <v/>
      </c>
      <c r="U818" s="55" t="str">
        <f>IF(VLOOKUP(ROW()-492,'Report 3 Detail (576 B)'!$A:$S,15,FALSE)="","",VLOOKUP(ROW()-492,'Report 3 Detail (576 B)'!$A:$S,15,FALSE))</f>
        <v/>
      </c>
      <c r="V818" s="55" t="str">
        <f>IF(VLOOKUP(ROW()-492,'Report 3 Detail (576 B)'!$A:$S,16,FALSE)="","",VLOOKUP(ROW()-492,'Report 3 Detail (576 B)'!$A:$S,16,FALSE))</f>
        <v/>
      </c>
      <c r="W818" s="55" t="str">
        <f>IF(VLOOKUP(ROW()-492,'Report 3 Detail (576 B)'!$A:$S,17,FALSE)="","",VLOOKUP(ROW()-492,'Report 3 Detail (576 B)'!$A:$S,17,FALSE))</f>
        <v/>
      </c>
      <c r="X818" s="102" t="str">
        <f>IF(VLOOKUP(ROW()-492,'Report 3 Detail (576 B)'!$A:$S,18,FALSE)="","",VLOOKUP(ROW()-492,'Report 3 Detail (576 B)'!$A:$S,18,FALSE))</f>
        <v/>
      </c>
      <c r="Y818" s="55" t="str">
        <f>IF(VLOOKUP(ROW()-492,'Report 3 Detail (576 B)'!$A:$S,19,FALSE)="","",VLOOKUP(ROW()-492,'Report 3 Detail (576 B)'!$A:$S,19,FALSE))</f>
        <v/>
      </c>
      <c r="Z818" s="55" t="s">
        <v>79</v>
      </c>
    </row>
    <row r="819" spans="8:26" x14ac:dyDescent="0.2">
      <c r="H819" s="55" t="str">
        <f>IF(VLOOKUP(ROW()-492,'Report 3 Detail (576 B)'!$A:$S,2,FALSE)="","",VLOOKUP(ROW()-492,'Report 3 Detail (576 B)'!$A:$S,2,FALSE))</f>
        <v/>
      </c>
      <c r="I819" s="102" t="str">
        <f>IF(VLOOKUP(ROW()-492,'Report 3 Detail (576 B)'!$A:$S,3,FALSE)="","",VLOOKUP(ROW()-492,'Report 3 Detail (576 B)'!$A:$S,3,FALSE))</f>
        <v/>
      </c>
      <c r="J819" s="55" t="str">
        <f>IF(VLOOKUP(ROW()-492,'Report 3 Detail (576 B)'!$A:$S,4,FALSE)="","",VLOOKUP(ROW()-492,'Report 3 Detail (576 B)'!$A:$S,4,FALSE))</f>
        <v/>
      </c>
      <c r="K819" s="55" t="str">
        <f>IF(VLOOKUP(ROW()-492,'Report 3 Detail (576 B)'!$A:$S,5,FALSE)="","",VLOOKUP(ROW()-492,'Report 3 Detail (576 B)'!$A:$S,5,FALSE))</f>
        <v/>
      </c>
      <c r="L819" s="55" t="str">
        <f>IF(VLOOKUP(ROW()-492,'Report 3 Detail (576 B)'!$A:$S,6,FALSE)="","",VLOOKUP(ROW()-492,'Report 3 Detail (576 B)'!$A:$S,6,FALSE))</f>
        <v/>
      </c>
      <c r="M819" s="55" t="str">
        <f>IF(VLOOKUP(ROW()-492,'Report 3 Detail (576 B)'!$A:$S,7,FALSE)="","",VLOOKUP(ROW()-492,'Report 3 Detail (576 B)'!$A:$S,7,FALSE))</f>
        <v/>
      </c>
      <c r="N819" s="55" t="str">
        <f>IF(VLOOKUP(ROW()-492,'Report 3 Detail (576 B)'!$A:$S,8,FALSE)="","",VLOOKUP(ROW()-492,'Report 3 Detail (576 B)'!$A:$S,8,FALSE))</f>
        <v/>
      </c>
      <c r="O819" s="55" t="str">
        <f>IF(VLOOKUP(ROW()-492,'Report 3 Detail (576 B)'!$A:$S,9,FALSE)="","",VLOOKUP(ROW()-492,'Report 3 Detail (576 B)'!$A:$S,9,FALSE))</f>
        <v/>
      </c>
      <c r="P819" s="55" t="str">
        <f>IF(VLOOKUP(ROW()-492,'Report 3 Detail (576 B)'!$A:$S,10,FALSE)="","",VLOOKUP(ROW()-492,'Report 3 Detail (576 B)'!$A:$S,10,FALSE))</f>
        <v/>
      </c>
      <c r="Q819" s="55" t="str">
        <f>IF(VLOOKUP(ROW()-492,'Report 3 Detail (576 B)'!$A:$S,11,FALSE)="","",VLOOKUP(ROW()-492,'Report 3 Detail (576 B)'!$A:$S,11,FALSE))</f>
        <v/>
      </c>
      <c r="R819" s="55" t="str">
        <f>IF(VLOOKUP(ROW()-492,'Report 3 Detail (576 B)'!$A:$S,12,FALSE)="","",VLOOKUP(ROW()-492,'Report 3 Detail (576 B)'!$A:$S,12,FALSE))</f>
        <v/>
      </c>
      <c r="S819" s="55" t="str">
        <f>IF(VLOOKUP(ROW()-492,'Report 3 Detail (576 B)'!$A:$S,13,FALSE)="","",VLOOKUP(ROW()-492,'Report 3 Detail (576 B)'!$A:$S,13,FALSE))</f>
        <v/>
      </c>
      <c r="T819" s="55" t="str">
        <f>IF(VLOOKUP(ROW()-492,'Report 3 Detail (576 B)'!$A:$S,14,FALSE)="","",VLOOKUP(ROW()-492,'Report 3 Detail (576 B)'!$A:$S,14,FALSE))</f>
        <v/>
      </c>
      <c r="U819" s="55" t="str">
        <f>IF(VLOOKUP(ROW()-492,'Report 3 Detail (576 B)'!$A:$S,15,FALSE)="","",VLOOKUP(ROW()-492,'Report 3 Detail (576 B)'!$A:$S,15,FALSE))</f>
        <v/>
      </c>
      <c r="V819" s="55" t="str">
        <f>IF(VLOOKUP(ROW()-492,'Report 3 Detail (576 B)'!$A:$S,16,FALSE)="","",VLOOKUP(ROW()-492,'Report 3 Detail (576 B)'!$A:$S,16,FALSE))</f>
        <v/>
      </c>
      <c r="W819" s="55" t="str">
        <f>IF(VLOOKUP(ROW()-492,'Report 3 Detail (576 B)'!$A:$S,17,FALSE)="","",VLOOKUP(ROW()-492,'Report 3 Detail (576 B)'!$A:$S,17,FALSE))</f>
        <v/>
      </c>
      <c r="X819" s="102" t="str">
        <f>IF(VLOOKUP(ROW()-492,'Report 3 Detail (576 B)'!$A:$S,18,FALSE)="","",VLOOKUP(ROW()-492,'Report 3 Detail (576 B)'!$A:$S,18,FALSE))</f>
        <v/>
      </c>
      <c r="Y819" s="55" t="str">
        <f>IF(VLOOKUP(ROW()-492,'Report 3 Detail (576 B)'!$A:$S,19,FALSE)="","",VLOOKUP(ROW()-492,'Report 3 Detail (576 B)'!$A:$S,19,FALSE))</f>
        <v/>
      </c>
      <c r="Z819" s="55" t="s">
        <v>79</v>
      </c>
    </row>
    <row r="820" spans="8:26" x14ac:dyDescent="0.2">
      <c r="H820" s="55" t="str">
        <f>IF(VLOOKUP(ROW()-492,'Report 3 Detail (576 B)'!$A:$S,2,FALSE)="","",VLOOKUP(ROW()-492,'Report 3 Detail (576 B)'!$A:$S,2,FALSE))</f>
        <v/>
      </c>
      <c r="I820" s="102" t="str">
        <f>IF(VLOOKUP(ROW()-492,'Report 3 Detail (576 B)'!$A:$S,3,FALSE)="","",VLOOKUP(ROW()-492,'Report 3 Detail (576 B)'!$A:$S,3,FALSE))</f>
        <v/>
      </c>
      <c r="J820" s="55" t="str">
        <f>IF(VLOOKUP(ROW()-492,'Report 3 Detail (576 B)'!$A:$S,4,FALSE)="","",VLOOKUP(ROW()-492,'Report 3 Detail (576 B)'!$A:$S,4,FALSE))</f>
        <v/>
      </c>
      <c r="K820" s="55" t="str">
        <f>IF(VLOOKUP(ROW()-492,'Report 3 Detail (576 B)'!$A:$S,5,FALSE)="","",VLOOKUP(ROW()-492,'Report 3 Detail (576 B)'!$A:$S,5,FALSE))</f>
        <v/>
      </c>
      <c r="L820" s="55" t="str">
        <f>IF(VLOOKUP(ROW()-492,'Report 3 Detail (576 B)'!$A:$S,6,FALSE)="","",VLOOKUP(ROW()-492,'Report 3 Detail (576 B)'!$A:$S,6,FALSE))</f>
        <v/>
      </c>
      <c r="M820" s="55" t="str">
        <f>IF(VLOOKUP(ROW()-492,'Report 3 Detail (576 B)'!$A:$S,7,FALSE)="","",VLOOKUP(ROW()-492,'Report 3 Detail (576 B)'!$A:$S,7,FALSE))</f>
        <v/>
      </c>
      <c r="N820" s="55" t="str">
        <f>IF(VLOOKUP(ROW()-492,'Report 3 Detail (576 B)'!$A:$S,8,FALSE)="","",VLOOKUP(ROW()-492,'Report 3 Detail (576 B)'!$A:$S,8,FALSE))</f>
        <v/>
      </c>
      <c r="O820" s="55" t="str">
        <f>IF(VLOOKUP(ROW()-492,'Report 3 Detail (576 B)'!$A:$S,9,FALSE)="","",VLOOKUP(ROW()-492,'Report 3 Detail (576 B)'!$A:$S,9,FALSE))</f>
        <v/>
      </c>
      <c r="P820" s="55" t="str">
        <f>IF(VLOOKUP(ROW()-492,'Report 3 Detail (576 B)'!$A:$S,10,FALSE)="","",VLOOKUP(ROW()-492,'Report 3 Detail (576 B)'!$A:$S,10,FALSE))</f>
        <v/>
      </c>
      <c r="Q820" s="55" t="str">
        <f>IF(VLOOKUP(ROW()-492,'Report 3 Detail (576 B)'!$A:$S,11,FALSE)="","",VLOOKUP(ROW()-492,'Report 3 Detail (576 B)'!$A:$S,11,FALSE))</f>
        <v/>
      </c>
      <c r="R820" s="55" t="str">
        <f>IF(VLOOKUP(ROW()-492,'Report 3 Detail (576 B)'!$A:$S,12,FALSE)="","",VLOOKUP(ROW()-492,'Report 3 Detail (576 B)'!$A:$S,12,FALSE))</f>
        <v/>
      </c>
      <c r="S820" s="55" t="str">
        <f>IF(VLOOKUP(ROW()-492,'Report 3 Detail (576 B)'!$A:$S,13,FALSE)="","",VLOOKUP(ROW()-492,'Report 3 Detail (576 B)'!$A:$S,13,FALSE))</f>
        <v/>
      </c>
      <c r="T820" s="55" t="str">
        <f>IF(VLOOKUP(ROW()-492,'Report 3 Detail (576 B)'!$A:$S,14,FALSE)="","",VLOOKUP(ROW()-492,'Report 3 Detail (576 B)'!$A:$S,14,FALSE))</f>
        <v/>
      </c>
      <c r="U820" s="55" t="str">
        <f>IF(VLOOKUP(ROW()-492,'Report 3 Detail (576 B)'!$A:$S,15,FALSE)="","",VLOOKUP(ROW()-492,'Report 3 Detail (576 B)'!$A:$S,15,FALSE))</f>
        <v/>
      </c>
      <c r="V820" s="55" t="str">
        <f>IF(VLOOKUP(ROW()-492,'Report 3 Detail (576 B)'!$A:$S,16,FALSE)="","",VLOOKUP(ROW()-492,'Report 3 Detail (576 B)'!$A:$S,16,FALSE))</f>
        <v/>
      </c>
      <c r="W820" s="55" t="str">
        <f>IF(VLOOKUP(ROW()-492,'Report 3 Detail (576 B)'!$A:$S,17,FALSE)="","",VLOOKUP(ROW()-492,'Report 3 Detail (576 B)'!$A:$S,17,FALSE))</f>
        <v/>
      </c>
      <c r="X820" s="102" t="str">
        <f>IF(VLOOKUP(ROW()-492,'Report 3 Detail (576 B)'!$A:$S,18,FALSE)="","",VLOOKUP(ROW()-492,'Report 3 Detail (576 B)'!$A:$S,18,FALSE))</f>
        <v/>
      </c>
      <c r="Y820" s="55" t="str">
        <f>IF(VLOOKUP(ROW()-492,'Report 3 Detail (576 B)'!$A:$S,19,FALSE)="","",VLOOKUP(ROW()-492,'Report 3 Detail (576 B)'!$A:$S,19,FALSE))</f>
        <v/>
      </c>
      <c r="Z820" s="55" t="s">
        <v>79</v>
      </c>
    </row>
    <row r="821" spans="8:26" x14ac:dyDescent="0.2">
      <c r="H821" s="55" t="str">
        <f>IF(VLOOKUP(ROW()-492,'Report 3 Detail (576 B)'!$A:$S,2,FALSE)="","",VLOOKUP(ROW()-492,'Report 3 Detail (576 B)'!$A:$S,2,FALSE))</f>
        <v/>
      </c>
      <c r="I821" s="102" t="str">
        <f>IF(VLOOKUP(ROW()-492,'Report 3 Detail (576 B)'!$A:$S,3,FALSE)="","",VLOOKUP(ROW()-492,'Report 3 Detail (576 B)'!$A:$S,3,FALSE))</f>
        <v/>
      </c>
      <c r="J821" s="55" t="str">
        <f>IF(VLOOKUP(ROW()-492,'Report 3 Detail (576 B)'!$A:$S,4,FALSE)="","",VLOOKUP(ROW()-492,'Report 3 Detail (576 B)'!$A:$S,4,FALSE))</f>
        <v/>
      </c>
      <c r="K821" s="55" t="str">
        <f>IF(VLOOKUP(ROW()-492,'Report 3 Detail (576 B)'!$A:$S,5,FALSE)="","",VLOOKUP(ROW()-492,'Report 3 Detail (576 B)'!$A:$S,5,FALSE))</f>
        <v/>
      </c>
      <c r="L821" s="55" t="str">
        <f>IF(VLOOKUP(ROW()-492,'Report 3 Detail (576 B)'!$A:$S,6,FALSE)="","",VLOOKUP(ROW()-492,'Report 3 Detail (576 B)'!$A:$S,6,FALSE))</f>
        <v/>
      </c>
      <c r="M821" s="55" t="str">
        <f>IF(VLOOKUP(ROW()-492,'Report 3 Detail (576 B)'!$A:$S,7,FALSE)="","",VLOOKUP(ROW()-492,'Report 3 Detail (576 B)'!$A:$S,7,FALSE))</f>
        <v/>
      </c>
      <c r="N821" s="55" t="str">
        <f>IF(VLOOKUP(ROW()-492,'Report 3 Detail (576 B)'!$A:$S,8,FALSE)="","",VLOOKUP(ROW()-492,'Report 3 Detail (576 B)'!$A:$S,8,FALSE))</f>
        <v/>
      </c>
      <c r="O821" s="55" t="str">
        <f>IF(VLOOKUP(ROW()-492,'Report 3 Detail (576 B)'!$A:$S,9,FALSE)="","",VLOOKUP(ROW()-492,'Report 3 Detail (576 B)'!$A:$S,9,FALSE))</f>
        <v/>
      </c>
      <c r="P821" s="55" t="str">
        <f>IF(VLOOKUP(ROW()-492,'Report 3 Detail (576 B)'!$A:$S,10,FALSE)="","",VLOOKUP(ROW()-492,'Report 3 Detail (576 B)'!$A:$S,10,FALSE))</f>
        <v/>
      </c>
      <c r="Q821" s="55" t="str">
        <f>IF(VLOOKUP(ROW()-492,'Report 3 Detail (576 B)'!$A:$S,11,FALSE)="","",VLOOKUP(ROW()-492,'Report 3 Detail (576 B)'!$A:$S,11,FALSE))</f>
        <v/>
      </c>
      <c r="R821" s="55" t="str">
        <f>IF(VLOOKUP(ROW()-492,'Report 3 Detail (576 B)'!$A:$S,12,FALSE)="","",VLOOKUP(ROW()-492,'Report 3 Detail (576 B)'!$A:$S,12,FALSE))</f>
        <v/>
      </c>
      <c r="S821" s="55" t="str">
        <f>IF(VLOOKUP(ROW()-492,'Report 3 Detail (576 B)'!$A:$S,13,FALSE)="","",VLOOKUP(ROW()-492,'Report 3 Detail (576 B)'!$A:$S,13,FALSE))</f>
        <v/>
      </c>
      <c r="T821" s="55" t="str">
        <f>IF(VLOOKUP(ROW()-492,'Report 3 Detail (576 B)'!$A:$S,14,FALSE)="","",VLOOKUP(ROW()-492,'Report 3 Detail (576 B)'!$A:$S,14,FALSE))</f>
        <v/>
      </c>
      <c r="U821" s="55" t="str">
        <f>IF(VLOOKUP(ROW()-492,'Report 3 Detail (576 B)'!$A:$S,15,FALSE)="","",VLOOKUP(ROW()-492,'Report 3 Detail (576 B)'!$A:$S,15,FALSE))</f>
        <v/>
      </c>
      <c r="V821" s="55" t="str">
        <f>IF(VLOOKUP(ROW()-492,'Report 3 Detail (576 B)'!$A:$S,16,FALSE)="","",VLOOKUP(ROW()-492,'Report 3 Detail (576 B)'!$A:$S,16,FALSE))</f>
        <v/>
      </c>
      <c r="W821" s="55" t="str">
        <f>IF(VLOOKUP(ROW()-492,'Report 3 Detail (576 B)'!$A:$S,17,FALSE)="","",VLOOKUP(ROW()-492,'Report 3 Detail (576 B)'!$A:$S,17,FALSE))</f>
        <v/>
      </c>
      <c r="X821" s="102" t="str">
        <f>IF(VLOOKUP(ROW()-492,'Report 3 Detail (576 B)'!$A:$S,18,FALSE)="","",VLOOKUP(ROW()-492,'Report 3 Detail (576 B)'!$A:$S,18,FALSE))</f>
        <v/>
      </c>
      <c r="Y821" s="55" t="str">
        <f>IF(VLOOKUP(ROW()-492,'Report 3 Detail (576 B)'!$A:$S,19,FALSE)="","",VLOOKUP(ROW()-492,'Report 3 Detail (576 B)'!$A:$S,19,FALSE))</f>
        <v/>
      </c>
      <c r="Z821" s="55" t="s">
        <v>79</v>
      </c>
    </row>
    <row r="822" spans="8:26" x14ac:dyDescent="0.2">
      <c r="H822" s="55" t="str">
        <f>IF(VLOOKUP(ROW()-492,'Report 3 Detail (576 B)'!$A:$S,2,FALSE)="","",VLOOKUP(ROW()-492,'Report 3 Detail (576 B)'!$A:$S,2,FALSE))</f>
        <v/>
      </c>
      <c r="I822" s="102" t="str">
        <f>IF(VLOOKUP(ROW()-492,'Report 3 Detail (576 B)'!$A:$S,3,FALSE)="","",VLOOKUP(ROW()-492,'Report 3 Detail (576 B)'!$A:$S,3,FALSE))</f>
        <v/>
      </c>
      <c r="J822" s="55" t="str">
        <f>IF(VLOOKUP(ROW()-492,'Report 3 Detail (576 B)'!$A:$S,4,FALSE)="","",VLOOKUP(ROW()-492,'Report 3 Detail (576 B)'!$A:$S,4,FALSE))</f>
        <v/>
      </c>
      <c r="K822" s="55" t="str">
        <f>IF(VLOOKUP(ROW()-492,'Report 3 Detail (576 B)'!$A:$S,5,FALSE)="","",VLOOKUP(ROW()-492,'Report 3 Detail (576 B)'!$A:$S,5,FALSE))</f>
        <v/>
      </c>
      <c r="L822" s="55" t="str">
        <f>IF(VLOOKUP(ROW()-492,'Report 3 Detail (576 B)'!$A:$S,6,FALSE)="","",VLOOKUP(ROW()-492,'Report 3 Detail (576 B)'!$A:$S,6,FALSE))</f>
        <v/>
      </c>
      <c r="M822" s="55" t="str">
        <f>IF(VLOOKUP(ROW()-492,'Report 3 Detail (576 B)'!$A:$S,7,FALSE)="","",VLOOKUP(ROW()-492,'Report 3 Detail (576 B)'!$A:$S,7,FALSE))</f>
        <v/>
      </c>
      <c r="N822" s="55" t="str">
        <f>IF(VLOOKUP(ROW()-492,'Report 3 Detail (576 B)'!$A:$S,8,FALSE)="","",VLOOKUP(ROW()-492,'Report 3 Detail (576 B)'!$A:$S,8,FALSE))</f>
        <v/>
      </c>
      <c r="O822" s="55" t="str">
        <f>IF(VLOOKUP(ROW()-492,'Report 3 Detail (576 B)'!$A:$S,9,FALSE)="","",VLOOKUP(ROW()-492,'Report 3 Detail (576 B)'!$A:$S,9,FALSE))</f>
        <v/>
      </c>
      <c r="P822" s="55" t="str">
        <f>IF(VLOOKUP(ROW()-492,'Report 3 Detail (576 B)'!$A:$S,10,FALSE)="","",VLOOKUP(ROW()-492,'Report 3 Detail (576 B)'!$A:$S,10,FALSE))</f>
        <v/>
      </c>
      <c r="Q822" s="55" t="str">
        <f>IF(VLOOKUP(ROW()-492,'Report 3 Detail (576 B)'!$A:$S,11,FALSE)="","",VLOOKUP(ROW()-492,'Report 3 Detail (576 B)'!$A:$S,11,FALSE))</f>
        <v/>
      </c>
      <c r="R822" s="55" t="str">
        <f>IF(VLOOKUP(ROW()-492,'Report 3 Detail (576 B)'!$A:$S,12,FALSE)="","",VLOOKUP(ROW()-492,'Report 3 Detail (576 B)'!$A:$S,12,FALSE))</f>
        <v/>
      </c>
      <c r="S822" s="55" t="str">
        <f>IF(VLOOKUP(ROW()-492,'Report 3 Detail (576 B)'!$A:$S,13,FALSE)="","",VLOOKUP(ROW()-492,'Report 3 Detail (576 B)'!$A:$S,13,FALSE))</f>
        <v/>
      </c>
      <c r="T822" s="55" t="str">
        <f>IF(VLOOKUP(ROW()-492,'Report 3 Detail (576 B)'!$A:$S,14,FALSE)="","",VLOOKUP(ROW()-492,'Report 3 Detail (576 B)'!$A:$S,14,FALSE))</f>
        <v/>
      </c>
      <c r="U822" s="55" t="str">
        <f>IF(VLOOKUP(ROW()-492,'Report 3 Detail (576 B)'!$A:$S,15,FALSE)="","",VLOOKUP(ROW()-492,'Report 3 Detail (576 B)'!$A:$S,15,FALSE))</f>
        <v/>
      </c>
      <c r="V822" s="55" t="str">
        <f>IF(VLOOKUP(ROW()-492,'Report 3 Detail (576 B)'!$A:$S,16,FALSE)="","",VLOOKUP(ROW()-492,'Report 3 Detail (576 B)'!$A:$S,16,FALSE))</f>
        <v/>
      </c>
      <c r="W822" s="55" t="str">
        <f>IF(VLOOKUP(ROW()-492,'Report 3 Detail (576 B)'!$A:$S,17,FALSE)="","",VLOOKUP(ROW()-492,'Report 3 Detail (576 B)'!$A:$S,17,FALSE))</f>
        <v/>
      </c>
      <c r="X822" s="102" t="str">
        <f>IF(VLOOKUP(ROW()-492,'Report 3 Detail (576 B)'!$A:$S,18,FALSE)="","",VLOOKUP(ROW()-492,'Report 3 Detail (576 B)'!$A:$S,18,FALSE))</f>
        <v/>
      </c>
      <c r="Y822" s="55" t="str">
        <f>IF(VLOOKUP(ROW()-492,'Report 3 Detail (576 B)'!$A:$S,19,FALSE)="","",VLOOKUP(ROW()-492,'Report 3 Detail (576 B)'!$A:$S,19,FALSE))</f>
        <v/>
      </c>
      <c r="Z822" s="55" t="s">
        <v>79</v>
      </c>
    </row>
    <row r="823" spans="8:26" x14ac:dyDescent="0.2">
      <c r="H823" s="55" t="str">
        <f>IF(VLOOKUP(ROW()-492,'Report 3 Detail (576 B)'!$A:$S,2,FALSE)="","",VLOOKUP(ROW()-492,'Report 3 Detail (576 B)'!$A:$S,2,FALSE))</f>
        <v/>
      </c>
      <c r="I823" s="102" t="str">
        <f>IF(VLOOKUP(ROW()-492,'Report 3 Detail (576 B)'!$A:$S,3,FALSE)="","",VLOOKUP(ROW()-492,'Report 3 Detail (576 B)'!$A:$S,3,FALSE))</f>
        <v/>
      </c>
      <c r="J823" s="55" t="str">
        <f>IF(VLOOKUP(ROW()-492,'Report 3 Detail (576 B)'!$A:$S,4,FALSE)="","",VLOOKUP(ROW()-492,'Report 3 Detail (576 B)'!$A:$S,4,FALSE))</f>
        <v/>
      </c>
      <c r="K823" s="55" t="str">
        <f>IF(VLOOKUP(ROW()-492,'Report 3 Detail (576 B)'!$A:$S,5,FALSE)="","",VLOOKUP(ROW()-492,'Report 3 Detail (576 B)'!$A:$S,5,FALSE))</f>
        <v/>
      </c>
      <c r="L823" s="55" t="str">
        <f>IF(VLOOKUP(ROW()-492,'Report 3 Detail (576 B)'!$A:$S,6,FALSE)="","",VLOOKUP(ROW()-492,'Report 3 Detail (576 B)'!$A:$S,6,FALSE))</f>
        <v/>
      </c>
      <c r="M823" s="55" t="str">
        <f>IF(VLOOKUP(ROW()-492,'Report 3 Detail (576 B)'!$A:$S,7,FALSE)="","",VLOOKUP(ROW()-492,'Report 3 Detail (576 B)'!$A:$S,7,FALSE))</f>
        <v/>
      </c>
      <c r="N823" s="55" t="str">
        <f>IF(VLOOKUP(ROW()-492,'Report 3 Detail (576 B)'!$A:$S,8,FALSE)="","",VLOOKUP(ROW()-492,'Report 3 Detail (576 B)'!$A:$S,8,FALSE))</f>
        <v/>
      </c>
      <c r="O823" s="55" t="str">
        <f>IF(VLOOKUP(ROW()-492,'Report 3 Detail (576 B)'!$A:$S,9,FALSE)="","",VLOOKUP(ROW()-492,'Report 3 Detail (576 B)'!$A:$S,9,FALSE))</f>
        <v/>
      </c>
      <c r="P823" s="55" t="str">
        <f>IF(VLOOKUP(ROW()-492,'Report 3 Detail (576 B)'!$A:$S,10,FALSE)="","",VLOOKUP(ROW()-492,'Report 3 Detail (576 B)'!$A:$S,10,FALSE))</f>
        <v/>
      </c>
      <c r="Q823" s="55" t="str">
        <f>IF(VLOOKUP(ROW()-492,'Report 3 Detail (576 B)'!$A:$S,11,FALSE)="","",VLOOKUP(ROW()-492,'Report 3 Detail (576 B)'!$A:$S,11,FALSE))</f>
        <v/>
      </c>
      <c r="R823" s="55" t="str">
        <f>IF(VLOOKUP(ROW()-492,'Report 3 Detail (576 B)'!$A:$S,12,FALSE)="","",VLOOKUP(ROW()-492,'Report 3 Detail (576 B)'!$A:$S,12,FALSE))</f>
        <v/>
      </c>
      <c r="S823" s="55" t="str">
        <f>IF(VLOOKUP(ROW()-492,'Report 3 Detail (576 B)'!$A:$S,13,FALSE)="","",VLOOKUP(ROW()-492,'Report 3 Detail (576 B)'!$A:$S,13,FALSE))</f>
        <v/>
      </c>
      <c r="T823" s="55" t="str">
        <f>IF(VLOOKUP(ROW()-492,'Report 3 Detail (576 B)'!$A:$S,14,FALSE)="","",VLOOKUP(ROW()-492,'Report 3 Detail (576 B)'!$A:$S,14,FALSE))</f>
        <v/>
      </c>
      <c r="U823" s="55" t="str">
        <f>IF(VLOOKUP(ROW()-492,'Report 3 Detail (576 B)'!$A:$S,15,FALSE)="","",VLOOKUP(ROW()-492,'Report 3 Detail (576 B)'!$A:$S,15,FALSE))</f>
        <v/>
      </c>
      <c r="V823" s="55" t="str">
        <f>IF(VLOOKUP(ROW()-492,'Report 3 Detail (576 B)'!$A:$S,16,FALSE)="","",VLOOKUP(ROW()-492,'Report 3 Detail (576 B)'!$A:$S,16,FALSE))</f>
        <v/>
      </c>
      <c r="W823" s="55" t="str">
        <f>IF(VLOOKUP(ROW()-492,'Report 3 Detail (576 B)'!$A:$S,17,FALSE)="","",VLOOKUP(ROW()-492,'Report 3 Detail (576 B)'!$A:$S,17,FALSE))</f>
        <v/>
      </c>
      <c r="X823" s="102" t="str">
        <f>IF(VLOOKUP(ROW()-492,'Report 3 Detail (576 B)'!$A:$S,18,FALSE)="","",VLOOKUP(ROW()-492,'Report 3 Detail (576 B)'!$A:$S,18,FALSE))</f>
        <v/>
      </c>
      <c r="Y823" s="55" t="str">
        <f>IF(VLOOKUP(ROW()-492,'Report 3 Detail (576 B)'!$A:$S,19,FALSE)="","",VLOOKUP(ROW()-492,'Report 3 Detail (576 B)'!$A:$S,19,FALSE))</f>
        <v/>
      </c>
      <c r="Z823" s="55" t="s">
        <v>79</v>
      </c>
    </row>
    <row r="824" spans="8:26" x14ac:dyDescent="0.2">
      <c r="H824" s="55" t="str">
        <f>IF(VLOOKUP(ROW()-492,'Report 3 Detail (576 B)'!$A:$S,2,FALSE)="","",VLOOKUP(ROW()-492,'Report 3 Detail (576 B)'!$A:$S,2,FALSE))</f>
        <v/>
      </c>
      <c r="I824" s="102" t="str">
        <f>IF(VLOOKUP(ROW()-492,'Report 3 Detail (576 B)'!$A:$S,3,FALSE)="","",VLOOKUP(ROW()-492,'Report 3 Detail (576 B)'!$A:$S,3,FALSE))</f>
        <v/>
      </c>
      <c r="J824" s="55" t="str">
        <f>IF(VLOOKUP(ROW()-492,'Report 3 Detail (576 B)'!$A:$S,4,FALSE)="","",VLOOKUP(ROW()-492,'Report 3 Detail (576 B)'!$A:$S,4,FALSE))</f>
        <v/>
      </c>
      <c r="K824" s="55" t="str">
        <f>IF(VLOOKUP(ROW()-492,'Report 3 Detail (576 B)'!$A:$S,5,FALSE)="","",VLOOKUP(ROW()-492,'Report 3 Detail (576 B)'!$A:$S,5,FALSE))</f>
        <v/>
      </c>
      <c r="L824" s="55" t="str">
        <f>IF(VLOOKUP(ROW()-492,'Report 3 Detail (576 B)'!$A:$S,6,FALSE)="","",VLOOKUP(ROW()-492,'Report 3 Detail (576 B)'!$A:$S,6,FALSE))</f>
        <v/>
      </c>
      <c r="M824" s="55" t="str">
        <f>IF(VLOOKUP(ROW()-492,'Report 3 Detail (576 B)'!$A:$S,7,FALSE)="","",VLOOKUP(ROW()-492,'Report 3 Detail (576 B)'!$A:$S,7,FALSE))</f>
        <v/>
      </c>
      <c r="N824" s="55" t="str">
        <f>IF(VLOOKUP(ROW()-492,'Report 3 Detail (576 B)'!$A:$S,8,FALSE)="","",VLOOKUP(ROW()-492,'Report 3 Detail (576 B)'!$A:$S,8,FALSE))</f>
        <v/>
      </c>
      <c r="O824" s="55" t="str">
        <f>IF(VLOOKUP(ROW()-492,'Report 3 Detail (576 B)'!$A:$S,9,FALSE)="","",VLOOKUP(ROW()-492,'Report 3 Detail (576 B)'!$A:$S,9,FALSE))</f>
        <v/>
      </c>
      <c r="P824" s="55" t="str">
        <f>IF(VLOOKUP(ROW()-492,'Report 3 Detail (576 B)'!$A:$S,10,FALSE)="","",VLOOKUP(ROW()-492,'Report 3 Detail (576 B)'!$A:$S,10,FALSE))</f>
        <v/>
      </c>
      <c r="Q824" s="55" t="str">
        <f>IF(VLOOKUP(ROW()-492,'Report 3 Detail (576 B)'!$A:$S,11,FALSE)="","",VLOOKUP(ROW()-492,'Report 3 Detail (576 B)'!$A:$S,11,FALSE))</f>
        <v/>
      </c>
      <c r="R824" s="55" t="str">
        <f>IF(VLOOKUP(ROW()-492,'Report 3 Detail (576 B)'!$A:$S,12,FALSE)="","",VLOOKUP(ROW()-492,'Report 3 Detail (576 B)'!$A:$S,12,FALSE))</f>
        <v/>
      </c>
      <c r="S824" s="55" t="str">
        <f>IF(VLOOKUP(ROW()-492,'Report 3 Detail (576 B)'!$A:$S,13,FALSE)="","",VLOOKUP(ROW()-492,'Report 3 Detail (576 B)'!$A:$S,13,FALSE))</f>
        <v/>
      </c>
      <c r="T824" s="55" t="str">
        <f>IF(VLOOKUP(ROW()-492,'Report 3 Detail (576 B)'!$A:$S,14,FALSE)="","",VLOOKUP(ROW()-492,'Report 3 Detail (576 B)'!$A:$S,14,FALSE))</f>
        <v/>
      </c>
      <c r="U824" s="55" t="str">
        <f>IF(VLOOKUP(ROW()-492,'Report 3 Detail (576 B)'!$A:$S,15,FALSE)="","",VLOOKUP(ROW()-492,'Report 3 Detail (576 B)'!$A:$S,15,FALSE))</f>
        <v/>
      </c>
      <c r="V824" s="55" t="str">
        <f>IF(VLOOKUP(ROW()-492,'Report 3 Detail (576 B)'!$A:$S,16,FALSE)="","",VLOOKUP(ROW()-492,'Report 3 Detail (576 B)'!$A:$S,16,FALSE))</f>
        <v/>
      </c>
      <c r="W824" s="55" t="str">
        <f>IF(VLOOKUP(ROW()-492,'Report 3 Detail (576 B)'!$A:$S,17,FALSE)="","",VLOOKUP(ROW()-492,'Report 3 Detail (576 B)'!$A:$S,17,FALSE))</f>
        <v/>
      </c>
      <c r="X824" s="102" t="str">
        <f>IF(VLOOKUP(ROW()-492,'Report 3 Detail (576 B)'!$A:$S,18,FALSE)="","",VLOOKUP(ROW()-492,'Report 3 Detail (576 B)'!$A:$S,18,FALSE))</f>
        <v/>
      </c>
      <c r="Y824" s="55" t="str">
        <f>IF(VLOOKUP(ROW()-492,'Report 3 Detail (576 B)'!$A:$S,19,FALSE)="","",VLOOKUP(ROW()-492,'Report 3 Detail (576 B)'!$A:$S,19,FALSE))</f>
        <v/>
      </c>
      <c r="Z824" s="55" t="s">
        <v>79</v>
      </c>
    </row>
    <row r="825" spans="8:26" x14ac:dyDescent="0.2">
      <c r="H825" s="55" t="str">
        <f>IF(VLOOKUP(ROW()-492,'Report 3 Detail (576 B)'!$A:$S,2,FALSE)="","",VLOOKUP(ROW()-492,'Report 3 Detail (576 B)'!$A:$S,2,FALSE))</f>
        <v/>
      </c>
      <c r="I825" s="102" t="str">
        <f>IF(VLOOKUP(ROW()-492,'Report 3 Detail (576 B)'!$A:$S,3,FALSE)="","",VLOOKUP(ROW()-492,'Report 3 Detail (576 B)'!$A:$S,3,FALSE))</f>
        <v/>
      </c>
      <c r="J825" s="55" t="str">
        <f>IF(VLOOKUP(ROW()-492,'Report 3 Detail (576 B)'!$A:$S,4,FALSE)="","",VLOOKUP(ROW()-492,'Report 3 Detail (576 B)'!$A:$S,4,FALSE))</f>
        <v/>
      </c>
      <c r="K825" s="55" t="str">
        <f>IF(VLOOKUP(ROW()-492,'Report 3 Detail (576 B)'!$A:$S,5,FALSE)="","",VLOOKUP(ROW()-492,'Report 3 Detail (576 B)'!$A:$S,5,FALSE))</f>
        <v/>
      </c>
      <c r="L825" s="55" t="str">
        <f>IF(VLOOKUP(ROW()-492,'Report 3 Detail (576 B)'!$A:$S,6,FALSE)="","",VLOOKUP(ROW()-492,'Report 3 Detail (576 B)'!$A:$S,6,FALSE))</f>
        <v/>
      </c>
      <c r="M825" s="55" t="str">
        <f>IF(VLOOKUP(ROW()-492,'Report 3 Detail (576 B)'!$A:$S,7,FALSE)="","",VLOOKUP(ROW()-492,'Report 3 Detail (576 B)'!$A:$S,7,FALSE))</f>
        <v/>
      </c>
      <c r="N825" s="55" t="str">
        <f>IF(VLOOKUP(ROW()-492,'Report 3 Detail (576 B)'!$A:$S,8,FALSE)="","",VLOOKUP(ROW()-492,'Report 3 Detail (576 B)'!$A:$S,8,FALSE))</f>
        <v/>
      </c>
      <c r="O825" s="55" t="str">
        <f>IF(VLOOKUP(ROW()-492,'Report 3 Detail (576 B)'!$A:$S,9,FALSE)="","",VLOOKUP(ROW()-492,'Report 3 Detail (576 B)'!$A:$S,9,FALSE))</f>
        <v/>
      </c>
      <c r="P825" s="55" t="str">
        <f>IF(VLOOKUP(ROW()-492,'Report 3 Detail (576 B)'!$A:$S,10,FALSE)="","",VLOOKUP(ROW()-492,'Report 3 Detail (576 B)'!$A:$S,10,FALSE))</f>
        <v/>
      </c>
      <c r="Q825" s="55" t="str">
        <f>IF(VLOOKUP(ROW()-492,'Report 3 Detail (576 B)'!$A:$S,11,FALSE)="","",VLOOKUP(ROW()-492,'Report 3 Detail (576 B)'!$A:$S,11,FALSE))</f>
        <v/>
      </c>
      <c r="R825" s="55" t="str">
        <f>IF(VLOOKUP(ROW()-492,'Report 3 Detail (576 B)'!$A:$S,12,FALSE)="","",VLOOKUP(ROW()-492,'Report 3 Detail (576 B)'!$A:$S,12,FALSE))</f>
        <v/>
      </c>
      <c r="S825" s="55" t="str">
        <f>IF(VLOOKUP(ROW()-492,'Report 3 Detail (576 B)'!$A:$S,13,FALSE)="","",VLOOKUP(ROW()-492,'Report 3 Detail (576 B)'!$A:$S,13,FALSE))</f>
        <v/>
      </c>
      <c r="T825" s="55" t="str">
        <f>IF(VLOOKUP(ROW()-492,'Report 3 Detail (576 B)'!$A:$S,14,FALSE)="","",VLOOKUP(ROW()-492,'Report 3 Detail (576 B)'!$A:$S,14,FALSE))</f>
        <v/>
      </c>
      <c r="U825" s="55" t="str">
        <f>IF(VLOOKUP(ROW()-492,'Report 3 Detail (576 B)'!$A:$S,15,FALSE)="","",VLOOKUP(ROW()-492,'Report 3 Detail (576 B)'!$A:$S,15,FALSE))</f>
        <v/>
      </c>
      <c r="V825" s="55" t="str">
        <f>IF(VLOOKUP(ROW()-492,'Report 3 Detail (576 B)'!$A:$S,16,FALSE)="","",VLOOKUP(ROW()-492,'Report 3 Detail (576 B)'!$A:$S,16,FALSE))</f>
        <v/>
      </c>
      <c r="W825" s="55" t="str">
        <f>IF(VLOOKUP(ROW()-492,'Report 3 Detail (576 B)'!$A:$S,17,FALSE)="","",VLOOKUP(ROW()-492,'Report 3 Detail (576 B)'!$A:$S,17,FALSE))</f>
        <v/>
      </c>
      <c r="X825" s="102" t="str">
        <f>IF(VLOOKUP(ROW()-492,'Report 3 Detail (576 B)'!$A:$S,18,FALSE)="","",VLOOKUP(ROW()-492,'Report 3 Detail (576 B)'!$A:$S,18,FALSE))</f>
        <v/>
      </c>
      <c r="Y825" s="55" t="str">
        <f>IF(VLOOKUP(ROW()-492,'Report 3 Detail (576 B)'!$A:$S,19,FALSE)="","",VLOOKUP(ROW()-492,'Report 3 Detail (576 B)'!$A:$S,19,FALSE))</f>
        <v/>
      </c>
      <c r="Z825" s="55" t="s">
        <v>79</v>
      </c>
    </row>
    <row r="826" spans="8:26" x14ac:dyDescent="0.2">
      <c r="H826" s="55" t="str">
        <f>IF(VLOOKUP(ROW()-492,'Report 3 Detail (576 B)'!$A:$S,2,FALSE)="","",VLOOKUP(ROW()-492,'Report 3 Detail (576 B)'!$A:$S,2,FALSE))</f>
        <v/>
      </c>
      <c r="I826" s="102" t="str">
        <f>IF(VLOOKUP(ROW()-492,'Report 3 Detail (576 B)'!$A:$S,3,FALSE)="","",VLOOKUP(ROW()-492,'Report 3 Detail (576 B)'!$A:$S,3,FALSE))</f>
        <v/>
      </c>
      <c r="J826" s="55" t="str">
        <f>IF(VLOOKUP(ROW()-492,'Report 3 Detail (576 B)'!$A:$S,4,FALSE)="","",VLOOKUP(ROW()-492,'Report 3 Detail (576 B)'!$A:$S,4,FALSE))</f>
        <v/>
      </c>
      <c r="K826" s="55" t="str">
        <f>IF(VLOOKUP(ROW()-492,'Report 3 Detail (576 B)'!$A:$S,5,FALSE)="","",VLOOKUP(ROW()-492,'Report 3 Detail (576 B)'!$A:$S,5,FALSE))</f>
        <v/>
      </c>
      <c r="L826" s="55" t="str">
        <f>IF(VLOOKUP(ROW()-492,'Report 3 Detail (576 B)'!$A:$S,6,FALSE)="","",VLOOKUP(ROW()-492,'Report 3 Detail (576 B)'!$A:$S,6,FALSE))</f>
        <v/>
      </c>
      <c r="M826" s="55" t="str">
        <f>IF(VLOOKUP(ROW()-492,'Report 3 Detail (576 B)'!$A:$S,7,FALSE)="","",VLOOKUP(ROW()-492,'Report 3 Detail (576 B)'!$A:$S,7,FALSE))</f>
        <v/>
      </c>
      <c r="N826" s="55" t="str">
        <f>IF(VLOOKUP(ROW()-492,'Report 3 Detail (576 B)'!$A:$S,8,FALSE)="","",VLOOKUP(ROW()-492,'Report 3 Detail (576 B)'!$A:$S,8,FALSE))</f>
        <v/>
      </c>
      <c r="O826" s="55" t="str">
        <f>IF(VLOOKUP(ROW()-492,'Report 3 Detail (576 B)'!$A:$S,9,FALSE)="","",VLOOKUP(ROW()-492,'Report 3 Detail (576 B)'!$A:$S,9,FALSE))</f>
        <v/>
      </c>
      <c r="P826" s="55" t="str">
        <f>IF(VLOOKUP(ROW()-492,'Report 3 Detail (576 B)'!$A:$S,10,FALSE)="","",VLOOKUP(ROW()-492,'Report 3 Detail (576 B)'!$A:$S,10,FALSE))</f>
        <v/>
      </c>
      <c r="Q826" s="55" t="str">
        <f>IF(VLOOKUP(ROW()-492,'Report 3 Detail (576 B)'!$A:$S,11,FALSE)="","",VLOOKUP(ROW()-492,'Report 3 Detail (576 B)'!$A:$S,11,FALSE))</f>
        <v/>
      </c>
      <c r="R826" s="55" t="str">
        <f>IF(VLOOKUP(ROW()-492,'Report 3 Detail (576 B)'!$A:$S,12,FALSE)="","",VLOOKUP(ROW()-492,'Report 3 Detail (576 B)'!$A:$S,12,FALSE))</f>
        <v/>
      </c>
      <c r="S826" s="55" t="str">
        <f>IF(VLOOKUP(ROW()-492,'Report 3 Detail (576 B)'!$A:$S,13,FALSE)="","",VLOOKUP(ROW()-492,'Report 3 Detail (576 B)'!$A:$S,13,FALSE))</f>
        <v/>
      </c>
      <c r="T826" s="55" t="str">
        <f>IF(VLOOKUP(ROW()-492,'Report 3 Detail (576 B)'!$A:$S,14,FALSE)="","",VLOOKUP(ROW()-492,'Report 3 Detail (576 B)'!$A:$S,14,FALSE))</f>
        <v/>
      </c>
      <c r="U826" s="55" t="str">
        <f>IF(VLOOKUP(ROW()-492,'Report 3 Detail (576 B)'!$A:$S,15,FALSE)="","",VLOOKUP(ROW()-492,'Report 3 Detail (576 B)'!$A:$S,15,FALSE))</f>
        <v/>
      </c>
      <c r="V826" s="55" t="str">
        <f>IF(VLOOKUP(ROW()-492,'Report 3 Detail (576 B)'!$A:$S,16,FALSE)="","",VLOOKUP(ROW()-492,'Report 3 Detail (576 B)'!$A:$S,16,FALSE))</f>
        <v/>
      </c>
      <c r="W826" s="55" t="str">
        <f>IF(VLOOKUP(ROW()-492,'Report 3 Detail (576 B)'!$A:$S,17,FALSE)="","",VLOOKUP(ROW()-492,'Report 3 Detail (576 B)'!$A:$S,17,FALSE))</f>
        <v/>
      </c>
      <c r="X826" s="102" t="str">
        <f>IF(VLOOKUP(ROW()-492,'Report 3 Detail (576 B)'!$A:$S,18,FALSE)="","",VLOOKUP(ROW()-492,'Report 3 Detail (576 B)'!$A:$S,18,FALSE))</f>
        <v/>
      </c>
      <c r="Y826" s="55" t="str">
        <f>IF(VLOOKUP(ROW()-492,'Report 3 Detail (576 B)'!$A:$S,19,FALSE)="","",VLOOKUP(ROW()-492,'Report 3 Detail (576 B)'!$A:$S,19,FALSE))</f>
        <v/>
      </c>
      <c r="Z826" s="55" t="s">
        <v>79</v>
      </c>
    </row>
    <row r="827" spans="8:26" x14ac:dyDescent="0.2">
      <c r="H827" s="55" t="str">
        <f>IF(VLOOKUP(ROW()-492,'Report 3 Detail (576 B)'!$A:$S,2,FALSE)="","",VLOOKUP(ROW()-492,'Report 3 Detail (576 B)'!$A:$S,2,FALSE))</f>
        <v/>
      </c>
      <c r="I827" s="102" t="str">
        <f>IF(VLOOKUP(ROW()-492,'Report 3 Detail (576 B)'!$A:$S,3,FALSE)="","",VLOOKUP(ROW()-492,'Report 3 Detail (576 B)'!$A:$S,3,FALSE))</f>
        <v/>
      </c>
      <c r="J827" s="55" t="str">
        <f>IF(VLOOKUP(ROW()-492,'Report 3 Detail (576 B)'!$A:$S,4,FALSE)="","",VLOOKUP(ROW()-492,'Report 3 Detail (576 B)'!$A:$S,4,FALSE))</f>
        <v/>
      </c>
      <c r="K827" s="55" t="str">
        <f>IF(VLOOKUP(ROW()-492,'Report 3 Detail (576 B)'!$A:$S,5,FALSE)="","",VLOOKUP(ROW()-492,'Report 3 Detail (576 B)'!$A:$S,5,FALSE))</f>
        <v/>
      </c>
      <c r="L827" s="55" t="str">
        <f>IF(VLOOKUP(ROW()-492,'Report 3 Detail (576 B)'!$A:$S,6,FALSE)="","",VLOOKUP(ROW()-492,'Report 3 Detail (576 B)'!$A:$S,6,FALSE))</f>
        <v/>
      </c>
      <c r="M827" s="55" t="str">
        <f>IF(VLOOKUP(ROW()-492,'Report 3 Detail (576 B)'!$A:$S,7,FALSE)="","",VLOOKUP(ROW()-492,'Report 3 Detail (576 B)'!$A:$S,7,FALSE))</f>
        <v/>
      </c>
      <c r="N827" s="55" t="str">
        <f>IF(VLOOKUP(ROW()-492,'Report 3 Detail (576 B)'!$A:$S,8,FALSE)="","",VLOOKUP(ROW()-492,'Report 3 Detail (576 B)'!$A:$S,8,FALSE))</f>
        <v/>
      </c>
      <c r="O827" s="55" t="str">
        <f>IF(VLOOKUP(ROW()-492,'Report 3 Detail (576 B)'!$A:$S,9,FALSE)="","",VLOOKUP(ROW()-492,'Report 3 Detail (576 B)'!$A:$S,9,FALSE))</f>
        <v/>
      </c>
      <c r="P827" s="55" t="str">
        <f>IF(VLOOKUP(ROW()-492,'Report 3 Detail (576 B)'!$A:$S,10,FALSE)="","",VLOOKUP(ROW()-492,'Report 3 Detail (576 B)'!$A:$S,10,FALSE))</f>
        <v/>
      </c>
      <c r="Q827" s="55" t="str">
        <f>IF(VLOOKUP(ROW()-492,'Report 3 Detail (576 B)'!$A:$S,11,FALSE)="","",VLOOKUP(ROW()-492,'Report 3 Detail (576 B)'!$A:$S,11,FALSE))</f>
        <v/>
      </c>
      <c r="R827" s="55" t="str">
        <f>IF(VLOOKUP(ROW()-492,'Report 3 Detail (576 B)'!$A:$S,12,FALSE)="","",VLOOKUP(ROW()-492,'Report 3 Detail (576 B)'!$A:$S,12,FALSE))</f>
        <v/>
      </c>
      <c r="S827" s="55" t="str">
        <f>IF(VLOOKUP(ROW()-492,'Report 3 Detail (576 B)'!$A:$S,13,FALSE)="","",VLOOKUP(ROW()-492,'Report 3 Detail (576 B)'!$A:$S,13,FALSE))</f>
        <v/>
      </c>
      <c r="T827" s="55" t="str">
        <f>IF(VLOOKUP(ROW()-492,'Report 3 Detail (576 B)'!$A:$S,14,FALSE)="","",VLOOKUP(ROW()-492,'Report 3 Detail (576 B)'!$A:$S,14,FALSE))</f>
        <v/>
      </c>
      <c r="U827" s="55" t="str">
        <f>IF(VLOOKUP(ROW()-492,'Report 3 Detail (576 B)'!$A:$S,15,FALSE)="","",VLOOKUP(ROW()-492,'Report 3 Detail (576 B)'!$A:$S,15,FALSE))</f>
        <v/>
      </c>
      <c r="V827" s="55" t="str">
        <f>IF(VLOOKUP(ROW()-492,'Report 3 Detail (576 B)'!$A:$S,16,FALSE)="","",VLOOKUP(ROW()-492,'Report 3 Detail (576 B)'!$A:$S,16,FALSE))</f>
        <v/>
      </c>
      <c r="W827" s="55" t="str">
        <f>IF(VLOOKUP(ROW()-492,'Report 3 Detail (576 B)'!$A:$S,17,FALSE)="","",VLOOKUP(ROW()-492,'Report 3 Detail (576 B)'!$A:$S,17,FALSE))</f>
        <v/>
      </c>
      <c r="X827" s="102" t="str">
        <f>IF(VLOOKUP(ROW()-492,'Report 3 Detail (576 B)'!$A:$S,18,FALSE)="","",VLOOKUP(ROW()-492,'Report 3 Detail (576 B)'!$A:$S,18,FALSE))</f>
        <v/>
      </c>
      <c r="Y827" s="55" t="str">
        <f>IF(VLOOKUP(ROW()-492,'Report 3 Detail (576 B)'!$A:$S,19,FALSE)="","",VLOOKUP(ROW()-492,'Report 3 Detail (576 B)'!$A:$S,19,FALSE))</f>
        <v/>
      </c>
      <c r="Z827" s="55" t="s">
        <v>79</v>
      </c>
    </row>
    <row r="828" spans="8:26" x14ac:dyDescent="0.2">
      <c r="H828" s="55" t="str">
        <f>IF(VLOOKUP(ROW()-492,'Report 3 Detail (576 B)'!$A:$S,2,FALSE)="","",VLOOKUP(ROW()-492,'Report 3 Detail (576 B)'!$A:$S,2,FALSE))</f>
        <v/>
      </c>
      <c r="I828" s="102" t="str">
        <f>IF(VLOOKUP(ROW()-492,'Report 3 Detail (576 B)'!$A:$S,3,FALSE)="","",VLOOKUP(ROW()-492,'Report 3 Detail (576 B)'!$A:$S,3,FALSE))</f>
        <v/>
      </c>
      <c r="J828" s="55" t="str">
        <f>IF(VLOOKUP(ROW()-492,'Report 3 Detail (576 B)'!$A:$S,4,FALSE)="","",VLOOKUP(ROW()-492,'Report 3 Detail (576 B)'!$A:$S,4,FALSE))</f>
        <v/>
      </c>
      <c r="K828" s="55" t="str">
        <f>IF(VLOOKUP(ROW()-492,'Report 3 Detail (576 B)'!$A:$S,5,FALSE)="","",VLOOKUP(ROW()-492,'Report 3 Detail (576 B)'!$A:$S,5,FALSE))</f>
        <v/>
      </c>
      <c r="L828" s="55" t="str">
        <f>IF(VLOOKUP(ROW()-492,'Report 3 Detail (576 B)'!$A:$S,6,FALSE)="","",VLOOKUP(ROW()-492,'Report 3 Detail (576 B)'!$A:$S,6,FALSE))</f>
        <v/>
      </c>
      <c r="M828" s="55" t="str">
        <f>IF(VLOOKUP(ROW()-492,'Report 3 Detail (576 B)'!$A:$S,7,FALSE)="","",VLOOKUP(ROW()-492,'Report 3 Detail (576 B)'!$A:$S,7,FALSE))</f>
        <v/>
      </c>
      <c r="N828" s="55" t="str">
        <f>IF(VLOOKUP(ROW()-492,'Report 3 Detail (576 B)'!$A:$S,8,FALSE)="","",VLOOKUP(ROW()-492,'Report 3 Detail (576 B)'!$A:$S,8,FALSE))</f>
        <v/>
      </c>
      <c r="O828" s="55" t="str">
        <f>IF(VLOOKUP(ROW()-492,'Report 3 Detail (576 B)'!$A:$S,9,FALSE)="","",VLOOKUP(ROW()-492,'Report 3 Detail (576 B)'!$A:$S,9,FALSE))</f>
        <v/>
      </c>
      <c r="P828" s="55" t="str">
        <f>IF(VLOOKUP(ROW()-492,'Report 3 Detail (576 B)'!$A:$S,10,FALSE)="","",VLOOKUP(ROW()-492,'Report 3 Detail (576 B)'!$A:$S,10,FALSE))</f>
        <v/>
      </c>
      <c r="Q828" s="55" t="str">
        <f>IF(VLOOKUP(ROW()-492,'Report 3 Detail (576 B)'!$A:$S,11,FALSE)="","",VLOOKUP(ROW()-492,'Report 3 Detail (576 B)'!$A:$S,11,FALSE))</f>
        <v/>
      </c>
      <c r="R828" s="55" t="str">
        <f>IF(VLOOKUP(ROW()-492,'Report 3 Detail (576 B)'!$A:$S,12,FALSE)="","",VLOOKUP(ROW()-492,'Report 3 Detail (576 B)'!$A:$S,12,FALSE))</f>
        <v/>
      </c>
      <c r="S828" s="55" t="str">
        <f>IF(VLOOKUP(ROW()-492,'Report 3 Detail (576 B)'!$A:$S,13,FALSE)="","",VLOOKUP(ROW()-492,'Report 3 Detail (576 B)'!$A:$S,13,FALSE))</f>
        <v/>
      </c>
      <c r="T828" s="55" t="str">
        <f>IF(VLOOKUP(ROW()-492,'Report 3 Detail (576 B)'!$A:$S,14,FALSE)="","",VLOOKUP(ROW()-492,'Report 3 Detail (576 B)'!$A:$S,14,FALSE))</f>
        <v/>
      </c>
      <c r="U828" s="55" t="str">
        <f>IF(VLOOKUP(ROW()-492,'Report 3 Detail (576 B)'!$A:$S,15,FALSE)="","",VLOOKUP(ROW()-492,'Report 3 Detail (576 B)'!$A:$S,15,FALSE))</f>
        <v/>
      </c>
      <c r="V828" s="55" t="str">
        <f>IF(VLOOKUP(ROW()-492,'Report 3 Detail (576 B)'!$A:$S,16,FALSE)="","",VLOOKUP(ROW()-492,'Report 3 Detail (576 B)'!$A:$S,16,FALSE))</f>
        <v/>
      </c>
      <c r="W828" s="55" t="str">
        <f>IF(VLOOKUP(ROW()-492,'Report 3 Detail (576 B)'!$A:$S,17,FALSE)="","",VLOOKUP(ROW()-492,'Report 3 Detail (576 B)'!$A:$S,17,FALSE))</f>
        <v/>
      </c>
      <c r="X828" s="102" t="str">
        <f>IF(VLOOKUP(ROW()-492,'Report 3 Detail (576 B)'!$A:$S,18,FALSE)="","",VLOOKUP(ROW()-492,'Report 3 Detail (576 B)'!$A:$S,18,FALSE))</f>
        <v/>
      </c>
      <c r="Y828" s="55" t="str">
        <f>IF(VLOOKUP(ROW()-492,'Report 3 Detail (576 B)'!$A:$S,19,FALSE)="","",VLOOKUP(ROW()-492,'Report 3 Detail (576 B)'!$A:$S,19,FALSE))</f>
        <v/>
      </c>
      <c r="Z828" s="55" t="s">
        <v>79</v>
      </c>
    </row>
    <row r="829" spans="8:26" x14ac:dyDescent="0.2">
      <c r="H829" s="55" t="str">
        <f>IF(VLOOKUP(ROW()-492,'Report 3 Detail (576 B)'!$A:$S,2,FALSE)="","",VLOOKUP(ROW()-492,'Report 3 Detail (576 B)'!$A:$S,2,FALSE))</f>
        <v/>
      </c>
      <c r="I829" s="102" t="str">
        <f>IF(VLOOKUP(ROW()-492,'Report 3 Detail (576 B)'!$A:$S,3,FALSE)="","",VLOOKUP(ROW()-492,'Report 3 Detail (576 B)'!$A:$S,3,FALSE))</f>
        <v/>
      </c>
      <c r="J829" s="55" t="str">
        <f>IF(VLOOKUP(ROW()-492,'Report 3 Detail (576 B)'!$A:$S,4,FALSE)="","",VLOOKUP(ROW()-492,'Report 3 Detail (576 B)'!$A:$S,4,FALSE))</f>
        <v/>
      </c>
      <c r="K829" s="55" t="str">
        <f>IF(VLOOKUP(ROW()-492,'Report 3 Detail (576 B)'!$A:$S,5,FALSE)="","",VLOOKUP(ROW()-492,'Report 3 Detail (576 B)'!$A:$S,5,FALSE))</f>
        <v/>
      </c>
      <c r="L829" s="55" t="str">
        <f>IF(VLOOKUP(ROW()-492,'Report 3 Detail (576 B)'!$A:$S,6,FALSE)="","",VLOOKUP(ROW()-492,'Report 3 Detail (576 B)'!$A:$S,6,FALSE))</f>
        <v/>
      </c>
      <c r="M829" s="55" t="str">
        <f>IF(VLOOKUP(ROW()-492,'Report 3 Detail (576 B)'!$A:$S,7,FALSE)="","",VLOOKUP(ROW()-492,'Report 3 Detail (576 B)'!$A:$S,7,FALSE))</f>
        <v/>
      </c>
      <c r="N829" s="55" t="str">
        <f>IF(VLOOKUP(ROW()-492,'Report 3 Detail (576 B)'!$A:$S,8,FALSE)="","",VLOOKUP(ROW()-492,'Report 3 Detail (576 B)'!$A:$S,8,FALSE))</f>
        <v/>
      </c>
      <c r="O829" s="55" t="str">
        <f>IF(VLOOKUP(ROW()-492,'Report 3 Detail (576 B)'!$A:$S,9,FALSE)="","",VLOOKUP(ROW()-492,'Report 3 Detail (576 B)'!$A:$S,9,FALSE))</f>
        <v/>
      </c>
      <c r="P829" s="55" t="str">
        <f>IF(VLOOKUP(ROW()-492,'Report 3 Detail (576 B)'!$A:$S,10,FALSE)="","",VLOOKUP(ROW()-492,'Report 3 Detail (576 B)'!$A:$S,10,FALSE))</f>
        <v/>
      </c>
      <c r="Q829" s="55" t="str">
        <f>IF(VLOOKUP(ROW()-492,'Report 3 Detail (576 B)'!$A:$S,11,FALSE)="","",VLOOKUP(ROW()-492,'Report 3 Detail (576 B)'!$A:$S,11,FALSE))</f>
        <v/>
      </c>
      <c r="R829" s="55" t="str">
        <f>IF(VLOOKUP(ROW()-492,'Report 3 Detail (576 B)'!$A:$S,12,FALSE)="","",VLOOKUP(ROW()-492,'Report 3 Detail (576 B)'!$A:$S,12,FALSE))</f>
        <v/>
      </c>
      <c r="S829" s="55" t="str">
        <f>IF(VLOOKUP(ROW()-492,'Report 3 Detail (576 B)'!$A:$S,13,FALSE)="","",VLOOKUP(ROW()-492,'Report 3 Detail (576 B)'!$A:$S,13,FALSE))</f>
        <v/>
      </c>
      <c r="T829" s="55" t="str">
        <f>IF(VLOOKUP(ROW()-492,'Report 3 Detail (576 B)'!$A:$S,14,FALSE)="","",VLOOKUP(ROW()-492,'Report 3 Detail (576 B)'!$A:$S,14,FALSE))</f>
        <v/>
      </c>
      <c r="U829" s="55" t="str">
        <f>IF(VLOOKUP(ROW()-492,'Report 3 Detail (576 B)'!$A:$S,15,FALSE)="","",VLOOKUP(ROW()-492,'Report 3 Detail (576 B)'!$A:$S,15,FALSE))</f>
        <v/>
      </c>
      <c r="V829" s="55" t="str">
        <f>IF(VLOOKUP(ROW()-492,'Report 3 Detail (576 B)'!$A:$S,16,FALSE)="","",VLOOKUP(ROW()-492,'Report 3 Detail (576 B)'!$A:$S,16,FALSE))</f>
        <v/>
      </c>
      <c r="W829" s="55" t="str">
        <f>IF(VLOOKUP(ROW()-492,'Report 3 Detail (576 B)'!$A:$S,17,FALSE)="","",VLOOKUP(ROW()-492,'Report 3 Detail (576 B)'!$A:$S,17,FALSE))</f>
        <v/>
      </c>
      <c r="X829" s="102" t="str">
        <f>IF(VLOOKUP(ROW()-492,'Report 3 Detail (576 B)'!$A:$S,18,FALSE)="","",VLOOKUP(ROW()-492,'Report 3 Detail (576 B)'!$A:$S,18,FALSE))</f>
        <v/>
      </c>
      <c r="Y829" s="55" t="str">
        <f>IF(VLOOKUP(ROW()-492,'Report 3 Detail (576 B)'!$A:$S,19,FALSE)="","",VLOOKUP(ROW()-492,'Report 3 Detail (576 B)'!$A:$S,19,FALSE))</f>
        <v/>
      </c>
      <c r="Z829" s="55" t="s">
        <v>79</v>
      </c>
    </row>
    <row r="830" spans="8:26" x14ac:dyDescent="0.2">
      <c r="H830" s="55" t="str">
        <f>IF(VLOOKUP(ROW()-492,'Report 3 Detail (576 B)'!$A:$S,2,FALSE)="","",VLOOKUP(ROW()-492,'Report 3 Detail (576 B)'!$A:$S,2,FALSE))</f>
        <v/>
      </c>
      <c r="I830" s="102" t="str">
        <f>IF(VLOOKUP(ROW()-492,'Report 3 Detail (576 B)'!$A:$S,3,FALSE)="","",VLOOKUP(ROW()-492,'Report 3 Detail (576 B)'!$A:$S,3,FALSE))</f>
        <v/>
      </c>
      <c r="J830" s="55" t="str">
        <f>IF(VLOOKUP(ROW()-492,'Report 3 Detail (576 B)'!$A:$S,4,FALSE)="","",VLOOKUP(ROW()-492,'Report 3 Detail (576 B)'!$A:$S,4,FALSE))</f>
        <v/>
      </c>
      <c r="K830" s="55" t="str">
        <f>IF(VLOOKUP(ROW()-492,'Report 3 Detail (576 B)'!$A:$S,5,FALSE)="","",VLOOKUP(ROW()-492,'Report 3 Detail (576 B)'!$A:$S,5,FALSE))</f>
        <v/>
      </c>
      <c r="L830" s="55" t="str">
        <f>IF(VLOOKUP(ROW()-492,'Report 3 Detail (576 B)'!$A:$S,6,FALSE)="","",VLOOKUP(ROW()-492,'Report 3 Detail (576 B)'!$A:$S,6,FALSE))</f>
        <v/>
      </c>
      <c r="M830" s="55" t="str">
        <f>IF(VLOOKUP(ROW()-492,'Report 3 Detail (576 B)'!$A:$S,7,FALSE)="","",VLOOKUP(ROW()-492,'Report 3 Detail (576 B)'!$A:$S,7,FALSE))</f>
        <v/>
      </c>
      <c r="N830" s="55" t="str">
        <f>IF(VLOOKUP(ROW()-492,'Report 3 Detail (576 B)'!$A:$S,8,FALSE)="","",VLOOKUP(ROW()-492,'Report 3 Detail (576 B)'!$A:$S,8,FALSE))</f>
        <v/>
      </c>
      <c r="O830" s="55" t="str">
        <f>IF(VLOOKUP(ROW()-492,'Report 3 Detail (576 B)'!$A:$S,9,FALSE)="","",VLOOKUP(ROW()-492,'Report 3 Detail (576 B)'!$A:$S,9,FALSE))</f>
        <v/>
      </c>
      <c r="P830" s="55" t="str">
        <f>IF(VLOOKUP(ROW()-492,'Report 3 Detail (576 B)'!$A:$S,10,FALSE)="","",VLOOKUP(ROW()-492,'Report 3 Detail (576 B)'!$A:$S,10,FALSE))</f>
        <v/>
      </c>
      <c r="Q830" s="55" t="str">
        <f>IF(VLOOKUP(ROW()-492,'Report 3 Detail (576 B)'!$A:$S,11,FALSE)="","",VLOOKUP(ROW()-492,'Report 3 Detail (576 B)'!$A:$S,11,FALSE))</f>
        <v/>
      </c>
      <c r="R830" s="55" t="str">
        <f>IF(VLOOKUP(ROW()-492,'Report 3 Detail (576 B)'!$A:$S,12,FALSE)="","",VLOOKUP(ROW()-492,'Report 3 Detail (576 B)'!$A:$S,12,FALSE))</f>
        <v/>
      </c>
      <c r="S830" s="55" t="str">
        <f>IF(VLOOKUP(ROW()-492,'Report 3 Detail (576 B)'!$A:$S,13,FALSE)="","",VLOOKUP(ROW()-492,'Report 3 Detail (576 B)'!$A:$S,13,FALSE))</f>
        <v/>
      </c>
      <c r="T830" s="55" t="str">
        <f>IF(VLOOKUP(ROW()-492,'Report 3 Detail (576 B)'!$A:$S,14,FALSE)="","",VLOOKUP(ROW()-492,'Report 3 Detail (576 B)'!$A:$S,14,FALSE))</f>
        <v/>
      </c>
      <c r="U830" s="55" t="str">
        <f>IF(VLOOKUP(ROW()-492,'Report 3 Detail (576 B)'!$A:$S,15,FALSE)="","",VLOOKUP(ROW()-492,'Report 3 Detail (576 B)'!$A:$S,15,FALSE))</f>
        <v/>
      </c>
      <c r="V830" s="55" t="str">
        <f>IF(VLOOKUP(ROW()-492,'Report 3 Detail (576 B)'!$A:$S,16,FALSE)="","",VLOOKUP(ROW()-492,'Report 3 Detail (576 B)'!$A:$S,16,FALSE))</f>
        <v/>
      </c>
      <c r="W830" s="55" t="str">
        <f>IF(VLOOKUP(ROW()-492,'Report 3 Detail (576 B)'!$A:$S,17,FALSE)="","",VLOOKUP(ROW()-492,'Report 3 Detail (576 B)'!$A:$S,17,FALSE))</f>
        <v/>
      </c>
      <c r="X830" s="102" t="str">
        <f>IF(VLOOKUP(ROW()-492,'Report 3 Detail (576 B)'!$A:$S,18,FALSE)="","",VLOOKUP(ROW()-492,'Report 3 Detail (576 B)'!$A:$S,18,FALSE))</f>
        <v/>
      </c>
      <c r="Y830" s="55" t="str">
        <f>IF(VLOOKUP(ROW()-492,'Report 3 Detail (576 B)'!$A:$S,19,FALSE)="","",VLOOKUP(ROW()-492,'Report 3 Detail (576 B)'!$A:$S,19,FALSE))</f>
        <v/>
      </c>
      <c r="Z830" s="55" t="s">
        <v>79</v>
      </c>
    </row>
    <row r="831" spans="8:26" x14ac:dyDescent="0.2">
      <c r="H831" s="55" t="str">
        <f>IF(VLOOKUP(ROW()-492,'Report 3 Detail (576 B)'!$A:$S,2,FALSE)="","",VLOOKUP(ROW()-492,'Report 3 Detail (576 B)'!$A:$S,2,FALSE))</f>
        <v/>
      </c>
      <c r="I831" s="102" t="str">
        <f>IF(VLOOKUP(ROW()-492,'Report 3 Detail (576 B)'!$A:$S,3,FALSE)="","",VLOOKUP(ROW()-492,'Report 3 Detail (576 B)'!$A:$S,3,FALSE))</f>
        <v/>
      </c>
      <c r="J831" s="55" t="str">
        <f>IF(VLOOKUP(ROW()-492,'Report 3 Detail (576 B)'!$A:$S,4,FALSE)="","",VLOOKUP(ROW()-492,'Report 3 Detail (576 B)'!$A:$S,4,FALSE))</f>
        <v/>
      </c>
      <c r="K831" s="55" t="str">
        <f>IF(VLOOKUP(ROW()-492,'Report 3 Detail (576 B)'!$A:$S,5,FALSE)="","",VLOOKUP(ROW()-492,'Report 3 Detail (576 B)'!$A:$S,5,FALSE))</f>
        <v/>
      </c>
      <c r="L831" s="55" t="str">
        <f>IF(VLOOKUP(ROW()-492,'Report 3 Detail (576 B)'!$A:$S,6,FALSE)="","",VLOOKUP(ROW()-492,'Report 3 Detail (576 B)'!$A:$S,6,FALSE))</f>
        <v/>
      </c>
      <c r="M831" s="55" t="str">
        <f>IF(VLOOKUP(ROW()-492,'Report 3 Detail (576 B)'!$A:$S,7,FALSE)="","",VLOOKUP(ROW()-492,'Report 3 Detail (576 B)'!$A:$S,7,FALSE))</f>
        <v/>
      </c>
      <c r="N831" s="55" t="str">
        <f>IF(VLOOKUP(ROW()-492,'Report 3 Detail (576 B)'!$A:$S,8,FALSE)="","",VLOOKUP(ROW()-492,'Report 3 Detail (576 B)'!$A:$S,8,FALSE))</f>
        <v/>
      </c>
      <c r="O831" s="55" t="str">
        <f>IF(VLOOKUP(ROW()-492,'Report 3 Detail (576 B)'!$A:$S,9,FALSE)="","",VLOOKUP(ROW()-492,'Report 3 Detail (576 B)'!$A:$S,9,FALSE))</f>
        <v/>
      </c>
      <c r="P831" s="55" t="str">
        <f>IF(VLOOKUP(ROW()-492,'Report 3 Detail (576 B)'!$A:$S,10,FALSE)="","",VLOOKUP(ROW()-492,'Report 3 Detail (576 B)'!$A:$S,10,FALSE))</f>
        <v/>
      </c>
      <c r="Q831" s="55" t="str">
        <f>IF(VLOOKUP(ROW()-492,'Report 3 Detail (576 B)'!$A:$S,11,FALSE)="","",VLOOKUP(ROW()-492,'Report 3 Detail (576 B)'!$A:$S,11,FALSE))</f>
        <v/>
      </c>
      <c r="R831" s="55" t="str">
        <f>IF(VLOOKUP(ROW()-492,'Report 3 Detail (576 B)'!$A:$S,12,FALSE)="","",VLOOKUP(ROW()-492,'Report 3 Detail (576 B)'!$A:$S,12,FALSE))</f>
        <v/>
      </c>
      <c r="S831" s="55" t="str">
        <f>IF(VLOOKUP(ROW()-492,'Report 3 Detail (576 B)'!$A:$S,13,FALSE)="","",VLOOKUP(ROW()-492,'Report 3 Detail (576 B)'!$A:$S,13,FALSE))</f>
        <v/>
      </c>
      <c r="T831" s="55" t="str">
        <f>IF(VLOOKUP(ROW()-492,'Report 3 Detail (576 B)'!$A:$S,14,FALSE)="","",VLOOKUP(ROW()-492,'Report 3 Detail (576 B)'!$A:$S,14,FALSE))</f>
        <v/>
      </c>
      <c r="U831" s="55" t="str">
        <f>IF(VLOOKUP(ROW()-492,'Report 3 Detail (576 B)'!$A:$S,15,FALSE)="","",VLOOKUP(ROW()-492,'Report 3 Detail (576 B)'!$A:$S,15,FALSE))</f>
        <v/>
      </c>
      <c r="V831" s="55" t="str">
        <f>IF(VLOOKUP(ROW()-492,'Report 3 Detail (576 B)'!$A:$S,16,FALSE)="","",VLOOKUP(ROW()-492,'Report 3 Detail (576 B)'!$A:$S,16,FALSE))</f>
        <v/>
      </c>
      <c r="W831" s="55" t="str">
        <f>IF(VLOOKUP(ROW()-492,'Report 3 Detail (576 B)'!$A:$S,17,FALSE)="","",VLOOKUP(ROW()-492,'Report 3 Detail (576 B)'!$A:$S,17,FALSE))</f>
        <v/>
      </c>
      <c r="X831" s="102" t="str">
        <f>IF(VLOOKUP(ROW()-492,'Report 3 Detail (576 B)'!$A:$S,18,FALSE)="","",VLOOKUP(ROW()-492,'Report 3 Detail (576 B)'!$A:$S,18,FALSE))</f>
        <v/>
      </c>
      <c r="Y831" s="55" t="str">
        <f>IF(VLOOKUP(ROW()-492,'Report 3 Detail (576 B)'!$A:$S,19,FALSE)="","",VLOOKUP(ROW()-492,'Report 3 Detail (576 B)'!$A:$S,19,FALSE))</f>
        <v/>
      </c>
      <c r="Z831" s="55" t="s">
        <v>79</v>
      </c>
    </row>
    <row r="832" spans="8:26" x14ac:dyDescent="0.2">
      <c r="H832" s="55" t="str">
        <f>IF(VLOOKUP(ROW()-492,'Report 3 Detail (576 B)'!$A:$S,2,FALSE)="","",VLOOKUP(ROW()-492,'Report 3 Detail (576 B)'!$A:$S,2,FALSE))</f>
        <v/>
      </c>
      <c r="I832" s="102" t="str">
        <f>IF(VLOOKUP(ROW()-492,'Report 3 Detail (576 B)'!$A:$S,3,FALSE)="","",VLOOKUP(ROW()-492,'Report 3 Detail (576 B)'!$A:$S,3,FALSE))</f>
        <v/>
      </c>
      <c r="J832" s="55" t="str">
        <f>IF(VLOOKUP(ROW()-492,'Report 3 Detail (576 B)'!$A:$S,4,FALSE)="","",VLOOKUP(ROW()-492,'Report 3 Detail (576 B)'!$A:$S,4,FALSE))</f>
        <v/>
      </c>
      <c r="K832" s="55" t="str">
        <f>IF(VLOOKUP(ROW()-492,'Report 3 Detail (576 B)'!$A:$S,5,FALSE)="","",VLOOKUP(ROW()-492,'Report 3 Detail (576 B)'!$A:$S,5,FALSE))</f>
        <v/>
      </c>
      <c r="L832" s="55" t="str">
        <f>IF(VLOOKUP(ROW()-492,'Report 3 Detail (576 B)'!$A:$S,6,FALSE)="","",VLOOKUP(ROW()-492,'Report 3 Detail (576 B)'!$A:$S,6,FALSE))</f>
        <v/>
      </c>
      <c r="M832" s="55" t="str">
        <f>IF(VLOOKUP(ROW()-492,'Report 3 Detail (576 B)'!$A:$S,7,FALSE)="","",VLOOKUP(ROW()-492,'Report 3 Detail (576 B)'!$A:$S,7,FALSE))</f>
        <v/>
      </c>
      <c r="N832" s="55" t="str">
        <f>IF(VLOOKUP(ROW()-492,'Report 3 Detail (576 B)'!$A:$S,8,FALSE)="","",VLOOKUP(ROW()-492,'Report 3 Detail (576 B)'!$A:$S,8,FALSE))</f>
        <v/>
      </c>
      <c r="O832" s="55" t="str">
        <f>IF(VLOOKUP(ROW()-492,'Report 3 Detail (576 B)'!$A:$S,9,FALSE)="","",VLOOKUP(ROW()-492,'Report 3 Detail (576 B)'!$A:$S,9,FALSE))</f>
        <v/>
      </c>
      <c r="P832" s="55" t="str">
        <f>IF(VLOOKUP(ROW()-492,'Report 3 Detail (576 B)'!$A:$S,10,FALSE)="","",VLOOKUP(ROW()-492,'Report 3 Detail (576 B)'!$A:$S,10,FALSE))</f>
        <v/>
      </c>
      <c r="Q832" s="55" t="str">
        <f>IF(VLOOKUP(ROW()-492,'Report 3 Detail (576 B)'!$A:$S,11,FALSE)="","",VLOOKUP(ROW()-492,'Report 3 Detail (576 B)'!$A:$S,11,FALSE))</f>
        <v/>
      </c>
      <c r="R832" s="55" t="str">
        <f>IF(VLOOKUP(ROW()-492,'Report 3 Detail (576 B)'!$A:$S,12,FALSE)="","",VLOOKUP(ROW()-492,'Report 3 Detail (576 B)'!$A:$S,12,FALSE))</f>
        <v/>
      </c>
      <c r="S832" s="55" t="str">
        <f>IF(VLOOKUP(ROW()-492,'Report 3 Detail (576 B)'!$A:$S,13,FALSE)="","",VLOOKUP(ROW()-492,'Report 3 Detail (576 B)'!$A:$S,13,FALSE))</f>
        <v/>
      </c>
      <c r="T832" s="55" t="str">
        <f>IF(VLOOKUP(ROW()-492,'Report 3 Detail (576 B)'!$A:$S,14,FALSE)="","",VLOOKUP(ROW()-492,'Report 3 Detail (576 B)'!$A:$S,14,FALSE))</f>
        <v/>
      </c>
      <c r="U832" s="55" t="str">
        <f>IF(VLOOKUP(ROW()-492,'Report 3 Detail (576 B)'!$A:$S,15,FALSE)="","",VLOOKUP(ROW()-492,'Report 3 Detail (576 B)'!$A:$S,15,FALSE))</f>
        <v/>
      </c>
      <c r="V832" s="55" t="str">
        <f>IF(VLOOKUP(ROW()-492,'Report 3 Detail (576 B)'!$A:$S,16,FALSE)="","",VLOOKUP(ROW()-492,'Report 3 Detail (576 B)'!$A:$S,16,FALSE))</f>
        <v/>
      </c>
      <c r="W832" s="55" t="str">
        <f>IF(VLOOKUP(ROW()-492,'Report 3 Detail (576 B)'!$A:$S,17,FALSE)="","",VLOOKUP(ROW()-492,'Report 3 Detail (576 B)'!$A:$S,17,FALSE))</f>
        <v/>
      </c>
      <c r="X832" s="102" t="str">
        <f>IF(VLOOKUP(ROW()-492,'Report 3 Detail (576 B)'!$A:$S,18,FALSE)="","",VLOOKUP(ROW()-492,'Report 3 Detail (576 B)'!$A:$S,18,FALSE))</f>
        <v/>
      </c>
      <c r="Y832" s="55" t="str">
        <f>IF(VLOOKUP(ROW()-492,'Report 3 Detail (576 B)'!$A:$S,19,FALSE)="","",VLOOKUP(ROW()-492,'Report 3 Detail (576 B)'!$A:$S,19,FALSE))</f>
        <v/>
      </c>
      <c r="Z832" s="55" t="s">
        <v>79</v>
      </c>
    </row>
    <row r="833" spans="8:26" x14ac:dyDescent="0.2">
      <c r="H833" s="55" t="str">
        <f>IF(VLOOKUP(ROW()-492,'Report 3 Detail (576 B)'!$A:$S,2,FALSE)="","",VLOOKUP(ROW()-492,'Report 3 Detail (576 B)'!$A:$S,2,FALSE))</f>
        <v/>
      </c>
      <c r="I833" s="102" t="str">
        <f>IF(VLOOKUP(ROW()-492,'Report 3 Detail (576 B)'!$A:$S,3,FALSE)="","",VLOOKUP(ROW()-492,'Report 3 Detail (576 B)'!$A:$S,3,FALSE))</f>
        <v/>
      </c>
      <c r="J833" s="55" t="str">
        <f>IF(VLOOKUP(ROW()-492,'Report 3 Detail (576 B)'!$A:$S,4,FALSE)="","",VLOOKUP(ROW()-492,'Report 3 Detail (576 B)'!$A:$S,4,FALSE))</f>
        <v/>
      </c>
      <c r="K833" s="55" t="str">
        <f>IF(VLOOKUP(ROW()-492,'Report 3 Detail (576 B)'!$A:$S,5,FALSE)="","",VLOOKUP(ROW()-492,'Report 3 Detail (576 B)'!$A:$S,5,FALSE))</f>
        <v/>
      </c>
      <c r="L833" s="55" t="str">
        <f>IF(VLOOKUP(ROW()-492,'Report 3 Detail (576 B)'!$A:$S,6,FALSE)="","",VLOOKUP(ROW()-492,'Report 3 Detail (576 B)'!$A:$S,6,FALSE))</f>
        <v/>
      </c>
      <c r="M833" s="55" t="str">
        <f>IF(VLOOKUP(ROW()-492,'Report 3 Detail (576 B)'!$A:$S,7,FALSE)="","",VLOOKUP(ROW()-492,'Report 3 Detail (576 B)'!$A:$S,7,FALSE))</f>
        <v/>
      </c>
      <c r="N833" s="55" t="str">
        <f>IF(VLOOKUP(ROW()-492,'Report 3 Detail (576 B)'!$A:$S,8,FALSE)="","",VLOOKUP(ROW()-492,'Report 3 Detail (576 B)'!$A:$S,8,FALSE))</f>
        <v/>
      </c>
      <c r="O833" s="55" t="str">
        <f>IF(VLOOKUP(ROW()-492,'Report 3 Detail (576 B)'!$A:$S,9,FALSE)="","",VLOOKUP(ROW()-492,'Report 3 Detail (576 B)'!$A:$S,9,FALSE))</f>
        <v/>
      </c>
      <c r="P833" s="55" t="str">
        <f>IF(VLOOKUP(ROW()-492,'Report 3 Detail (576 B)'!$A:$S,10,FALSE)="","",VLOOKUP(ROW()-492,'Report 3 Detail (576 B)'!$A:$S,10,FALSE))</f>
        <v/>
      </c>
      <c r="Q833" s="55" t="str">
        <f>IF(VLOOKUP(ROW()-492,'Report 3 Detail (576 B)'!$A:$S,11,FALSE)="","",VLOOKUP(ROW()-492,'Report 3 Detail (576 B)'!$A:$S,11,FALSE))</f>
        <v/>
      </c>
      <c r="R833" s="55" t="str">
        <f>IF(VLOOKUP(ROW()-492,'Report 3 Detail (576 B)'!$A:$S,12,FALSE)="","",VLOOKUP(ROW()-492,'Report 3 Detail (576 B)'!$A:$S,12,FALSE))</f>
        <v/>
      </c>
      <c r="S833" s="55" t="str">
        <f>IF(VLOOKUP(ROW()-492,'Report 3 Detail (576 B)'!$A:$S,13,FALSE)="","",VLOOKUP(ROW()-492,'Report 3 Detail (576 B)'!$A:$S,13,FALSE))</f>
        <v/>
      </c>
      <c r="T833" s="55" t="str">
        <f>IF(VLOOKUP(ROW()-492,'Report 3 Detail (576 B)'!$A:$S,14,FALSE)="","",VLOOKUP(ROW()-492,'Report 3 Detail (576 B)'!$A:$S,14,FALSE))</f>
        <v/>
      </c>
      <c r="U833" s="55" t="str">
        <f>IF(VLOOKUP(ROW()-492,'Report 3 Detail (576 B)'!$A:$S,15,FALSE)="","",VLOOKUP(ROW()-492,'Report 3 Detail (576 B)'!$A:$S,15,FALSE))</f>
        <v/>
      </c>
      <c r="V833" s="55" t="str">
        <f>IF(VLOOKUP(ROW()-492,'Report 3 Detail (576 B)'!$A:$S,16,FALSE)="","",VLOOKUP(ROW()-492,'Report 3 Detail (576 B)'!$A:$S,16,FALSE))</f>
        <v/>
      </c>
      <c r="W833" s="55" t="str">
        <f>IF(VLOOKUP(ROW()-492,'Report 3 Detail (576 B)'!$A:$S,17,FALSE)="","",VLOOKUP(ROW()-492,'Report 3 Detail (576 B)'!$A:$S,17,FALSE))</f>
        <v/>
      </c>
      <c r="X833" s="102" t="str">
        <f>IF(VLOOKUP(ROW()-492,'Report 3 Detail (576 B)'!$A:$S,18,FALSE)="","",VLOOKUP(ROW()-492,'Report 3 Detail (576 B)'!$A:$S,18,FALSE))</f>
        <v/>
      </c>
      <c r="Y833" s="55" t="str">
        <f>IF(VLOOKUP(ROW()-492,'Report 3 Detail (576 B)'!$A:$S,19,FALSE)="","",VLOOKUP(ROW()-492,'Report 3 Detail (576 B)'!$A:$S,19,FALSE))</f>
        <v/>
      </c>
      <c r="Z833" s="55" t="s">
        <v>79</v>
      </c>
    </row>
    <row r="834" spans="8:26" x14ac:dyDescent="0.2">
      <c r="H834" s="55" t="str">
        <f>IF(VLOOKUP(ROW()-492,'Report 3 Detail (576 B)'!$A:$S,2,FALSE)="","",VLOOKUP(ROW()-492,'Report 3 Detail (576 B)'!$A:$S,2,FALSE))</f>
        <v/>
      </c>
      <c r="I834" s="102" t="str">
        <f>IF(VLOOKUP(ROW()-492,'Report 3 Detail (576 B)'!$A:$S,3,FALSE)="","",VLOOKUP(ROW()-492,'Report 3 Detail (576 B)'!$A:$S,3,FALSE))</f>
        <v/>
      </c>
      <c r="J834" s="55" t="str">
        <f>IF(VLOOKUP(ROW()-492,'Report 3 Detail (576 B)'!$A:$S,4,FALSE)="","",VLOOKUP(ROW()-492,'Report 3 Detail (576 B)'!$A:$S,4,FALSE))</f>
        <v/>
      </c>
      <c r="K834" s="55" t="str">
        <f>IF(VLOOKUP(ROW()-492,'Report 3 Detail (576 B)'!$A:$S,5,FALSE)="","",VLOOKUP(ROW()-492,'Report 3 Detail (576 B)'!$A:$S,5,FALSE))</f>
        <v/>
      </c>
      <c r="L834" s="55" t="str">
        <f>IF(VLOOKUP(ROW()-492,'Report 3 Detail (576 B)'!$A:$S,6,FALSE)="","",VLOOKUP(ROW()-492,'Report 3 Detail (576 B)'!$A:$S,6,FALSE))</f>
        <v/>
      </c>
      <c r="M834" s="55" t="str">
        <f>IF(VLOOKUP(ROW()-492,'Report 3 Detail (576 B)'!$A:$S,7,FALSE)="","",VLOOKUP(ROW()-492,'Report 3 Detail (576 B)'!$A:$S,7,FALSE))</f>
        <v/>
      </c>
      <c r="N834" s="55" t="str">
        <f>IF(VLOOKUP(ROW()-492,'Report 3 Detail (576 B)'!$A:$S,8,FALSE)="","",VLOOKUP(ROW()-492,'Report 3 Detail (576 B)'!$A:$S,8,FALSE))</f>
        <v/>
      </c>
      <c r="O834" s="55" t="str">
        <f>IF(VLOOKUP(ROW()-492,'Report 3 Detail (576 B)'!$A:$S,9,FALSE)="","",VLOOKUP(ROW()-492,'Report 3 Detail (576 B)'!$A:$S,9,FALSE))</f>
        <v/>
      </c>
      <c r="P834" s="55" t="str">
        <f>IF(VLOOKUP(ROW()-492,'Report 3 Detail (576 B)'!$A:$S,10,FALSE)="","",VLOOKUP(ROW()-492,'Report 3 Detail (576 B)'!$A:$S,10,FALSE))</f>
        <v/>
      </c>
      <c r="Q834" s="55" t="str">
        <f>IF(VLOOKUP(ROW()-492,'Report 3 Detail (576 B)'!$A:$S,11,FALSE)="","",VLOOKUP(ROW()-492,'Report 3 Detail (576 B)'!$A:$S,11,FALSE))</f>
        <v/>
      </c>
      <c r="R834" s="55" t="str">
        <f>IF(VLOOKUP(ROW()-492,'Report 3 Detail (576 B)'!$A:$S,12,FALSE)="","",VLOOKUP(ROW()-492,'Report 3 Detail (576 B)'!$A:$S,12,FALSE))</f>
        <v/>
      </c>
      <c r="S834" s="55" t="str">
        <f>IF(VLOOKUP(ROW()-492,'Report 3 Detail (576 B)'!$A:$S,13,FALSE)="","",VLOOKUP(ROW()-492,'Report 3 Detail (576 B)'!$A:$S,13,FALSE))</f>
        <v/>
      </c>
      <c r="T834" s="55" t="str">
        <f>IF(VLOOKUP(ROW()-492,'Report 3 Detail (576 B)'!$A:$S,14,FALSE)="","",VLOOKUP(ROW()-492,'Report 3 Detail (576 B)'!$A:$S,14,FALSE))</f>
        <v/>
      </c>
      <c r="U834" s="55" t="str">
        <f>IF(VLOOKUP(ROW()-492,'Report 3 Detail (576 B)'!$A:$S,15,FALSE)="","",VLOOKUP(ROW()-492,'Report 3 Detail (576 B)'!$A:$S,15,FALSE))</f>
        <v/>
      </c>
      <c r="V834" s="55" t="str">
        <f>IF(VLOOKUP(ROW()-492,'Report 3 Detail (576 B)'!$A:$S,16,FALSE)="","",VLOOKUP(ROW()-492,'Report 3 Detail (576 B)'!$A:$S,16,FALSE))</f>
        <v/>
      </c>
      <c r="W834" s="55" t="str">
        <f>IF(VLOOKUP(ROW()-492,'Report 3 Detail (576 B)'!$A:$S,17,FALSE)="","",VLOOKUP(ROW()-492,'Report 3 Detail (576 B)'!$A:$S,17,FALSE))</f>
        <v/>
      </c>
      <c r="X834" s="102" t="str">
        <f>IF(VLOOKUP(ROW()-492,'Report 3 Detail (576 B)'!$A:$S,18,FALSE)="","",VLOOKUP(ROW()-492,'Report 3 Detail (576 B)'!$A:$S,18,FALSE))</f>
        <v/>
      </c>
      <c r="Y834" s="55" t="str">
        <f>IF(VLOOKUP(ROW()-492,'Report 3 Detail (576 B)'!$A:$S,19,FALSE)="","",VLOOKUP(ROW()-492,'Report 3 Detail (576 B)'!$A:$S,19,FALSE))</f>
        <v/>
      </c>
      <c r="Z834" s="55" t="s">
        <v>79</v>
      </c>
    </row>
    <row r="835" spans="8:26" x14ac:dyDescent="0.2">
      <c r="H835" s="55" t="str">
        <f>IF(VLOOKUP(ROW()-492,'Report 3 Detail (576 B)'!$A:$S,2,FALSE)="","",VLOOKUP(ROW()-492,'Report 3 Detail (576 B)'!$A:$S,2,FALSE))</f>
        <v/>
      </c>
      <c r="I835" s="102" t="str">
        <f>IF(VLOOKUP(ROW()-492,'Report 3 Detail (576 B)'!$A:$S,3,FALSE)="","",VLOOKUP(ROW()-492,'Report 3 Detail (576 B)'!$A:$S,3,FALSE))</f>
        <v/>
      </c>
      <c r="J835" s="55" t="str">
        <f>IF(VLOOKUP(ROW()-492,'Report 3 Detail (576 B)'!$A:$S,4,FALSE)="","",VLOOKUP(ROW()-492,'Report 3 Detail (576 B)'!$A:$S,4,FALSE))</f>
        <v/>
      </c>
      <c r="K835" s="55" t="str">
        <f>IF(VLOOKUP(ROW()-492,'Report 3 Detail (576 B)'!$A:$S,5,FALSE)="","",VLOOKUP(ROW()-492,'Report 3 Detail (576 B)'!$A:$S,5,FALSE))</f>
        <v/>
      </c>
      <c r="L835" s="55" t="str">
        <f>IF(VLOOKUP(ROW()-492,'Report 3 Detail (576 B)'!$A:$S,6,FALSE)="","",VLOOKUP(ROW()-492,'Report 3 Detail (576 B)'!$A:$S,6,FALSE))</f>
        <v/>
      </c>
      <c r="M835" s="55" t="str">
        <f>IF(VLOOKUP(ROW()-492,'Report 3 Detail (576 B)'!$A:$S,7,FALSE)="","",VLOOKUP(ROW()-492,'Report 3 Detail (576 B)'!$A:$S,7,FALSE))</f>
        <v/>
      </c>
      <c r="N835" s="55" t="str">
        <f>IF(VLOOKUP(ROW()-492,'Report 3 Detail (576 B)'!$A:$S,8,FALSE)="","",VLOOKUP(ROW()-492,'Report 3 Detail (576 B)'!$A:$S,8,FALSE))</f>
        <v/>
      </c>
      <c r="O835" s="55" t="str">
        <f>IF(VLOOKUP(ROW()-492,'Report 3 Detail (576 B)'!$A:$S,9,FALSE)="","",VLOOKUP(ROW()-492,'Report 3 Detail (576 B)'!$A:$S,9,FALSE))</f>
        <v/>
      </c>
      <c r="P835" s="55" t="str">
        <f>IF(VLOOKUP(ROW()-492,'Report 3 Detail (576 B)'!$A:$S,10,FALSE)="","",VLOOKUP(ROW()-492,'Report 3 Detail (576 B)'!$A:$S,10,FALSE))</f>
        <v/>
      </c>
      <c r="Q835" s="55" t="str">
        <f>IF(VLOOKUP(ROW()-492,'Report 3 Detail (576 B)'!$A:$S,11,FALSE)="","",VLOOKUP(ROW()-492,'Report 3 Detail (576 B)'!$A:$S,11,FALSE))</f>
        <v/>
      </c>
      <c r="R835" s="55" t="str">
        <f>IF(VLOOKUP(ROW()-492,'Report 3 Detail (576 B)'!$A:$S,12,FALSE)="","",VLOOKUP(ROW()-492,'Report 3 Detail (576 B)'!$A:$S,12,FALSE))</f>
        <v/>
      </c>
      <c r="S835" s="55" t="str">
        <f>IF(VLOOKUP(ROW()-492,'Report 3 Detail (576 B)'!$A:$S,13,FALSE)="","",VLOOKUP(ROW()-492,'Report 3 Detail (576 B)'!$A:$S,13,FALSE))</f>
        <v/>
      </c>
      <c r="T835" s="55" t="str">
        <f>IF(VLOOKUP(ROW()-492,'Report 3 Detail (576 B)'!$A:$S,14,FALSE)="","",VLOOKUP(ROW()-492,'Report 3 Detail (576 B)'!$A:$S,14,FALSE))</f>
        <v/>
      </c>
      <c r="U835" s="55" t="str">
        <f>IF(VLOOKUP(ROW()-492,'Report 3 Detail (576 B)'!$A:$S,15,FALSE)="","",VLOOKUP(ROW()-492,'Report 3 Detail (576 B)'!$A:$S,15,FALSE))</f>
        <v/>
      </c>
      <c r="V835" s="55" t="str">
        <f>IF(VLOOKUP(ROW()-492,'Report 3 Detail (576 B)'!$A:$S,16,FALSE)="","",VLOOKUP(ROW()-492,'Report 3 Detail (576 B)'!$A:$S,16,FALSE))</f>
        <v/>
      </c>
      <c r="W835" s="55" t="str">
        <f>IF(VLOOKUP(ROW()-492,'Report 3 Detail (576 B)'!$A:$S,17,FALSE)="","",VLOOKUP(ROW()-492,'Report 3 Detail (576 B)'!$A:$S,17,FALSE))</f>
        <v/>
      </c>
      <c r="X835" s="102" t="str">
        <f>IF(VLOOKUP(ROW()-492,'Report 3 Detail (576 B)'!$A:$S,18,FALSE)="","",VLOOKUP(ROW()-492,'Report 3 Detail (576 B)'!$A:$S,18,FALSE))</f>
        <v/>
      </c>
      <c r="Y835" s="55" t="str">
        <f>IF(VLOOKUP(ROW()-492,'Report 3 Detail (576 B)'!$A:$S,19,FALSE)="","",VLOOKUP(ROW()-492,'Report 3 Detail (576 B)'!$A:$S,19,FALSE))</f>
        <v/>
      </c>
      <c r="Z835" s="55" t="s">
        <v>79</v>
      </c>
    </row>
    <row r="836" spans="8:26" x14ac:dyDescent="0.2">
      <c r="H836" s="55" t="str">
        <f>IF(VLOOKUP(ROW()-492,'Report 3 Detail (576 B)'!$A:$S,2,FALSE)="","",VLOOKUP(ROW()-492,'Report 3 Detail (576 B)'!$A:$S,2,FALSE))</f>
        <v/>
      </c>
      <c r="I836" s="102" t="str">
        <f>IF(VLOOKUP(ROW()-492,'Report 3 Detail (576 B)'!$A:$S,3,FALSE)="","",VLOOKUP(ROW()-492,'Report 3 Detail (576 B)'!$A:$S,3,FALSE))</f>
        <v/>
      </c>
      <c r="J836" s="55" t="str">
        <f>IF(VLOOKUP(ROW()-492,'Report 3 Detail (576 B)'!$A:$S,4,FALSE)="","",VLOOKUP(ROW()-492,'Report 3 Detail (576 B)'!$A:$S,4,FALSE))</f>
        <v/>
      </c>
      <c r="K836" s="55" t="str">
        <f>IF(VLOOKUP(ROW()-492,'Report 3 Detail (576 B)'!$A:$S,5,FALSE)="","",VLOOKUP(ROW()-492,'Report 3 Detail (576 B)'!$A:$S,5,FALSE))</f>
        <v/>
      </c>
      <c r="L836" s="55" t="str">
        <f>IF(VLOOKUP(ROW()-492,'Report 3 Detail (576 B)'!$A:$S,6,FALSE)="","",VLOOKUP(ROW()-492,'Report 3 Detail (576 B)'!$A:$S,6,FALSE))</f>
        <v/>
      </c>
      <c r="M836" s="55" t="str">
        <f>IF(VLOOKUP(ROW()-492,'Report 3 Detail (576 B)'!$A:$S,7,FALSE)="","",VLOOKUP(ROW()-492,'Report 3 Detail (576 B)'!$A:$S,7,FALSE))</f>
        <v/>
      </c>
      <c r="N836" s="55" t="str">
        <f>IF(VLOOKUP(ROW()-492,'Report 3 Detail (576 B)'!$A:$S,8,FALSE)="","",VLOOKUP(ROW()-492,'Report 3 Detail (576 B)'!$A:$S,8,FALSE))</f>
        <v/>
      </c>
      <c r="O836" s="55" t="str">
        <f>IF(VLOOKUP(ROW()-492,'Report 3 Detail (576 B)'!$A:$S,9,FALSE)="","",VLOOKUP(ROW()-492,'Report 3 Detail (576 B)'!$A:$S,9,FALSE))</f>
        <v/>
      </c>
      <c r="P836" s="55" t="str">
        <f>IF(VLOOKUP(ROW()-492,'Report 3 Detail (576 B)'!$A:$S,10,FALSE)="","",VLOOKUP(ROW()-492,'Report 3 Detail (576 B)'!$A:$S,10,FALSE))</f>
        <v/>
      </c>
      <c r="Q836" s="55" t="str">
        <f>IF(VLOOKUP(ROW()-492,'Report 3 Detail (576 B)'!$A:$S,11,FALSE)="","",VLOOKUP(ROW()-492,'Report 3 Detail (576 B)'!$A:$S,11,FALSE))</f>
        <v/>
      </c>
      <c r="R836" s="55" t="str">
        <f>IF(VLOOKUP(ROW()-492,'Report 3 Detail (576 B)'!$A:$S,12,FALSE)="","",VLOOKUP(ROW()-492,'Report 3 Detail (576 B)'!$A:$S,12,FALSE))</f>
        <v/>
      </c>
      <c r="S836" s="55" t="str">
        <f>IF(VLOOKUP(ROW()-492,'Report 3 Detail (576 B)'!$A:$S,13,FALSE)="","",VLOOKUP(ROW()-492,'Report 3 Detail (576 B)'!$A:$S,13,FALSE))</f>
        <v/>
      </c>
      <c r="T836" s="55" t="str">
        <f>IF(VLOOKUP(ROW()-492,'Report 3 Detail (576 B)'!$A:$S,14,FALSE)="","",VLOOKUP(ROW()-492,'Report 3 Detail (576 B)'!$A:$S,14,FALSE))</f>
        <v/>
      </c>
      <c r="U836" s="55" t="str">
        <f>IF(VLOOKUP(ROW()-492,'Report 3 Detail (576 B)'!$A:$S,15,FALSE)="","",VLOOKUP(ROW()-492,'Report 3 Detail (576 B)'!$A:$S,15,FALSE))</f>
        <v/>
      </c>
      <c r="V836" s="55" t="str">
        <f>IF(VLOOKUP(ROW()-492,'Report 3 Detail (576 B)'!$A:$S,16,FALSE)="","",VLOOKUP(ROW()-492,'Report 3 Detail (576 B)'!$A:$S,16,FALSE))</f>
        <v/>
      </c>
      <c r="W836" s="55" t="str">
        <f>IF(VLOOKUP(ROW()-492,'Report 3 Detail (576 B)'!$A:$S,17,FALSE)="","",VLOOKUP(ROW()-492,'Report 3 Detail (576 B)'!$A:$S,17,FALSE))</f>
        <v/>
      </c>
      <c r="X836" s="102" t="str">
        <f>IF(VLOOKUP(ROW()-492,'Report 3 Detail (576 B)'!$A:$S,18,FALSE)="","",VLOOKUP(ROW()-492,'Report 3 Detail (576 B)'!$A:$S,18,FALSE))</f>
        <v/>
      </c>
      <c r="Y836" s="55" t="str">
        <f>IF(VLOOKUP(ROW()-492,'Report 3 Detail (576 B)'!$A:$S,19,FALSE)="","",VLOOKUP(ROW()-492,'Report 3 Detail (576 B)'!$A:$S,19,FALSE))</f>
        <v/>
      </c>
      <c r="Z836" s="55" t="s">
        <v>79</v>
      </c>
    </row>
    <row r="837" spans="8:26" x14ac:dyDescent="0.2">
      <c r="H837" s="55" t="str">
        <f>IF(VLOOKUP(ROW()-492,'Report 3 Detail (576 B)'!$A:$S,2,FALSE)="","",VLOOKUP(ROW()-492,'Report 3 Detail (576 B)'!$A:$S,2,FALSE))</f>
        <v/>
      </c>
      <c r="I837" s="102" t="str">
        <f>IF(VLOOKUP(ROW()-492,'Report 3 Detail (576 B)'!$A:$S,3,FALSE)="","",VLOOKUP(ROW()-492,'Report 3 Detail (576 B)'!$A:$S,3,FALSE))</f>
        <v/>
      </c>
      <c r="J837" s="55" t="str">
        <f>IF(VLOOKUP(ROW()-492,'Report 3 Detail (576 B)'!$A:$S,4,FALSE)="","",VLOOKUP(ROW()-492,'Report 3 Detail (576 B)'!$A:$S,4,FALSE))</f>
        <v/>
      </c>
      <c r="K837" s="55" t="str">
        <f>IF(VLOOKUP(ROW()-492,'Report 3 Detail (576 B)'!$A:$S,5,FALSE)="","",VLOOKUP(ROW()-492,'Report 3 Detail (576 B)'!$A:$S,5,FALSE))</f>
        <v/>
      </c>
      <c r="L837" s="55" t="str">
        <f>IF(VLOOKUP(ROW()-492,'Report 3 Detail (576 B)'!$A:$S,6,FALSE)="","",VLOOKUP(ROW()-492,'Report 3 Detail (576 B)'!$A:$S,6,FALSE))</f>
        <v/>
      </c>
      <c r="M837" s="55" t="str">
        <f>IF(VLOOKUP(ROW()-492,'Report 3 Detail (576 B)'!$A:$S,7,FALSE)="","",VLOOKUP(ROW()-492,'Report 3 Detail (576 B)'!$A:$S,7,FALSE))</f>
        <v/>
      </c>
      <c r="N837" s="55" t="str">
        <f>IF(VLOOKUP(ROW()-492,'Report 3 Detail (576 B)'!$A:$S,8,FALSE)="","",VLOOKUP(ROW()-492,'Report 3 Detail (576 B)'!$A:$S,8,FALSE))</f>
        <v/>
      </c>
      <c r="O837" s="55" t="str">
        <f>IF(VLOOKUP(ROW()-492,'Report 3 Detail (576 B)'!$A:$S,9,FALSE)="","",VLOOKUP(ROW()-492,'Report 3 Detail (576 B)'!$A:$S,9,FALSE))</f>
        <v/>
      </c>
      <c r="P837" s="55" t="str">
        <f>IF(VLOOKUP(ROW()-492,'Report 3 Detail (576 B)'!$A:$S,10,FALSE)="","",VLOOKUP(ROW()-492,'Report 3 Detail (576 B)'!$A:$S,10,FALSE))</f>
        <v/>
      </c>
      <c r="Q837" s="55" t="str">
        <f>IF(VLOOKUP(ROW()-492,'Report 3 Detail (576 B)'!$A:$S,11,FALSE)="","",VLOOKUP(ROW()-492,'Report 3 Detail (576 B)'!$A:$S,11,FALSE))</f>
        <v/>
      </c>
      <c r="R837" s="55" t="str">
        <f>IF(VLOOKUP(ROW()-492,'Report 3 Detail (576 B)'!$A:$S,12,FALSE)="","",VLOOKUP(ROW()-492,'Report 3 Detail (576 B)'!$A:$S,12,FALSE))</f>
        <v/>
      </c>
      <c r="S837" s="55" t="str">
        <f>IF(VLOOKUP(ROW()-492,'Report 3 Detail (576 B)'!$A:$S,13,FALSE)="","",VLOOKUP(ROW()-492,'Report 3 Detail (576 B)'!$A:$S,13,FALSE))</f>
        <v/>
      </c>
      <c r="T837" s="55" t="str">
        <f>IF(VLOOKUP(ROW()-492,'Report 3 Detail (576 B)'!$A:$S,14,FALSE)="","",VLOOKUP(ROW()-492,'Report 3 Detail (576 B)'!$A:$S,14,FALSE))</f>
        <v/>
      </c>
      <c r="U837" s="55" t="str">
        <f>IF(VLOOKUP(ROW()-492,'Report 3 Detail (576 B)'!$A:$S,15,FALSE)="","",VLOOKUP(ROW()-492,'Report 3 Detail (576 B)'!$A:$S,15,FALSE))</f>
        <v/>
      </c>
      <c r="V837" s="55" t="str">
        <f>IF(VLOOKUP(ROW()-492,'Report 3 Detail (576 B)'!$A:$S,16,FALSE)="","",VLOOKUP(ROW()-492,'Report 3 Detail (576 B)'!$A:$S,16,FALSE))</f>
        <v/>
      </c>
      <c r="W837" s="55" t="str">
        <f>IF(VLOOKUP(ROW()-492,'Report 3 Detail (576 B)'!$A:$S,17,FALSE)="","",VLOOKUP(ROW()-492,'Report 3 Detail (576 B)'!$A:$S,17,FALSE))</f>
        <v/>
      </c>
      <c r="X837" s="102" t="str">
        <f>IF(VLOOKUP(ROW()-492,'Report 3 Detail (576 B)'!$A:$S,18,FALSE)="","",VLOOKUP(ROW()-492,'Report 3 Detail (576 B)'!$A:$S,18,FALSE))</f>
        <v/>
      </c>
      <c r="Y837" s="55" t="str">
        <f>IF(VLOOKUP(ROW()-492,'Report 3 Detail (576 B)'!$A:$S,19,FALSE)="","",VLOOKUP(ROW()-492,'Report 3 Detail (576 B)'!$A:$S,19,FALSE))</f>
        <v/>
      </c>
      <c r="Z837" s="55" t="s">
        <v>79</v>
      </c>
    </row>
    <row r="838" spans="8:26" x14ac:dyDescent="0.2">
      <c r="H838" s="55" t="str">
        <f>IF(VLOOKUP(ROW()-492,'Report 3 Detail (576 B)'!$A:$S,2,FALSE)="","",VLOOKUP(ROW()-492,'Report 3 Detail (576 B)'!$A:$S,2,FALSE))</f>
        <v/>
      </c>
      <c r="I838" s="102" t="str">
        <f>IF(VLOOKUP(ROW()-492,'Report 3 Detail (576 B)'!$A:$S,3,FALSE)="","",VLOOKUP(ROW()-492,'Report 3 Detail (576 B)'!$A:$S,3,FALSE))</f>
        <v/>
      </c>
      <c r="J838" s="55" t="str">
        <f>IF(VLOOKUP(ROW()-492,'Report 3 Detail (576 B)'!$A:$S,4,FALSE)="","",VLOOKUP(ROW()-492,'Report 3 Detail (576 B)'!$A:$S,4,FALSE))</f>
        <v/>
      </c>
      <c r="K838" s="55" t="str">
        <f>IF(VLOOKUP(ROW()-492,'Report 3 Detail (576 B)'!$A:$S,5,FALSE)="","",VLOOKUP(ROW()-492,'Report 3 Detail (576 B)'!$A:$S,5,FALSE))</f>
        <v/>
      </c>
      <c r="L838" s="55" t="str">
        <f>IF(VLOOKUP(ROW()-492,'Report 3 Detail (576 B)'!$A:$S,6,FALSE)="","",VLOOKUP(ROW()-492,'Report 3 Detail (576 B)'!$A:$S,6,FALSE))</f>
        <v/>
      </c>
      <c r="M838" s="55" t="str">
        <f>IF(VLOOKUP(ROW()-492,'Report 3 Detail (576 B)'!$A:$S,7,FALSE)="","",VLOOKUP(ROW()-492,'Report 3 Detail (576 B)'!$A:$S,7,FALSE))</f>
        <v/>
      </c>
      <c r="N838" s="55" t="str">
        <f>IF(VLOOKUP(ROW()-492,'Report 3 Detail (576 B)'!$A:$S,8,FALSE)="","",VLOOKUP(ROW()-492,'Report 3 Detail (576 B)'!$A:$S,8,FALSE))</f>
        <v/>
      </c>
      <c r="O838" s="55" t="str">
        <f>IF(VLOOKUP(ROW()-492,'Report 3 Detail (576 B)'!$A:$S,9,FALSE)="","",VLOOKUP(ROW()-492,'Report 3 Detail (576 B)'!$A:$S,9,FALSE))</f>
        <v/>
      </c>
      <c r="P838" s="55" t="str">
        <f>IF(VLOOKUP(ROW()-492,'Report 3 Detail (576 B)'!$A:$S,10,FALSE)="","",VLOOKUP(ROW()-492,'Report 3 Detail (576 B)'!$A:$S,10,FALSE))</f>
        <v/>
      </c>
      <c r="Q838" s="55" t="str">
        <f>IF(VLOOKUP(ROW()-492,'Report 3 Detail (576 B)'!$A:$S,11,FALSE)="","",VLOOKUP(ROW()-492,'Report 3 Detail (576 B)'!$A:$S,11,FALSE))</f>
        <v/>
      </c>
      <c r="R838" s="55" t="str">
        <f>IF(VLOOKUP(ROW()-492,'Report 3 Detail (576 B)'!$A:$S,12,FALSE)="","",VLOOKUP(ROW()-492,'Report 3 Detail (576 B)'!$A:$S,12,FALSE))</f>
        <v/>
      </c>
      <c r="S838" s="55" t="str">
        <f>IF(VLOOKUP(ROW()-492,'Report 3 Detail (576 B)'!$A:$S,13,FALSE)="","",VLOOKUP(ROW()-492,'Report 3 Detail (576 B)'!$A:$S,13,FALSE))</f>
        <v/>
      </c>
      <c r="T838" s="55" t="str">
        <f>IF(VLOOKUP(ROW()-492,'Report 3 Detail (576 B)'!$A:$S,14,FALSE)="","",VLOOKUP(ROW()-492,'Report 3 Detail (576 B)'!$A:$S,14,FALSE))</f>
        <v/>
      </c>
      <c r="U838" s="55" t="str">
        <f>IF(VLOOKUP(ROW()-492,'Report 3 Detail (576 B)'!$A:$S,15,FALSE)="","",VLOOKUP(ROW()-492,'Report 3 Detail (576 B)'!$A:$S,15,FALSE))</f>
        <v/>
      </c>
      <c r="V838" s="55" t="str">
        <f>IF(VLOOKUP(ROW()-492,'Report 3 Detail (576 B)'!$A:$S,16,FALSE)="","",VLOOKUP(ROW()-492,'Report 3 Detail (576 B)'!$A:$S,16,FALSE))</f>
        <v/>
      </c>
      <c r="W838" s="55" t="str">
        <f>IF(VLOOKUP(ROW()-492,'Report 3 Detail (576 B)'!$A:$S,17,FALSE)="","",VLOOKUP(ROW()-492,'Report 3 Detail (576 B)'!$A:$S,17,FALSE))</f>
        <v/>
      </c>
      <c r="X838" s="102" t="str">
        <f>IF(VLOOKUP(ROW()-492,'Report 3 Detail (576 B)'!$A:$S,18,FALSE)="","",VLOOKUP(ROW()-492,'Report 3 Detail (576 B)'!$A:$S,18,FALSE))</f>
        <v/>
      </c>
      <c r="Y838" s="55" t="str">
        <f>IF(VLOOKUP(ROW()-492,'Report 3 Detail (576 B)'!$A:$S,19,FALSE)="","",VLOOKUP(ROW()-492,'Report 3 Detail (576 B)'!$A:$S,19,FALSE))</f>
        <v/>
      </c>
      <c r="Z838" s="55" t="s">
        <v>79</v>
      </c>
    </row>
    <row r="839" spans="8:26" x14ac:dyDescent="0.2">
      <c r="H839" s="55" t="str">
        <f>IF(VLOOKUP(ROW()-492,'Report 3 Detail (576 B)'!$A:$S,2,FALSE)="","",VLOOKUP(ROW()-492,'Report 3 Detail (576 B)'!$A:$S,2,FALSE))</f>
        <v/>
      </c>
      <c r="I839" s="102" t="str">
        <f>IF(VLOOKUP(ROW()-492,'Report 3 Detail (576 B)'!$A:$S,3,FALSE)="","",VLOOKUP(ROW()-492,'Report 3 Detail (576 B)'!$A:$S,3,FALSE))</f>
        <v/>
      </c>
      <c r="J839" s="55" t="str">
        <f>IF(VLOOKUP(ROW()-492,'Report 3 Detail (576 B)'!$A:$S,4,FALSE)="","",VLOOKUP(ROW()-492,'Report 3 Detail (576 B)'!$A:$S,4,FALSE))</f>
        <v/>
      </c>
      <c r="K839" s="55" t="str">
        <f>IF(VLOOKUP(ROW()-492,'Report 3 Detail (576 B)'!$A:$S,5,FALSE)="","",VLOOKUP(ROW()-492,'Report 3 Detail (576 B)'!$A:$S,5,FALSE))</f>
        <v/>
      </c>
      <c r="L839" s="55" t="str">
        <f>IF(VLOOKUP(ROW()-492,'Report 3 Detail (576 B)'!$A:$S,6,FALSE)="","",VLOOKUP(ROW()-492,'Report 3 Detail (576 B)'!$A:$S,6,FALSE))</f>
        <v/>
      </c>
      <c r="M839" s="55" t="str">
        <f>IF(VLOOKUP(ROW()-492,'Report 3 Detail (576 B)'!$A:$S,7,FALSE)="","",VLOOKUP(ROW()-492,'Report 3 Detail (576 B)'!$A:$S,7,FALSE))</f>
        <v/>
      </c>
      <c r="N839" s="55" t="str">
        <f>IF(VLOOKUP(ROW()-492,'Report 3 Detail (576 B)'!$A:$S,8,FALSE)="","",VLOOKUP(ROW()-492,'Report 3 Detail (576 B)'!$A:$S,8,FALSE))</f>
        <v/>
      </c>
      <c r="O839" s="55" t="str">
        <f>IF(VLOOKUP(ROW()-492,'Report 3 Detail (576 B)'!$A:$S,9,FALSE)="","",VLOOKUP(ROW()-492,'Report 3 Detail (576 B)'!$A:$S,9,FALSE))</f>
        <v/>
      </c>
      <c r="P839" s="55" t="str">
        <f>IF(VLOOKUP(ROW()-492,'Report 3 Detail (576 B)'!$A:$S,10,FALSE)="","",VLOOKUP(ROW()-492,'Report 3 Detail (576 B)'!$A:$S,10,FALSE))</f>
        <v/>
      </c>
      <c r="Q839" s="55" t="str">
        <f>IF(VLOOKUP(ROW()-492,'Report 3 Detail (576 B)'!$A:$S,11,FALSE)="","",VLOOKUP(ROW()-492,'Report 3 Detail (576 B)'!$A:$S,11,FALSE))</f>
        <v/>
      </c>
      <c r="R839" s="55" t="str">
        <f>IF(VLOOKUP(ROW()-492,'Report 3 Detail (576 B)'!$A:$S,12,FALSE)="","",VLOOKUP(ROW()-492,'Report 3 Detail (576 B)'!$A:$S,12,FALSE))</f>
        <v/>
      </c>
      <c r="S839" s="55" t="str">
        <f>IF(VLOOKUP(ROW()-492,'Report 3 Detail (576 B)'!$A:$S,13,FALSE)="","",VLOOKUP(ROW()-492,'Report 3 Detail (576 B)'!$A:$S,13,FALSE))</f>
        <v/>
      </c>
      <c r="T839" s="55" t="str">
        <f>IF(VLOOKUP(ROW()-492,'Report 3 Detail (576 B)'!$A:$S,14,FALSE)="","",VLOOKUP(ROW()-492,'Report 3 Detail (576 B)'!$A:$S,14,FALSE))</f>
        <v/>
      </c>
      <c r="U839" s="55" t="str">
        <f>IF(VLOOKUP(ROW()-492,'Report 3 Detail (576 B)'!$A:$S,15,FALSE)="","",VLOOKUP(ROW()-492,'Report 3 Detail (576 B)'!$A:$S,15,FALSE))</f>
        <v/>
      </c>
      <c r="V839" s="55" t="str">
        <f>IF(VLOOKUP(ROW()-492,'Report 3 Detail (576 B)'!$A:$S,16,FALSE)="","",VLOOKUP(ROW()-492,'Report 3 Detail (576 B)'!$A:$S,16,FALSE))</f>
        <v/>
      </c>
      <c r="W839" s="55" t="str">
        <f>IF(VLOOKUP(ROW()-492,'Report 3 Detail (576 B)'!$A:$S,17,FALSE)="","",VLOOKUP(ROW()-492,'Report 3 Detail (576 B)'!$A:$S,17,FALSE))</f>
        <v/>
      </c>
      <c r="X839" s="102" t="str">
        <f>IF(VLOOKUP(ROW()-492,'Report 3 Detail (576 B)'!$A:$S,18,FALSE)="","",VLOOKUP(ROW()-492,'Report 3 Detail (576 B)'!$A:$S,18,FALSE))</f>
        <v/>
      </c>
      <c r="Y839" s="55" t="str">
        <f>IF(VLOOKUP(ROW()-492,'Report 3 Detail (576 B)'!$A:$S,19,FALSE)="","",VLOOKUP(ROW()-492,'Report 3 Detail (576 B)'!$A:$S,19,FALSE))</f>
        <v/>
      </c>
      <c r="Z839" s="55" t="s">
        <v>79</v>
      </c>
    </row>
    <row r="840" spans="8:26" x14ac:dyDescent="0.2">
      <c r="H840" s="55" t="str">
        <f>IF(VLOOKUP(ROW()-492,'Report 3 Detail (576 B)'!$A:$S,2,FALSE)="","",VLOOKUP(ROW()-492,'Report 3 Detail (576 B)'!$A:$S,2,FALSE))</f>
        <v/>
      </c>
      <c r="I840" s="102" t="str">
        <f>IF(VLOOKUP(ROW()-492,'Report 3 Detail (576 B)'!$A:$S,3,FALSE)="","",VLOOKUP(ROW()-492,'Report 3 Detail (576 B)'!$A:$S,3,FALSE))</f>
        <v/>
      </c>
      <c r="J840" s="55" t="str">
        <f>IF(VLOOKUP(ROW()-492,'Report 3 Detail (576 B)'!$A:$S,4,FALSE)="","",VLOOKUP(ROW()-492,'Report 3 Detail (576 B)'!$A:$S,4,FALSE))</f>
        <v/>
      </c>
      <c r="K840" s="55" t="str">
        <f>IF(VLOOKUP(ROW()-492,'Report 3 Detail (576 B)'!$A:$S,5,FALSE)="","",VLOOKUP(ROW()-492,'Report 3 Detail (576 B)'!$A:$S,5,FALSE))</f>
        <v/>
      </c>
      <c r="L840" s="55" t="str">
        <f>IF(VLOOKUP(ROW()-492,'Report 3 Detail (576 B)'!$A:$S,6,FALSE)="","",VLOOKUP(ROW()-492,'Report 3 Detail (576 B)'!$A:$S,6,FALSE))</f>
        <v/>
      </c>
      <c r="M840" s="55" t="str">
        <f>IF(VLOOKUP(ROW()-492,'Report 3 Detail (576 B)'!$A:$S,7,FALSE)="","",VLOOKUP(ROW()-492,'Report 3 Detail (576 B)'!$A:$S,7,FALSE))</f>
        <v/>
      </c>
      <c r="N840" s="55" t="str">
        <f>IF(VLOOKUP(ROW()-492,'Report 3 Detail (576 B)'!$A:$S,8,FALSE)="","",VLOOKUP(ROW()-492,'Report 3 Detail (576 B)'!$A:$S,8,FALSE))</f>
        <v/>
      </c>
      <c r="O840" s="55" t="str">
        <f>IF(VLOOKUP(ROW()-492,'Report 3 Detail (576 B)'!$A:$S,9,FALSE)="","",VLOOKUP(ROW()-492,'Report 3 Detail (576 B)'!$A:$S,9,FALSE))</f>
        <v/>
      </c>
      <c r="P840" s="55" t="str">
        <f>IF(VLOOKUP(ROW()-492,'Report 3 Detail (576 B)'!$A:$S,10,FALSE)="","",VLOOKUP(ROW()-492,'Report 3 Detail (576 B)'!$A:$S,10,FALSE))</f>
        <v/>
      </c>
      <c r="Q840" s="55" t="str">
        <f>IF(VLOOKUP(ROW()-492,'Report 3 Detail (576 B)'!$A:$S,11,FALSE)="","",VLOOKUP(ROW()-492,'Report 3 Detail (576 B)'!$A:$S,11,FALSE))</f>
        <v/>
      </c>
      <c r="R840" s="55" t="str">
        <f>IF(VLOOKUP(ROW()-492,'Report 3 Detail (576 B)'!$A:$S,12,FALSE)="","",VLOOKUP(ROW()-492,'Report 3 Detail (576 B)'!$A:$S,12,FALSE))</f>
        <v/>
      </c>
      <c r="S840" s="55" t="str">
        <f>IF(VLOOKUP(ROW()-492,'Report 3 Detail (576 B)'!$A:$S,13,FALSE)="","",VLOOKUP(ROW()-492,'Report 3 Detail (576 B)'!$A:$S,13,FALSE))</f>
        <v/>
      </c>
      <c r="T840" s="55" t="str">
        <f>IF(VLOOKUP(ROW()-492,'Report 3 Detail (576 B)'!$A:$S,14,FALSE)="","",VLOOKUP(ROW()-492,'Report 3 Detail (576 B)'!$A:$S,14,FALSE))</f>
        <v/>
      </c>
      <c r="U840" s="55" t="str">
        <f>IF(VLOOKUP(ROW()-492,'Report 3 Detail (576 B)'!$A:$S,15,FALSE)="","",VLOOKUP(ROW()-492,'Report 3 Detail (576 B)'!$A:$S,15,FALSE))</f>
        <v/>
      </c>
      <c r="V840" s="55" t="str">
        <f>IF(VLOOKUP(ROW()-492,'Report 3 Detail (576 B)'!$A:$S,16,FALSE)="","",VLOOKUP(ROW()-492,'Report 3 Detail (576 B)'!$A:$S,16,FALSE))</f>
        <v/>
      </c>
      <c r="W840" s="55" t="str">
        <f>IF(VLOOKUP(ROW()-492,'Report 3 Detail (576 B)'!$A:$S,17,FALSE)="","",VLOOKUP(ROW()-492,'Report 3 Detail (576 B)'!$A:$S,17,FALSE))</f>
        <v/>
      </c>
      <c r="X840" s="102" t="str">
        <f>IF(VLOOKUP(ROW()-492,'Report 3 Detail (576 B)'!$A:$S,18,FALSE)="","",VLOOKUP(ROW()-492,'Report 3 Detail (576 B)'!$A:$S,18,FALSE))</f>
        <v/>
      </c>
      <c r="Y840" s="55" t="str">
        <f>IF(VLOOKUP(ROW()-492,'Report 3 Detail (576 B)'!$A:$S,19,FALSE)="","",VLOOKUP(ROW()-492,'Report 3 Detail (576 B)'!$A:$S,19,FALSE))</f>
        <v/>
      </c>
      <c r="Z840" s="55" t="s">
        <v>79</v>
      </c>
    </row>
    <row r="841" spans="8:26" x14ac:dyDescent="0.2">
      <c r="H841" s="55" t="str">
        <f>IF(VLOOKUP(ROW()-492,'Report 3 Detail (576 B)'!$A:$S,2,FALSE)="","",VLOOKUP(ROW()-492,'Report 3 Detail (576 B)'!$A:$S,2,FALSE))</f>
        <v/>
      </c>
      <c r="I841" s="102" t="str">
        <f>IF(VLOOKUP(ROW()-492,'Report 3 Detail (576 B)'!$A:$S,3,FALSE)="","",VLOOKUP(ROW()-492,'Report 3 Detail (576 B)'!$A:$S,3,FALSE))</f>
        <v/>
      </c>
      <c r="J841" s="55" t="str">
        <f>IF(VLOOKUP(ROW()-492,'Report 3 Detail (576 B)'!$A:$S,4,FALSE)="","",VLOOKUP(ROW()-492,'Report 3 Detail (576 B)'!$A:$S,4,FALSE))</f>
        <v/>
      </c>
      <c r="K841" s="55" t="str">
        <f>IF(VLOOKUP(ROW()-492,'Report 3 Detail (576 B)'!$A:$S,5,FALSE)="","",VLOOKUP(ROW()-492,'Report 3 Detail (576 B)'!$A:$S,5,FALSE))</f>
        <v/>
      </c>
      <c r="L841" s="55" t="str">
        <f>IF(VLOOKUP(ROW()-492,'Report 3 Detail (576 B)'!$A:$S,6,FALSE)="","",VLOOKUP(ROW()-492,'Report 3 Detail (576 B)'!$A:$S,6,FALSE))</f>
        <v/>
      </c>
      <c r="M841" s="55" t="str">
        <f>IF(VLOOKUP(ROW()-492,'Report 3 Detail (576 B)'!$A:$S,7,FALSE)="","",VLOOKUP(ROW()-492,'Report 3 Detail (576 B)'!$A:$S,7,FALSE))</f>
        <v/>
      </c>
      <c r="N841" s="55" t="str">
        <f>IF(VLOOKUP(ROW()-492,'Report 3 Detail (576 B)'!$A:$S,8,FALSE)="","",VLOOKUP(ROW()-492,'Report 3 Detail (576 B)'!$A:$S,8,FALSE))</f>
        <v/>
      </c>
      <c r="O841" s="55" t="str">
        <f>IF(VLOOKUP(ROW()-492,'Report 3 Detail (576 B)'!$A:$S,9,FALSE)="","",VLOOKUP(ROW()-492,'Report 3 Detail (576 B)'!$A:$S,9,FALSE))</f>
        <v/>
      </c>
      <c r="P841" s="55" t="str">
        <f>IF(VLOOKUP(ROW()-492,'Report 3 Detail (576 B)'!$A:$S,10,FALSE)="","",VLOOKUP(ROW()-492,'Report 3 Detail (576 B)'!$A:$S,10,FALSE))</f>
        <v/>
      </c>
      <c r="Q841" s="55" t="str">
        <f>IF(VLOOKUP(ROW()-492,'Report 3 Detail (576 B)'!$A:$S,11,FALSE)="","",VLOOKUP(ROW()-492,'Report 3 Detail (576 B)'!$A:$S,11,FALSE))</f>
        <v/>
      </c>
      <c r="R841" s="55" t="str">
        <f>IF(VLOOKUP(ROW()-492,'Report 3 Detail (576 B)'!$A:$S,12,FALSE)="","",VLOOKUP(ROW()-492,'Report 3 Detail (576 B)'!$A:$S,12,FALSE))</f>
        <v/>
      </c>
      <c r="S841" s="55" t="str">
        <f>IF(VLOOKUP(ROW()-492,'Report 3 Detail (576 B)'!$A:$S,13,FALSE)="","",VLOOKUP(ROW()-492,'Report 3 Detail (576 B)'!$A:$S,13,FALSE))</f>
        <v/>
      </c>
      <c r="T841" s="55" t="str">
        <f>IF(VLOOKUP(ROW()-492,'Report 3 Detail (576 B)'!$A:$S,14,FALSE)="","",VLOOKUP(ROW()-492,'Report 3 Detail (576 B)'!$A:$S,14,FALSE))</f>
        <v/>
      </c>
      <c r="U841" s="55" t="str">
        <f>IF(VLOOKUP(ROW()-492,'Report 3 Detail (576 B)'!$A:$S,15,FALSE)="","",VLOOKUP(ROW()-492,'Report 3 Detail (576 B)'!$A:$S,15,FALSE))</f>
        <v/>
      </c>
      <c r="V841" s="55" t="str">
        <f>IF(VLOOKUP(ROW()-492,'Report 3 Detail (576 B)'!$A:$S,16,FALSE)="","",VLOOKUP(ROW()-492,'Report 3 Detail (576 B)'!$A:$S,16,FALSE))</f>
        <v/>
      </c>
      <c r="W841" s="55" t="str">
        <f>IF(VLOOKUP(ROW()-492,'Report 3 Detail (576 B)'!$A:$S,17,FALSE)="","",VLOOKUP(ROW()-492,'Report 3 Detail (576 B)'!$A:$S,17,FALSE))</f>
        <v/>
      </c>
      <c r="X841" s="102" t="str">
        <f>IF(VLOOKUP(ROW()-492,'Report 3 Detail (576 B)'!$A:$S,18,FALSE)="","",VLOOKUP(ROW()-492,'Report 3 Detail (576 B)'!$A:$S,18,FALSE))</f>
        <v/>
      </c>
      <c r="Y841" s="55" t="str">
        <f>IF(VLOOKUP(ROW()-492,'Report 3 Detail (576 B)'!$A:$S,19,FALSE)="","",VLOOKUP(ROW()-492,'Report 3 Detail (576 B)'!$A:$S,19,FALSE))</f>
        <v/>
      </c>
      <c r="Z841" s="55" t="s">
        <v>79</v>
      </c>
    </row>
    <row r="842" spans="8:26" x14ac:dyDescent="0.2">
      <c r="H842" s="55" t="str">
        <f>IF(VLOOKUP(ROW()-492,'Report 3 Detail (576 B)'!$A:$S,2,FALSE)="","",VLOOKUP(ROW()-492,'Report 3 Detail (576 B)'!$A:$S,2,FALSE))</f>
        <v/>
      </c>
      <c r="I842" s="102" t="str">
        <f>IF(VLOOKUP(ROW()-492,'Report 3 Detail (576 B)'!$A:$S,3,FALSE)="","",VLOOKUP(ROW()-492,'Report 3 Detail (576 B)'!$A:$S,3,FALSE))</f>
        <v/>
      </c>
      <c r="J842" s="55" t="str">
        <f>IF(VLOOKUP(ROW()-492,'Report 3 Detail (576 B)'!$A:$S,4,FALSE)="","",VLOOKUP(ROW()-492,'Report 3 Detail (576 B)'!$A:$S,4,FALSE))</f>
        <v/>
      </c>
      <c r="K842" s="55" t="str">
        <f>IF(VLOOKUP(ROW()-492,'Report 3 Detail (576 B)'!$A:$S,5,FALSE)="","",VLOOKUP(ROW()-492,'Report 3 Detail (576 B)'!$A:$S,5,FALSE))</f>
        <v/>
      </c>
      <c r="L842" s="55" t="str">
        <f>IF(VLOOKUP(ROW()-492,'Report 3 Detail (576 B)'!$A:$S,6,FALSE)="","",VLOOKUP(ROW()-492,'Report 3 Detail (576 B)'!$A:$S,6,FALSE))</f>
        <v/>
      </c>
      <c r="M842" s="55" t="str">
        <f>IF(VLOOKUP(ROW()-492,'Report 3 Detail (576 B)'!$A:$S,7,FALSE)="","",VLOOKUP(ROW()-492,'Report 3 Detail (576 B)'!$A:$S,7,FALSE))</f>
        <v/>
      </c>
      <c r="N842" s="55" t="str">
        <f>IF(VLOOKUP(ROW()-492,'Report 3 Detail (576 B)'!$A:$S,8,FALSE)="","",VLOOKUP(ROW()-492,'Report 3 Detail (576 B)'!$A:$S,8,FALSE))</f>
        <v/>
      </c>
      <c r="O842" s="55" t="str">
        <f>IF(VLOOKUP(ROW()-492,'Report 3 Detail (576 B)'!$A:$S,9,FALSE)="","",VLOOKUP(ROW()-492,'Report 3 Detail (576 B)'!$A:$S,9,FALSE))</f>
        <v/>
      </c>
      <c r="P842" s="55" t="str">
        <f>IF(VLOOKUP(ROW()-492,'Report 3 Detail (576 B)'!$A:$S,10,FALSE)="","",VLOOKUP(ROW()-492,'Report 3 Detail (576 B)'!$A:$S,10,FALSE))</f>
        <v/>
      </c>
      <c r="Q842" s="55" t="str">
        <f>IF(VLOOKUP(ROW()-492,'Report 3 Detail (576 B)'!$A:$S,11,FALSE)="","",VLOOKUP(ROW()-492,'Report 3 Detail (576 B)'!$A:$S,11,FALSE))</f>
        <v/>
      </c>
      <c r="R842" s="55" t="str">
        <f>IF(VLOOKUP(ROW()-492,'Report 3 Detail (576 B)'!$A:$S,12,FALSE)="","",VLOOKUP(ROW()-492,'Report 3 Detail (576 B)'!$A:$S,12,FALSE))</f>
        <v/>
      </c>
      <c r="S842" s="55" t="str">
        <f>IF(VLOOKUP(ROW()-492,'Report 3 Detail (576 B)'!$A:$S,13,FALSE)="","",VLOOKUP(ROW()-492,'Report 3 Detail (576 B)'!$A:$S,13,FALSE))</f>
        <v/>
      </c>
      <c r="T842" s="55" t="str">
        <f>IF(VLOOKUP(ROW()-492,'Report 3 Detail (576 B)'!$A:$S,14,FALSE)="","",VLOOKUP(ROW()-492,'Report 3 Detail (576 B)'!$A:$S,14,FALSE))</f>
        <v/>
      </c>
      <c r="U842" s="55" t="str">
        <f>IF(VLOOKUP(ROW()-492,'Report 3 Detail (576 B)'!$A:$S,15,FALSE)="","",VLOOKUP(ROW()-492,'Report 3 Detail (576 B)'!$A:$S,15,FALSE))</f>
        <v/>
      </c>
      <c r="V842" s="55" t="str">
        <f>IF(VLOOKUP(ROW()-492,'Report 3 Detail (576 B)'!$A:$S,16,FALSE)="","",VLOOKUP(ROW()-492,'Report 3 Detail (576 B)'!$A:$S,16,FALSE))</f>
        <v/>
      </c>
      <c r="W842" s="55" t="str">
        <f>IF(VLOOKUP(ROW()-492,'Report 3 Detail (576 B)'!$A:$S,17,FALSE)="","",VLOOKUP(ROW()-492,'Report 3 Detail (576 B)'!$A:$S,17,FALSE))</f>
        <v/>
      </c>
      <c r="X842" s="102" t="str">
        <f>IF(VLOOKUP(ROW()-492,'Report 3 Detail (576 B)'!$A:$S,18,FALSE)="","",VLOOKUP(ROW()-492,'Report 3 Detail (576 B)'!$A:$S,18,FALSE))</f>
        <v/>
      </c>
      <c r="Y842" s="55" t="str">
        <f>IF(VLOOKUP(ROW()-492,'Report 3 Detail (576 B)'!$A:$S,19,FALSE)="","",VLOOKUP(ROW()-492,'Report 3 Detail (576 B)'!$A:$S,19,FALSE))</f>
        <v/>
      </c>
      <c r="Z842" s="55" t="s">
        <v>79</v>
      </c>
    </row>
    <row r="843" spans="8:26" x14ac:dyDescent="0.2">
      <c r="H843" s="55" t="str">
        <f>IF(VLOOKUP(ROW()-492,'Report 3 Detail (576 B)'!$A:$S,2,FALSE)="","",VLOOKUP(ROW()-492,'Report 3 Detail (576 B)'!$A:$S,2,FALSE))</f>
        <v/>
      </c>
      <c r="I843" s="102" t="str">
        <f>IF(VLOOKUP(ROW()-492,'Report 3 Detail (576 B)'!$A:$S,3,FALSE)="","",VLOOKUP(ROW()-492,'Report 3 Detail (576 B)'!$A:$S,3,FALSE))</f>
        <v/>
      </c>
      <c r="J843" s="55" t="str">
        <f>IF(VLOOKUP(ROW()-492,'Report 3 Detail (576 B)'!$A:$S,4,FALSE)="","",VLOOKUP(ROW()-492,'Report 3 Detail (576 B)'!$A:$S,4,FALSE))</f>
        <v/>
      </c>
      <c r="K843" s="55" t="str">
        <f>IF(VLOOKUP(ROW()-492,'Report 3 Detail (576 B)'!$A:$S,5,FALSE)="","",VLOOKUP(ROW()-492,'Report 3 Detail (576 B)'!$A:$S,5,FALSE))</f>
        <v/>
      </c>
      <c r="L843" s="55" t="str">
        <f>IF(VLOOKUP(ROW()-492,'Report 3 Detail (576 B)'!$A:$S,6,FALSE)="","",VLOOKUP(ROW()-492,'Report 3 Detail (576 B)'!$A:$S,6,FALSE))</f>
        <v/>
      </c>
      <c r="M843" s="55" t="str">
        <f>IF(VLOOKUP(ROW()-492,'Report 3 Detail (576 B)'!$A:$S,7,FALSE)="","",VLOOKUP(ROW()-492,'Report 3 Detail (576 B)'!$A:$S,7,FALSE))</f>
        <v/>
      </c>
      <c r="N843" s="55" t="str">
        <f>IF(VLOOKUP(ROW()-492,'Report 3 Detail (576 B)'!$A:$S,8,FALSE)="","",VLOOKUP(ROW()-492,'Report 3 Detail (576 B)'!$A:$S,8,FALSE))</f>
        <v/>
      </c>
      <c r="O843" s="55" t="str">
        <f>IF(VLOOKUP(ROW()-492,'Report 3 Detail (576 B)'!$A:$S,9,FALSE)="","",VLOOKUP(ROW()-492,'Report 3 Detail (576 B)'!$A:$S,9,FALSE))</f>
        <v/>
      </c>
      <c r="P843" s="55" t="str">
        <f>IF(VLOOKUP(ROW()-492,'Report 3 Detail (576 B)'!$A:$S,10,FALSE)="","",VLOOKUP(ROW()-492,'Report 3 Detail (576 B)'!$A:$S,10,FALSE))</f>
        <v/>
      </c>
      <c r="Q843" s="55" t="str">
        <f>IF(VLOOKUP(ROW()-492,'Report 3 Detail (576 B)'!$A:$S,11,FALSE)="","",VLOOKUP(ROW()-492,'Report 3 Detail (576 B)'!$A:$S,11,FALSE))</f>
        <v/>
      </c>
      <c r="R843" s="55" t="str">
        <f>IF(VLOOKUP(ROW()-492,'Report 3 Detail (576 B)'!$A:$S,12,FALSE)="","",VLOOKUP(ROW()-492,'Report 3 Detail (576 B)'!$A:$S,12,FALSE))</f>
        <v/>
      </c>
      <c r="S843" s="55" t="str">
        <f>IF(VLOOKUP(ROW()-492,'Report 3 Detail (576 B)'!$A:$S,13,FALSE)="","",VLOOKUP(ROW()-492,'Report 3 Detail (576 B)'!$A:$S,13,FALSE))</f>
        <v/>
      </c>
      <c r="T843" s="55" t="str">
        <f>IF(VLOOKUP(ROW()-492,'Report 3 Detail (576 B)'!$A:$S,14,FALSE)="","",VLOOKUP(ROW()-492,'Report 3 Detail (576 B)'!$A:$S,14,FALSE))</f>
        <v/>
      </c>
      <c r="U843" s="55" t="str">
        <f>IF(VLOOKUP(ROW()-492,'Report 3 Detail (576 B)'!$A:$S,15,FALSE)="","",VLOOKUP(ROW()-492,'Report 3 Detail (576 B)'!$A:$S,15,FALSE))</f>
        <v/>
      </c>
      <c r="V843" s="55" t="str">
        <f>IF(VLOOKUP(ROW()-492,'Report 3 Detail (576 B)'!$A:$S,16,FALSE)="","",VLOOKUP(ROW()-492,'Report 3 Detail (576 B)'!$A:$S,16,FALSE))</f>
        <v/>
      </c>
      <c r="W843" s="55" t="str">
        <f>IF(VLOOKUP(ROW()-492,'Report 3 Detail (576 B)'!$A:$S,17,FALSE)="","",VLOOKUP(ROW()-492,'Report 3 Detail (576 B)'!$A:$S,17,FALSE))</f>
        <v/>
      </c>
      <c r="X843" s="102" t="str">
        <f>IF(VLOOKUP(ROW()-492,'Report 3 Detail (576 B)'!$A:$S,18,FALSE)="","",VLOOKUP(ROW()-492,'Report 3 Detail (576 B)'!$A:$S,18,FALSE))</f>
        <v/>
      </c>
      <c r="Y843" s="55" t="str">
        <f>IF(VLOOKUP(ROW()-492,'Report 3 Detail (576 B)'!$A:$S,19,FALSE)="","",VLOOKUP(ROW()-492,'Report 3 Detail (576 B)'!$A:$S,19,FALSE))</f>
        <v/>
      </c>
      <c r="Z843" s="55" t="s">
        <v>79</v>
      </c>
    </row>
    <row r="844" spans="8:26" x14ac:dyDescent="0.2">
      <c r="H844" s="55" t="str">
        <f>IF(VLOOKUP(ROW()-492,'Report 3 Detail (576 B)'!$A:$S,2,FALSE)="","",VLOOKUP(ROW()-492,'Report 3 Detail (576 B)'!$A:$S,2,FALSE))</f>
        <v/>
      </c>
      <c r="I844" s="102" t="str">
        <f>IF(VLOOKUP(ROW()-492,'Report 3 Detail (576 B)'!$A:$S,3,FALSE)="","",VLOOKUP(ROW()-492,'Report 3 Detail (576 B)'!$A:$S,3,FALSE))</f>
        <v/>
      </c>
      <c r="J844" s="55" t="str">
        <f>IF(VLOOKUP(ROW()-492,'Report 3 Detail (576 B)'!$A:$S,4,FALSE)="","",VLOOKUP(ROW()-492,'Report 3 Detail (576 B)'!$A:$S,4,FALSE))</f>
        <v/>
      </c>
      <c r="K844" s="55" t="str">
        <f>IF(VLOOKUP(ROW()-492,'Report 3 Detail (576 B)'!$A:$S,5,FALSE)="","",VLOOKUP(ROW()-492,'Report 3 Detail (576 B)'!$A:$S,5,FALSE))</f>
        <v/>
      </c>
      <c r="L844" s="55" t="str">
        <f>IF(VLOOKUP(ROW()-492,'Report 3 Detail (576 B)'!$A:$S,6,FALSE)="","",VLOOKUP(ROW()-492,'Report 3 Detail (576 B)'!$A:$S,6,FALSE))</f>
        <v/>
      </c>
      <c r="M844" s="55" t="str">
        <f>IF(VLOOKUP(ROW()-492,'Report 3 Detail (576 B)'!$A:$S,7,FALSE)="","",VLOOKUP(ROW()-492,'Report 3 Detail (576 B)'!$A:$S,7,FALSE))</f>
        <v/>
      </c>
      <c r="N844" s="55" t="str">
        <f>IF(VLOOKUP(ROW()-492,'Report 3 Detail (576 B)'!$A:$S,8,FALSE)="","",VLOOKUP(ROW()-492,'Report 3 Detail (576 B)'!$A:$S,8,FALSE))</f>
        <v/>
      </c>
      <c r="O844" s="55" t="str">
        <f>IF(VLOOKUP(ROW()-492,'Report 3 Detail (576 B)'!$A:$S,9,FALSE)="","",VLOOKUP(ROW()-492,'Report 3 Detail (576 B)'!$A:$S,9,FALSE))</f>
        <v/>
      </c>
      <c r="P844" s="55" t="str">
        <f>IF(VLOOKUP(ROW()-492,'Report 3 Detail (576 B)'!$A:$S,10,FALSE)="","",VLOOKUP(ROW()-492,'Report 3 Detail (576 B)'!$A:$S,10,FALSE))</f>
        <v/>
      </c>
      <c r="Q844" s="55" t="str">
        <f>IF(VLOOKUP(ROW()-492,'Report 3 Detail (576 B)'!$A:$S,11,FALSE)="","",VLOOKUP(ROW()-492,'Report 3 Detail (576 B)'!$A:$S,11,FALSE))</f>
        <v/>
      </c>
      <c r="R844" s="55" t="str">
        <f>IF(VLOOKUP(ROW()-492,'Report 3 Detail (576 B)'!$A:$S,12,FALSE)="","",VLOOKUP(ROW()-492,'Report 3 Detail (576 B)'!$A:$S,12,FALSE))</f>
        <v/>
      </c>
      <c r="S844" s="55" t="str">
        <f>IF(VLOOKUP(ROW()-492,'Report 3 Detail (576 B)'!$A:$S,13,FALSE)="","",VLOOKUP(ROW()-492,'Report 3 Detail (576 B)'!$A:$S,13,FALSE))</f>
        <v/>
      </c>
      <c r="T844" s="55" t="str">
        <f>IF(VLOOKUP(ROW()-492,'Report 3 Detail (576 B)'!$A:$S,14,FALSE)="","",VLOOKUP(ROW()-492,'Report 3 Detail (576 B)'!$A:$S,14,FALSE))</f>
        <v/>
      </c>
      <c r="U844" s="55" t="str">
        <f>IF(VLOOKUP(ROW()-492,'Report 3 Detail (576 B)'!$A:$S,15,FALSE)="","",VLOOKUP(ROW()-492,'Report 3 Detail (576 B)'!$A:$S,15,FALSE))</f>
        <v/>
      </c>
      <c r="V844" s="55" t="str">
        <f>IF(VLOOKUP(ROW()-492,'Report 3 Detail (576 B)'!$A:$S,16,FALSE)="","",VLOOKUP(ROW()-492,'Report 3 Detail (576 B)'!$A:$S,16,FALSE))</f>
        <v/>
      </c>
      <c r="W844" s="55" t="str">
        <f>IF(VLOOKUP(ROW()-492,'Report 3 Detail (576 B)'!$A:$S,17,FALSE)="","",VLOOKUP(ROW()-492,'Report 3 Detail (576 B)'!$A:$S,17,FALSE))</f>
        <v/>
      </c>
      <c r="X844" s="102" t="str">
        <f>IF(VLOOKUP(ROW()-492,'Report 3 Detail (576 B)'!$A:$S,18,FALSE)="","",VLOOKUP(ROW()-492,'Report 3 Detail (576 B)'!$A:$S,18,FALSE))</f>
        <v/>
      </c>
      <c r="Y844" s="55" t="str">
        <f>IF(VLOOKUP(ROW()-492,'Report 3 Detail (576 B)'!$A:$S,19,FALSE)="","",VLOOKUP(ROW()-492,'Report 3 Detail (576 B)'!$A:$S,19,FALSE))</f>
        <v/>
      </c>
      <c r="Z844" s="55" t="s">
        <v>79</v>
      </c>
    </row>
    <row r="845" spans="8:26" x14ac:dyDescent="0.2">
      <c r="H845" s="55" t="str">
        <f>IF(VLOOKUP(ROW()-492,'Report 3 Detail (576 B)'!$A:$S,2,FALSE)="","",VLOOKUP(ROW()-492,'Report 3 Detail (576 B)'!$A:$S,2,FALSE))</f>
        <v/>
      </c>
      <c r="I845" s="102" t="str">
        <f>IF(VLOOKUP(ROW()-492,'Report 3 Detail (576 B)'!$A:$S,3,FALSE)="","",VLOOKUP(ROW()-492,'Report 3 Detail (576 B)'!$A:$S,3,FALSE))</f>
        <v/>
      </c>
      <c r="J845" s="55" t="str">
        <f>IF(VLOOKUP(ROW()-492,'Report 3 Detail (576 B)'!$A:$S,4,FALSE)="","",VLOOKUP(ROW()-492,'Report 3 Detail (576 B)'!$A:$S,4,FALSE))</f>
        <v/>
      </c>
      <c r="K845" s="55" t="str">
        <f>IF(VLOOKUP(ROW()-492,'Report 3 Detail (576 B)'!$A:$S,5,FALSE)="","",VLOOKUP(ROW()-492,'Report 3 Detail (576 B)'!$A:$S,5,FALSE))</f>
        <v/>
      </c>
      <c r="L845" s="55" t="str">
        <f>IF(VLOOKUP(ROW()-492,'Report 3 Detail (576 B)'!$A:$S,6,FALSE)="","",VLOOKUP(ROW()-492,'Report 3 Detail (576 B)'!$A:$S,6,FALSE))</f>
        <v/>
      </c>
      <c r="M845" s="55" t="str">
        <f>IF(VLOOKUP(ROW()-492,'Report 3 Detail (576 B)'!$A:$S,7,FALSE)="","",VLOOKUP(ROW()-492,'Report 3 Detail (576 B)'!$A:$S,7,FALSE))</f>
        <v/>
      </c>
      <c r="N845" s="55" t="str">
        <f>IF(VLOOKUP(ROW()-492,'Report 3 Detail (576 B)'!$A:$S,8,FALSE)="","",VLOOKUP(ROW()-492,'Report 3 Detail (576 B)'!$A:$S,8,FALSE))</f>
        <v/>
      </c>
      <c r="O845" s="55" t="str">
        <f>IF(VLOOKUP(ROW()-492,'Report 3 Detail (576 B)'!$A:$S,9,FALSE)="","",VLOOKUP(ROW()-492,'Report 3 Detail (576 B)'!$A:$S,9,FALSE))</f>
        <v/>
      </c>
      <c r="P845" s="55" t="str">
        <f>IF(VLOOKUP(ROW()-492,'Report 3 Detail (576 B)'!$A:$S,10,FALSE)="","",VLOOKUP(ROW()-492,'Report 3 Detail (576 B)'!$A:$S,10,FALSE))</f>
        <v/>
      </c>
      <c r="Q845" s="55" t="str">
        <f>IF(VLOOKUP(ROW()-492,'Report 3 Detail (576 B)'!$A:$S,11,FALSE)="","",VLOOKUP(ROW()-492,'Report 3 Detail (576 B)'!$A:$S,11,FALSE))</f>
        <v/>
      </c>
      <c r="R845" s="55" t="str">
        <f>IF(VLOOKUP(ROW()-492,'Report 3 Detail (576 B)'!$A:$S,12,FALSE)="","",VLOOKUP(ROW()-492,'Report 3 Detail (576 B)'!$A:$S,12,FALSE))</f>
        <v/>
      </c>
      <c r="S845" s="55" t="str">
        <f>IF(VLOOKUP(ROW()-492,'Report 3 Detail (576 B)'!$A:$S,13,FALSE)="","",VLOOKUP(ROW()-492,'Report 3 Detail (576 B)'!$A:$S,13,FALSE))</f>
        <v/>
      </c>
      <c r="T845" s="55" t="str">
        <f>IF(VLOOKUP(ROW()-492,'Report 3 Detail (576 B)'!$A:$S,14,FALSE)="","",VLOOKUP(ROW()-492,'Report 3 Detail (576 B)'!$A:$S,14,FALSE))</f>
        <v/>
      </c>
      <c r="U845" s="55" t="str">
        <f>IF(VLOOKUP(ROW()-492,'Report 3 Detail (576 B)'!$A:$S,15,FALSE)="","",VLOOKUP(ROW()-492,'Report 3 Detail (576 B)'!$A:$S,15,FALSE))</f>
        <v/>
      </c>
      <c r="V845" s="55" t="str">
        <f>IF(VLOOKUP(ROW()-492,'Report 3 Detail (576 B)'!$A:$S,16,FALSE)="","",VLOOKUP(ROW()-492,'Report 3 Detail (576 B)'!$A:$S,16,FALSE))</f>
        <v/>
      </c>
      <c r="W845" s="55" t="str">
        <f>IF(VLOOKUP(ROW()-492,'Report 3 Detail (576 B)'!$A:$S,17,FALSE)="","",VLOOKUP(ROW()-492,'Report 3 Detail (576 B)'!$A:$S,17,FALSE))</f>
        <v/>
      </c>
      <c r="X845" s="102" t="str">
        <f>IF(VLOOKUP(ROW()-492,'Report 3 Detail (576 B)'!$A:$S,18,FALSE)="","",VLOOKUP(ROW()-492,'Report 3 Detail (576 B)'!$A:$S,18,FALSE))</f>
        <v/>
      </c>
      <c r="Y845" s="55" t="str">
        <f>IF(VLOOKUP(ROW()-492,'Report 3 Detail (576 B)'!$A:$S,19,FALSE)="","",VLOOKUP(ROW()-492,'Report 3 Detail (576 B)'!$A:$S,19,FALSE))</f>
        <v/>
      </c>
      <c r="Z845" s="55" t="s">
        <v>79</v>
      </c>
    </row>
    <row r="846" spans="8:26" x14ac:dyDescent="0.2">
      <c r="H846" s="55" t="str">
        <f>IF(VLOOKUP(ROW()-492,'Report 3 Detail (576 B)'!$A:$S,2,FALSE)="","",VLOOKUP(ROW()-492,'Report 3 Detail (576 B)'!$A:$S,2,FALSE))</f>
        <v/>
      </c>
      <c r="I846" s="102" t="str">
        <f>IF(VLOOKUP(ROW()-492,'Report 3 Detail (576 B)'!$A:$S,3,FALSE)="","",VLOOKUP(ROW()-492,'Report 3 Detail (576 B)'!$A:$S,3,FALSE))</f>
        <v/>
      </c>
      <c r="J846" s="55" t="str">
        <f>IF(VLOOKUP(ROW()-492,'Report 3 Detail (576 B)'!$A:$S,4,FALSE)="","",VLOOKUP(ROW()-492,'Report 3 Detail (576 B)'!$A:$S,4,FALSE))</f>
        <v/>
      </c>
      <c r="K846" s="55" t="str">
        <f>IF(VLOOKUP(ROW()-492,'Report 3 Detail (576 B)'!$A:$S,5,FALSE)="","",VLOOKUP(ROW()-492,'Report 3 Detail (576 B)'!$A:$S,5,FALSE))</f>
        <v/>
      </c>
      <c r="L846" s="55" t="str">
        <f>IF(VLOOKUP(ROW()-492,'Report 3 Detail (576 B)'!$A:$S,6,FALSE)="","",VLOOKUP(ROW()-492,'Report 3 Detail (576 B)'!$A:$S,6,FALSE))</f>
        <v/>
      </c>
      <c r="M846" s="55" t="str">
        <f>IF(VLOOKUP(ROW()-492,'Report 3 Detail (576 B)'!$A:$S,7,FALSE)="","",VLOOKUP(ROW()-492,'Report 3 Detail (576 B)'!$A:$S,7,FALSE))</f>
        <v/>
      </c>
      <c r="N846" s="55" t="str">
        <f>IF(VLOOKUP(ROW()-492,'Report 3 Detail (576 B)'!$A:$S,8,FALSE)="","",VLOOKUP(ROW()-492,'Report 3 Detail (576 B)'!$A:$S,8,FALSE))</f>
        <v/>
      </c>
      <c r="O846" s="55" t="str">
        <f>IF(VLOOKUP(ROW()-492,'Report 3 Detail (576 B)'!$A:$S,9,FALSE)="","",VLOOKUP(ROW()-492,'Report 3 Detail (576 B)'!$A:$S,9,FALSE))</f>
        <v/>
      </c>
      <c r="P846" s="55" t="str">
        <f>IF(VLOOKUP(ROW()-492,'Report 3 Detail (576 B)'!$A:$S,10,FALSE)="","",VLOOKUP(ROW()-492,'Report 3 Detail (576 B)'!$A:$S,10,FALSE))</f>
        <v/>
      </c>
      <c r="Q846" s="55" t="str">
        <f>IF(VLOOKUP(ROW()-492,'Report 3 Detail (576 B)'!$A:$S,11,FALSE)="","",VLOOKUP(ROW()-492,'Report 3 Detail (576 B)'!$A:$S,11,FALSE))</f>
        <v/>
      </c>
      <c r="R846" s="55" t="str">
        <f>IF(VLOOKUP(ROW()-492,'Report 3 Detail (576 B)'!$A:$S,12,FALSE)="","",VLOOKUP(ROW()-492,'Report 3 Detail (576 B)'!$A:$S,12,FALSE))</f>
        <v/>
      </c>
      <c r="S846" s="55" t="str">
        <f>IF(VLOOKUP(ROW()-492,'Report 3 Detail (576 B)'!$A:$S,13,FALSE)="","",VLOOKUP(ROW()-492,'Report 3 Detail (576 B)'!$A:$S,13,FALSE))</f>
        <v/>
      </c>
      <c r="T846" s="55" t="str">
        <f>IF(VLOOKUP(ROW()-492,'Report 3 Detail (576 B)'!$A:$S,14,FALSE)="","",VLOOKUP(ROW()-492,'Report 3 Detail (576 B)'!$A:$S,14,FALSE))</f>
        <v/>
      </c>
      <c r="U846" s="55" t="str">
        <f>IF(VLOOKUP(ROW()-492,'Report 3 Detail (576 B)'!$A:$S,15,FALSE)="","",VLOOKUP(ROW()-492,'Report 3 Detail (576 B)'!$A:$S,15,FALSE))</f>
        <v/>
      </c>
      <c r="V846" s="55" t="str">
        <f>IF(VLOOKUP(ROW()-492,'Report 3 Detail (576 B)'!$A:$S,16,FALSE)="","",VLOOKUP(ROW()-492,'Report 3 Detail (576 B)'!$A:$S,16,FALSE))</f>
        <v/>
      </c>
      <c r="W846" s="55" t="str">
        <f>IF(VLOOKUP(ROW()-492,'Report 3 Detail (576 B)'!$A:$S,17,FALSE)="","",VLOOKUP(ROW()-492,'Report 3 Detail (576 B)'!$A:$S,17,FALSE))</f>
        <v/>
      </c>
      <c r="X846" s="102" t="str">
        <f>IF(VLOOKUP(ROW()-492,'Report 3 Detail (576 B)'!$A:$S,18,FALSE)="","",VLOOKUP(ROW()-492,'Report 3 Detail (576 B)'!$A:$S,18,FALSE))</f>
        <v/>
      </c>
      <c r="Y846" s="55" t="str">
        <f>IF(VLOOKUP(ROW()-492,'Report 3 Detail (576 B)'!$A:$S,19,FALSE)="","",VLOOKUP(ROW()-492,'Report 3 Detail (576 B)'!$A:$S,19,FALSE))</f>
        <v/>
      </c>
      <c r="Z846" s="55" t="s">
        <v>79</v>
      </c>
    </row>
    <row r="847" spans="8:26" x14ac:dyDescent="0.2">
      <c r="H847" s="55" t="str">
        <f>IF(VLOOKUP(ROW()-492,'Report 3 Detail (576 B)'!$A:$S,2,FALSE)="","",VLOOKUP(ROW()-492,'Report 3 Detail (576 B)'!$A:$S,2,FALSE))</f>
        <v/>
      </c>
      <c r="I847" s="102" t="str">
        <f>IF(VLOOKUP(ROW()-492,'Report 3 Detail (576 B)'!$A:$S,3,FALSE)="","",VLOOKUP(ROW()-492,'Report 3 Detail (576 B)'!$A:$S,3,FALSE))</f>
        <v/>
      </c>
      <c r="J847" s="55" t="str">
        <f>IF(VLOOKUP(ROW()-492,'Report 3 Detail (576 B)'!$A:$S,4,FALSE)="","",VLOOKUP(ROW()-492,'Report 3 Detail (576 B)'!$A:$S,4,FALSE))</f>
        <v/>
      </c>
      <c r="K847" s="55" t="str">
        <f>IF(VLOOKUP(ROW()-492,'Report 3 Detail (576 B)'!$A:$S,5,FALSE)="","",VLOOKUP(ROW()-492,'Report 3 Detail (576 B)'!$A:$S,5,FALSE))</f>
        <v/>
      </c>
      <c r="L847" s="55" t="str">
        <f>IF(VLOOKUP(ROW()-492,'Report 3 Detail (576 B)'!$A:$S,6,FALSE)="","",VLOOKUP(ROW()-492,'Report 3 Detail (576 B)'!$A:$S,6,FALSE))</f>
        <v/>
      </c>
      <c r="M847" s="55" t="str">
        <f>IF(VLOOKUP(ROW()-492,'Report 3 Detail (576 B)'!$A:$S,7,FALSE)="","",VLOOKUP(ROW()-492,'Report 3 Detail (576 B)'!$A:$S,7,FALSE))</f>
        <v/>
      </c>
      <c r="N847" s="55" t="str">
        <f>IF(VLOOKUP(ROW()-492,'Report 3 Detail (576 B)'!$A:$S,8,FALSE)="","",VLOOKUP(ROW()-492,'Report 3 Detail (576 B)'!$A:$S,8,FALSE))</f>
        <v/>
      </c>
      <c r="O847" s="55" t="str">
        <f>IF(VLOOKUP(ROW()-492,'Report 3 Detail (576 B)'!$A:$S,9,FALSE)="","",VLOOKUP(ROW()-492,'Report 3 Detail (576 B)'!$A:$S,9,FALSE))</f>
        <v/>
      </c>
      <c r="P847" s="55" t="str">
        <f>IF(VLOOKUP(ROW()-492,'Report 3 Detail (576 B)'!$A:$S,10,FALSE)="","",VLOOKUP(ROW()-492,'Report 3 Detail (576 B)'!$A:$S,10,FALSE))</f>
        <v/>
      </c>
      <c r="Q847" s="55" t="str">
        <f>IF(VLOOKUP(ROW()-492,'Report 3 Detail (576 B)'!$A:$S,11,FALSE)="","",VLOOKUP(ROW()-492,'Report 3 Detail (576 B)'!$A:$S,11,FALSE))</f>
        <v/>
      </c>
      <c r="R847" s="55" t="str">
        <f>IF(VLOOKUP(ROW()-492,'Report 3 Detail (576 B)'!$A:$S,12,FALSE)="","",VLOOKUP(ROW()-492,'Report 3 Detail (576 B)'!$A:$S,12,FALSE))</f>
        <v/>
      </c>
      <c r="S847" s="55" t="str">
        <f>IF(VLOOKUP(ROW()-492,'Report 3 Detail (576 B)'!$A:$S,13,FALSE)="","",VLOOKUP(ROW()-492,'Report 3 Detail (576 B)'!$A:$S,13,FALSE))</f>
        <v/>
      </c>
      <c r="T847" s="55" t="str">
        <f>IF(VLOOKUP(ROW()-492,'Report 3 Detail (576 B)'!$A:$S,14,FALSE)="","",VLOOKUP(ROW()-492,'Report 3 Detail (576 B)'!$A:$S,14,FALSE))</f>
        <v/>
      </c>
      <c r="U847" s="55" t="str">
        <f>IF(VLOOKUP(ROW()-492,'Report 3 Detail (576 B)'!$A:$S,15,FALSE)="","",VLOOKUP(ROW()-492,'Report 3 Detail (576 B)'!$A:$S,15,FALSE))</f>
        <v/>
      </c>
      <c r="V847" s="55" t="str">
        <f>IF(VLOOKUP(ROW()-492,'Report 3 Detail (576 B)'!$A:$S,16,FALSE)="","",VLOOKUP(ROW()-492,'Report 3 Detail (576 B)'!$A:$S,16,FALSE))</f>
        <v/>
      </c>
      <c r="W847" s="55" t="str">
        <f>IF(VLOOKUP(ROW()-492,'Report 3 Detail (576 B)'!$A:$S,17,FALSE)="","",VLOOKUP(ROW()-492,'Report 3 Detail (576 B)'!$A:$S,17,FALSE))</f>
        <v/>
      </c>
      <c r="X847" s="102" t="str">
        <f>IF(VLOOKUP(ROW()-492,'Report 3 Detail (576 B)'!$A:$S,18,FALSE)="","",VLOOKUP(ROW()-492,'Report 3 Detail (576 B)'!$A:$S,18,FALSE))</f>
        <v/>
      </c>
      <c r="Y847" s="55" t="str">
        <f>IF(VLOOKUP(ROW()-492,'Report 3 Detail (576 B)'!$A:$S,19,FALSE)="","",VLOOKUP(ROW()-492,'Report 3 Detail (576 B)'!$A:$S,19,FALSE))</f>
        <v/>
      </c>
      <c r="Z847" s="55" t="s">
        <v>79</v>
      </c>
    </row>
    <row r="848" spans="8:26" x14ac:dyDescent="0.2">
      <c r="H848" s="55" t="str">
        <f>IF(VLOOKUP(ROW()-492,'Report 3 Detail (576 B)'!$A:$S,2,FALSE)="","",VLOOKUP(ROW()-492,'Report 3 Detail (576 B)'!$A:$S,2,FALSE))</f>
        <v/>
      </c>
      <c r="I848" s="102" t="str">
        <f>IF(VLOOKUP(ROW()-492,'Report 3 Detail (576 B)'!$A:$S,3,FALSE)="","",VLOOKUP(ROW()-492,'Report 3 Detail (576 B)'!$A:$S,3,FALSE))</f>
        <v/>
      </c>
      <c r="J848" s="55" t="str">
        <f>IF(VLOOKUP(ROW()-492,'Report 3 Detail (576 B)'!$A:$S,4,FALSE)="","",VLOOKUP(ROW()-492,'Report 3 Detail (576 B)'!$A:$S,4,FALSE))</f>
        <v/>
      </c>
      <c r="K848" s="55" t="str">
        <f>IF(VLOOKUP(ROW()-492,'Report 3 Detail (576 B)'!$A:$S,5,FALSE)="","",VLOOKUP(ROW()-492,'Report 3 Detail (576 B)'!$A:$S,5,FALSE))</f>
        <v/>
      </c>
      <c r="L848" s="55" t="str">
        <f>IF(VLOOKUP(ROW()-492,'Report 3 Detail (576 B)'!$A:$S,6,FALSE)="","",VLOOKUP(ROW()-492,'Report 3 Detail (576 B)'!$A:$S,6,FALSE))</f>
        <v/>
      </c>
      <c r="M848" s="55" t="str">
        <f>IF(VLOOKUP(ROW()-492,'Report 3 Detail (576 B)'!$A:$S,7,FALSE)="","",VLOOKUP(ROW()-492,'Report 3 Detail (576 B)'!$A:$S,7,FALSE))</f>
        <v/>
      </c>
      <c r="N848" s="55" t="str">
        <f>IF(VLOOKUP(ROW()-492,'Report 3 Detail (576 B)'!$A:$S,8,FALSE)="","",VLOOKUP(ROW()-492,'Report 3 Detail (576 B)'!$A:$S,8,FALSE))</f>
        <v/>
      </c>
      <c r="O848" s="55" t="str">
        <f>IF(VLOOKUP(ROW()-492,'Report 3 Detail (576 B)'!$A:$S,9,FALSE)="","",VLOOKUP(ROW()-492,'Report 3 Detail (576 B)'!$A:$S,9,FALSE))</f>
        <v/>
      </c>
      <c r="P848" s="55" t="str">
        <f>IF(VLOOKUP(ROW()-492,'Report 3 Detail (576 B)'!$A:$S,10,FALSE)="","",VLOOKUP(ROW()-492,'Report 3 Detail (576 B)'!$A:$S,10,FALSE))</f>
        <v/>
      </c>
      <c r="Q848" s="55" t="str">
        <f>IF(VLOOKUP(ROW()-492,'Report 3 Detail (576 B)'!$A:$S,11,FALSE)="","",VLOOKUP(ROW()-492,'Report 3 Detail (576 B)'!$A:$S,11,FALSE))</f>
        <v/>
      </c>
      <c r="R848" s="55" t="str">
        <f>IF(VLOOKUP(ROW()-492,'Report 3 Detail (576 B)'!$A:$S,12,FALSE)="","",VLOOKUP(ROW()-492,'Report 3 Detail (576 B)'!$A:$S,12,FALSE))</f>
        <v/>
      </c>
      <c r="S848" s="55" t="str">
        <f>IF(VLOOKUP(ROW()-492,'Report 3 Detail (576 B)'!$A:$S,13,FALSE)="","",VLOOKUP(ROW()-492,'Report 3 Detail (576 B)'!$A:$S,13,FALSE))</f>
        <v/>
      </c>
      <c r="T848" s="55" t="str">
        <f>IF(VLOOKUP(ROW()-492,'Report 3 Detail (576 B)'!$A:$S,14,FALSE)="","",VLOOKUP(ROW()-492,'Report 3 Detail (576 B)'!$A:$S,14,FALSE))</f>
        <v/>
      </c>
      <c r="U848" s="55" t="str">
        <f>IF(VLOOKUP(ROW()-492,'Report 3 Detail (576 B)'!$A:$S,15,FALSE)="","",VLOOKUP(ROW()-492,'Report 3 Detail (576 B)'!$A:$S,15,FALSE))</f>
        <v/>
      </c>
      <c r="V848" s="55" t="str">
        <f>IF(VLOOKUP(ROW()-492,'Report 3 Detail (576 B)'!$A:$S,16,FALSE)="","",VLOOKUP(ROW()-492,'Report 3 Detail (576 B)'!$A:$S,16,FALSE))</f>
        <v/>
      </c>
      <c r="W848" s="55" t="str">
        <f>IF(VLOOKUP(ROW()-492,'Report 3 Detail (576 B)'!$A:$S,17,FALSE)="","",VLOOKUP(ROW()-492,'Report 3 Detail (576 B)'!$A:$S,17,FALSE))</f>
        <v/>
      </c>
      <c r="X848" s="102" t="str">
        <f>IF(VLOOKUP(ROW()-492,'Report 3 Detail (576 B)'!$A:$S,18,FALSE)="","",VLOOKUP(ROW()-492,'Report 3 Detail (576 B)'!$A:$S,18,FALSE))</f>
        <v/>
      </c>
      <c r="Y848" s="55" t="str">
        <f>IF(VLOOKUP(ROW()-492,'Report 3 Detail (576 B)'!$A:$S,19,FALSE)="","",VLOOKUP(ROW()-492,'Report 3 Detail (576 B)'!$A:$S,19,FALSE))</f>
        <v/>
      </c>
      <c r="Z848" s="55" t="s">
        <v>79</v>
      </c>
    </row>
    <row r="849" spans="8:26" x14ac:dyDescent="0.2">
      <c r="H849" s="55" t="str">
        <f>IF(VLOOKUP(ROW()-492,'Report 3 Detail (576 B)'!$A:$S,2,FALSE)="","",VLOOKUP(ROW()-492,'Report 3 Detail (576 B)'!$A:$S,2,FALSE))</f>
        <v/>
      </c>
      <c r="I849" s="102" t="str">
        <f>IF(VLOOKUP(ROW()-492,'Report 3 Detail (576 B)'!$A:$S,3,FALSE)="","",VLOOKUP(ROW()-492,'Report 3 Detail (576 B)'!$A:$S,3,FALSE))</f>
        <v/>
      </c>
      <c r="J849" s="55" t="str">
        <f>IF(VLOOKUP(ROW()-492,'Report 3 Detail (576 B)'!$A:$S,4,FALSE)="","",VLOOKUP(ROW()-492,'Report 3 Detail (576 B)'!$A:$S,4,FALSE))</f>
        <v/>
      </c>
      <c r="K849" s="55" t="str">
        <f>IF(VLOOKUP(ROW()-492,'Report 3 Detail (576 B)'!$A:$S,5,FALSE)="","",VLOOKUP(ROW()-492,'Report 3 Detail (576 B)'!$A:$S,5,FALSE))</f>
        <v/>
      </c>
      <c r="L849" s="55" t="str">
        <f>IF(VLOOKUP(ROW()-492,'Report 3 Detail (576 B)'!$A:$S,6,FALSE)="","",VLOOKUP(ROW()-492,'Report 3 Detail (576 B)'!$A:$S,6,FALSE))</f>
        <v/>
      </c>
      <c r="M849" s="55" t="str">
        <f>IF(VLOOKUP(ROW()-492,'Report 3 Detail (576 B)'!$A:$S,7,FALSE)="","",VLOOKUP(ROW()-492,'Report 3 Detail (576 B)'!$A:$S,7,FALSE))</f>
        <v/>
      </c>
      <c r="N849" s="55" t="str">
        <f>IF(VLOOKUP(ROW()-492,'Report 3 Detail (576 B)'!$A:$S,8,FALSE)="","",VLOOKUP(ROW()-492,'Report 3 Detail (576 B)'!$A:$S,8,FALSE))</f>
        <v/>
      </c>
      <c r="O849" s="55" t="str">
        <f>IF(VLOOKUP(ROW()-492,'Report 3 Detail (576 B)'!$A:$S,9,FALSE)="","",VLOOKUP(ROW()-492,'Report 3 Detail (576 B)'!$A:$S,9,FALSE))</f>
        <v/>
      </c>
      <c r="P849" s="55" t="str">
        <f>IF(VLOOKUP(ROW()-492,'Report 3 Detail (576 B)'!$A:$S,10,FALSE)="","",VLOOKUP(ROW()-492,'Report 3 Detail (576 B)'!$A:$S,10,FALSE))</f>
        <v/>
      </c>
      <c r="Q849" s="55" t="str">
        <f>IF(VLOOKUP(ROW()-492,'Report 3 Detail (576 B)'!$A:$S,11,FALSE)="","",VLOOKUP(ROW()-492,'Report 3 Detail (576 B)'!$A:$S,11,FALSE))</f>
        <v/>
      </c>
      <c r="R849" s="55" t="str">
        <f>IF(VLOOKUP(ROW()-492,'Report 3 Detail (576 B)'!$A:$S,12,FALSE)="","",VLOOKUP(ROW()-492,'Report 3 Detail (576 B)'!$A:$S,12,FALSE))</f>
        <v/>
      </c>
      <c r="S849" s="55" t="str">
        <f>IF(VLOOKUP(ROW()-492,'Report 3 Detail (576 B)'!$A:$S,13,FALSE)="","",VLOOKUP(ROW()-492,'Report 3 Detail (576 B)'!$A:$S,13,FALSE))</f>
        <v/>
      </c>
      <c r="T849" s="55" t="str">
        <f>IF(VLOOKUP(ROW()-492,'Report 3 Detail (576 B)'!$A:$S,14,FALSE)="","",VLOOKUP(ROW()-492,'Report 3 Detail (576 B)'!$A:$S,14,FALSE))</f>
        <v/>
      </c>
      <c r="U849" s="55" t="str">
        <f>IF(VLOOKUP(ROW()-492,'Report 3 Detail (576 B)'!$A:$S,15,FALSE)="","",VLOOKUP(ROW()-492,'Report 3 Detail (576 B)'!$A:$S,15,FALSE))</f>
        <v/>
      </c>
      <c r="V849" s="55" t="str">
        <f>IF(VLOOKUP(ROW()-492,'Report 3 Detail (576 B)'!$A:$S,16,FALSE)="","",VLOOKUP(ROW()-492,'Report 3 Detail (576 B)'!$A:$S,16,FALSE))</f>
        <v/>
      </c>
      <c r="W849" s="55" t="str">
        <f>IF(VLOOKUP(ROW()-492,'Report 3 Detail (576 B)'!$A:$S,17,FALSE)="","",VLOOKUP(ROW()-492,'Report 3 Detail (576 B)'!$A:$S,17,FALSE))</f>
        <v/>
      </c>
      <c r="X849" s="102" t="str">
        <f>IF(VLOOKUP(ROW()-492,'Report 3 Detail (576 B)'!$A:$S,18,FALSE)="","",VLOOKUP(ROW()-492,'Report 3 Detail (576 B)'!$A:$S,18,FALSE))</f>
        <v/>
      </c>
      <c r="Y849" s="55" t="str">
        <f>IF(VLOOKUP(ROW()-492,'Report 3 Detail (576 B)'!$A:$S,19,FALSE)="","",VLOOKUP(ROW()-492,'Report 3 Detail (576 B)'!$A:$S,19,FALSE))</f>
        <v/>
      </c>
      <c r="Z849" s="55" t="s">
        <v>79</v>
      </c>
    </row>
    <row r="850" spans="8:26" x14ac:dyDescent="0.2">
      <c r="H850" s="55" t="str">
        <f>IF(VLOOKUP(ROW()-492,'Report 3 Detail (576 B)'!$A:$S,2,FALSE)="","",VLOOKUP(ROW()-492,'Report 3 Detail (576 B)'!$A:$S,2,FALSE))</f>
        <v/>
      </c>
      <c r="I850" s="102" t="str">
        <f>IF(VLOOKUP(ROW()-492,'Report 3 Detail (576 B)'!$A:$S,3,FALSE)="","",VLOOKUP(ROW()-492,'Report 3 Detail (576 B)'!$A:$S,3,FALSE))</f>
        <v/>
      </c>
      <c r="J850" s="55" t="str">
        <f>IF(VLOOKUP(ROW()-492,'Report 3 Detail (576 B)'!$A:$S,4,FALSE)="","",VLOOKUP(ROW()-492,'Report 3 Detail (576 B)'!$A:$S,4,FALSE))</f>
        <v/>
      </c>
      <c r="K850" s="55" t="str">
        <f>IF(VLOOKUP(ROW()-492,'Report 3 Detail (576 B)'!$A:$S,5,FALSE)="","",VLOOKUP(ROW()-492,'Report 3 Detail (576 B)'!$A:$S,5,FALSE))</f>
        <v/>
      </c>
      <c r="L850" s="55" t="str">
        <f>IF(VLOOKUP(ROW()-492,'Report 3 Detail (576 B)'!$A:$S,6,FALSE)="","",VLOOKUP(ROW()-492,'Report 3 Detail (576 B)'!$A:$S,6,FALSE))</f>
        <v/>
      </c>
      <c r="M850" s="55" t="str">
        <f>IF(VLOOKUP(ROW()-492,'Report 3 Detail (576 B)'!$A:$S,7,FALSE)="","",VLOOKUP(ROW()-492,'Report 3 Detail (576 B)'!$A:$S,7,FALSE))</f>
        <v/>
      </c>
      <c r="N850" s="55" t="str">
        <f>IF(VLOOKUP(ROW()-492,'Report 3 Detail (576 B)'!$A:$S,8,FALSE)="","",VLOOKUP(ROW()-492,'Report 3 Detail (576 B)'!$A:$S,8,FALSE))</f>
        <v/>
      </c>
      <c r="O850" s="55" t="str">
        <f>IF(VLOOKUP(ROW()-492,'Report 3 Detail (576 B)'!$A:$S,9,FALSE)="","",VLOOKUP(ROW()-492,'Report 3 Detail (576 B)'!$A:$S,9,FALSE))</f>
        <v/>
      </c>
      <c r="P850" s="55" t="str">
        <f>IF(VLOOKUP(ROW()-492,'Report 3 Detail (576 B)'!$A:$S,10,FALSE)="","",VLOOKUP(ROW()-492,'Report 3 Detail (576 B)'!$A:$S,10,FALSE))</f>
        <v/>
      </c>
      <c r="Q850" s="55" t="str">
        <f>IF(VLOOKUP(ROW()-492,'Report 3 Detail (576 B)'!$A:$S,11,FALSE)="","",VLOOKUP(ROW()-492,'Report 3 Detail (576 B)'!$A:$S,11,FALSE))</f>
        <v/>
      </c>
      <c r="R850" s="55" t="str">
        <f>IF(VLOOKUP(ROW()-492,'Report 3 Detail (576 B)'!$A:$S,12,FALSE)="","",VLOOKUP(ROW()-492,'Report 3 Detail (576 B)'!$A:$S,12,FALSE))</f>
        <v/>
      </c>
      <c r="S850" s="55" t="str">
        <f>IF(VLOOKUP(ROW()-492,'Report 3 Detail (576 B)'!$A:$S,13,FALSE)="","",VLOOKUP(ROW()-492,'Report 3 Detail (576 B)'!$A:$S,13,FALSE))</f>
        <v/>
      </c>
      <c r="T850" s="55" t="str">
        <f>IF(VLOOKUP(ROW()-492,'Report 3 Detail (576 B)'!$A:$S,14,FALSE)="","",VLOOKUP(ROW()-492,'Report 3 Detail (576 B)'!$A:$S,14,FALSE))</f>
        <v/>
      </c>
      <c r="U850" s="55" t="str">
        <f>IF(VLOOKUP(ROW()-492,'Report 3 Detail (576 B)'!$A:$S,15,FALSE)="","",VLOOKUP(ROW()-492,'Report 3 Detail (576 B)'!$A:$S,15,FALSE))</f>
        <v/>
      </c>
      <c r="V850" s="55" t="str">
        <f>IF(VLOOKUP(ROW()-492,'Report 3 Detail (576 B)'!$A:$S,16,FALSE)="","",VLOOKUP(ROW()-492,'Report 3 Detail (576 B)'!$A:$S,16,FALSE))</f>
        <v/>
      </c>
      <c r="W850" s="55" t="str">
        <f>IF(VLOOKUP(ROW()-492,'Report 3 Detail (576 B)'!$A:$S,17,FALSE)="","",VLOOKUP(ROW()-492,'Report 3 Detail (576 B)'!$A:$S,17,FALSE))</f>
        <v/>
      </c>
      <c r="X850" s="102" t="str">
        <f>IF(VLOOKUP(ROW()-492,'Report 3 Detail (576 B)'!$A:$S,18,FALSE)="","",VLOOKUP(ROW()-492,'Report 3 Detail (576 B)'!$A:$S,18,FALSE))</f>
        <v/>
      </c>
      <c r="Y850" s="55" t="str">
        <f>IF(VLOOKUP(ROW()-492,'Report 3 Detail (576 B)'!$A:$S,19,FALSE)="","",VLOOKUP(ROW()-492,'Report 3 Detail (576 B)'!$A:$S,19,FALSE))</f>
        <v/>
      </c>
      <c r="Z850" s="55" t="s">
        <v>79</v>
      </c>
    </row>
    <row r="851" spans="8:26" x14ac:dyDescent="0.2">
      <c r="H851" s="55" t="str">
        <f>IF(VLOOKUP(ROW()-492,'Report 3 Detail (576 B)'!$A:$S,2,FALSE)="","",VLOOKUP(ROW()-492,'Report 3 Detail (576 B)'!$A:$S,2,FALSE))</f>
        <v/>
      </c>
      <c r="I851" s="102" t="str">
        <f>IF(VLOOKUP(ROW()-492,'Report 3 Detail (576 B)'!$A:$S,3,FALSE)="","",VLOOKUP(ROW()-492,'Report 3 Detail (576 B)'!$A:$S,3,FALSE))</f>
        <v/>
      </c>
      <c r="J851" s="55" t="str">
        <f>IF(VLOOKUP(ROW()-492,'Report 3 Detail (576 B)'!$A:$S,4,FALSE)="","",VLOOKUP(ROW()-492,'Report 3 Detail (576 B)'!$A:$S,4,FALSE))</f>
        <v/>
      </c>
      <c r="K851" s="55" t="str">
        <f>IF(VLOOKUP(ROW()-492,'Report 3 Detail (576 B)'!$A:$S,5,FALSE)="","",VLOOKUP(ROW()-492,'Report 3 Detail (576 B)'!$A:$S,5,FALSE))</f>
        <v/>
      </c>
      <c r="L851" s="55" t="str">
        <f>IF(VLOOKUP(ROW()-492,'Report 3 Detail (576 B)'!$A:$S,6,FALSE)="","",VLOOKUP(ROW()-492,'Report 3 Detail (576 B)'!$A:$S,6,FALSE))</f>
        <v/>
      </c>
      <c r="M851" s="55" t="str">
        <f>IF(VLOOKUP(ROW()-492,'Report 3 Detail (576 B)'!$A:$S,7,FALSE)="","",VLOOKUP(ROW()-492,'Report 3 Detail (576 B)'!$A:$S,7,FALSE))</f>
        <v/>
      </c>
      <c r="N851" s="55" t="str">
        <f>IF(VLOOKUP(ROW()-492,'Report 3 Detail (576 B)'!$A:$S,8,FALSE)="","",VLOOKUP(ROW()-492,'Report 3 Detail (576 B)'!$A:$S,8,FALSE))</f>
        <v/>
      </c>
      <c r="O851" s="55" t="str">
        <f>IF(VLOOKUP(ROW()-492,'Report 3 Detail (576 B)'!$A:$S,9,FALSE)="","",VLOOKUP(ROW()-492,'Report 3 Detail (576 B)'!$A:$S,9,FALSE))</f>
        <v/>
      </c>
      <c r="P851" s="55" t="str">
        <f>IF(VLOOKUP(ROW()-492,'Report 3 Detail (576 B)'!$A:$S,10,FALSE)="","",VLOOKUP(ROW()-492,'Report 3 Detail (576 B)'!$A:$S,10,FALSE))</f>
        <v/>
      </c>
      <c r="Q851" s="55" t="str">
        <f>IF(VLOOKUP(ROW()-492,'Report 3 Detail (576 B)'!$A:$S,11,FALSE)="","",VLOOKUP(ROW()-492,'Report 3 Detail (576 B)'!$A:$S,11,FALSE))</f>
        <v/>
      </c>
      <c r="R851" s="55" t="str">
        <f>IF(VLOOKUP(ROW()-492,'Report 3 Detail (576 B)'!$A:$S,12,FALSE)="","",VLOOKUP(ROW()-492,'Report 3 Detail (576 B)'!$A:$S,12,FALSE))</f>
        <v/>
      </c>
      <c r="S851" s="55" t="str">
        <f>IF(VLOOKUP(ROW()-492,'Report 3 Detail (576 B)'!$A:$S,13,FALSE)="","",VLOOKUP(ROW()-492,'Report 3 Detail (576 B)'!$A:$S,13,FALSE))</f>
        <v/>
      </c>
      <c r="T851" s="55" t="str">
        <f>IF(VLOOKUP(ROW()-492,'Report 3 Detail (576 B)'!$A:$S,14,FALSE)="","",VLOOKUP(ROW()-492,'Report 3 Detail (576 B)'!$A:$S,14,FALSE))</f>
        <v/>
      </c>
      <c r="U851" s="55" t="str">
        <f>IF(VLOOKUP(ROW()-492,'Report 3 Detail (576 B)'!$A:$S,15,FALSE)="","",VLOOKUP(ROW()-492,'Report 3 Detail (576 B)'!$A:$S,15,FALSE))</f>
        <v/>
      </c>
      <c r="V851" s="55" t="str">
        <f>IF(VLOOKUP(ROW()-492,'Report 3 Detail (576 B)'!$A:$S,16,FALSE)="","",VLOOKUP(ROW()-492,'Report 3 Detail (576 B)'!$A:$S,16,FALSE))</f>
        <v/>
      </c>
      <c r="W851" s="55" t="str">
        <f>IF(VLOOKUP(ROW()-492,'Report 3 Detail (576 B)'!$A:$S,17,FALSE)="","",VLOOKUP(ROW()-492,'Report 3 Detail (576 B)'!$A:$S,17,FALSE))</f>
        <v/>
      </c>
      <c r="X851" s="102" t="str">
        <f>IF(VLOOKUP(ROW()-492,'Report 3 Detail (576 B)'!$A:$S,18,FALSE)="","",VLOOKUP(ROW()-492,'Report 3 Detail (576 B)'!$A:$S,18,FALSE))</f>
        <v/>
      </c>
      <c r="Y851" s="55" t="str">
        <f>IF(VLOOKUP(ROW()-492,'Report 3 Detail (576 B)'!$A:$S,19,FALSE)="","",VLOOKUP(ROW()-492,'Report 3 Detail (576 B)'!$A:$S,19,FALSE))</f>
        <v/>
      </c>
      <c r="Z851" s="55" t="s">
        <v>79</v>
      </c>
    </row>
    <row r="852" spans="8:26" x14ac:dyDescent="0.2">
      <c r="H852" s="55" t="str">
        <f>IF(VLOOKUP(ROW()-492,'Report 3 Detail (576 B)'!$A:$S,2,FALSE)="","",VLOOKUP(ROW()-492,'Report 3 Detail (576 B)'!$A:$S,2,FALSE))</f>
        <v/>
      </c>
      <c r="I852" s="102" t="str">
        <f>IF(VLOOKUP(ROW()-492,'Report 3 Detail (576 B)'!$A:$S,3,FALSE)="","",VLOOKUP(ROW()-492,'Report 3 Detail (576 B)'!$A:$S,3,FALSE))</f>
        <v/>
      </c>
      <c r="J852" s="55" t="str">
        <f>IF(VLOOKUP(ROW()-492,'Report 3 Detail (576 B)'!$A:$S,4,FALSE)="","",VLOOKUP(ROW()-492,'Report 3 Detail (576 B)'!$A:$S,4,FALSE))</f>
        <v/>
      </c>
      <c r="K852" s="55" t="str">
        <f>IF(VLOOKUP(ROW()-492,'Report 3 Detail (576 B)'!$A:$S,5,FALSE)="","",VLOOKUP(ROW()-492,'Report 3 Detail (576 B)'!$A:$S,5,FALSE))</f>
        <v/>
      </c>
      <c r="L852" s="55" t="str">
        <f>IF(VLOOKUP(ROW()-492,'Report 3 Detail (576 B)'!$A:$S,6,FALSE)="","",VLOOKUP(ROW()-492,'Report 3 Detail (576 B)'!$A:$S,6,FALSE))</f>
        <v/>
      </c>
      <c r="M852" s="55" t="str">
        <f>IF(VLOOKUP(ROW()-492,'Report 3 Detail (576 B)'!$A:$S,7,FALSE)="","",VLOOKUP(ROW()-492,'Report 3 Detail (576 B)'!$A:$S,7,FALSE))</f>
        <v/>
      </c>
      <c r="N852" s="55" t="str">
        <f>IF(VLOOKUP(ROW()-492,'Report 3 Detail (576 B)'!$A:$S,8,FALSE)="","",VLOOKUP(ROW()-492,'Report 3 Detail (576 B)'!$A:$S,8,FALSE))</f>
        <v/>
      </c>
      <c r="O852" s="55" t="str">
        <f>IF(VLOOKUP(ROW()-492,'Report 3 Detail (576 B)'!$A:$S,9,FALSE)="","",VLOOKUP(ROW()-492,'Report 3 Detail (576 B)'!$A:$S,9,FALSE))</f>
        <v/>
      </c>
      <c r="P852" s="55" t="str">
        <f>IF(VLOOKUP(ROW()-492,'Report 3 Detail (576 B)'!$A:$S,10,FALSE)="","",VLOOKUP(ROW()-492,'Report 3 Detail (576 B)'!$A:$S,10,FALSE))</f>
        <v/>
      </c>
      <c r="Q852" s="55" t="str">
        <f>IF(VLOOKUP(ROW()-492,'Report 3 Detail (576 B)'!$A:$S,11,FALSE)="","",VLOOKUP(ROW()-492,'Report 3 Detail (576 B)'!$A:$S,11,FALSE))</f>
        <v/>
      </c>
      <c r="R852" s="55" t="str">
        <f>IF(VLOOKUP(ROW()-492,'Report 3 Detail (576 B)'!$A:$S,12,FALSE)="","",VLOOKUP(ROW()-492,'Report 3 Detail (576 B)'!$A:$S,12,FALSE))</f>
        <v/>
      </c>
      <c r="S852" s="55" t="str">
        <f>IF(VLOOKUP(ROW()-492,'Report 3 Detail (576 B)'!$A:$S,13,FALSE)="","",VLOOKUP(ROW()-492,'Report 3 Detail (576 B)'!$A:$S,13,FALSE))</f>
        <v/>
      </c>
      <c r="T852" s="55" t="str">
        <f>IF(VLOOKUP(ROW()-492,'Report 3 Detail (576 B)'!$A:$S,14,FALSE)="","",VLOOKUP(ROW()-492,'Report 3 Detail (576 B)'!$A:$S,14,FALSE))</f>
        <v/>
      </c>
      <c r="U852" s="55" t="str">
        <f>IF(VLOOKUP(ROW()-492,'Report 3 Detail (576 B)'!$A:$S,15,FALSE)="","",VLOOKUP(ROW()-492,'Report 3 Detail (576 B)'!$A:$S,15,FALSE))</f>
        <v/>
      </c>
      <c r="V852" s="55" t="str">
        <f>IF(VLOOKUP(ROW()-492,'Report 3 Detail (576 B)'!$A:$S,16,FALSE)="","",VLOOKUP(ROW()-492,'Report 3 Detail (576 B)'!$A:$S,16,FALSE))</f>
        <v/>
      </c>
      <c r="W852" s="55" t="str">
        <f>IF(VLOOKUP(ROW()-492,'Report 3 Detail (576 B)'!$A:$S,17,FALSE)="","",VLOOKUP(ROW()-492,'Report 3 Detail (576 B)'!$A:$S,17,FALSE))</f>
        <v/>
      </c>
      <c r="X852" s="102" t="str">
        <f>IF(VLOOKUP(ROW()-492,'Report 3 Detail (576 B)'!$A:$S,18,FALSE)="","",VLOOKUP(ROW()-492,'Report 3 Detail (576 B)'!$A:$S,18,FALSE))</f>
        <v/>
      </c>
      <c r="Y852" s="55" t="str">
        <f>IF(VLOOKUP(ROW()-492,'Report 3 Detail (576 B)'!$A:$S,19,FALSE)="","",VLOOKUP(ROW()-492,'Report 3 Detail (576 B)'!$A:$S,19,FALSE))</f>
        <v/>
      </c>
      <c r="Z852" s="55" t="s">
        <v>79</v>
      </c>
    </row>
    <row r="853" spans="8:26" x14ac:dyDescent="0.2">
      <c r="H853" s="55" t="str">
        <f>IF(VLOOKUP(ROW()-492,'Report 3 Detail (576 B)'!$A:$S,2,FALSE)="","",VLOOKUP(ROW()-492,'Report 3 Detail (576 B)'!$A:$S,2,FALSE))</f>
        <v/>
      </c>
      <c r="I853" s="102" t="str">
        <f>IF(VLOOKUP(ROW()-492,'Report 3 Detail (576 B)'!$A:$S,3,FALSE)="","",VLOOKUP(ROW()-492,'Report 3 Detail (576 B)'!$A:$S,3,FALSE))</f>
        <v/>
      </c>
      <c r="J853" s="55" t="str">
        <f>IF(VLOOKUP(ROW()-492,'Report 3 Detail (576 B)'!$A:$S,4,FALSE)="","",VLOOKUP(ROW()-492,'Report 3 Detail (576 B)'!$A:$S,4,FALSE))</f>
        <v/>
      </c>
      <c r="K853" s="55" t="str">
        <f>IF(VLOOKUP(ROW()-492,'Report 3 Detail (576 B)'!$A:$S,5,FALSE)="","",VLOOKUP(ROW()-492,'Report 3 Detail (576 B)'!$A:$S,5,FALSE))</f>
        <v/>
      </c>
      <c r="L853" s="55" t="str">
        <f>IF(VLOOKUP(ROW()-492,'Report 3 Detail (576 B)'!$A:$S,6,FALSE)="","",VLOOKUP(ROW()-492,'Report 3 Detail (576 B)'!$A:$S,6,FALSE))</f>
        <v/>
      </c>
      <c r="M853" s="55" t="str">
        <f>IF(VLOOKUP(ROW()-492,'Report 3 Detail (576 B)'!$A:$S,7,FALSE)="","",VLOOKUP(ROW()-492,'Report 3 Detail (576 B)'!$A:$S,7,FALSE))</f>
        <v/>
      </c>
      <c r="N853" s="55" t="str">
        <f>IF(VLOOKUP(ROW()-492,'Report 3 Detail (576 B)'!$A:$S,8,FALSE)="","",VLOOKUP(ROW()-492,'Report 3 Detail (576 B)'!$A:$S,8,FALSE))</f>
        <v/>
      </c>
      <c r="O853" s="55" t="str">
        <f>IF(VLOOKUP(ROW()-492,'Report 3 Detail (576 B)'!$A:$S,9,FALSE)="","",VLOOKUP(ROW()-492,'Report 3 Detail (576 B)'!$A:$S,9,FALSE))</f>
        <v/>
      </c>
      <c r="P853" s="55" t="str">
        <f>IF(VLOOKUP(ROW()-492,'Report 3 Detail (576 B)'!$A:$S,10,FALSE)="","",VLOOKUP(ROW()-492,'Report 3 Detail (576 B)'!$A:$S,10,FALSE))</f>
        <v/>
      </c>
      <c r="Q853" s="55" t="str">
        <f>IF(VLOOKUP(ROW()-492,'Report 3 Detail (576 B)'!$A:$S,11,FALSE)="","",VLOOKUP(ROW()-492,'Report 3 Detail (576 B)'!$A:$S,11,FALSE))</f>
        <v/>
      </c>
      <c r="R853" s="55" t="str">
        <f>IF(VLOOKUP(ROW()-492,'Report 3 Detail (576 B)'!$A:$S,12,FALSE)="","",VLOOKUP(ROW()-492,'Report 3 Detail (576 B)'!$A:$S,12,FALSE))</f>
        <v/>
      </c>
      <c r="S853" s="55" t="str">
        <f>IF(VLOOKUP(ROW()-492,'Report 3 Detail (576 B)'!$A:$S,13,FALSE)="","",VLOOKUP(ROW()-492,'Report 3 Detail (576 B)'!$A:$S,13,FALSE))</f>
        <v/>
      </c>
      <c r="T853" s="55" t="str">
        <f>IF(VLOOKUP(ROW()-492,'Report 3 Detail (576 B)'!$A:$S,14,FALSE)="","",VLOOKUP(ROW()-492,'Report 3 Detail (576 B)'!$A:$S,14,FALSE))</f>
        <v/>
      </c>
      <c r="U853" s="55" t="str">
        <f>IF(VLOOKUP(ROW()-492,'Report 3 Detail (576 B)'!$A:$S,15,FALSE)="","",VLOOKUP(ROW()-492,'Report 3 Detail (576 B)'!$A:$S,15,FALSE))</f>
        <v/>
      </c>
      <c r="V853" s="55" t="str">
        <f>IF(VLOOKUP(ROW()-492,'Report 3 Detail (576 B)'!$A:$S,16,FALSE)="","",VLOOKUP(ROW()-492,'Report 3 Detail (576 B)'!$A:$S,16,FALSE))</f>
        <v/>
      </c>
      <c r="W853" s="55" t="str">
        <f>IF(VLOOKUP(ROW()-492,'Report 3 Detail (576 B)'!$A:$S,17,FALSE)="","",VLOOKUP(ROW()-492,'Report 3 Detail (576 B)'!$A:$S,17,FALSE))</f>
        <v/>
      </c>
      <c r="X853" s="102" t="str">
        <f>IF(VLOOKUP(ROW()-492,'Report 3 Detail (576 B)'!$A:$S,18,FALSE)="","",VLOOKUP(ROW()-492,'Report 3 Detail (576 B)'!$A:$S,18,FALSE))</f>
        <v/>
      </c>
      <c r="Y853" s="55" t="str">
        <f>IF(VLOOKUP(ROW()-492,'Report 3 Detail (576 B)'!$A:$S,19,FALSE)="","",VLOOKUP(ROW()-492,'Report 3 Detail (576 B)'!$A:$S,19,FALSE))</f>
        <v/>
      </c>
      <c r="Z853" s="55" t="s">
        <v>79</v>
      </c>
    </row>
    <row r="854" spans="8:26" x14ac:dyDescent="0.2">
      <c r="H854" s="55" t="str">
        <f>IF(VLOOKUP(ROW()-492,'Report 3 Detail (576 B)'!$A:$S,2,FALSE)="","",VLOOKUP(ROW()-492,'Report 3 Detail (576 B)'!$A:$S,2,FALSE))</f>
        <v/>
      </c>
      <c r="I854" s="102" t="str">
        <f>IF(VLOOKUP(ROW()-492,'Report 3 Detail (576 B)'!$A:$S,3,FALSE)="","",VLOOKUP(ROW()-492,'Report 3 Detail (576 B)'!$A:$S,3,FALSE))</f>
        <v/>
      </c>
      <c r="J854" s="55" t="str">
        <f>IF(VLOOKUP(ROW()-492,'Report 3 Detail (576 B)'!$A:$S,4,FALSE)="","",VLOOKUP(ROW()-492,'Report 3 Detail (576 B)'!$A:$S,4,FALSE))</f>
        <v/>
      </c>
      <c r="K854" s="55" t="str">
        <f>IF(VLOOKUP(ROW()-492,'Report 3 Detail (576 B)'!$A:$S,5,FALSE)="","",VLOOKUP(ROW()-492,'Report 3 Detail (576 B)'!$A:$S,5,FALSE))</f>
        <v/>
      </c>
      <c r="L854" s="55" t="str">
        <f>IF(VLOOKUP(ROW()-492,'Report 3 Detail (576 B)'!$A:$S,6,FALSE)="","",VLOOKUP(ROW()-492,'Report 3 Detail (576 B)'!$A:$S,6,FALSE))</f>
        <v/>
      </c>
      <c r="M854" s="55" t="str">
        <f>IF(VLOOKUP(ROW()-492,'Report 3 Detail (576 B)'!$A:$S,7,FALSE)="","",VLOOKUP(ROW()-492,'Report 3 Detail (576 B)'!$A:$S,7,FALSE))</f>
        <v/>
      </c>
      <c r="N854" s="55" t="str">
        <f>IF(VLOOKUP(ROW()-492,'Report 3 Detail (576 B)'!$A:$S,8,FALSE)="","",VLOOKUP(ROW()-492,'Report 3 Detail (576 B)'!$A:$S,8,FALSE))</f>
        <v/>
      </c>
      <c r="O854" s="55" t="str">
        <f>IF(VLOOKUP(ROW()-492,'Report 3 Detail (576 B)'!$A:$S,9,FALSE)="","",VLOOKUP(ROW()-492,'Report 3 Detail (576 B)'!$A:$S,9,FALSE))</f>
        <v/>
      </c>
      <c r="P854" s="55" t="str">
        <f>IF(VLOOKUP(ROW()-492,'Report 3 Detail (576 B)'!$A:$S,10,FALSE)="","",VLOOKUP(ROW()-492,'Report 3 Detail (576 B)'!$A:$S,10,FALSE))</f>
        <v/>
      </c>
      <c r="Q854" s="55" t="str">
        <f>IF(VLOOKUP(ROW()-492,'Report 3 Detail (576 B)'!$A:$S,11,FALSE)="","",VLOOKUP(ROW()-492,'Report 3 Detail (576 B)'!$A:$S,11,FALSE))</f>
        <v/>
      </c>
      <c r="R854" s="55" t="str">
        <f>IF(VLOOKUP(ROW()-492,'Report 3 Detail (576 B)'!$A:$S,12,FALSE)="","",VLOOKUP(ROW()-492,'Report 3 Detail (576 B)'!$A:$S,12,FALSE))</f>
        <v/>
      </c>
      <c r="S854" s="55" t="str">
        <f>IF(VLOOKUP(ROW()-492,'Report 3 Detail (576 B)'!$A:$S,13,FALSE)="","",VLOOKUP(ROW()-492,'Report 3 Detail (576 B)'!$A:$S,13,FALSE))</f>
        <v/>
      </c>
      <c r="T854" s="55" t="str">
        <f>IF(VLOOKUP(ROW()-492,'Report 3 Detail (576 B)'!$A:$S,14,FALSE)="","",VLOOKUP(ROW()-492,'Report 3 Detail (576 B)'!$A:$S,14,FALSE))</f>
        <v/>
      </c>
      <c r="U854" s="55" t="str">
        <f>IF(VLOOKUP(ROW()-492,'Report 3 Detail (576 B)'!$A:$S,15,FALSE)="","",VLOOKUP(ROW()-492,'Report 3 Detail (576 B)'!$A:$S,15,FALSE))</f>
        <v/>
      </c>
      <c r="V854" s="55" t="str">
        <f>IF(VLOOKUP(ROW()-492,'Report 3 Detail (576 B)'!$A:$S,16,FALSE)="","",VLOOKUP(ROW()-492,'Report 3 Detail (576 B)'!$A:$S,16,FALSE))</f>
        <v/>
      </c>
      <c r="W854" s="55" t="str">
        <f>IF(VLOOKUP(ROW()-492,'Report 3 Detail (576 B)'!$A:$S,17,FALSE)="","",VLOOKUP(ROW()-492,'Report 3 Detail (576 B)'!$A:$S,17,FALSE))</f>
        <v/>
      </c>
      <c r="X854" s="102" t="str">
        <f>IF(VLOOKUP(ROW()-492,'Report 3 Detail (576 B)'!$A:$S,18,FALSE)="","",VLOOKUP(ROW()-492,'Report 3 Detail (576 B)'!$A:$S,18,FALSE))</f>
        <v/>
      </c>
      <c r="Y854" s="55" t="str">
        <f>IF(VLOOKUP(ROW()-492,'Report 3 Detail (576 B)'!$A:$S,19,FALSE)="","",VLOOKUP(ROW()-492,'Report 3 Detail (576 B)'!$A:$S,19,FALSE))</f>
        <v/>
      </c>
      <c r="Z854" s="55" t="s">
        <v>79</v>
      </c>
    </row>
    <row r="855" spans="8:26" x14ac:dyDescent="0.2">
      <c r="H855" s="55" t="str">
        <f>IF(VLOOKUP(ROW()-492,'Report 3 Detail (576 B)'!$A:$S,2,FALSE)="","",VLOOKUP(ROW()-492,'Report 3 Detail (576 B)'!$A:$S,2,FALSE))</f>
        <v/>
      </c>
      <c r="I855" s="102" t="str">
        <f>IF(VLOOKUP(ROW()-492,'Report 3 Detail (576 B)'!$A:$S,3,FALSE)="","",VLOOKUP(ROW()-492,'Report 3 Detail (576 B)'!$A:$S,3,FALSE))</f>
        <v/>
      </c>
      <c r="J855" s="55" t="str">
        <f>IF(VLOOKUP(ROW()-492,'Report 3 Detail (576 B)'!$A:$S,4,FALSE)="","",VLOOKUP(ROW()-492,'Report 3 Detail (576 B)'!$A:$S,4,FALSE))</f>
        <v/>
      </c>
      <c r="K855" s="55" t="str">
        <f>IF(VLOOKUP(ROW()-492,'Report 3 Detail (576 B)'!$A:$S,5,FALSE)="","",VLOOKUP(ROW()-492,'Report 3 Detail (576 B)'!$A:$S,5,FALSE))</f>
        <v/>
      </c>
      <c r="L855" s="55" t="str">
        <f>IF(VLOOKUP(ROW()-492,'Report 3 Detail (576 B)'!$A:$S,6,FALSE)="","",VLOOKUP(ROW()-492,'Report 3 Detail (576 B)'!$A:$S,6,FALSE))</f>
        <v/>
      </c>
      <c r="M855" s="55" t="str">
        <f>IF(VLOOKUP(ROW()-492,'Report 3 Detail (576 B)'!$A:$S,7,FALSE)="","",VLOOKUP(ROW()-492,'Report 3 Detail (576 B)'!$A:$S,7,FALSE))</f>
        <v/>
      </c>
      <c r="N855" s="55" t="str">
        <f>IF(VLOOKUP(ROW()-492,'Report 3 Detail (576 B)'!$A:$S,8,FALSE)="","",VLOOKUP(ROW()-492,'Report 3 Detail (576 B)'!$A:$S,8,FALSE))</f>
        <v/>
      </c>
      <c r="O855" s="55" t="str">
        <f>IF(VLOOKUP(ROW()-492,'Report 3 Detail (576 B)'!$A:$S,9,FALSE)="","",VLOOKUP(ROW()-492,'Report 3 Detail (576 B)'!$A:$S,9,FALSE))</f>
        <v/>
      </c>
      <c r="P855" s="55" t="str">
        <f>IF(VLOOKUP(ROW()-492,'Report 3 Detail (576 B)'!$A:$S,10,FALSE)="","",VLOOKUP(ROW()-492,'Report 3 Detail (576 B)'!$A:$S,10,FALSE))</f>
        <v/>
      </c>
      <c r="Q855" s="55" t="str">
        <f>IF(VLOOKUP(ROW()-492,'Report 3 Detail (576 B)'!$A:$S,11,FALSE)="","",VLOOKUP(ROW()-492,'Report 3 Detail (576 B)'!$A:$S,11,FALSE))</f>
        <v/>
      </c>
      <c r="R855" s="55" t="str">
        <f>IF(VLOOKUP(ROW()-492,'Report 3 Detail (576 B)'!$A:$S,12,FALSE)="","",VLOOKUP(ROW()-492,'Report 3 Detail (576 B)'!$A:$S,12,FALSE))</f>
        <v/>
      </c>
      <c r="S855" s="55" t="str">
        <f>IF(VLOOKUP(ROW()-492,'Report 3 Detail (576 B)'!$A:$S,13,FALSE)="","",VLOOKUP(ROW()-492,'Report 3 Detail (576 B)'!$A:$S,13,FALSE))</f>
        <v/>
      </c>
      <c r="T855" s="55" t="str">
        <f>IF(VLOOKUP(ROW()-492,'Report 3 Detail (576 B)'!$A:$S,14,FALSE)="","",VLOOKUP(ROW()-492,'Report 3 Detail (576 B)'!$A:$S,14,FALSE))</f>
        <v/>
      </c>
      <c r="U855" s="55" t="str">
        <f>IF(VLOOKUP(ROW()-492,'Report 3 Detail (576 B)'!$A:$S,15,FALSE)="","",VLOOKUP(ROW()-492,'Report 3 Detail (576 B)'!$A:$S,15,FALSE))</f>
        <v/>
      </c>
      <c r="V855" s="55" t="str">
        <f>IF(VLOOKUP(ROW()-492,'Report 3 Detail (576 B)'!$A:$S,16,FALSE)="","",VLOOKUP(ROW()-492,'Report 3 Detail (576 B)'!$A:$S,16,FALSE))</f>
        <v/>
      </c>
      <c r="W855" s="55" t="str">
        <f>IF(VLOOKUP(ROW()-492,'Report 3 Detail (576 B)'!$A:$S,17,FALSE)="","",VLOOKUP(ROW()-492,'Report 3 Detail (576 B)'!$A:$S,17,FALSE))</f>
        <v/>
      </c>
      <c r="X855" s="102" t="str">
        <f>IF(VLOOKUP(ROW()-492,'Report 3 Detail (576 B)'!$A:$S,18,FALSE)="","",VLOOKUP(ROW()-492,'Report 3 Detail (576 B)'!$A:$S,18,FALSE))</f>
        <v/>
      </c>
      <c r="Y855" s="55" t="str">
        <f>IF(VLOOKUP(ROW()-492,'Report 3 Detail (576 B)'!$A:$S,19,FALSE)="","",VLOOKUP(ROW()-492,'Report 3 Detail (576 B)'!$A:$S,19,FALSE))</f>
        <v/>
      </c>
      <c r="Z855" s="55" t="s">
        <v>79</v>
      </c>
    </row>
    <row r="856" spans="8:26" x14ac:dyDescent="0.2">
      <c r="H856" s="55" t="str">
        <f>IF(VLOOKUP(ROW()-492,'Report 3 Detail (576 B)'!$A:$S,2,FALSE)="","",VLOOKUP(ROW()-492,'Report 3 Detail (576 B)'!$A:$S,2,FALSE))</f>
        <v/>
      </c>
      <c r="I856" s="102" t="str">
        <f>IF(VLOOKUP(ROW()-492,'Report 3 Detail (576 B)'!$A:$S,3,FALSE)="","",VLOOKUP(ROW()-492,'Report 3 Detail (576 B)'!$A:$S,3,FALSE))</f>
        <v/>
      </c>
      <c r="J856" s="55" t="str">
        <f>IF(VLOOKUP(ROW()-492,'Report 3 Detail (576 B)'!$A:$S,4,FALSE)="","",VLOOKUP(ROW()-492,'Report 3 Detail (576 B)'!$A:$S,4,FALSE))</f>
        <v/>
      </c>
      <c r="K856" s="55" t="str">
        <f>IF(VLOOKUP(ROW()-492,'Report 3 Detail (576 B)'!$A:$S,5,FALSE)="","",VLOOKUP(ROW()-492,'Report 3 Detail (576 B)'!$A:$S,5,FALSE))</f>
        <v/>
      </c>
      <c r="L856" s="55" t="str">
        <f>IF(VLOOKUP(ROW()-492,'Report 3 Detail (576 B)'!$A:$S,6,FALSE)="","",VLOOKUP(ROW()-492,'Report 3 Detail (576 B)'!$A:$S,6,FALSE))</f>
        <v/>
      </c>
      <c r="M856" s="55" t="str">
        <f>IF(VLOOKUP(ROW()-492,'Report 3 Detail (576 B)'!$A:$S,7,FALSE)="","",VLOOKUP(ROW()-492,'Report 3 Detail (576 B)'!$A:$S,7,FALSE))</f>
        <v/>
      </c>
      <c r="N856" s="55" t="str">
        <f>IF(VLOOKUP(ROW()-492,'Report 3 Detail (576 B)'!$A:$S,8,FALSE)="","",VLOOKUP(ROW()-492,'Report 3 Detail (576 B)'!$A:$S,8,FALSE))</f>
        <v/>
      </c>
      <c r="O856" s="55" t="str">
        <f>IF(VLOOKUP(ROW()-492,'Report 3 Detail (576 B)'!$A:$S,9,FALSE)="","",VLOOKUP(ROW()-492,'Report 3 Detail (576 B)'!$A:$S,9,FALSE))</f>
        <v/>
      </c>
      <c r="P856" s="55" t="str">
        <f>IF(VLOOKUP(ROW()-492,'Report 3 Detail (576 B)'!$A:$S,10,FALSE)="","",VLOOKUP(ROW()-492,'Report 3 Detail (576 B)'!$A:$S,10,FALSE))</f>
        <v/>
      </c>
      <c r="Q856" s="55" t="str">
        <f>IF(VLOOKUP(ROW()-492,'Report 3 Detail (576 B)'!$A:$S,11,FALSE)="","",VLOOKUP(ROW()-492,'Report 3 Detail (576 B)'!$A:$S,11,FALSE))</f>
        <v/>
      </c>
      <c r="R856" s="55" t="str">
        <f>IF(VLOOKUP(ROW()-492,'Report 3 Detail (576 B)'!$A:$S,12,FALSE)="","",VLOOKUP(ROW()-492,'Report 3 Detail (576 B)'!$A:$S,12,FALSE))</f>
        <v/>
      </c>
      <c r="S856" s="55" t="str">
        <f>IF(VLOOKUP(ROW()-492,'Report 3 Detail (576 B)'!$A:$S,13,FALSE)="","",VLOOKUP(ROW()-492,'Report 3 Detail (576 B)'!$A:$S,13,FALSE))</f>
        <v/>
      </c>
      <c r="T856" s="55" t="str">
        <f>IF(VLOOKUP(ROW()-492,'Report 3 Detail (576 B)'!$A:$S,14,FALSE)="","",VLOOKUP(ROW()-492,'Report 3 Detail (576 B)'!$A:$S,14,FALSE))</f>
        <v/>
      </c>
      <c r="U856" s="55" t="str">
        <f>IF(VLOOKUP(ROW()-492,'Report 3 Detail (576 B)'!$A:$S,15,FALSE)="","",VLOOKUP(ROW()-492,'Report 3 Detail (576 B)'!$A:$S,15,FALSE))</f>
        <v/>
      </c>
      <c r="V856" s="55" t="str">
        <f>IF(VLOOKUP(ROW()-492,'Report 3 Detail (576 B)'!$A:$S,16,FALSE)="","",VLOOKUP(ROW()-492,'Report 3 Detail (576 B)'!$A:$S,16,FALSE))</f>
        <v/>
      </c>
      <c r="W856" s="55" t="str">
        <f>IF(VLOOKUP(ROW()-492,'Report 3 Detail (576 B)'!$A:$S,17,FALSE)="","",VLOOKUP(ROW()-492,'Report 3 Detail (576 B)'!$A:$S,17,FALSE))</f>
        <v/>
      </c>
      <c r="X856" s="102" t="str">
        <f>IF(VLOOKUP(ROW()-492,'Report 3 Detail (576 B)'!$A:$S,18,FALSE)="","",VLOOKUP(ROW()-492,'Report 3 Detail (576 B)'!$A:$S,18,FALSE))</f>
        <v/>
      </c>
      <c r="Y856" s="55" t="str">
        <f>IF(VLOOKUP(ROW()-492,'Report 3 Detail (576 B)'!$A:$S,19,FALSE)="","",VLOOKUP(ROW()-492,'Report 3 Detail (576 B)'!$A:$S,19,FALSE))</f>
        <v/>
      </c>
      <c r="Z856" s="55" t="s">
        <v>79</v>
      </c>
    </row>
    <row r="857" spans="8:26" x14ac:dyDescent="0.2">
      <c r="H857" s="55" t="str">
        <f>IF(VLOOKUP(ROW()-492,'Report 3 Detail (576 B)'!$A:$S,2,FALSE)="","",VLOOKUP(ROW()-492,'Report 3 Detail (576 B)'!$A:$S,2,FALSE))</f>
        <v/>
      </c>
      <c r="I857" s="102" t="str">
        <f>IF(VLOOKUP(ROW()-492,'Report 3 Detail (576 B)'!$A:$S,3,FALSE)="","",VLOOKUP(ROW()-492,'Report 3 Detail (576 B)'!$A:$S,3,FALSE))</f>
        <v/>
      </c>
      <c r="J857" s="55" t="str">
        <f>IF(VLOOKUP(ROW()-492,'Report 3 Detail (576 B)'!$A:$S,4,FALSE)="","",VLOOKUP(ROW()-492,'Report 3 Detail (576 B)'!$A:$S,4,FALSE))</f>
        <v/>
      </c>
      <c r="K857" s="55" t="str">
        <f>IF(VLOOKUP(ROW()-492,'Report 3 Detail (576 B)'!$A:$S,5,FALSE)="","",VLOOKUP(ROW()-492,'Report 3 Detail (576 B)'!$A:$S,5,FALSE))</f>
        <v/>
      </c>
      <c r="L857" s="55" t="str">
        <f>IF(VLOOKUP(ROW()-492,'Report 3 Detail (576 B)'!$A:$S,6,FALSE)="","",VLOOKUP(ROW()-492,'Report 3 Detail (576 B)'!$A:$S,6,FALSE))</f>
        <v/>
      </c>
      <c r="M857" s="55" t="str">
        <f>IF(VLOOKUP(ROW()-492,'Report 3 Detail (576 B)'!$A:$S,7,FALSE)="","",VLOOKUP(ROW()-492,'Report 3 Detail (576 B)'!$A:$S,7,FALSE))</f>
        <v/>
      </c>
      <c r="N857" s="55" t="str">
        <f>IF(VLOOKUP(ROW()-492,'Report 3 Detail (576 B)'!$A:$S,8,FALSE)="","",VLOOKUP(ROW()-492,'Report 3 Detail (576 B)'!$A:$S,8,FALSE))</f>
        <v/>
      </c>
      <c r="O857" s="55" t="str">
        <f>IF(VLOOKUP(ROW()-492,'Report 3 Detail (576 B)'!$A:$S,9,FALSE)="","",VLOOKUP(ROW()-492,'Report 3 Detail (576 B)'!$A:$S,9,FALSE))</f>
        <v/>
      </c>
      <c r="P857" s="55" t="str">
        <f>IF(VLOOKUP(ROW()-492,'Report 3 Detail (576 B)'!$A:$S,10,FALSE)="","",VLOOKUP(ROW()-492,'Report 3 Detail (576 B)'!$A:$S,10,FALSE))</f>
        <v/>
      </c>
      <c r="Q857" s="55" t="str">
        <f>IF(VLOOKUP(ROW()-492,'Report 3 Detail (576 B)'!$A:$S,11,FALSE)="","",VLOOKUP(ROW()-492,'Report 3 Detail (576 B)'!$A:$S,11,FALSE))</f>
        <v/>
      </c>
      <c r="R857" s="55" t="str">
        <f>IF(VLOOKUP(ROW()-492,'Report 3 Detail (576 B)'!$A:$S,12,FALSE)="","",VLOOKUP(ROW()-492,'Report 3 Detail (576 B)'!$A:$S,12,FALSE))</f>
        <v/>
      </c>
      <c r="S857" s="55" t="str">
        <f>IF(VLOOKUP(ROW()-492,'Report 3 Detail (576 B)'!$A:$S,13,FALSE)="","",VLOOKUP(ROW()-492,'Report 3 Detail (576 B)'!$A:$S,13,FALSE))</f>
        <v/>
      </c>
      <c r="T857" s="55" t="str">
        <f>IF(VLOOKUP(ROW()-492,'Report 3 Detail (576 B)'!$A:$S,14,FALSE)="","",VLOOKUP(ROW()-492,'Report 3 Detail (576 B)'!$A:$S,14,FALSE))</f>
        <v/>
      </c>
      <c r="U857" s="55" t="str">
        <f>IF(VLOOKUP(ROW()-492,'Report 3 Detail (576 B)'!$A:$S,15,FALSE)="","",VLOOKUP(ROW()-492,'Report 3 Detail (576 B)'!$A:$S,15,FALSE))</f>
        <v/>
      </c>
      <c r="V857" s="55" t="str">
        <f>IF(VLOOKUP(ROW()-492,'Report 3 Detail (576 B)'!$A:$S,16,FALSE)="","",VLOOKUP(ROW()-492,'Report 3 Detail (576 B)'!$A:$S,16,FALSE))</f>
        <v/>
      </c>
      <c r="W857" s="55" t="str">
        <f>IF(VLOOKUP(ROW()-492,'Report 3 Detail (576 B)'!$A:$S,17,FALSE)="","",VLOOKUP(ROW()-492,'Report 3 Detail (576 B)'!$A:$S,17,FALSE))</f>
        <v/>
      </c>
      <c r="X857" s="102" t="str">
        <f>IF(VLOOKUP(ROW()-492,'Report 3 Detail (576 B)'!$A:$S,18,FALSE)="","",VLOOKUP(ROW()-492,'Report 3 Detail (576 B)'!$A:$S,18,FALSE))</f>
        <v/>
      </c>
      <c r="Y857" s="55" t="str">
        <f>IF(VLOOKUP(ROW()-492,'Report 3 Detail (576 B)'!$A:$S,19,FALSE)="","",VLOOKUP(ROW()-492,'Report 3 Detail (576 B)'!$A:$S,19,FALSE))</f>
        <v/>
      </c>
      <c r="Z857" s="55" t="s">
        <v>79</v>
      </c>
    </row>
    <row r="858" spans="8:26" x14ac:dyDescent="0.2">
      <c r="H858" s="55" t="str">
        <f>IF(VLOOKUP(ROW()-492,'Report 3 Detail (576 B)'!$A:$S,2,FALSE)="","",VLOOKUP(ROW()-492,'Report 3 Detail (576 B)'!$A:$S,2,FALSE))</f>
        <v/>
      </c>
      <c r="I858" s="102" t="str">
        <f>IF(VLOOKUP(ROW()-492,'Report 3 Detail (576 B)'!$A:$S,3,FALSE)="","",VLOOKUP(ROW()-492,'Report 3 Detail (576 B)'!$A:$S,3,FALSE))</f>
        <v/>
      </c>
      <c r="J858" s="55" t="str">
        <f>IF(VLOOKUP(ROW()-492,'Report 3 Detail (576 B)'!$A:$S,4,FALSE)="","",VLOOKUP(ROW()-492,'Report 3 Detail (576 B)'!$A:$S,4,FALSE))</f>
        <v/>
      </c>
      <c r="K858" s="55" t="str">
        <f>IF(VLOOKUP(ROW()-492,'Report 3 Detail (576 B)'!$A:$S,5,FALSE)="","",VLOOKUP(ROW()-492,'Report 3 Detail (576 B)'!$A:$S,5,FALSE))</f>
        <v/>
      </c>
      <c r="L858" s="55" t="str">
        <f>IF(VLOOKUP(ROW()-492,'Report 3 Detail (576 B)'!$A:$S,6,FALSE)="","",VLOOKUP(ROW()-492,'Report 3 Detail (576 B)'!$A:$S,6,FALSE))</f>
        <v/>
      </c>
      <c r="M858" s="55" t="str">
        <f>IF(VLOOKUP(ROW()-492,'Report 3 Detail (576 B)'!$A:$S,7,FALSE)="","",VLOOKUP(ROW()-492,'Report 3 Detail (576 B)'!$A:$S,7,FALSE))</f>
        <v/>
      </c>
      <c r="N858" s="55" t="str">
        <f>IF(VLOOKUP(ROW()-492,'Report 3 Detail (576 B)'!$A:$S,8,FALSE)="","",VLOOKUP(ROW()-492,'Report 3 Detail (576 B)'!$A:$S,8,FALSE))</f>
        <v/>
      </c>
      <c r="O858" s="55" t="str">
        <f>IF(VLOOKUP(ROW()-492,'Report 3 Detail (576 B)'!$A:$S,9,FALSE)="","",VLOOKUP(ROW()-492,'Report 3 Detail (576 B)'!$A:$S,9,FALSE))</f>
        <v/>
      </c>
      <c r="P858" s="55" t="str">
        <f>IF(VLOOKUP(ROW()-492,'Report 3 Detail (576 B)'!$A:$S,10,FALSE)="","",VLOOKUP(ROW()-492,'Report 3 Detail (576 B)'!$A:$S,10,FALSE))</f>
        <v/>
      </c>
      <c r="Q858" s="55" t="str">
        <f>IF(VLOOKUP(ROW()-492,'Report 3 Detail (576 B)'!$A:$S,11,FALSE)="","",VLOOKUP(ROW()-492,'Report 3 Detail (576 B)'!$A:$S,11,FALSE))</f>
        <v/>
      </c>
      <c r="R858" s="55" t="str">
        <f>IF(VLOOKUP(ROW()-492,'Report 3 Detail (576 B)'!$A:$S,12,FALSE)="","",VLOOKUP(ROW()-492,'Report 3 Detail (576 B)'!$A:$S,12,FALSE))</f>
        <v/>
      </c>
      <c r="S858" s="55" t="str">
        <f>IF(VLOOKUP(ROW()-492,'Report 3 Detail (576 B)'!$A:$S,13,FALSE)="","",VLOOKUP(ROW()-492,'Report 3 Detail (576 B)'!$A:$S,13,FALSE))</f>
        <v/>
      </c>
      <c r="T858" s="55" t="str">
        <f>IF(VLOOKUP(ROW()-492,'Report 3 Detail (576 B)'!$A:$S,14,FALSE)="","",VLOOKUP(ROW()-492,'Report 3 Detail (576 B)'!$A:$S,14,FALSE))</f>
        <v/>
      </c>
      <c r="U858" s="55" t="str">
        <f>IF(VLOOKUP(ROW()-492,'Report 3 Detail (576 B)'!$A:$S,15,FALSE)="","",VLOOKUP(ROW()-492,'Report 3 Detail (576 B)'!$A:$S,15,FALSE))</f>
        <v/>
      </c>
      <c r="V858" s="55" t="str">
        <f>IF(VLOOKUP(ROW()-492,'Report 3 Detail (576 B)'!$A:$S,16,FALSE)="","",VLOOKUP(ROW()-492,'Report 3 Detail (576 B)'!$A:$S,16,FALSE))</f>
        <v/>
      </c>
      <c r="W858" s="55" t="str">
        <f>IF(VLOOKUP(ROW()-492,'Report 3 Detail (576 B)'!$A:$S,17,FALSE)="","",VLOOKUP(ROW()-492,'Report 3 Detail (576 B)'!$A:$S,17,FALSE))</f>
        <v/>
      </c>
      <c r="X858" s="102" t="str">
        <f>IF(VLOOKUP(ROW()-492,'Report 3 Detail (576 B)'!$A:$S,18,FALSE)="","",VLOOKUP(ROW()-492,'Report 3 Detail (576 B)'!$A:$S,18,FALSE))</f>
        <v/>
      </c>
      <c r="Y858" s="55" t="str">
        <f>IF(VLOOKUP(ROW()-492,'Report 3 Detail (576 B)'!$A:$S,19,FALSE)="","",VLOOKUP(ROW()-492,'Report 3 Detail (576 B)'!$A:$S,19,FALSE))</f>
        <v/>
      </c>
      <c r="Z858" s="55" t="s">
        <v>79</v>
      </c>
    </row>
    <row r="859" spans="8:26" x14ac:dyDescent="0.2">
      <c r="H859" s="55" t="str">
        <f>IF(VLOOKUP(ROW()-492,'Report 3 Detail (576 B)'!$A:$S,2,FALSE)="","",VLOOKUP(ROW()-492,'Report 3 Detail (576 B)'!$A:$S,2,FALSE))</f>
        <v/>
      </c>
      <c r="I859" s="102" t="str">
        <f>IF(VLOOKUP(ROW()-492,'Report 3 Detail (576 B)'!$A:$S,3,FALSE)="","",VLOOKUP(ROW()-492,'Report 3 Detail (576 B)'!$A:$S,3,FALSE))</f>
        <v/>
      </c>
      <c r="J859" s="55" t="str">
        <f>IF(VLOOKUP(ROW()-492,'Report 3 Detail (576 B)'!$A:$S,4,FALSE)="","",VLOOKUP(ROW()-492,'Report 3 Detail (576 B)'!$A:$S,4,FALSE))</f>
        <v/>
      </c>
      <c r="K859" s="55" t="str">
        <f>IF(VLOOKUP(ROW()-492,'Report 3 Detail (576 B)'!$A:$S,5,FALSE)="","",VLOOKUP(ROW()-492,'Report 3 Detail (576 B)'!$A:$S,5,FALSE))</f>
        <v/>
      </c>
      <c r="L859" s="55" t="str">
        <f>IF(VLOOKUP(ROW()-492,'Report 3 Detail (576 B)'!$A:$S,6,FALSE)="","",VLOOKUP(ROW()-492,'Report 3 Detail (576 B)'!$A:$S,6,FALSE))</f>
        <v/>
      </c>
      <c r="M859" s="55" t="str">
        <f>IF(VLOOKUP(ROW()-492,'Report 3 Detail (576 B)'!$A:$S,7,FALSE)="","",VLOOKUP(ROW()-492,'Report 3 Detail (576 B)'!$A:$S,7,FALSE))</f>
        <v/>
      </c>
      <c r="N859" s="55" t="str">
        <f>IF(VLOOKUP(ROW()-492,'Report 3 Detail (576 B)'!$A:$S,8,FALSE)="","",VLOOKUP(ROW()-492,'Report 3 Detail (576 B)'!$A:$S,8,FALSE))</f>
        <v/>
      </c>
      <c r="O859" s="55" t="str">
        <f>IF(VLOOKUP(ROW()-492,'Report 3 Detail (576 B)'!$A:$S,9,FALSE)="","",VLOOKUP(ROW()-492,'Report 3 Detail (576 B)'!$A:$S,9,FALSE))</f>
        <v/>
      </c>
      <c r="P859" s="55" t="str">
        <f>IF(VLOOKUP(ROW()-492,'Report 3 Detail (576 B)'!$A:$S,10,FALSE)="","",VLOOKUP(ROW()-492,'Report 3 Detail (576 B)'!$A:$S,10,FALSE))</f>
        <v/>
      </c>
      <c r="Q859" s="55" t="str">
        <f>IF(VLOOKUP(ROW()-492,'Report 3 Detail (576 B)'!$A:$S,11,FALSE)="","",VLOOKUP(ROW()-492,'Report 3 Detail (576 B)'!$A:$S,11,FALSE))</f>
        <v/>
      </c>
      <c r="R859" s="55" t="str">
        <f>IF(VLOOKUP(ROW()-492,'Report 3 Detail (576 B)'!$A:$S,12,FALSE)="","",VLOOKUP(ROW()-492,'Report 3 Detail (576 B)'!$A:$S,12,FALSE))</f>
        <v/>
      </c>
      <c r="S859" s="55" t="str">
        <f>IF(VLOOKUP(ROW()-492,'Report 3 Detail (576 B)'!$A:$S,13,FALSE)="","",VLOOKUP(ROW()-492,'Report 3 Detail (576 B)'!$A:$S,13,FALSE))</f>
        <v/>
      </c>
      <c r="T859" s="55" t="str">
        <f>IF(VLOOKUP(ROW()-492,'Report 3 Detail (576 B)'!$A:$S,14,FALSE)="","",VLOOKUP(ROW()-492,'Report 3 Detail (576 B)'!$A:$S,14,FALSE))</f>
        <v/>
      </c>
      <c r="U859" s="55" t="str">
        <f>IF(VLOOKUP(ROW()-492,'Report 3 Detail (576 B)'!$A:$S,15,FALSE)="","",VLOOKUP(ROW()-492,'Report 3 Detail (576 B)'!$A:$S,15,FALSE))</f>
        <v/>
      </c>
      <c r="V859" s="55" t="str">
        <f>IF(VLOOKUP(ROW()-492,'Report 3 Detail (576 B)'!$A:$S,16,FALSE)="","",VLOOKUP(ROW()-492,'Report 3 Detail (576 B)'!$A:$S,16,FALSE))</f>
        <v/>
      </c>
      <c r="W859" s="55" t="str">
        <f>IF(VLOOKUP(ROW()-492,'Report 3 Detail (576 B)'!$A:$S,17,FALSE)="","",VLOOKUP(ROW()-492,'Report 3 Detail (576 B)'!$A:$S,17,FALSE))</f>
        <v/>
      </c>
      <c r="X859" s="102" t="str">
        <f>IF(VLOOKUP(ROW()-492,'Report 3 Detail (576 B)'!$A:$S,18,FALSE)="","",VLOOKUP(ROW()-492,'Report 3 Detail (576 B)'!$A:$S,18,FALSE))</f>
        <v/>
      </c>
      <c r="Y859" s="55" t="str">
        <f>IF(VLOOKUP(ROW()-492,'Report 3 Detail (576 B)'!$A:$S,19,FALSE)="","",VLOOKUP(ROW()-492,'Report 3 Detail (576 B)'!$A:$S,19,FALSE))</f>
        <v/>
      </c>
      <c r="Z859" s="55" t="s">
        <v>79</v>
      </c>
    </row>
    <row r="860" spans="8:26" x14ac:dyDescent="0.2">
      <c r="H860" s="55" t="str">
        <f>IF(VLOOKUP(ROW()-492,'Report 3 Detail (576 B)'!$A:$S,2,FALSE)="","",VLOOKUP(ROW()-492,'Report 3 Detail (576 B)'!$A:$S,2,FALSE))</f>
        <v/>
      </c>
      <c r="I860" s="102" t="str">
        <f>IF(VLOOKUP(ROW()-492,'Report 3 Detail (576 B)'!$A:$S,3,FALSE)="","",VLOOKUP(ROW()-492,'Report 3 Detail (576 B)'!$A:$S,3,FALSE))</f>
        <v/>
      </c>
      <c r="J860" s="55" t="str">
        <f>IF(VLOOKUP(ROW()-492,'Report 3 Detail (576 B)'!$A:$S,4,FALSE)="","",VLOOKUP(ROW()-492,'Report 3 Detail (576 B)'!$A:$S,4,FALSE))</f>
        <v/>
      </c>
      <c r="K860" s="55" t="str">
        <f>IF(VLOOKUP(ROW()-492,'Report 3 Detail (576 B)'!$A:$S,5,FALSE)="","",VLOOKUP(ROW()-492,'Report 3 Detail (576 B)'!$A:$S,5,FALSE))</f>
        <v/>
      </c>
      <c r="L860" s="55" t="str">
        <f>IF(VLOOKUP(ROW()-492,'Report 3 Detail (576 B)'!$A:$S,6,FALSE)="","",VLOOKUP(ROW()-492,'Report 3 Detail (576 B)'!$A:$S,6,FALSE))</f>
        <v/>
      </c>
      <c r="M860" s="55" t="str">
        <f>IF(VLOOKUP(ROW()-492,'Report 3 Detail (576 B)'!$A:$S,7,FALSE)="","",VLOOKUP(ROW()-492,'Report 3 Detail (576 B)'!$A:$S,7,FALSE))</f>
        <v/>
      </c>
      <c r="N860" s="55" t="str">
        <f>IF(VLOOKUP(ROW()-492,'Report 3 Detail (576 B)'!$A:$S,8,FALSE)="","",VLOOKUP(ROW()-492,'Report 3 Detail (576 B)'!$A:$S,8,FALSE))</f>
        <v/>
      </c>
      <c r="O860" s="55" t="str">
        <f>IF(VLOOKUP(ROW()-492,'Report 3 Detail (576 B)'!$A:$S,9,FALSE)="","",VLOOKUP(ROW()-492,'Report 3 Detail (576 B)'!$A:$S,9,FALSE))</f>
        <v/>
      </c>
      <c r="P860" s="55" t="str">
        <f>IF(VLOOKUP(ROW()-492,'Report 3 Detail (576 B)'!$A:$S,10,FALSE)="","",VLOOKUP(ROW()-492,'Report 3 Detail (576 B)'!$A:$S,10,FALSE))</f>
        <v/>
      </c>
      <c r="Q860" s="55" t="str">
        <f>IF(VLOOKUP(ROW()-492,'Report 3 Detail (576 B)'!$A:$S,11,FALSE)="","",VLOOKUP(ROW()-492,'Report 3 Detail (576 B)'!$A:$S,11,FALSE))</f>
        <v/>
      </c>
      <c r="R860" s="55" t="str">
        <f>IF(VLOOKUP(ROW()-492,'Report 3 Detail (576 B)'!$A:$S,12,FALSE)="","",VLOOKUP(ROW()-492,'Report 3 Detail (576 B)'!$A:$S,12,FALSE))</f>
        <v/>
      </c>
      <c r="S860" s="55" t="str">
        <f>IF(VLOOKUP(ROW()-492,'Report 3 Detail (576 B)'!$A:$S,13,FALSE)="","",VLOOKUP(ROW()-492,'Report 3 Detail (576 B)'!$A:$S,13,FALSE))</f>
        <v/>
      </c>
      <c r="T860" s="55" t="str">
        <f>IF(VLOOKUP(ROW()-492,'Report 3 Detail (576 B)'!$A:$S,14,FALSE)="","",VLOOKUP(ROW()-492,'Report 3 Detail (576 B)'!$A:$S,14,FALSE))</f>
        <v/>
      </c>
      <c r="U860" s="55" t="str">
        <f>IF(VLOOKUP(ROW()-492,'Report 3 Detail (576 B)'!$A:$S,15,FALSE)="","",VLOOKUP(ROW()-492,'Report 3 Detail (576 B)'!$A:$S,15,FALSE))</f>
        <v/>
      </c>
      <c r="V860" s="55" t="str">
        <f>IF(VLOOKUP(ROW()-492,'Report 3 Detail (576 B)'!$A:$S,16,FALSE)="","",VLOOKUP(ROW()-492,'Report 3 Detail (576 B)'!$A:$S,16,FALSE))</f>
        <v/>
      </c>
      <c r="W860" s="55" t="str">
        <f>IF(VLOOKUP(ROW()-492,'Report 3 Detail (576 B)'!$A:$S,17,FALSE)="","",VLOOKUP(ROW()-492,'Report 3 Detail (576 B)'!$A:$S,17,FALSE))</f>
        <v/>
      </c>
      <c r="X860" s="102" t="str">
        <f>IF(VLOOKUP(ROW()-492,'Report 3 Detail (576 B)'!$A:$S,18,FALSE)="","",VLOOKUP(ROW()-492,'Report 3 Detail (576 B)'!$A:$S,18,FALSE))</f>
        <v/>
      </c>
      <c r="Y860" s="55" t="str">
        <f>IF(VLOOKUP(ROW()-492,'Report 3 Detail (576 B)'!$A:$S,19,FALSE)="","",VLOOKUP(ROW()-492,'Report 3 Detail (576 B)'!$A:$S,19,FALSE))</f>
        <v/>
      </c>
      <c r="Z860" s="55" t="s">
        <v>79</v>
      </c>
    </row>
    <row r="861" spans="8:26" x14ac:dyDescent="0.2">
      <c r="H861" s="55" t="str">
        <f>IF(VLOOKUP(ROW()-492,'Report 3 Detail (576 B)'!$A:$S,2,FALSE)="","",VLOOKUP(ROW()-492,'Report 3 Detail (576 B)'!$A:$S,2,FALSE))</f>
        <v/>
      </c>
      <c r="I861" s="102" t="str">
        <f>IF(VLOOKUP(ROW()-492,'Report 3 Detail (576 B)'!$A:$S,3,FALSE)="","",VLOOKUP(ROW()-492,'Report 3 Detail (576 B)'!$A:$S,3,FALSE))</f>
        <v/>
      </c>
      <c r="J861" s="55" t="str">
        <f>IF(VLOOKUP(ROW()-492,'Report 3 Detail (576 B)'!$A:$S,4,FALSE)="","",VLOOKUP(ROW()-492,'Report 3 Detail (576 B)'!$A:$S,4,FALSE))</f>
        <v/>
      </c>
      <c r="K861" s="55" t="str">
        <f>IF(VLOOKUP(ROW()-492,'Report 3 Detail (576 B)'!$A:$S,5,FALSE)="","",VLOOKUP(ROW()-492,'Report 3 Detail (576 B)'!$A:$S,5,FALSE))</f>
        <v/>
      </c>
      <c r="L861" s="55" t="str">
        <f>IF(VLOOKUP(ROW()-492,'Report 3 Detail (576 B)'!$A:$S,6,FALSE)="","",VLOOKUP(ROW()-492,'Report 3 Detail (576 B)'!$A:$S,6,FALSE))</f>
        <v/>
      </c>
      <c r="M861" s="55" t="str">
        <f>IF(VLOOKUP(ROW()-492,'Report 3 Detail (576 B)'!$A:$S,7,FALSE)="","",VLOOKUP(ROW()-492,'Report 3 Detail (576 B)'!$A:$S,7,FALSE))</f>
        <v/>
      </c>
      <c r="N861" s="55" t="str">
        <f>IF(VLOOKUP(ROW()-492,'Report 3 Detail (576 B)'!$A:$S,8,FALSE)="","",VLOOKUP(ROW()-492,'Report 3 Detail (576 B)'!$A:$S,8,FALSE))</f>
        <v/>
      </c>
      <c r="O861" s="55" t="str">
        <f>IF(VLOOKUP(ROW()-492,'Report 3 Detail (576 B)'!$A:$S,9,FALSE)="","",VLOOKUP(ROW()-492,'Report 3 Detail (576 B)'!$A:$S,9,FALSE))</f>
        <v/>
      </c>
      <c r="P861" s="55" t="str">
        <f>IF(VLOOKUP(ROW()-492,'Report 3 Detail (576 B)'!$A:$S,10,FALSE)="","",VLOOKUP(ROW()-492,'Report 3 Detail (576 B)'!$A:$S,10,FALSE))</f>
        <v/>
      </c>
      <c r="Q861" s="55" t="str">
        <f>IF(VLOOKUP(ROW()-492,'Report 3 Detail (576 B)'!$A:$S,11,FALSE)="","",VLOOKUP(ROW()-492,'Report 3 Detail (576 B)'!$A:$S,11,FALSE))</f>
        <v/>
      </c>
      <c r="R861" s="55" t="str">
        <f>IF(VLOOKUP(ROW()-492,'Report 3 Detail (576 B)'!$A:$S,12,FALSE)="","",VLOOKUP(ROW()-492,'Report 3 Detail (576 B)'!$A:$S,12,FALSE))</f>
        <v/>
      </c>
      <c r="S861" s="55" t="str">
        <f>IF(VLOOKUP(ROW()-492,'Report 3 Detail (576 B)'!$A:$S,13,FALSE)="","",VLOOKUP(ROW()-492,'Report 3 Detail (576 B)'!$A:$S,13,FALSE))</f>
        <v/>
      </c>
      <c r="T861" s="55" t="str">
        <f>IF(VLOOKUP(ROW()-492,'Report 3 Detail (576 B)'!$A:$S,14,FALSE)="","",VLOOKUP(ROW()-492,'Report 3 Detail (576 B)'!$A:$S,14,FALSE))</f>
        <v/>
      </c>
      <c r="U861" s="55" t="str">
        <f>IF(VLOOKUP(ROW()-492,'Report 3 Detail (576 B)'!$A:$S,15,FALSE)="","",VLOOKUP(ROW()-492,'Report 3 Detail (576 B)'!$A:$S,15,FALSE))</f>
        <v/>
      </c>
      <c r="V861" s="55" t="str">
        <f>IF(VLOOKUP(ROW()-492,'Report 3 Detail (576 B)'!$A:$S,16,FALSE)="","",VLOOKUP(ROW()-492,'Report 3 Detail (576 B)'!$A:$S,16,FALSE))</f>
        <v/>
      </c>
      <c r="W861" s="55" t="str">
        <f>IF(VLOOKUP(ROW()-492,'Report 3 Detail (576 B)'!$A:$S,17,FALSE)="","",VLOOKUP(ROW()-492,'Report 3 Detail (576 B)'!$A:$S,17,FALSE))</f>
        <v/>
      </c>
      <c r="X861" s="102" t="str">
        <f>IF(VLOOKUP(ROW()-492,'Report 3 Detail (576 B)'!$A:$S,18,FALSE)="","",VLOOKUP(ROW()-492,'Report 3 Detail (576 B)'!$A:$S,18,FALSE))</f>
        <v/>
      </c>
      <c r="Y861" s="55" t="str">
        <f>IF(VLOOKUP(ROW()-492,'Report 3 Detail (576 B)'!$A:$S,19,FALSE)="","",VLOOKUP(ROW()-492,'Report 3 Detail (576 B)'!$A:$S,19,FALSE))</f>
        <v/>
      </c>
      <c r="Z861" s="55" t="s">
        <v>79</v>
      </c>
    </row>
    <row r="862" spans="8:26" x14ac:dyDescent="0.2">
      <c r="H862" s="55" t="str">
        <f>IF(VLOOKUP(ROW()-492,'Report 3 Detail (576 B)'!$A:$S,2,FALSE)="","",VLOOKUP(ROW()-492,'Report 3 Detail (576 B)'!$A:$S,2,FALSE))</f>
        <v/>
      </c>
      <c r="I862" s="102" t="str">
        <f>IF(VLOOKUP(ROW()-492,'Report 3 Detail (576 B)'!$A:$S,3,FALSE)="","",VLOOKUP(ROW()-492,'Report 3 Detail (576 B)'!$A:$S,3,FALSE))</f>
        <v/>
      </c>
      <c r="J862" s="55" t="str">
        <f>IF(VLOOKUP(ROW()-492,'Report 3 Detail (576 B)'!$A:$S,4,FALSE)="","",VLOOKUP(ROW()-492,'Report 3 Detail (576 B)'!$A:$S,4,FALSE))</f>
        <v/>
      </c>
      <c r="K862" s="55" t="str">
        <f>IF(VLOOKUP(ROW()-492,'Report 3 Detail (576 B)'!$A:$S,5,FALSE)="","",VLOOKUP(ROW()-492,'Report 3 Detail (576 B)'!$A:$S,5,FALSE))</f>
        <v/>
      </c>
      <c r="L862" s="55" t="str">
        <f>IF(VLOOKUP(ROW()-492,'Report 3 Detail (576 B)'!$A:$S,6,FALSE)="","",VLOOKUP(ROW()-492,'Report 3 Detail (576 B)'!$A:$S,6,FALSE))</f>
        <v/>
      </c>
      <c r="M862" s="55" t="str">
        <f>IF(VLOOKUP(ROW()-492,'Report 3 Detail (576 B)'!$A:$S,7,FALSE)="","",VLOOKUP(ROW()-492,'Report 3 Detail (576 B)'!$A:$S,7,FALSE))</f>
        <v/>
      </c>
      <c r="N862" s="55" t="str">
        <f>IF(VLOOKUP(ROW()-492,'Report 3 Detail (576 B)'!$A:$S,8,FALSE)="","",VLOOKUP(ROW()-492,'Report 3 Detail (576 B)'!$A:$S,8,FALSE))</f>
        <v/>
      </c>
      <c r="O862" s="55" t="str">
        <f>IF(VLOOKUP(ROW()-492,'Report 3 Detail (576 B)'!$A:$S,9,FALSE)="","",VLOOKUP(ROW()-492,'Report 3 Detail (576 B)'!$A:$S,9,FALSE))</f>
        <v/>
      </c>
      <c r="P862" s="55" t="str">
        <f>IF(VLOOKUP(ROW()-492,'Report 3 Detail (576 B)'!$A:$S,10,FALSE)="","",VLOOKUP(ROW()-492,'Report 3 Detail (576 B)'!$A:$S,10,FALSE))</f>
        <v/>
      </c>
      <c r="Q862" s="55" t="str">
        <f>IF(VLOOKUP(ROW()-492,'Report 3 Detail (576 B)'!$A:$S,11,FALSE)="","",VLOOKUP(ROW()-492,'Report 3 Detail (576 B)'!$A:$S,11,FALSE))</f>
        <v/>
      </c>
      <c r="R862" s="55" t="str">
        <f>IF(VLOOKUP(ROW()-492,'Report 3 Detail (576 B)'!$A:$S,12,FALSE)="","",VLOOKUP(ROW()-492,'Report 3 Detail (576 B)'!$A:$S,12,FALSE))</f>
        <v/>
      </c>
      <c r="S862" s="55" t="str">
        <f>IF(VLOOKUP(ROW()-492,'Report 3 Detail (576 B)'!$A:$S,13,FALSE)="","",VLOOKUP(ROW()-492,'Report 3 Detail (576 B)'!$A:$S,13,FALSE))</f>
        <v/>
      </c>
      <c r="T862" s="55" t="str">
        <f>IF(VLOOKUP(ROW()-492,'Report 3 Detail (576 B)'!$A:$S,14,FALSE)="","",VLOOKUP(ROW()-492,'Report 3 Detail (576 B)'!$A:$S,14,FALSE))</f>
        <v/>
      </c>
      <c r="U862" s="55" t="str">
        <f>IF(VLOOKUP(ROW()-492,'Report 3 Detail (576 B)'!$A:$S,15,FALSE)="","",VLOOKUP(ROW()-492,'Report 3 Detail (576 B)'!$A:$S,15,FALSE))</f>
        <v/>
      </c>
      <c r="V862" s="55" t="str">
        <f>IF(VLOOKUP(ROW()-492,'Report 3 Detail (576 B)'!$A:$S,16,FALSE)="","",VLOOKUP(ROW()-492,'Report 3 Detail (576 B)'!$A:$S,16,FALSE))</f>
        <v/>
      </c>
      <c r="W862" s="55" t="str">
        <f>IF(VLOOKUP(ROW()-492,'Report 3 Detail (576 B)'!$A:$S,17,FALSE)="","",VLOOKUP(ROW()-492,'Report 3 Detail (576 B)'!$A:$S,17,FALSE))</f>
        <v/>
      </c>
      <c r="X862" s="102" t="str">
        <f>IF(VLOOKUP(ROW()-492,'Report 3 Detail (576 B)'!$A:$S,18,FALSE)="","",VLOOKUP(ROW()-492,'Report 3 Detail (576 B)'!$A:$S,18,FALSE))</f>
        <v/>
      </c>
      <c r="Y862" s="55" t="str">
        <f>IF(VLOOKUP(ROW()-492,'Report 3 Detail (576 B)'!$A:$S,19,FALSE)="","",VLOOKUP(ROW()-492,'Report 3 Detail (576 B)'!$A:$S,19,FALSE))</f>
        <v/>
      </c>
      <c r="Z862" s="55" t="s">
        <v>79</v>
      </c>
    </row>
    <row r="863" spans="8:26" x14ac:dyDescent="0.2">
      <c r="H863" s="55" t="str">
        <f>IF(VLOOKUP(ROW()-492,'Report 3 Detail (576 B)'!$A:$S,2,FALSE)="","",VLOOKUP(ROW()-492,'Report 3 Detail (576 B)'!$A:$S,2,FALSE))</f>
        <v/>
      </c>
      <c r="I863" s="102" t="str">
        <f>IF(VLOOKUP(ROW()-492,'Report 3 Detail (576 B)'!$A:$S,3,FALSE)="","",VLOOKUP(ROW()-492,'Report 3 Detail (576 B)'!$A:$S,3,FALSE))</f>
        <v/>
      </c>
      <c r="J863" s="55" t="str">
        <f>IF(VLOOKUP(ROW()-492,'Report 3 Detail (576 B)'!$A:$S,4,FALSE)="","",VLOOKUP(ROW()-492,'Report 3 Detail (576 B)'!$A:$S,4,FALSE))</f>
        <v/>
      </c>
      <c r="K863" s="55" t="str">
        <f>IF(VLOOKUP(ROW()-492,'Report 3 Detail (576 B)'!$A:$S,5,FALSE)="","",VLOOKUP(ROW()-492,'Report 3 Detail (576 B)'!$A:$S,5,FALSE))</f>
        <v/>
      </c>
      <c r="L863" s="55" t="str">
        <f>IF(VLOOKUP(ROW()-492,'Report 3 Detail (576 B)'!$A:$S,6,FALSE)="","",VLOOKUP(ROW()-492,'Report 3 Detail (576 B)'!$A:$S,6,FALSE))</f>
        <v/>
      </c>
      <c r="M863" s="55" t="str">
        <f>IF(VLOOKUP(ROW()-492,'Report 3 Detail (576 B)'!$A:$S,7,FALSE)="","",VLOOKUP(ROW()-492,'Report 3 Detail (576 B)'!$A:$S,7,FALSE))</f>
        <v/>
      </c>
      <c r="N863" s="55" t="str">
        <f>IF(VLOOKUP(ROW()-492,'Report 3 Detail (576 B)'!$A:$S,8,FALSE)="","",VLOOKUP(ROW()-492,'Report 3 Detail (576 B)'!$A:$S,8,FALSE))</f>
        <v/>
      </c>
      <c r="O863" s="55" t="str">
        <f>IF(VLOOKUP(ROW()-492,'Report 3 Detail (576 B)'!$A:$S,9,FALSE)="","",VLOOKUP(ROW()-492,'Report 3 Detail (576 B)'!$A:$S,9,FALSE))</f>
        <v/>
      </c>
      <c r="P863" s="55" t="str">
        <f>IF(VLOOKUP(ROW()-492,'Report 3 Detail (576 B)'!$A:$S,10,FALSE)="","",VLOOKUP(ROW()-492,'Report 3 Detail (576 B)'!$A:$S,10,FALSE))</f>
        <v/>
      </c>
      <c r="Q863" s="55" t="str">
        <f>IF(VLOOKUP(ROW()-492,'Report 3 Detail (576 B)'!$A:$S,11,FALSE)="","",VLOOKUP(ROW()-492,'Report 3 Detail (576 B)'!$A:$S,11,FALSE))</f>
        <v/>
      </c>
      <c r="R863" s="55" t="str">
        <f>IF(VLOOKUP(ROW()-492,'Report 3 Detail (576 B)'!$A:$S,12,FALSE)="","",VLOOKUP(ROW()-492,'Report 3 Detail (576 B)'!$A:$S,12,FALSE))</f>
        <v/>
      </c>
      <c r="S863" s="55" t="str">
        <f>IF(VLOOKUP(ROW()-492,'Report 3 Detail (576 B)'!$A:$S,13,FALSE)="","",VLOOKUP(ROW()-492,'Report 3 Detail (576 B)'!$A:$S,13,FALSE))</f>
        <v/>
      </c>
      <c r="T863" s="55" t="str">
        <f>IF(VLOOKUP(ROW()-492,'Report 3 Detail (576 B)'!$A:$S,14,FALSE)="","",VLOOKUP(ROW()-492,'Report 3 Detail (576 B)'!$A:$S,14,FALSE))</f>
        <v/>
      </c>
      <c r="U863" s="55" t="str">
        <f>IF(VLOOKUP(ROW()-492,'Report 3 Detail (576 B)'!$A:$S,15,FALSE)="","",VLOOKUP(ROW()-492,'Report 3 Detail (576 B)'!$A:$S,15,FALSE))</f>
        <v/>
      </c>
      <c r="V863" s="55" t="str">
        <f>IF(VLOOKUP(ROW()-492,'Report 3 Detail (576 B)'!$A:$S,16,FALSE)="","",VLOOKUP(ROW()-492,'Report 3 Detail (576 B)'!$A:$S,16,FALSE))</f>
        <v/>
      </c>
      <c r="W863" s="55" t="str">
        <f>IF(VLOOKUP(ROW()-492,'Report 3 Detail (576 B)'!$A:$S,17,FALSE)="","",VLOOKUP(ROW()-492,'Report 3 Detail (576 B)'!$A:$S,17,FALSE))</f>
        <v/>
      </c>
      <c r="X863" s="102" t="str">
        <f>IF(VLOOKUP(ROW()-492,'Report 3 Detail (576 B)'!$A:$S,18,FALSE)="","",VLOOKUP(ROW()-492,'Report 3 Detail (576 B)'!$A:$S,18,FALSE))</f>
        <v/>
      </c>
      <c r="Y863" s="55" t="str">
        <f>IF(VLOOKUP(ROW()-492,'Report 3 Detail (576 B)'!$A:$S,19,FALSE)="","",VLOOKUP(ROW()-492,'Report 3 Detail (576 B)'!$A:$S,19,FALSE))</f>
        <v/>
      </c>
      <c r="Z863" s="55" t="s">
        <v>79</v>
      </c>
    </row>
    <row r="864" spans="8:26" x14ac:dyDescent="0.2">
      <c r="H864" s="55" t="str">
        <f>IF(VLOOKUP(ROW()-492,'Report 3 Detail (576 B)'!$A:$S,2,FALSE)="","",VLOOKUP(ROW()-492,'Report 3 Detail (576 B)'!$A:$S,2,FALSE))</f>
        <v/>
      </c>
      <c r="I864" s="102" t="str">
        <f>IF(VLOOKUP(ROW()-492,'Report 3 Detail (576 B)'!$A:$S,3,FALSE)="","",VLOOKUP(ROW()-492,'Report 3 Detail (576 B)'!$A:$S,3,FALSE))</f>
        <v/>
      </c>
      <c r="J864" s="55" t="str">
        <f>IF(VLOOKUP(ROW()-492,'Report 3 Detail (576 B)'!$A:$S,4,FALSE)="","",VLOOKUP(ROW()-492,'Report 3 Detail (576 B)'!$A:$S,4,FALSE))</f>
        <v/>
      </c>
      <c r="K864" s="55" t="str">
        <f>IF(VLOOKUP(ROW()-492,'Report 3 Detail (576 B)'!$A:$S,5,FALSE)="","",VLOOKUP(ROW()-492,'Report 3 Detail (576 B)'!$A:$S,5,FALSE))</f>
        <v/>
      </c>
      <c r="L864" s="55" t="str">
        <f>IF(VLOOKUP(ROW()-492,'Report 3 Detail (576 B)'!$A:$S,6,FALSE)="","",VLOOKUP(ROW()-492,'Report 3 Detail (576 B)'!$A:$S,6,FALSE))</f>
        <v/>
      </c>
      <c r="M864" s="55" t="str">
        <f>IF(VLOOKUP(ROW()-492,'Report 3 Detail (576 B)'!$A:$S,7,FALSE)="","",VLOOKUP(ROW()-492,'Report 3 Detail (576 B)'!$A:$S,7,FALSE))</f>
        <v/>
      </c>
      <c r="N864" s="55" t="str">
        <f>IF(VLOOKUP(ROW()-492,'Report 3 Detail (576 B)'!$A:$S,8,FALSE)="","",VLOOKUP(ROW()-492,'Report 3 Detail (576 B)'!$A:$S,8,FALSE))</f>
        <v/>
      </c>
      <c r="O864" s="55" t="str">
        <f>IF(VLOOKUP(ROW()-492,'Report 3 Detail (576 B)'!$A:$S,9,FALSE)="","",VLOOKUP(ROW()-492,'Report 3 Detail (576 B)'!$A:$S,9,FALSE))</f>
        <v/>
      </c>
      <c r="P864" s="55" t="str">
        <f>IF(VLOOKUP(ROW()-492,'Report 3 Detail (576 B)'!$A:$S,10,FALSE)="","",VLOOKUP(ROW()-492,'Report 3 Detail (576 B)'!$A:$S,10,FALSE))</f>
        <v/>
      </c>
      <c r="Q864" s="55" t="str">
        <f>IF(VLOOKUP(ROW()-492,'Report 3 Detail (576 B)'!$A:$S,11,FALSE)="","",VLOOKUP(ROW()-492,'Report 3 Detail (576 B)'!$A:$S,11,FALSE))</f>
        <v/>
      </c>
      <c r="R864" s="55" t="str">
        <f>IF(VLOOKUP(ROW()-492,'Report 3 Detail (576 B)'!$A:$S,12,FALSE)="","",VLOOKUP(ROW()-492,'Report 3 Detail (576 B)'!$A:$S,12,FALSE))</f>
        <v/>
      </c>
      <c r="S864" s="55" t="str">
        <f>IF(VLOOKUP(ROW()-492,'Report 3 Detail (576 B)'!$A:$S,13,FALSE)="","",VLOOKUP(ROW()-492,'Report 3 Detail (576 B)'!$A:$S,13,FALSE))</f>
        <v/>
      </c>
      <c r="T864" s="55" t="str">
        <f>IF(VLOOKUP(ROW()-492,'Report 3 Detail (576 B)'!$A:$S,14,FALSE)="","",VLOOKUP(ROW()-492,'Report 3 Detail (576 B)'!$A:$S,14,FALSE))</f>
        <v/>
      </c>
      <c r="U864" s="55" t="str">
        <f>IF(VLOOKUP(ROW()-492,'Report 3 Detail (576 B)'!$A:$S,15,FALSE)="","",VLOOKUP(ROW()-492,'Report 3 Detail (576 B)'!$A:$S,15,FALSE))</f>
        <v/>
      </c>
      <c r="V864" s="55" t="str">
        <f>IF(VLOOKUP(ROW()-492,'Report 3 Detail (576 B)'!$A:$S,16,FALSE)="","",VLOOKUP(ROW()-492,'Report 3 Detail (576 B)'!$A:$S,16,FALSE))</f>
        <v/>
      </c>
      <c r="W864" s="55" t="str">
        <f>IF(VLOOKUP(ROW()-492,'Report 3 Detail (576 B)'!$A:$S,17,FALSE)="","",VLOOKUP(ROW()-492,'Report 3 Detail (576 B)'!$A:$S,17,FALSE))</f>
        <v/>
      </c>
      <c r="X864" s="102" t="str">
        <f>IF(VLOOKUP(ROW()-492,'Report 3 Detail (576 B)'!$A:$S,18,FALSE)="","",VLOOKUP(ROW()-492,'Report 3 Detail (576 B)'!$A:$S,18,FALSE))</f>
        <v/>
      </c>
      <c r="Y864" s="55" t="str">
        <f>IF(VLOOKUP(ROW()-492,'Report 3 Detail (576 B)'!$A:$S,19,FALSE)="","",VLOOKUP(ROW()-492,'Report 3 Detail (576 B)'!$A:$S,19,FALSE))</f>
        <v/>
      </c>
      <c r="Z864" s="55" t="s">
        <v>79</v>
      </c>
    </row>
    <row r="865" spans="8:26" x14ac:dyDescent="0.2">
      <c r="H865" s="55" t="str">
        <f>IF(VLOOKUP(ROW()-492,'Report 3 Detail (576 B)'!$A:$S,2,FALSE)="","",VLOOKUP(ROW()-492,'Report 3 Detail (576 B)'!$A:$S,2,FALSE))</f>
        <v/>
      </c>
      <c r="I865" s="102" t="str">
        <f>IF(VLOOKUP(ROW()-492,'Report 3 Detail (576 B)'!$A:$S,3,FALSE)="","",VLOOKUP(ROW()-492,'Report 3 Detail (576 B)'!$A:$S,3,FALSE))</f>
        <v/>
      </c>
      <c r="J865" s="55" t="str">
        <f>IF(VLOOKUP(ROW()-492,'Report 3 Detail (576 B)'!$A:$S,4,FALSE)="","",VLOOKUP(ROW()-492,'Report 3 Detail (576 B)'!$A:$S,4,FALSE))</f>
        <v/>
      </c>
      <c r="K865" s="55" t="str">
        <f>IF(VLOOKUP(ROW()-492,'Report 3 Detail (576 B)'!$A:$S,5,FALSE)="","",VLOOKUP(ROW()-492,'Report 3 Detail (576 B)'!$A:$S,5,FALSE))</f>
        <v/>
      </c>
      <c r="L865" s="55" t="str">
        <f>IF(VLOOKUP(ROW()-492,'Report 3 Detail (576 B)'!$A:$S,6,FALSE)="","",VLOOKUP(ROW()-492,'Report 3 Detail (576 B)'!$A:$S,6,FALSE))</f>
        <v/>
      </c>
      <c r="M865" s="55" t="str">
        <f>IF(VLOOKUP(ROW()-492,'Report 3 Detail (576 B)'!$A:$S,7,FALSE)="","",VLOOKUP(ROW()-492,'Report 3 Detail (576 B)'!$A:$S,7,FALSE))</f>
        <v/>
      </c>
      <c r="N865" s="55" t="str">
        <f>IF(VLOOKUP(ROW()-492,'Report 3 Detail (576 B)'!$A:$S,8,FALSE)="","",VLOOKUP(ROW()-492,'Report 3 Detail (576 B)'!$A:$S,8,FALSE))</f>
        <v/>
      </c>
      <c r="O865" s="55" t="str">
        <f>IF(VLOOKUP(ROW()-492,'Report 3 Detail (576 B)'!$A:$S,9,FALSE)="","",VLOOKUP(ROW()-492,'Report 3 Detail (576 B)'!$A:$S,9,FALSE))</f>
        <v/>
      </c>
      <c r="P865" s="55" t="str">
        <f>IF(VLOOKUP(ROW()-492,'Report 3 Detail (576 B)'!$A:$S,10,FALSE)="","",VLOOKUP(ROW()-492,'Report 3 Detail (576 B)'!$A:$S,10,FALSE))</f>
        <v/>
      </c>
      <c r="Q865" s="55" t="str">
        <f>IF(VLOOKUP(ROW()-492,'Report 3 Detail (576 B)'!$A:$S,11,FALSE)="","",VLOOKUP(ROW()-492,'Report 3 Detail (576 B)'!$A:$S,11,FALSE))</f>
        <v/>
      </c>
      <c r="R865" s="55" t="str">
        <f>IF(VLOOKUP(ROW()-492,'Report 3 Detail (576 B)'!$A:$S,12,FALSE)="","",VLOOKUP(ROW()-492,'Report 3 Detail (576 B)'!$A:$S,12,FALSE))</f>
        <v/>
      </c>
      <c r="S865" s="55" t="str">
        <f>IF(VLOOKUP(ROW()-492,'Report 3 Detail (576 B)'!$A:$S,13,FALSE)="","",VLOOKUP(ROW()-492,'Report 3 Detail (576 B)'!$A:$S,13,FALSE))</f>
        <v/>
      </c>
      <c r="T865" s="55" t="str">
        <f>IF(VLOOKUP(ROW()-492,'Report 3 Detail (576 B)'!$A:$S,14,FALSE)="","",VLOOKUP(ROW()-492,'Report 3 Detail (576 B)'!$A:$S,14,FALSE))</f>
        <v/>
      </c>
      <c r="U865" s="55" t="str">
        <f>IF(VLOOKUP(ROW()-492,'Report 3 Detail (576 B)'!$A:$S,15,FALSE)="","",VLOOKUP(ROW()-492,'Report 3 Detail (576 B)'!$A:$S,15,FALSE))</f>
        <v/>
      </c>
      <c r="V865" s="55" t="str">
        <f>IF(VLOOKUP(ROW()-492,'Report 3 Detail (576 B)'!$A:$S,16,FALSE)="","",VLOOKUP(ROW()-492,'Report 3 Detail (576 B)'!$A:$S,16,FALSE))</f>
        <v/>
      </c>
      <c r="W865" s="55" t="str">
        <f>IF(VLOOKUP(ROW()-492,'Report 3 Detail (576 B)'!$A:$S,17,FALSE)="","",VLOOKUP(ROW()-492,'Report 3 Detail (576 B)'!$A:$S,17,FALSE))</f>
        <v/>
      </c>
      <c r="X865" s="102" t="str">
        <f>IF(VLOOKUP(ROW()-492,'Report 3 Detail (576 B)'!$A:$S,18,FALSE)="","",VLOOKUP(ROW()-492,'Report 3 Detail (576 B)'!$A:$S,18,FALSE))</f>
        <v/>
      </c>
      <c r="Y865" s="55" t="str">
        <f>IF(VLOOKUP(ROW()-492,'Report 3 Detail (576 B)'!$A:$S,19,FALSE)="","",VLOOKUP(ROW()-492,'Report 3 Detail (576 B)'!$A:$S,19,FALSE))</f>
        <v/>
      </c>
      <c r="Z865" s="55" t="s">
        <v>79</v>
      </c>
    </row>
    <row r="866" spans="8:26" x14ac:dyDescent="0.2">
      <c r="H866" s="55" t="str">
        <f>IF(VLOOKUP(ROW()-492,'Report 3 Detail (576 B)'!$A:$S,2,FALSE)="","",VLOOKUP(ROW()-492,'Report 3 Detail (576 B)'!$A:$S,2,FALSE))</f>
        <v/>
      </c>
      <c r="I866" s="102" t="str">
        <f>IF(VLOOKUP(ROW()-492,'Report 3 Detail (576 B)'!$A:$S,3,FALSE)="","",VLOOKUP(ROW()-492,'Report 3 Detail (576 B)'!$A:$S,3,FALSE))</f>
        <v/>
      </c>
      <c r="J866" s="55" t="str">
        <f>IF(VLOOKUP(ROW()-492,'Report 3 Detail (576 B)'!$A:$S,4,FALSE)="","",VLOOKUP(ROW()-492,'Report 3 Detail (576 B)'!$A:$S,4,FALSE))</f>
        <v/>
      </c>
      <c r="K866" s="55" t="str">
        <f>IF(VLOOKUP(ROW()-492,'Report 3 Detail (576 B)'!$A:$S,5,FALSE)="","",VLOOKUP(ROW()-492,'Report 3 Detail (576 B)'!$A:$S,5,FALSE))</f>
        <v/>
      </c>
      <c r="L866" s="55" t="str">
        <f>IF(VLOOKUP(ROW()-492,'Report 3 Detail (576 B)'!$A:$S,6,FALSE)="","",VLOOKUP(ROW()-492,'Report 3 Detail (576 B)'!$A:$S,6,FALSE))</f>
        <v/>
      </c>
      <c r="M866" s="55" t="str">
        <f>IF(VLOOKUP(ROW()-492,'Report 3 Detail (576 B)'!$A:$S,7,FALSE)="","",VLOOKUP(ROW()-492,'Report 3 Detail (576 B)'!$A:$S,7,FALSE))</f>
        <v/>
      </c>
      <c r="N866" s="55" t="str">
        <f>IF(VLOOKUP(ROW()-492,'Report 3 Detail (576 B)'!$A:$S,8,FALSE)="","",VLOOKUP(ROW()-492,'Report 3 Detail (576 B)'!$A:$S,8,FALSE))</f>
        <v/>
      </c>
      <c r="O866" s="55" t="str">
        <f>IF(VLOOKUP(ROW()-492,'Report 3 Detail (576 B)'!$A:$S,9,FALSE)="","",VLOOKUP(ROW()-492,'Report 3 Detail (576 B)'!$A:$S,9,FALSE))</f>
        <v/>
      </c>
      <c r="P866" s="55" t="str">
        <f>IF(VLOOKUP(ROW()-492,'Report 3 Detail (576 B)'!$A:$S,10,FALSE)="","",VLOOKUP(ROW()-492,'Report 3 Detail (576 B)'!$A:$S,10,FALSE))</f>
        <v/>
      </c>
      <c r="Q866" s="55" t="str">
        <f>IF(VLOOKUP(ROW()-492,'Report 3 Detail (576 B)'!$A:$S,11,FALSE)="","",VLOOKUP(ROW()-492,'Report 3 Detail (576 B)'!$A:$S,11,FALSE))</f>
        <v/>
      </c>
      <c r="R866" s="55" t="str">
        <f>IF(VLOOKUP(ROW()-492,'Report 3 Detail (576 B)'!$A:$S,12,FALSE)="","",VLOOKUP(ROW()-492,'Report 3 Detail (576 B)'!$A:$S,12,FALSE))</f>
        <v/>
      </c>
      <c r="S866" s="55" t="str">
        <f>IF(VLOOKUP(ROW()-492,'Report 3 Detail (576 B)'!$A:$S,13,FALSE)="","",VLOOKUP(ROW()-492,'Report 3 Detail (576 B)'!$A:$S,13,FALSE))</f>
        <v/>
      </c>
      <c r="T866" s="55" t="str">
        <f>IF(VLOOKUP(ROW()-492,'Report 3 Detail (576 B)'!$A:$S,14,FALSE)="","",VLOOKUP(ROW()-492,'Report 3 Detail (576 B)'!$A:$S,14,FALSE))</f>
        <v/>
      </c>
      <c r="U866" s="55" t="str">
        <f>IF(VLOOKUP(ROW()-492,'Report 3 Detail (576 B)'!$A:$S,15,FALSE)="","",VLOOKUP(ROW()-492,'Report 3 Detail (576 B)'!$A:$S,15,FALSE))</f>
        <v/>
      </c>
      <c r="V866" s="55" t="str">
        <f>IF(VLOOKUP(ROW()-492,'Report 3 Detail (576 B)'!$A:$S,16,FALSE)="","",VLOOKUP(ROW()-492,'Report 3 Detail (576 B)'!$A:$S,16,FALSE))</f>
        <v/>
      </c>
      <c r="W866" s="55" t="str">
        <f>IF(VLOOKUP(ROW()-492,'Report 3 Detail (576 B)'!$A:$S,17,FALSE)="","",VLOOKUP(ROW()-492,'Report 3 Detail (576 B)'!$A:$S,17,FALSE))</f>
        <v/>
      </c>
      <c r="X866" s="102" t="str">
        <f>IF(VLOOKUP(ROW()-492,'Report 3 Detail (576 B)'!$A:$S,18,FALSE)="","",VLOOKUP(ROW()-492,'Report 3 Detail (576 B)'!$A:$S,18,FALSE))</f>
        <v/>
      </c>
      <c r="Y866" s="55" t="str">
        <f>IF(VLOOKUP(ROW()-492,'Report 3 Detail (576 B)'!$A:$S,19,FALSE)="","",VLOOKUP(ROW()-492,'Report 3 Detail (576 B)'!$A:$S,19,FALSE))</f>
        <v/>
      </c>
      <c r="Z866" s="55" t="s">
        <v>79</v>
      </c>
    </row>
    <row r="867" spans="8:26" x14ac:dyDescent="0.2">
      <c r="H867" s="55" t="str">
        <f>IF(VLOOKUP(ROW()-492,'Report 3 Detail (576 B)'!$A:$S,2,FALSE)="","",VLOOKUP(ROW()-492,'Report 3 Detail (576 B)'!$A:$S,2,FALSE))</f>
        <v/>
      </c>
      <c r="I867" s="102" t="str">
        <f>IF(VLOOKUP(ROW()-492,'Report 3 Detail (576 B)'!$A:$S,3,FALSE)="","",VLOOKUP(ROW()-492,'Report 3 Detail (576 B)'!$A:$S,3,FALSE))</f>
        <v/>
      </c>
      <c r="J867" s="55" t="str">
        <f>IF(VLOOKUP(ROW()-492,'Report 3 Detail (576 B)'!$A:$S,4,FALSE)="","",VLOOKUP(ROW()-492,'Report 3 Detail (576 B)'!$A:$S,4,FALSE))</f>
        <v/>
      </c>
      <c r="K867" s="55" t="str">
        <f>IF(VLOOKUP(ROW()-492,'Report 3 Detail (576 B)'!$A:$S,5,FALSE)="","",VLOOKUP(ROW()-492,'Report 3 Detail (576 B)'!$A:$S,5,FALSE))</f>
        <v/>
      </c>
      <c r="L867" s="55" t="str">
        <f>IF(VLOOKUP(ROW()-492,'Report 3 Detail (576 B)'!$A:$S,6,FALSE)="","",VLOOKUP(ROW()-492,'Report 3 Detail (576 B)'!$A:$S,6,FALSE))</f>
        <v/>
      </c>
      <c r="M867" s="55" t="str">
        <f>IF(VLOOKUP(ROW()-492,'Report 3 Detail (576 B)'!$A:$S,7,FALSE)="","",VLOOKUP(ROW()-492,'Report 3 Detail (576 B)'!$A:$S,7,FALSE))</f>
        <v/>
      </c>
      <c r="N867" s="55" t="str">
        <f>IF(VLOOKUP(ROW()-492,'Report 3 Detail (576 B)'!$A:$S,8,FALSE)="","",VLOOKUP(ROW()-492,'Report 3 Detail (576 B)'!$A:$S,8,FALSE))</f>
        <v/>
      </c>
      <c r="O867" s="55" t="str">
        <f>IF(VLOOKUP(ROW()-492,'Report 3 Detail (576 B)'!$A:$S,9,FALSE)="","",VLOOKUP(ROW()-492,'Report 3 Detail (576 B)'!$A:$S,9,FALSE))</f>
        <v/>
      </c>
      <c r="P867" s="55" t="str">
        <f>IF(VLOOKUP(ROW()-492,'Report 3 Detail (576 B)'!$A:$S,10,FALSE)="","",VLOOKUP(ROW()-492,'Report 3 Detail (576 B)'!$A:$S,10,FALSE))</f>
        <v/>
      </c>
      <c r="Q867" s="55" t="str">
        <f>IF(VLOOKUP(ROW()-492,'Report 3 Detail (576 B)'!$A:$S,11,FALSE)="","",VLOOKUP(ROW()-492,'Report 3 Detail (576 B)'!$A:$S,11,FALSE))</f>
        <v/>
      </c>
      <c r="R867" s="55" t="str">
        <f>IF(VLOOKUP(ROW()-492,'Report 3 Detail (576 B)'!$A:$S,12,FALSE)="","",VLOOKUP(ROW()-492,'Report 3 Detail (576 B)'!$A:$S,12,FALSE))</f>
        <v/>
      </c>
      <c r="S867" s="55" t="str">
        <f>IF(VLOOKUP(ROW()-492,'Report 3 Detail (576 B)'!$A:$S,13,FALSE)="","",VLOOKUP(ROW()-492,'Report 3 Detail (576 B)'!$A:$S,13,FALSE))</f>
        <v/>
      </c>
      <c r="T867" s="55" t="str">
        <f>IF(VLOOKUP(ROW()-492,'Report 3 Detail (576 B)'!$A:$S,14,FALSE)="","",VLOOKUP(ROW()-492,'Report 3 Detail (576 B)'!$A:$S,14,FALSE))</f>
        <v/>
      </c>
      <c r="U867" s="55" t="str">
        <f>IF(VLOOKUP(ROW()-492,'Report 3 Detail (576 B)'!$A:$S,15,FALSE)="","",VLOOKUP(ROW()-492,'Report 3 Detail (576 B)'!$A:$S,15,FALSE))</f>
        <v/>
      </c>
      <c r="V867" s="55" t="str">
        <f>IF(VLOOKUP(ROW()-492,'Report 3 Detail (576 B)'!$A:$S,16,FALSE)="","",VLOOKUP(ROW()-492,'Report 3 Detail (576 B)'!$A:$S,16,FALSE))</f>
        <v/>
      </c>
      <c r="W867" s="55" t="str">
        <f>IF(VLOOKUP(ROW()-492,'Report 3 Detail (576 B)'!$A:$S,17,FALSE)="","",VLOOKUP(ROW()-492,'Report 3 Detail (576 B)'!$A:$S,17,FALSE))</f>
        <v/>
      </c>
      <c r="X867" s="102" t="str">
        <f>IF(VLOOKUP(ROW()-492,'Report 3 Detail (576 B)'!$A:$S,18,FALSE)="","",VLOOKUP(ROW()-492,'Report 3 Detail (576 B)'!$A:$S,18,FALSE))</f>
        <v/>
      </c>
      <c r="Y867" s="55" t="str">
        <f>IF(VLOOKUP(ROW()-492,'Report 3 Detail (576 B)'!$A:$S,19,FALSE)="","",VLOOKUP(ROW()-492,'Report 3 Detail (576 B)'!$A:$S,19,FALSE))</f>
        <v/>
      </c>
      <c r="Z867" s="55" t="s">
        <v>79</v>
      </c>
    </row>
    <row r="868" spans="8:26" x14ac:dyDescent="0.2">
      <c r="H868" s="55" t="str">
        <f>IF(VLOOKUP(ROW()-492,'Report 3 Detail (576 B)'!$A:$S,2,FALSE)="","",VLOOKUP(ROW()-492,'Report 3 Detail (576 B)'!$A:$S,2,FALSE))</f>
        <v/>
      </c>
      <c r="I868" s="102" t="str">
        <f>IF(VLOOKUP(ROW()-492,'Report 3 Detail (576 B)'!$A:$S,3,FALSE)="","",VLOOKUP(ROW()-492,'Report 3 Detail (576 B)'!$A:$S,3,FALSE))</f>
        <v/>
      </c>
      <c r="J868" s="55" t="str">
        <f>IF(VLOOKUP(ROW()-492,'Report 3 Detail (576 B)'!$A:$S,4,FALSE)="","",VLOOKUP(ROW()-492,'Report 3 Detail (576 B)'!$A:$S,4,FALSE))</f>
        <v/>
      </c>
      <c r="K868" s="55" t="str">
        <f>IF(VLOOKUP(ROW()-492,'Report 3 Detail (576 B)'!$A:$S,5,FALSE)="","",VLOOKUP(ROW()-492,'Report 3 Detail (576 B)'!$A:$S,5,FALSE))</f>
        <v/>
      </c>
      <c r="L868" s="55" t="str">
        <f>IF(VLOOKUP(ROW()-492,'Report 3 Detail (576 B)'!$A:$S,6,FALSE)="","",VLOOKUP(ROW()-492,'Report 3 Detail (576 B)'!$A:$S,6,FALSE))</f>
        <v/>
      </c>
      <c r="M868" s="55" t="str">
        <f>IF(VLOOKUP(ROW()-492,'Report 3 Detail (576 B)'!$A:$S,7,FALSE)="","",VLOOKUP(ROW()-492,'Report 3 Detail (576 B)'!$A:$S,7,FALSE))</f>
        <v/>
      </c>
      <c r="N868" s="55" t="str">
        <f>IF(VLOOKUP(ROW()-492,'Report 3 Detail (576 B)'!$A:$S,8,FALSE)="","",VLOOKUP(ROW()-492,'Report 3 Detail (576 B)'!$A:$S,8,FALSE))</f>
        <v/>
      </c>
      <c r="O868" s="55" t="str">
        <f>IF(VLOOKUP(ROW()-492,'Report 3 Detail (576 B)'!$A:$S,9,FALSE)="","",VLOOKUP(ROW()-492,'Report 3 Detail (576 B)'!$A:$S,9,FALSE))</f>
        <v/>
      </c>
      <c r="P868" s="55" t="str">
        <f>IF(VLOOKUP(ROW()-492,'Report 3 Detail (576 B)'!$A:$S,10,FALSE)="","",VLOOKUP(ROW()-492,'Report 3 Detail (576 B)'!$A:$S,10,FALSE))</f>
        <v/>
      </c>
      <c r="Q868" s="55" t="str">
        <f>IF(VLOOKUP(ROW()-492,'Report 3 Detail (576 B)'!$A:$S,11,FALSE)="","",VLOOKUP(ROW()-492,'Report 3 Detail (576 B)'!$A:$S,11,FALSE))</f>
        <v/>
      </c>
      <c r="R868" s="55" t="str">
        <f>IF(VLOOKUP(ROW()-492,'Report 3 Detail (576 B)'!$A:$S,12,FALSE)="","",VLOOKUP(ROW()-492,'Report 3 Detail (576 B)'!$A:$S,12,FALSE))</f>
        <v/>
      </c>
      <c r="S868" s="55" t="str">
        <f>IF(VLOOKUP(ROW()-492,'Report 3 Detail (576 B)'!$A:$S,13,FALSE)="","",VLOOKUP(ROW()-492,'Report 3 Detail (576 B)'!$A:$S,13,FALSE))</f>
        <v/>
      </c>
      <c r="T868" s="55" t="str">
        <f>IF(VLOOKUP(ROW()-492,'Report 3 Detail (576 B)'!$A:$S,14,FALSE)="","",VLOOKUP(ROW()-492,'Report 3 Detail (576 B)'!$A:$S,14,FALSE))</f>
        <v/>
      </c>
      <c r="U868" s="55" t="str">
        <f>IF(VLOOKUP(ROW()-492,'Report 3 Detail (576 B)'!$A:$S,15,FALSE)="","",VLOOKUP(ROW()-492,'Report 3 Detail (576 B)'!$A:$S,15,FALSE))</f>
        <v/>
      </c>
      <c r="V868" s="55" t="str">
        <f>IF(VLOOKUP(ROW()-492,'Report 3 Detail (576 B)'!$A:$S,16,FALSE)="","",VLOOKUP(ROW()-492,'Report 3 Detail (576 B)'!$A:$S,16,FALSE))</f>
        <v/>
      </c>
      <c r="W868" s="55" t="str">
        <f>IF(VLOOKUP(ROW()-492,'Report 3 Detail (576 B)'!$A:$S,17,FALSE)="","",VLOOKUP(ROW()-492,'Report 3 Detail (576 B)'!$A:$S,17,FALSE))</f>
        <v/>
      </c>
      <c r="X868" s="102" t="str">
        <f>IF(VLOOKUP(ROW()-492,'Report 3 Detail (576 B)'!$A:$S,18,FALSE)="","",VLOOKUP(ROW()-492,'Report 3 Detail (576 B)'!$A:$S,18,FALSE))</f>
        <v/>
      </c>
      <c r="Y868" s="55" t="str">
        <f>IF(VLOOKUP(ROW()-492,'Report 3 Detail (576 B)'!$A:$S,19,FALSE)="","",VLOOKUP(ROW()-492,'Report 3 Detail (576 B)'!$A:$S,19,FALSE))</f>
        <v/>
      </c>
      <c r="Z868" s="55" t="s">
        <v>79</v>
      </c>
    </row>
    <row r="869" spans="8:26" x14ac:dyDescent="0.2">
      <c r="H869" s="55" t="str">
        <f>IF(VLOOKUP(ROW()-492,'Report 3 Detail (576 B)'!$A:$S,2,FALSE)="","",VLOOKUP(ROW()-492,'Report 3 Detail (576 B)'!$A:$S,2,FALSE))</f>
        <v/>
      </c>
      <c r="I869" s="102" t="str">
        <f>IF(VLOOKUP(ROW()-492,'Report 3 Detail (576 B)'!$A:$S,3,FALSE)="","",VLOOKUP(ROW()-492,'Report 3 Detail (576 B)'!$A:$S,3,FALSE))</f>
        <v/>
      </c>
      <c r="J869" s="55" t="str">
        <f>IF(VLOOKUP(ROW()-492,'Report 3 Detail (576 B)'!$A:$S,4,FALSE)="","",VLOOKUP(ROW()-492,'Report 3 Detail (576 B)'!$A:$S,4,FALSE))</f>
        <v/>
      </c>
      <c r="K869" s="55" t="str">
        <f>IF(VLOOKUP(ROW()-492,'Report 3 Detail (576 B)'!$A:$S,5,FALSE)="","",VLOOKUP(ROW()-492,'Report 3 Detail (576 B)'!$A:$S,5,FALSE))</f>
        <v/>
      </c>
      <c r="L869" s="55" t="str">
        <f>IF(VLOOKUP(ROW()-492,'Report 3 Detail (576 B)'!$A:$S,6,FALSE)="","",VLOOKUP(ROW()-492,'Report 3 Detail (576 B)'!$A:$S,6,FALSE))</f>
        <v/>
      </c>
      <c r="M869" s="55" t="str">
        <f>IF(VLOOKUP(ROW()-492,'Report 3 Detail (576 B)'!$A:$S,7,FALSE)="","",VLOOKUP(ROW()-492,'Report 3 Detail (576 B)'!$A:$S,7,FALSE))</f>
        <v/>
      </c>
      <c r="N869" s="55" t="str">
        <f>IF(VLOOKUP(ROW()-492,'Report 3 Detail (576 B)'!$A:$S,8,FALSE)="","",VLOOKUP(ROW()-492,'Report 3 Detail (576 B)'!$A:$S,8,FALSE))</f>
        <v/>
      </c>
      <c r="O869" s="55" t="str">
        <f>IF(VLOOKUP(ROW()-492,'Report 3 Detail (576 B)'!$A:$S,9,FALSE)="","",VLOOKUP(ROW()-492,'Report 3 Detail (576 B)'!$A:$S,9,FALSE))</f>
        <v/>
      </c>
      <c r="P869" s="55" t="str">
        <f>IF(VLOOKUP(ROW()-492,'Report 3 Detail (576 B)'!$A:$S,10,FALSE)="","",VLOOKUP(ROW()-492,'Report 3 Detail (576 B)'!$A:$S,10,FALSE))</f>
        <v/>
      </c>
      <c r="Q869" s="55" t="str">
        <f>IF(VLOOKUP(ROW()-492,'Report 3 Detail (576 B)'!$A:$S,11,FALSE)="","",VLOOKUP(ROW()-492,'Report 3 Detail (576 B)'!$A:$S,11,FALSE))</f>
        <v/>
      </c>
      <c r="R869" s="55" t="str">
        <f>IF(VLOOKUP(ROW()-492,'Report 3 Detail (576 B)'!$A:$S,12,FALSE)="","",VLOOKUP(ROW()-492,'Report 3 Detail (576 B)'!$A:$S,12,FALSE))</f>
        <v/>
      </c>
      <c r="S869" s="55" t="str">
        <f>IF(VLOOKUP(ROW()-492,'Report 3 Detail (576 B)'!$A:$S,13,FALSE)="","",VLOOKUP(ROW()-492,'Report 3 Detail (576 B)'!$A:$S,13,FALSE))</f>
        <v/>
      </c>
      <c r="T869" s="55" t="str">
        <f>IF(VLOOKUP(ROW()-492,'Report 3 Detail (576 B)'!$A:$S,14,FALSE)="","",VLOOKUP(ROW()-492,'Report 3 Detail (576 B)'!$A:$S,14,FALSE))</f>
        <v/>
      </c>
      <c r="U869" s="55" t="str">
        <f>IF(VLOOKUP(ROW()-492,'Report 3 Detail (576 B)'!$A:$S,15,FALSE)="","",VLOOKUP(ROW()-492,'Report 3 Detail (576 B)'!$A:$S,15,FALSE))</f>
        <v/>
      </c>
      <c r="V869" s="55" t="str">
        <f>IF(VLOOKUP(ROW()-492,'Report 3 Detail (576 B)'!$A:$S,16,FALSE)="","",VLOOKUP(ROW()-492,'Report 3 Detail (576 B)'!$A:$S,16,FALSE))</f>
        <v/>
      </c>
      <c r="W869" s="55" t="str">
        <f>IF(VLOOKUP(ROW()-492,'Report 3 Detail (576 B)'!$A:$S,17,FALSE)="","",VLOOKUP(ROW()-492,'Report 3 Detail (576 B)'!$A:$S,17,FALSE))</f>
        <v/>
      </c>
      <c r="X869" s="102" t="str">
        <f>IF(VLOOKUP(ROW()-492,'Report 3 Detail (576 B)'!$A:$S,18,FALSE)="","",VLOOKUP(ROW()-492,'Report 3 Detail (576 B)'!$A:$S,18,FALSE))</f>
        <v/>
      </c>
      <c r="Y869" s="55" t="str">
        <f>IF(VLOOKUP(ROW()-492,'Report 3 Detail (576 B)'!$A:$S,19,FALSE)="","",VLOOKUP(ROW()-492,'Report 3 Detail (576 B)'!$A:$S,19,FALSE))</f>
        <v/>
      </c>
      <c r="Z869" s="55" t="s">
        <v>79</v>
      </c>
    </row>
    <row r="870" spans="8:26" x14ac:dyDescent="0.2">
      <c r="H870" s="55" t="str">
        <f>IF(VLOOKUP(ROW()-492,'Report 3 Detail (576 B)'!$A:$S,2,FALSE)="","",VLOOKUP(ROW()-492,'Report 3 Detail (576 B)'!$A:$S,2,FALSE))</f>
        <v/>
      </c>
      <c r="I870" s="102" t="str">
        <f>IF(VLOOKUP(ROW()-492,'Report 3 Detail (576 B)'!$A:$S,3,FALSE)="","",VLOOKUP(ROW()-492,'Report 3 Detail (576 B)'!$A:$S,3,FALSE))</f>
        <v/>
      </c>
      <c r="J870" s="55" t="str">
        <f>IF(VLOOKUP(ROW()-492,'Report 3 Detail (576 B)'!$A:$S,4,FALSE)="","",VLOOKUP(ROW()-492,'Report 3 Detail (576 B)'!$A:$S,4,FALSE))</f>
        <v/>
      </c>
      <c r="K870" s="55" t="str">
        <f>IF(VLOOKUP(ROW()-492,'Report 3 Detail (576 B)'!$A:$S,5,FALSE)="","",VLOOKUP(ROW()-492,'Report 3 Detail (576 B)'!$A:$S,5,FALSE))</f>
        <v/>
      </c>
      <c r="L870" s="55" t="str">
        <f>IF(VLOOKUP(ROW()-492,'Report 3 Detail (576 B)'!$A:$S,6,FALSE)="","",VLOOKUP(ROW()-492,'Report 3 Detail (576 B)'!$A:$S,6,FALSE))</f>
        <v/>
      </c>
      <c r="M870" s="55" t="str">
        <f>IF(VLOOKUP(ROW()-492,'Report 3 Detail (576 B)'!$A:$S,7,FALSE)="","",VLOOKUP(ROW()-492,'Report 3 Detail (576 B)'!$A:$S,7,FALSE))</f>
        <v/>
      </c>
      <c r="N870" s="55" t="str">
        <f>IF(VLOOKUP(ROW()-492,'Report 3 Detail (576 B)'!$A:$S,8,FALSE)="","",VLOOKUP(ROW()-492,'Report 3 Detail (576 B)'!$A:$S,8,FALSE))</f>
        <v/>
      </c>
      <c r="O870" s="55" t="str">
        <f>IF(VLOOKUP(ROW()-492,'Report 3 Detail (576 B)'!$A:$S,9,FALSE)="","",VLOOKUP(ROW()-492,'Report 3 Detail (576 B)'!$A:$S,9,FALSE))</f>
        <v/>
      </c>
      <c r="P870" s="55" t="str">
        <f>IF(VLOOKUP(ROW()-492,'Report 3 Detail (576 B)'!$A:$S,10,FALSE)="","",VLOOKUP(ROW()-492,'Report 3 Detail (576 B)'!$A:$S,10,FALSE))</f>
        <v/>
      </c>
      <c r="Q870" s="55" t="str">
        <f>IF(VLOOKUP(ROW()-492,'Report 3 Detail (576 B)'!$A:$S,11,FALSE)="","",VLOOKUP(ROW()-492,'Report 3 Detail (576 B)'!$A:$S,11,FALSE))</f>
        <v/>
      </c>
      <c r="R870" s="55" t="str">
        <f>IF(VLOOKUP(ROW()-492,'Report 3 Detail (576 B)'!$A:$S,12,FALSE)="","",VLOOKUP(ROW()-492,'Report 3 Detail (576 B)'!$A:$S,12,FALSE))</f>
        <v/>
      </c>
      <c r="S870" s="55" t="str">
        <f>IF(VLOOKUP(ROW()-492,'Report 3 Detail (576 B)'!$A:$S,13,FALSE)="","",VLOOKUP(ROW()-492,'Report 3 Detail (576 B)'!$A:$S,13,FALSE))</f>
        <v/>
      </c>
      <c r="T870" s="55" t="str">
        <f>IF(VLOOKUP(ROW()-492,'Report 3 Detail (576 B)'!$A:$S,14,FALSE)="","",VLOOKUP(ROW()-492,'Report 3 Detail (576 B)'!$A:$S,14,FALSE))</f>
        <v/>
      </c>
      <c r="U870" s="55" t="str">
        <f>IF(VLOOKUP(ROW()-492,'Report 3 Detail (576 B)'!$A:$S,15,FALSE)="","",VLOOKUP(ROW()-492,'Report 3 Detail (576 B)'!$A:$S,15,FALSE))</f>
        <v/>
      </c>
      <c r="V870" s="55" t="str">
        <f>IF(VLOOKUP(ROW()-492,'Report 3 Detail (576 B)'!$A:$S,16,FALSE)="","",VLOOKUP(ROW()-492,'Report 3 Detail (576 B)'!$A:$S,16,FALSE))</f>
        <v/>
      </c>
      <c r="W870" s="55" t="str">
        <f>IF(VLOOKUP(ROW()-492,'Report 3 Detail (576 B)'!$A:$S,17,FALSE)="","",VLOOKUP(ROW()-492,'Report 3 Detail (576 B)'!$A:$S,17,FALSE))</f>
        <v/>
      </c>
      <c r="X870" s="102" t="str">
        <f>IF(VLOOKUP(ROW()-492,'Report 3 Detail (576 B)'!$A:$S,18,FALSE)="","",VLOOKUP(ROW()-492,'Report 3 Detail (576 B)'!$A:$S,18,FALSE))</f>
        <v/>
      </c>
      <c r="Y870" s="55" t="str">
        <f>IF(VLOOKUP(ROW()-492,'Report 3 Detail (576 B)'!$A:$S,19,FALSE)="","",VLOOKUP(ROW()-492,'Report 3 Detail (576 B)'!$A:$S,19,FALSE))</f>
        <v/>
      </c>
      <c r="Z870" s="55" t="s">
        <v>79</v>
      </c>
    </row>
    <row r="871" spans="8:26" x14ac:dyDescent="0.2">
      <c r="H871" s="55" t="str">
        <f>IF(VLOOKUP(ROW()-492,'Report 3 Detail (576 B)'!$A:$S,2,FALSE)="","",VLOOKUP(ROW()-492,'Report 3 Detail (576 B)'!$A:$S,2,FALSE))</f>
        <v/>
      </c>
      <c r="I871" s="102" t="str">
        <f>IF(VLOOKUP(ROW()-492,'Report 3 Detail (576 B)'!$A:$S,3,FALSE)="","",VLOOKUP(ROW()-492,'Report 3 Detail (576 B)'!$A:$S,3,FALSE))</f>
        <v/>
      </c>
      <c r="J871" s="55" t="str">
        <f>IF(VLOOKUP(ROW()-492,'Report 3 Detail (576 B)'!$A:$S,4,FALSE)="","",VLOOKUP(ROW()-492,'Report 3 Detail (576 B)'!$A:$S,4,FALSE))</f>
        <v/>
      </c>
      <c r="K871" s="55" t="str">
        <f>IF(VLOOKUP(ROW()-492,'Report 3 Detail (576 B)'!$A:$S,5,FALSE)="","",VLOOKUP(ROW()-492,'Report 3 Detail (576 B)'!$A:$S,5,FALSE))</f>
        <v/>
      </c>
      <c r="L871" s="55" t="str">
        <f>IF(VLOOKUP(ROW()-492,'Report 3 Detail (576 B)'!$A:$S,6,FALSE)="","",VLOOKUP(ROW()-492,'Report 3 Detail (576 B)'!$A:$S,6,FALSE))</f>
        <v/>
      </c>
      <c r="M871" s="55" t="str">
        <f>IF(VLOOKUP(ROW()-492,'Report 3 Detail (576 B)'!$A:$S,7,FALSE)="","",VLOOKUP(ROW()-492,'Report 3 Detail (576 B)'!$A:$S,7,FALSE))</f>
        <v/>
      </c>
      <c r="N871" s="55" t="str">
        <f>IF(VLOOKUP(ROW()-492,'Report 3 Detail (576 B)'!$A:$S,8,FALSE)="","",VLOOKUP(ROW()-492,'Report 3 Detail (576 B)'!$A:$S,8,FALSE))</f>
        <v/>
      </c>
      <c r="O871" s="55" t="str">
        <f>IF(VLOOKUP(ROW()-492,'Report 3 Detail (576 B)'!$A:$S,9,FALSE)="","",VLOOKUP(ROW()-492,'Report 3 Detail (576 B)'!$A:$S,9,FALSE))</f>
        <v/>
      </c>
      <c r="P871" s="55" t="str">
        <f>IF(VLOOKUP(ROW()-492,'Report 3 Detail (576 B)'!$A:$S,10,FALSE)="","",VLOOKUP(ROW()-492,'Report 3 Detail (576 B)'!$A:$S,10,FALSE))</f>
        <v/>
      </c>
      <c r="Q871" s="55" t="str">
        <f>IF(VLOOKUP(ROW()-492,'Report 3 Detail (576 B)'!$A:$S,11,FALSE)="","",VLOOKUP(ROW()-492,'Report 3 Detail (576 B)'!$A:$S,11,FALSE))</f>
        <v/>
      </c>
      <c r="R871" s="55" t="str">
        <f>IF(VLOOKUP(ROW()-492,'Report 3 Detail (576 B)'!$A:$S,12,FALSE)="","",VLOOKUP(ROW()-492,'Report 3 Detail (576 B)'!$A:$S,12,FALSE))</f>
        <v/>
      </c>
      <c r="S871" s="55" t="str">
        <f>IF(VLOOKUP(ROW()-492,'Report 3 Detail (576 B)'!$A:$S,13,FALSE)="","",VLOOKUP(ROW()-492,'Report 3 Detail (576 B)'!$A:$S,13,FALSE))</f>
        <v/>
      </c>
      <c r="T871" s="55" t="str">
        <f>IF(VLOOKUP(ROW()-492,'Report 3 Detail (576 B)'!$A:$S,14,FALSE)="","",VLOOKUP(ROW()-492,'Report 3 Detail (576 B)'!$A:$S,14,FALSE))</f>
        <v/>
      </c>
      <c r="U871" s="55" t="str">
        <f>IF(VLOOKUP(ROW()-492,'Report 3 Detail (576 B)'!$A:$S,15,FALSE)="","",VLOOKUP(ROW()-492,'Report 3 Detail (576 B)'!$A:$S,15,FALSE))</f>
        <v/>
      </c>
      <c r="V871" s="55" t="str">
        <f>IF(VLOOKUP(ROW()-492,'Report 3 Detail (576 B)'!$A:$S,16,FALSE)="","",VLOOKUP(ROW()-492,'Report 3 Detail (576 B)'!$A:$S,16,FALSE))</f>
        <v/>
      </c>
      <c r="W871" s="55" t="str">
        <f>IF(VLOOKUP(ROW()-492,'Report 3 Detail (576 B)'!$A:$S,17,FALSE)="","",VLOOKUP(ROW()-492,'Report 3 Detail (576 B)'!$A:$S,17,FALSE))</f>
        <v/>
      </c>
      <c r="X871" s="102" t="str">
        <f>IF(VLOOKUP(ROW()-492,'Report 3 Detail (576 B)'!$A:$S,18,FALSE)="","",VLOOKUP(ROW()-492,'Report 3 Detail (576 B)'!$A:$S,18,FALSE))</f>
        <v/>
      </c>
      <c r="Y871" s="55" t="str">
        <f>IF(VLOOKUP(ROW()-492,'Report 3 Detail (576 B)'!$A:$S,19,FALSE)="","",VLOOKUP(ROW()-492,'Report 3 Detail (576 B)'!$A:$S,19,FALSE))</f>
        <v/>
      </c>
      <c r="Z871" s="55" t="s">
        <v>79</v>
      </c>
    </row>
    <row r="872" spans="8:26" x14ac:dyDescent="0.2">
      <c r="H872" s="55" t="str">
        <f>IF(VLOOKUP(ROW()-492,'Report 3 Detail (576 B)'!$A:$S,2,FALSE)="","",VLOOKUP(ROW()-492,'Report 3 Detail (576 B)'!$A:$S,2,FALSE))</f>
        <v/>
      </c>
      <c r="I872" s="102" t="str">
        <f>IF(VLOOKUP(ROW()-492,'Report 3 Detail (576 B)'!$A:$S,3,FALSE)="","",VLOOKUP(ROW()-492,'Report 3 Detail (576 B)'!$A:$S,3,FALSE))</f>
        <v/>
      </c>
      <c r="J872" s="55" t="str">
        <f>IF(VLOOKUP(ROW()-492,'Report 3 Detail (576 B)'!$A:$S,4,FALSE)="","",VLOOKUP(ROW()-492,'Report 3 Detail (576 B)'!$A:$S,4,FALSE))</f>
        <v/>
      </c>
      <c r="K872" s="55" t="str">
        <f>IF(VLOOKUP(ROW()-492,'Report 3 Detail (576 B)'!$A:$S,5,FALSE)="","",VLOOKUP(ROW()-492,'Report 3 Detail (576 B)'!$A:$S,5,FALSE))</f>
        <v/>
      </c>
      <c r="L872" s="55" t="str">
        <f>IF(VLOOKUP(ROW()-492,'Report 3 Detail (576 B)'!$A:$S,6,FALSE)="","",VLOOKUP(ROW()-492,'Report 3 Detail (576 B)'!$A:$S,6,FALSE))</f>
        <v/>
      </c>
      <c r="M872" s="55" t="str">
        <f>IF(VLOOKUP(ROW()-492,'Report 3 Detail (576 B)'!$A:$S,7,FALSE)="","",VLOOKUP(ROW()-492,'Report 3 Detail (576 B)'!$A:$S,7,FALSE))</f>
        <v/>
      </c>
      <c r="N872" s="55" t="str">
        <f>IF(VLOOKUP(ROW()-492,'Report 3 Detail (576 B)'!$A:$S,8,FALSE)="","",VLOOKUP(ROW()-492,'Report 3 Detail (576 B)'!$A:$S,8,FALSE))</f>
        <v/>
      </c>
      <c r="O872" s="55" t="str">
        <f>IF(VLOOKUP(ROW()-492,'Report 3 Detail (576 B)'!$A:$S,9,FALSE)="","",VLOOKUP(ROW()-492,'Report 3 Detail (576 B)'!$A:$S,9,FALSE))</f>
        <v/>
      </c>
      <c r="P872" s="55" t="str">
        <f>IF(VLOOKUP(ROW()-492,'Report 3 Detail (576 B)'!$A:$S,10,FALSE)="","",VLOOKUP(ROW()-492,'Report 3 Detail (576 B)'!$A:$S,10,FALSE))</f>
        <v/>
      </c>
      <c r="Q872" s="55" t="str">
        <f>IF(VLOOKUP(ROW()-492,'Report 3 Detail (576 B)'!$A:$S,11,FALSE)="","",VLOOKUP(ROW()-492,'Report 3 Detail (576 B)'!$A:$S,11,FALSE))</f>
        <v/>
      </c>
      <c r="R872" s="55" t="str">
        <f>IF(VLOOKUP(ROW()-492,'Report 3 Detail (576 B)'!$A:$S,12,FALSE)="","",VLOOKUP(ROW()-492,'Report 3 Detail (576 B)'!$A:$S,12,FALSE))</f>
        <v/>
      </c>
      <c r="S872" s="55" t="str">
        <f>IF(VLOOKUP(ROW()-492,'Report 3 Detail (576 B)'!$A:$S,13,FALSE)="","",VLOOKUP(ROW()-492,'Report 3 Detail (576 B)'!$A:$S,13,FALSE))</f>
        <v/>
      </c>
      <c r="T872" s="55" t="str">
        <f>IF(VLOOKUP(ROW()-492,'Report 3 Detail (576 B)'!$A:$S,14,FALSE)="","",VLOOKUP(ROW()-492,'Report 3 Detail (576 B)'!$A:$S,14,FALSE))</f>
        <v/>
      </c>
      <c r="U872" s="55" t="str">
        <f>IF(VLOOKUP(ROW()-492,'Report 3 Detail (576 B)'!$A:$S,15,FALSE)="","",VLOOKUP(ROW()-492,'Report 3 Detail (576 B)'!$A:$S,15,FALSE))</f>
        <v/>
      </c>
      <c r="V872" s="55" t="str">
        <f>IF(VLOOKUP(ROW()-492,'Report 3 Detail (576 B)'!$A:$S,16,FALSE)="","",VLOOKUP(ROW()-492,'Report 3 Detail (576 B)'!$A:$S,16,FALSE))</f>
        <v/>
      </c>
      <c r="W872" s="55" t="str">
        <f>IF(VLOOKUP(ROW()-492,'Report 3 Detail (576 B)'!$A:$S,17,FALSE)="","",VLOOKUP(ROW()-492,'Report 3 Detail (576 B)'!$A:$S,17,FALSE))</f>
        <v/>
      </c>
      <c r="X872" s="102" t="str">
        <f>IF(VLOOKUP(ROW()-492,'Report 3 Detail (576 B)'!$A:$S,18,FALSE)="","",VLOOKUP(ROW()-492,'Report 3 Detail (576 B)'!$A:$S,18,FALSE))</f>
        <v/>
      </c>
      <c r="Y872" s="55" t="str">
        <f>IF(VLOOKUP(ROW()-492,'Report 3 Detail (576 B)'!$A:$S,19,FALSE)="","",VLOOKUP(ROW()-492,'Report 3 Detail (576 B)'!$A:$S,19,FALSE))</f>
        <v/>
      </c>
      <c r="Z872" s="55" t="s">
        <v>79</v>
      </c>
    </row>
    <row r="873" spans="8:26" x14ac:dyDescent="0.2">
      <c r="H873" s="55" t="str">
        <f>IF(VLOOKUP(ROW()-492,'Report 3 Detail (576 B)'!$A:$S,2,FALSE)="","",VLOOKUP(ROW()-492,'Report 3 Detail (576 B)'!$A:$S,2,FALSE))</f>
        <v/>
      </c>
      <c r="I873" s="102" t="str">
        <f>IF(VLOOKUP(ROW()-492,'Report 3 Detail (576 B)'!$A:$S,3,FALSE)="","",VLOOKUP(ROW()-492,'Report 3 Detail (576 B)'!$A:$S,3,FALSE))</f>
        <v/>
      </c>
      <c r="J873" s="55" t="str">
        <f>IF(VLOOKUP(ROW()-492,'Report 3 Detail (576 B)'!$A:$S,4,FALSE)="","",VLOOKUP(ROW()-492,'Report 3 Detail (576 B)'!$A:$S,4,FALSE))</f>
        <v/>
      </c>
      <c r="K873" s="55" t="str">
        <f>IF(VLOOKUP(ROW()-492,'Report 3 Detail (576 B)'!$A:$S,5,FALSE)="","",VLOOKUP(ROW()-492,'Report 3 Detail (576 B)'!$A:$S,5,FALSE))</f>
        <v/>
      </c>
      <c r="L873" s="55" t="str">
        <f>IF(VLOOKUP(ROW()-492,'Report 3 Detail (576 B)'!$A:$S,6,FALSE)="","",VLOOKUP(ROW()-492,'Report 3 Detail (576 B)'!$A:$S,6,FALSE))</f>
        <v/>
      </c>
      <c r="M873" s="55" t="str">
        <f>IF(VLOOKUP(ROW()-492,'Report 3 Detail (576 B)'!$A:$S,7,FALSE)="","",VLOOKUP(ROW()-492,'Report 3 Detail (576 B)'!$A:$S,7,FALSE))</f>
        <v/>
      </c>
      <c r="N873" s="55" t="str">
        <f>IF(VLOOKUP(ROW()-492,'Report 3 Detail (576 B)'!$A:$S,8,FALSE)="","",VLOOKUP(ROW()-492,'Report 3 Detail (576 B)'!$A:$S,8,FALSE))</f>
        <v/>
      </c>
      <c r="O873" s="55" t="str">
        <f>IF(VLOOKUP(ROW()-492,'Report 3 Detail (576 B)'!$A:$S,9,FALSE)="","",VLOOKUP(ROW()-492,'Report 3 Detail (576 B)'!$A:$S,9,FALSE))</f>
        <v/>
      </c>
      <c r="P873" s="55" t="str">
        <f>IF(VLOOKUP(ROW()-492,'Report 3 Detail (576 B)'!$A:$S,10,FALSE)="","",VLOOKUP(ROW()-492,'Report 3 Detail (576 B)'!$A:$S,10,FALSE))</f>
        <v/>
      </c>
      <c r="Q873" s="55" t="str">
        <f>IF(VLOOKUP(ROW()-492,'Report 3 Detail (576 B)'!$A:$S,11,FALSE)="","",VLOOKUP(ROW()-492,'Report 3 Detail (576 B)'!$A:$S,11,FALSE))</f>
        <v/>
      </c>
      <c r="R873" s="55" t="str">
        <f>IF(VLOOKUP(ROW()-492,'Report 3 Detail (576 B)'!$A:$S,12,FALSE)="","",VLOOKUP(ROW()-492,'Report 3 Detail (576 B)'!$A:$S,12,FALSE))</f>
        <v/>
      </c>
      <c r="S873" s="55" t="str">
        <f>IF(VLOOKUP(ROW()-492,'Report 3 Detail (576 B)'!$A:$S,13,FALSE)="","",VLOOKUP(ROW()-492,'Report 3 Detail (576 B)'!$A:$S,13,FALSE))</f>
        <v/>
      </c>
      <c r="T873" s="55" t="str">
        <f>IF(VLOOKUP(ROW()-492,'Report 3 Detail (576 B)'!$A:$S,14,FALSE)="","",VLOOKUP(ROW()-492,'Report 3 Detail (576 B)'!$A:$S,14,FALSE))</f>
        <v/>
      </c>
      <c r="U873" s="55" t="str">
        <f>IF(VLOOKUP(ROW()-492,'Report 3 Detail (576 B)'!$A:$S,15,FALSE)="","",VLOOKUP(ROW()-492,'Report 3 Detail (576 B)'!$A:$S,15,FALSE))</f>
        <v/>
      </c>
      <c r="V873" s="55" t="str">
        <f>IF(VLOOKUP(ROW()-492,'Report 3 Detail (576 B)'!$A:$S,16,FALSE)="","",VLOOKUP(ROW()-492,'Report 3 Detail (576 B)'!$A:$S,16,FALSE))</f>
        <v/>
      </c>
      <c r="W873" s="55" t="str">
        <f>IF(VLOOKUP(ROW()-492,'Report 3 Detail (576 B)'!$A:$S,17,FALSE)="","",VLOOKUP(ROW()-492,'Report 3 Detail (576 B)'!$A:$S,17,FALSE))</f>
        <v/>
      </c>
      <c r="X873" s="102" t="str">
        <f>IF(VLOOKUP(ROW()-492,'Report 3 Detail (576 B)'!$A:$S,18,FALSE)="","",VLOOKUP(ROW()-492,'Report 3 Detail (576 B)'!$A:$S,18,FALSE))</f>
        <v/>
      </c>
      <c r="Y873" s="55" t="str">
        <f>IF(VLOOKUP(ROW()-492,'Report 3 Detail (576 B)'!$A:$S,19,FALSE)="","",VLOOKUP(ROW()-492,'Report 3 Detail (576 B)'!$A:$S,19,FALSE))</f>
        <v/>
      </c>
      <c r="Z873" s="55" t="s">
        <v>79</v>
      </c>
    </row>
    <row r="874" spans="8:26" x14ac:dyDescent="0.2">
      <c r="H874" s="55" t="str">
        <f>IF(VLOOKUP(ROW()-492,'Report 3 Detail (576 B)'!$A:$S,2,FALSE)="","",VLOOKUP(ROW()-492,'Report 3 Detail (576 B)'!$A:$S,2,FALSE))</f>
        <v/>
      </c>
      <c r="I874" s="102" t="str">
        <f>IF(VLOOKUP(ROW()-492,'Report 3 Detail (576 B)'!$A:$S,3,FALSE)="","",VLOOKUP(ROW()-492,'Report 3 Detail (576 B)'!$A:$S,3,FALSE))</f>
        <v/>
      </c>
      <c r="J874" s="55" t="str">
        <f>IF(VLOOKUP(ROW()-492,'Report 3 Detail (576 B)'!$A:$S,4,FALSE)="","",VLOOKUP(ROW()-492,'Report 3 Detail (576 B)'!$A:$S,4,FALSE))</f>
        <v/>
      </c>
      <c r="K874" s="55" t="str">
        <f>IF(VLOOKUP(ROW()-492,'Report 3 Detail (576 B)'!$A:$S,5,FALSE)="","",VLOOKUP(ROW()-492,'Report 3 Detail (576 B)'!$A:$S,5,FALSE))</f>
        <v/>
      </c>
      <c r="L874" s="55" t="str">
        <f>IF(VLOOKUP(ROW()-492,'Report 3 Detail (576 B)'!$A:$S,6,FALSE)="","",VLOOKUP(ROW()-492,'Report 3 Detail (576 B)'!$A:$S,6,FALSE))</f>
        <v/>
      </c>
      <c r="M874" s="55" t="str">
        <f>IF(VLOOKUP(ROW()-492,'Report 3 Detail (576 B)'!$A:$S,7,FALSE)="","",VLOOKUP(ROW()-492,'Report 3 Detail (576 B)'!$A:$S,7,FALSE))</f>
        <v/>
      </c>
      <c r="N874" s="55" t="str">
        <f>IF(VLOOKUP(ROW()-492,'Report 3 Detail (576 B)'!$A:$S,8,FALSE)="","",VLOOKUP(ROW()-492,'Report 3 Detail (576 B)'!$A:$S,8,FALSE))</f>
        <v/>
      </c>
      <c r="O874" s="55" t="str">
        <f>IF(VLOOKUP(ROW()-492,'Report 3 Detail (576 B)'!$A:$S,9,FALSE)="","",VLOOKUP(ROW()-492,'Report 3 Detail (576 B)'!$A:$S,9,FALSE))</f>
        <v/>
      </c>
      <c r="P874" s="55" t="str">
        <f>IF(VLOOKUP(ROW()-492,'Report 3 Detail (576 B)'!$A:$S,10,FALSE)="","",VLOOKUP(ROW()-492,'Report 3 Detail (576 B)'!$A:$S,10,FALSE))</f>
        <v/>
      </c>
      <c r="Q874" s="55" t="str">
        <f>IF(VLOOKUP(ROW()-492,'Report 3 Detail (576 B)'!$A:$S,11,FALSE)="","",VLOOKUP(ROW()-492,'Report 3 Detail (576 B)'!$A:$S,11,FALSE))</f>
        <v/>
      </c>
      <c r="R874" s="55" t="str">
        <f>IF(VLOOKUP(ROW()-492,'Report 3 Detail (576 B)'!$A:$S,12,FALSE)="","",VLOOKUP(ROW()-492,'Report 3 Detail (576 B)'!$A:$S,12,FALSE))</f>
        <v/>
      </c>
      <c r="S874" s="55" t="str">
        <f>IF(VLOOKUP(ROW()-492,'Report 3 Detail (576 B)'!$A:$S,13,FALSE)="","",VLOOKUP(ROW()-492,'Report 3 Detail (576 B)'!$A:$S,13,FALSE))</f>
        <v/>
      </c>
      <c r="T874" s="55" t="str">
        <f>IF(VLOOKUP(ROW()-492,'Report 3 Detail (576 B)'!$A:$S,14,FALSE)="","",VLOOKUP(ROW()-492,'Report 3 Detail (576 B)'!$A:$S,14,FALSE))</f>
        <v/>
      </c>
      <c r="U874" s="55" t="str">
        <f>IF(VLOOKUP(ROW()-492,'Report 3 Detail (576 B)'!$A:$S,15,FALSE)="","",VLOOKUP(ROW()-492,'Report 3 Detail (576 B)'!$A:$S,15,FALSE))</f>
        <v/>
      </c>
      <c r="V874" s="55" t="str">
        <f>IF(VLOOKUP(ROW()-492,'Report 3 Detail (576 B)'!$A:$S,16,FALSE)="","",VLOOKUP(ROW()-492,'Report 3 Detail (576 B)'!$A:$S,16,FALSE))</f>
        <v/>
      </c>
      <c r="W874" s="55" t="str">
        <f>IF(VLOOKUP(ROW()-492,'Report 3 Detail (576 B)'!$A:$S,17,FALSE)="","",VLOOKUP(ROW()-492,'Report 3 Detail (576 B)'!$A:$S,17,FALSE))</f>
        <v/>
      </c>
      <c r="X874" s="102" t="str">
        <f>IF(VLOOKUP(ROW()-492,'Report 3 Detail (576 B)'!$A:$S,18,FALSE)="","",VLOOKUP(ROW()-492,'Report 3 Detail (576 B)'!$A:$S,18,FALSE))</f>
        <v/>
      </c>
      <c r="Y874" s="55" t="str">
        <f>IF(VLOOKUP(ROW()-492,'Report 3 Detail (576 B)'!$A:$S,19,FALSE)="","",VLOOKUP(ROW()-492,'Report 3 Detail (576 B)'!$A:$S,19,FALSE))</f>
        <v/>
      </c>
      <c r="Z874" s="55" t="s">
        <v>79</v>
      </c>
    </row>
    <row r="875" spans="8:26" x14ac:dyDescent="0.2">
      <c r="H875" s="55" t="str">
        <f>IF(VLOOKUP(ROW()-492,'Report 3 Detail (576 B)'!$A:$S,2,FALSE)="","",VLOOKUP(ROW()-492,'Report 3 Detail (576 B)'!$A:$S,2,FALSE))</f>
        <v/>
      </c>
      <c r="I875" s="102" t="str">
        <f>IF(VLOOKUP(ROW()-492,'Report 3 Detail (576 B)'!$A:$S,3,FALSE)="","",VLOOKUP(ROW()-492,'Report 3 Detail (576 B)'!$A:$S,3,FALSE))</f>
        <v/>
      </c>
      <c r="J875" s="55" t="str">
        <f>IF(VLOOKUP(ROW()-492,'Report 3 Detail (576 B)'!$A:$S,4,FALSE)="","",VLOOKUP(ROW()-492,'Report 3 Detail (576 B)'!$A:$S,4,FALSE))</f>
        <v/>
      </c>
      <c r="K875" s="55" t="str">
        <f>IF(VLOOKUP(ROW()-492,'Report 3 Detail (576 B)'!$A:$S,5,FALSE)="","",VLOOKUP(ROW()-492,'Report 3 Detail (576 B)'!$A:$S,5,FALSE))</f>
        <v/>
      </c>
      <c r="L875" s="55" t="str">
        <f>IF(VLOOKUP(ROW()-492,'Report 3 Detail (576 B)'!$A:$S,6,FALSE)="","",VLOOKUP(ROW()-492,'Report 3 Detail (576 B)'!$A:$S,6,FALSE))</f>
        <v/>
      </c>
      <c r="M875" s="55" t="str">
        <f>IF(VLOOKUP(ROW()-492,'Report 3 Detail (576 B)'!$A:$S,7,FALSE)="","",VLOOKUP(ROW()-492,'Report 3 Detail (576 B)'!$A:$S,7,FALSE))</f>
        <v/>
      </c>
      <c r="N875" s="55" t="str">
        <f>IF(VLOOKUP(ROW()-492,'Report 3 Detail (576 B)'!$A:$S,8,FALSE)="","",VLOOKUP(ROW()-492,'Report 3 Detail (576 B)'!$A:$S,8,FALSE))</f>
        <v/>
      </c>
      <c r="O875" s="55" t="str">
        <f>IF(VLOOKUP(ROW()-492,'Report 3 Detail (576 B)'!$A:$S,9,FALSE)="","",VLOOKUP(ROW()-492,'Report 3 Detail (576 B)'!$A:$S,9,FALSE))</f>
        <v/>
      </c>
      <c r="P875" s="55" t="str">
        <f>IF(VLOOKUP(ROW()-492,'Report 3 Detail (576 B)'!$A:$S,10,FALSE)="","",VLOOKUP(ROW()-492,'Report 3 Detail (576 B)'!$A:$S,10,FALSE))</f>
        <v/>
      </c>
      <c r="Q875" s="55" t="str">
        <f>IF(VLOOKUP(ROW()-492,'Report 3 Detail (576 B)'!$A:$S,11,FALSE)="","",VLOOKUP(ROW()-492,'Report 3 Detail (576 B)'!$A:$S,11,FALSE))</f>
        <v/>
      </c>
      <c r="R875" s="55" t="str">
        <f>IF(VLOOKUP(ROW()-492,'Report 3 Detail (576 B)'!$A:$S,12,FALSE)="","",VLOOKUP(ROW()-492,'Report 3 Detail (576 B)'!$A:$S,12,FALSE))</f>
        <v/>
      </c>
      <c r="S875" s="55" t="str">
        <f>IF(VLOOKUP(ROW()-492,'Report 3 Detail (576 B)'!$A:$S,13,FALSE)="","",VLOOKUP(ROW()-492,'Report 3 Detail (576 B)'!$A:$S,13,FALSE))</f>
        <v/>
      </c>
      <c r="T875" s="55" t="str">
        <f>IF(VLOOKUP(ROW()-492,'Report 3 Detail (576 B)'!$A:$S,14,FALSE)="","",VLOOKUP(ROW()-492,'Report 3 Detail (576 B)'!$A:$S,14,FALSE))</f>
        <v/>
      </c>
      <c r="U875" s="55" t="str">
        <f>IF(VLOOKUP(ROW()-492,'Report 3 Detail (576 B)'!$A:$S,15,FALSE)="","",VLOOKUP(ROW()-492,'Report 3 Detail (576 B)'!$A:$S,15,FALSE))</f>
        <v/>
      </c>
      <c r="V875" s="55" t="str">
        <f>IF(VLOOKUP(ROW()-492,'Report 3 Detail (576 B)'!$A:$S,16,FALSE)="","",VLOOKUP(ROW()-492,'Report 3 Detail (576 B)'!$A:$S,16,FALSE))</f>
        <v/>
      </c>
      <c r="W875" s="55" t="str">
        <f>IF(VLOOKUP(ROW()-492,'Report 3 Detail (576 B)'!$A:$S,17,FALSE)="","",VLOOKUP(ROW()-492,'Report 3 Detail (576 B)'!$A:$S,17,FALSE))</f>
        <v/>
      </c>
      <c r="X875" s="102" t="str">
        <f>IF(VLOOKUP(ROW()-492,'Report 3 Detail (576 B)'!$A:$S,18,FALSE)="","",VLOOKUP(ROW()-492,'Report 3 Detail (576 B)'!$A:$S,18,FALSE))</f>
        <v/>
      </c>
      <c r="Y875" s="55" t="str">
        <f>IF(VLOOKUP(ROW()-492,'Report 3 Detail (576 B)'!$A:$S,19,FALSE)="","",VLOOKUP(ROW()-492,'Report 3 Detail (576 B)'!$A:$S,19,FALSE))</f>
        <v/>
      </c>
      <c r="Z875" s="55" t="s">
        <v>79</v>
      </c>
    </row>
    <row r="876" spans="8:26" x14ac:dyDescent="0.2">
      <c r="H876" s="55" t="str">
        <f>IF(VLOOKUP(ROW()-492,'Report 3 Detail (576 B)'!$A:$S,2,FALSE)="","",VLOOKUP(ROW()-492,'Report 3 Detail (576 B)'!$A:$S,2,FALSE))</f>
        <v/>
      </c>
      <c r="I876" s="102" t="str">
        <f>IF(VLOOKUP(ROW()-492,'Report 3 Detail (576 B)'!$A:$S,3,FALSE)="","",VLOOKUP(ROW()-492,'Report 3 Detail (576 B)'!$A:$S,3,FALSE))</f>
        <v/>
      </c>
      <c r="J876" s="55" t="str">
        <f>IF(VLOOKUP(ROW()-492,'Report 3 Detail (576 B)'!$A:$S,4,FALSE)="","",VLOOKUP(ROW()-492,'Report 3 Detail (576 B)'!$A:$S,4,FALSE))</f>
        <v/>
      </c>
      <c r="K876" s="55" t="str">
        <f>IF(VLOOKUP(ROW()-492,'Report 3 Detail (576 B)'!$A:$S,5,FALSE)="","",VLOOKUP(ROW()-492,'Report 3 Detail (576 B)'!$A:$S,5,FALSE))</f>
        <v/>
      </c>
      <c r="L876" s="55" t="str">
        <f>IF(VLOOKUP(ROW()-492,'Report 3 Detail (576 B)'!$A:$S,6,FALSE)="","",VLOOKUP(ROW()-492,'Report 3 Detail (576 B)'!$A:$S,6,FALSE))</f>
        <v/>
      </c>
      <c r="M876" s="55" t="str">
        <f>IF(VLOOKUP(ROW()-492,'Report 3 Detail (576 B)'!$A:$S,7,FALSE)="","",VLOOKUP(ROW()-492,'Report 3 Detail (576 B)'!$A:$S,7,FALSE))</f>
        <v/>
      </c>
      <c r="N876" s="55" t="str">
        <f>IF(VLOOKUP(ROW()-492,'Report 3 Detail (576 B)'!$A:$S,8,FALSE)="","",VLOOKUP(ROW()-492,'Report 3 Detail (576 B)'!$A:$S,8,FALSE))</f>
        <v/>
      </c>
      <c r="O876" s="55" t="str">
        <f>IF(VLOOKUP(ROW()-492,'Report 3 Detail (576 B)'!$A:$S,9,FALSE)="","",VLOOKUP(ROW()-492,'Report 3 Detail (576 B)'!$A:$S,9,FALSE))</f>
        <v/>
      </c>
      <c r="P876" s="55" t="str">
        <f>IF(VLOOKUP(ROW()-492,'Report 3 Detail (576 B)'!$A:$S,10,FALSE)="","",VLOOKUP(ROW()-492,'Report 3 Detail (576 B)'!$A:$S,10,FALSE))</f>
        <v/>
      </c>
      <c r="Q876" s="55" t="str">
        <f>IF(VLOOKUP(ROW()-492,'Report 3 Detail (576 B)'!$A:$S,11,FALSE)="","",VLOOKUP(ROW()-492,'Report 3 Detail (576 B)'!$A:$S,11,FALSE))</f>
        <v/>
      </c>
      <c r="R876" s="55" t="str">
        <f>IF(VLOOKUP(ROW()-492,'Report 3 Detail (576 B)'!$A:$S,12,FALSE)="","",VLOOKUP(ROW()-492,'Report 3 Detail (576 B)'!$A:$S,12,FALSE))</f>
        <v/>
      </c>
      <c r="S876" s="55" t="str">
        <f>IF(VLOOKUP(ROW()-492,'Report 3 Detail (576 B)'!$A:$S,13,FALSE)="","",VLOOKUP(ROW()-492,'Report 3 Detail (576 B)'!$A:$S,13,FALSE))</f>
        <v/>
      </c>
      <c r="T876" s="55" t="str">
        <f>IF(VLOOKUP(ROW()-492,'Report 3 Detail (576 B)'!$A:$S,14,FALSE)="","",VLOOKUP(ROW()-492,'Report 3 Detail (576 B)'!$A:$S,14,FALSE))</f>
        <v/>
      </c>
      <c r="U876" s="55" t="str">
        <f>IF(VLOOKUP(ROW()-492,'Report 3 Detail (576 B)'!$A:$S,15,FALSE)="","",VLOOKUP(ROW()-492,'Report 3 Detail (576 B)'!$A:$S,15,FALSE))</f>
        <v/>
      </c>
      <c r="V876" s="55" t="str">
        <f>IF(VLOOKUP(ROW()-492,'Report 3 Detail (576 B)'!$A:$S,16,FALSE)="","",VLOOKUP(ROW()-492,'Report 3 Detail (576 B)'!$A:$S,16,FALSE))</f>
        <v/>
      </c>
      <c r="W876" s="55" t="str">
        <f>IF(VLOOKUP(ROW()-492,'Report 3 Detail (576 B)'!$A:$S,17,FALSE)="","",VLOOKUP(ROW()-492,'Report 3 Detail (576 B)'!$A:$S,17,FALSE))</f>
        <v/>
      </c>
      <c r="X876" s="102" t="str">
        <f>IF(VLOOKUP(ROW()-492,'Report 3 Detail (576 B)'!$A:$S,18,FALSE)="","",VLOOKUP(ROW()-492,'Report 3 Detail (576 B)'!$A:$S,18,FALSE))</f>
        <v/>
      </c>
      <c r="Y876" s="55" t="str">
        <f>IF(VLOOKUP(ROW()-492,'Report 3 Detail (576 B)'!$A:$S,19,FALSE)="","",VLOOKUP(ROW()-492,'Report 3 Detail (576 B)'!$A:$S,19,FALSE))</f>
        <v/>
      </c>
      <c r="Z876" s="55" t="s">
        <v>79</v>
      </c>
    </row>
    <row r="877" spans="8:26" x14ac:dyDescent="0.2">
      <c r="H877" s="55" t="str">
        <f>IF(VLOOKUP(ROW()-492,'Report 3 Detail (576 B)'!$A:$S,2,FALSE)="","",VLOOKUP(ROW()-492,'Report 3 Detail (576 B)'!$A:$S,2,FALSE))</f>
        <v/>
      </c>
      <c r="I877" s="102" t="str">
        <f>IF(VLOOKUP(ROW()-492,'Report 3 Detail (576 B)'!$A:$S,3,FALSE)="","",VLOOKUP(ROW()-492,'Report 3 Detail (576 B)'!$A:$S,3,FALSE))</f>
        <v/>
      </c>
      <c r="J877" s="55" t="str">
        <f>IF(VLOOKUP(ROW()-492,'Report 3 Detail (576 B)'!$A:$S,4,FALSE)="","",VLOOKUP(ROW()-492,'Report 3 Detail (576 B)'!$A:$S,4,FALSE))</f>
        <v/>
      </c>
      <c r="K877" s="55" t="str">
        <f>IF(VLOOKUP(ROW()-492,'Report 3 Detail (576 B)'!$A:$S,5,FALSE)="","",VLOOKUP(ROW()-492,'Report 3 Detail (576 B)'!$A:$S,5,FALSE))</f>
        <v/>
      </c>
      <c r="L877" s="55" t="str">
        <f>IF(VLOOKUP(ROW()-492,'Report 3 Detail (576 B)'!$A:$S,6,FALSE)="","",VLOOKUP(ROW()-492,'Report 3 Detail (576 B)'!$A:$S,6,FALSE))</f>
        <v/>
      </c>
      <c r="M877" s="55" t="str">
        <f>IF(VLOOKUP(ROW()-492,'Report 3 Detail (576 B)'!$A:$S,7,FALSE)="","",VLOOKUP(ROW()-492,'Report 3 Detail (576 B)'!$A:$S,7,FALSE))</f>
        <v/>
      </c>
      <c r="N877" s="55" t="str">
        <f>IF(VLOOKUP(ROW()-492,'Report 3 Detail (576 B)'!$A:$S,8,FALSE)="","",VLOOKUP(ROW()-492,'Report 3 Detail (576 B)'!$A:$S,8,FALSE))</f>
        <v/>
      </c>
      <c r="O877" s="55" t="str">
        <f>IF(VLOOKUP(ROW()-492,'Report 3 Detail (576 B)'!$A:$S,9,FALSE)="","",VLOOKUP(ROW()-492,'Report 3 Detail (576 B)'!$A:$S,9,FALSE))</f>
        <v/>
      </c>
      <c r="P877" s="55" t="str">
        <f>IF(VLOOKUP(ROW()-492,'Report 3 Detail (576 B)'!$A:$S,10,FALSE)="","",VLOOKUP(ROW()-492,'Report 3 Detail (576 B)'!$A:$S,10,FALSE))</f>
        <v/>
      </c>
      <c r="Q877" s="55" t="str">
        <f>IF(VLOOKUP(ROW()-492,'Report 3 Detail (576 B)'!$A:$S,11,FALSE)="","",VLOOKUP(ROW()-492,'Report 3 Detail (576 B)'!$A:$S,11,FALSE))</f>
        <v/>
      </c>
      <c r="R877" s="55" t="str">
        <f>IF(VLOOKUP(ROW()-492,'Report 3 Detail (576 B)'!$A:$S,12,FALSE)="","",VLOOKUP(ROW()-492,'Report 3 Detail (576 B)'!$A:$S,12,FALSE))</f>
        <v/>
      </c>
      <c r="S877" s="55" t="str">
        <f>IF(VLOOKUP(ROW()-492,'Report 3 Detail (576 B)'!$A:$S,13,FALSE)="","",VLOOKUP(ROW()-492,'Report 3 Detail (576 B)'!$A:$S,13,FALSE))</f>
        <v/>
      </c>
      <c r="T877" s="55" t="str">
        <f>IF(VLOOKUP(ROW()-492,'Report 3 Detail (576 B)'!$A:$S,14,FALSE)="","",VLOOKUP(ROW()-492,'Report 3 Detail (576 B)'!$A:$S,14,FALSE))</f>
        <v/>
      </c>
      <c r="U877" s="55" t="str">
        <f>IF(VLOOKUP(ROW()-492,'Report 3 Detail (576 B)'!$A:$S,15,FALSE)="","",VLOOKUP(ROW()-492,'Report 3 Detail (576 B)'!$A:$S,15,FALSE))</f>
        <v/>
      </c>
      <c r="V877" s="55" t="str">
        <f>IF(VLOOKUP(ROW()-492,'Report 3 Detail (576 B)'!$A:$S,16,FALSE)="","",VLOOKUP(ROW()-492,'Report 3 Detail (576 B)'!$A:$S,16,FALSE))</f>
        <v/>
      </c>
      <c r="W877" s="55" t="str">
        <f>IF(VLOOKUP(ROW()-492,'Report 3 Detail (576 B)'!$A:$S,17,FALSE)="","",VLOOKUP(ROW()-492,'Report 3 Detail (576 B)'!$A:$S,17,FALSE))</f>
        <v/>
      </c>
      <c r="X877" s="102" t="str">
        <f>IF(VLOOKUP(ROW()-492,'Report 3 Detail (576 B)'!$A:$S,18,FALSE)="","",VLOOKUP(ROW()-492,'Report 3 Detail (576 B)'!$A:$S,18,FALSE))</f>
        <v/>
      </c>
      <c r="Y877" s="55" t="str">
        <f>IF(VLOOKUP(ROW()-492,'Report 3 Detail (576 B)'!$A:$S,19,FALSE)="","",VLOOKUP(ROW()-492,'Report 3 Detail (576 B)'!$A:$S,19,FALSE))</f>
        <v/>
      </c>
      <c r="Z877" s="55" t="s">
        <v>79</v>
      </c>
    </row>
    <row r="878" spans="8:26" x14ac:dyDescent="0.2">
      <c r="H878" s="55" t="str">
        <f>IF(VLOOKUP(ROW()-492,'Report 3 Detail (576 B)'!$A:$S,2,FALSE)="","",VLOOKUP(ROW()-492,'Report 3 Detail (576 B)'!$A:$S,2,FALSE))</f>
        <v/>
      </c>
      <c r="I878" s="102" t="str">
        <f>IF(VLOOKUP(ROW()-492,'Report 3 Detail (576 B)'!$A:$S,3,FALSE)="","",VLOOKUP(ROW()-492,'Report 3 Detail (576 B)'!$A:$S,3,FALSE))</f>
        <v/>
      </c>
      <c r="J878" s="55" t="str">
        <f>IF(VLOOKUP(ROW()-492,'Report 3 Detail (576 B)'!$A:$S,4,FALSE)="","",VLOOKUP(ROW()-492,'Report 3 Detail (576 B)'!$A:$S,4,FALSE))</f>
        <v/>
      </c>
      <c r="K878" s="55" t="str">
        <f>IF(VLOOKUP(ROW()-492,'Report 3 Detail (576 B)'!$A:$S,5,FALSE)="","",VLOOKUP(ROW()-492,'Report 3 Detail (576 B)'!$A:$S,5,FALSE))</f>
        <v/>
      </c>
      <c r="L878" s="55" t="str">
        <f>IF(VLOOKUP(ROW()-492,'Report 3 Detail (576 B)'!$A:$S,6,FALSE)="","",VLOOKUP(ROW()-492,'Report 3 Detail (576 B)'!$A:$S,6,FALSE))</f>
        <v/>
      </c>
      <c r="M878" s="55" t="str">
        <f>IF(VLOOKUP(ROW()-492,'Report 3 Detail (576 B)'!$A:$S,7,FALSE)="","",VLOOKUP(ROW()-492,'Report 3 Detail (576 B)'!$A:$S,7,FALSE))</f>
        <v/>
      </c>
      <c r="N878" s="55" t="str">
        <f>IF(VLOOKUP(ROW()-492,'Report 3 Detail (576 B)'!$A:$S,8,FALSE)="","",VLOOKUP(ROW()-492,'Report 3 Detail (576 B)'!$A:$S,8,FALSE))</f>
        <v/>
      </c>
      <c r="O878" s="55" t="str">
        <f>IF(VLOOKUP(ROW()-492,'Report 3 Detail (576 B)'!$A:$S,9,FALSE)="","",VLOOKUP(ROW()-492,'Report 3 Detail (576 B)'!$A:$S,9,FALSE))</f>
        <v/>
      </c>
      <c r="P878" s="55" t="str">
        <f>IF(VLOOKUP(ROW()-492,'Report 3 Detail (576 B)'!$A:$S,10,FALSE)="","",VLOOKUP(ROW()-492,'Report 3 Detail (576 B)'!$A:$S,10,FALSE))</f>
        <v/>
      </c>
      <c r="Q878" s="55" t="str">
        <f>IF(VLOOKUP(ROW()-492,'Report 3 Detail (576 B)'!$A:$S,11,FALSE)="","",VLOOKUP(ROW()-492,'Report 3 Detail (576 B)'!$A:$S,11,FALSE))</f>
        <v/>
      </c>
      <c r="R878" s="55" t="str">
        <f>IF(VLOOKUP(ROW()-492,'Report 3 Detail (576 B)'!$A:$S,12,FALSE)="","",VLOOKUP(ROW()-492,'Report 3 Detail (576 B)'!$A:$S,12,FALSE))</f>
        <v/>
      </c>
      <c r="S878" s="55" t="str">
        <f>IF(VLOOKUP(ROW()-492,'Report 3 Detail (576 B)'!$A:$S,13,FALSE)="","",VLOOKUP(ROW()-492,'Report 3 Detail (576 B)'!$A:$S,13,FALSE))</f>
        <v/>
      </c>
      <c r="T878" s="55" t="str">
        <f>IF(VLOOKUP(ROW()-492,'Report 3 Detail (576 B)'!$A:$S,14,FALSE)="","",VLOOKUP(ROW()-492,'Report 3 Detail (576 B)'!$A:$S,14,FALSE))</f>
        <v/>
      </c>
      <c r="U878" s="55" t="str">
        <f>IF(VLOOKUP(ROW()-492,'Report 3 Detail (576 B)'!$A:$S,15,FALSE)="","",VLOOKUP(ROW()-492,'Report 3 Detail (576 B)'!$A:$S,15,FALSE))</f>
        <v/>
      </c>
      <c r="V878" s="55" t="str">
        <f>IF(VLOOKUP(ROW()-492,'Report 3 Detail (576 B)'!$A:$S,16,FALSE)="","",VLOOKUP(ROW()-492,'Report 3 Detail (576 B)'!$A:$S,16,FALSE))</f>
        <v/>
      </c>
      <c r="W878" s="55" t="str">
        <f>IF(VLOOKUP(ROW()-492,'Report 3 Detail (576 B)'!$A:$S,17,FALSE)="","",VLOOKUP(ROW()-492,'Report 3 Detail (576 B)'!$A:$S,17,FALSE))</f>
        <v/>
      </c>
      <c r="X878" s="102" t="str">
        <f>IF(VLOOKUP(ROW()-492,'Report 3 Detail (576 B)'!$A:$S,18,FALSE)="","",VLOOKUP(ROW()-492,'Report 3 Detail (576 B)'!$A:$S,18,FALSE))</f>
        <v/>
      </c>
      <c r="Y878" s="55" t="str">
        <f>IF(VLOOKUP(ROW()-492,'Report 3 Detail (576 B)'!$A:$S,19,FALSE)="","",VLOOKUP(ROW()-492,'Report 3 Detail (576 B)'!$A:$S,19,FALSE))</f>
        <v/>
      </c>
      <c r="Z878" s="55" t="s">
        <v>79</v>
      </c>
    </row>
    <row r="879" spans="8:26" x14ac:dyDescent="0.2">
      <c r="H879" s="55" t="str">
        <f>IF(VLOOKUP(ROW()-492,'Report 3 Detail (576 B)'!$A:$S,2,FALSE)="","",VLOOKUP(ROW()-492,'Report 3 Detail (576 B)'!$A:$S,2,FALSE))</f>
        <v/>
      </c>
      <c r="I879" s="102" t="str">
        <f>IF(VLOOKUP(ROW()-492,'Report 3 Detail (576 B)'!$A:$S,3,FALSE)="","",VLOOKUP(ROW()-492,'Report 3 Detail (576 B)'!$A:$S,3,FALSE))</f>
        <v/>
      </c>
      <c r="J879" s="55" t="str">
        <f>IF(VLOOKUP(ROW()-492,'Report 3 Detail (576 B)'!$A:$S,4,FALSE)="","",VLOOKUP(ROW()-492,'Report 3 Detail (576 B)'!$A:$S,4,FALSE))</f>
        <v/>
      </c>
      <c r="K879" s="55" t="str">
        <f>IF(VLOOKUP(ROW()-492,'Report 3 Detail (576 B)'!$A:$S,5,FALSE)="","",VLOOKUP(ROW()-492,'Report 3 Detail (576 B)'!$A:$S,5,FALSE))</f>
        <v/>
      </c>
      <c r="L879" s="55" t="str">
        <f>IF(VLOOKUP(ROW()-492,'Report 3 Detail (576 B)'!$A:$S,6,FALSE)="","",VLOOKUP(ROW()-492,'Report 3 Detail (576 B)'!$A:$S,6,FALSE))</f>
        <v/>
      </c>
      <c r="M879" s="55" t="str">
        <f>IF(VLOOKUP(ROW()-492,'Report 3 Detail (576 B)'!$A:$S,7,FALSE)="","",VLOOKUP(ROW()-492,'Report 3 Detail (576 B)'!$A:$S,7,FALSE))</f>
        <v/>
      </c>
      <c r="N879" s="55" t="str">
        <f>IF(VLOOKUP(ROW()-492,'Report 3 Detail (576 B)'!$A:$S,8,FALSE)="","",VLOOKUP(ROW()-492,'Report 3 Detail (576 B)'!$A:$S,8,FALSE))</f>
        <v/>
      </c>
      <c r="O879" s="55" t="str">
        <f>IF(VLOOKUP(ROW()-492,'Report 3 Detail (576 B)'!$A:$S,9,FALSE)="","",VLOOKUP(ROW()-492,'Report 3 Detail (576 B)'!$A:$S,9,FALSE))</f>
        <v/>
      </c>
      <c r="P879" s="55" t="str">
        <f>IF(VLOOKUP(ROW()-492,'Report 3 Detail (576 B)'!$A:$S,10,FALSE)="","",VLOOKUP(ROW()-492,'Report 3 Detail (576 B)'!$A:$S,10,FALSE))</f>
        <v/>
      </c>
      <c r="Q879" s="55" t="str">
        <f>IF(VLOOKUP(ROW()-492,'Report 3 Detail (576 B)'!$A:$S,11,FALSE)="","",VLOOKUP(ROW()-492,'Report 3 Detail (576 B)'!$A:$S,11,FALSE))</f>
        <v/>
      </c>
      <c r="R879" s="55" t="str">
        <f>IF(VLOOKUP(ROW()-492,'Report 3 Detail (576 B)'!$A:$S,12,FALSE)="","",VLOOKUP(ROW()-492,'Report 3 Detail (576 B)'!$A:$S,12,FALSE))</f>
        <v/>
      </c>
      <c r="S879" s="55" t="str">
        <f>IF(VLOOKUP(ROW()-492,'Report 3 Detail (576 B)'!$A:$S,13,FALSE)="","",VLOOKUP(ROW()-492,'Report 3 Detail (576 B)'!$A:$S,13,FALSE))</f>
        <v/>
      </c>
      <c r="T879" s="55" t="str">
        <f>IF(VLOOKUP(ROW()-492,'Report 3 Detail (576 B)'!$A:$S,14,FALSE)="","",VLOOKUP(ROW()-492,'Report 3 Detail (576 B)'!$A:$S,14,FALSE))</f>
        <v/>
      </c>
      <c r="U879" s="55" t="str">
        <f>IF(VLOOKUP(ROW()-492,'Report 3 Detail (576 B)'!$A:$S,15,FALSE)="","",VLOOKUP(ROW()-492,'Report 3 Detail (576 B)'!$A:$S,15,FALSE))</f>
        <v/>
      </c>
      <c r="V879" s="55" t="str">
        <f>IF(VLOOKUP(ROW()-492,'Report 3 Detail (576 B)'!$A:$S,16,FALSE)="","",VLOOKUP(ROW()-492,'Report 3 Detail (576 B)'!$A:$S,16,FALSE))</f>
        <v/>
      </c>
      <c r="W879" s="55" t="str">
        <f>IF(VLOOKUP(ROW()-492,'Report 3 Detail (576 B)'!$A:$S,17,FALSE)="","",VLOOKUP(ROW()-492,'Report 3 Detail (576 B)'!$A:$S,17,FALSE))</f>
        <v/>
      </c>
      <c r="X879" s="102" t="str">
        <f>IF(VLOOKUP(ROW()-492,'Report 3 Detail (576 B)'!$A:$S,18,FALSE)="","",VLOOKUP(ROW()-492,'Report 3 Detail (576 B)'!$A:$S,18,FALSE))</f>
        <v/>
      </c>
      <c r="Y879" s="55" t="str">
        <f>IF(VLOOKUP(ROW()-492,'Report 3 Detail (576 B)'!$A:$S,19,FALSE)="","",VLOOKUP(ROW()-492,'Report 3 Detail (576 B)'!$A:$S,19,FALSE))</f>
        <v/>
      </c>
      <c r="Z879" s="55" t="s">
        <v>79</v>
      </c>
    </row>
    <row r="880" spans="8:26" x14ac:dyDescent="0.2">
      <c r="H880" s="55" t="str">
        <f>IF(VLOOKUP(ROW()-492,'Report 3 Detail (576 B)'!$A:$S,2,FALSE)="","",VLOOKUP(ROW()-492,'Report 3 Detail (576 B)'!$A:$S,2,FALSE))</f>
        <v/>
      </c>
      <c r="I880" s="102" t="str">
        <f>IF(VLOOKUP(ROW()-492,'Report 3 Detail (576 B)'!$A:$S,3,FALSE)="","",VLOOKUP(ROW()-492,'Report 3 Detail (576 B)'!$A:$S,3,FALSE))</f>
        <v/>
      </c>
      <c r="J880" s="55" t="str">
        <f>IF(VLOOKUP(ROW()-492,'Report 3 Detail (576 B)'!$A:$S,4,FALSE)="","",VLOOKUP(ROW()-492,'Report 3 Detail (576 B)'!$A:$S,4,FALSE))</f>
        <v/>
      </c>
      <c r="K880" s="55" t="str">
        <f>IF(VLOOKUP(ROW()-492,'Report 3 Detail (576 B)'!$A:$S,5,FALSE)="","",VLOOKUP(ROW()-492,'Report 3 Detail (576 B)'!$A:$S,5,FALSE))</f>
        <v/>
      </c>
      <c r="L880" s="55" t="str">
        <f>IF(VLOOKUP(ROW()-492,'Report 3 Detail (576 B)'!$A:$S,6,FALSE)="","",VLOOKUP(ROW()-492,'Report 3 Detail (576 B)'!$A:$S,6,FALSE))</f>
        <v/>
      </c>
      <c r="M880" s="55" t="str">
        <f>IF(VLOOKUP(ROW()-492,'Report 3 Detail (576 B)'!$A:$S,7,FALSE)="","",VLOOKUP(ROW()-492,'Report 3 Detail (576 B)'!$A:$S,7,FALSE))</f>
        <v/>
      </c>
      <c r="N880" s="55" t="str">
        <f>IF(VLOOKUP(ROW()-492,'Report 3 Detail (576 B)'!$A:$S,8,FALSE)="","",VLOOKUP(ROW()-492,'Report 3 Detail (576 B)'!$A:$S,8,FALSE))</f>
        <v/>
      </c>
      <c r="O880" s="55" t="str">
        <f>IF(VLOOKUP(ROW()-492,'Report 3 Detail (576 B)'!$A:$S,9,FALSE)="","",VLOOKUP(ROW()-492,'Report 3 Detail (576 B)'!$A:$S,9,FALSE))</f>
        <v/>
      </c>
      <c r="P880" s="55" t="str">
        <f>IF(VLOOKUP(ROW()-492,'Report 3 Detail (576 B)'!$A:$S,10,FALSE)="","",VLOOKUP(ROW()-492,'Report 3 Detail (576 B)'!$A:$S,10,FALSE))</f>
        <v/>
      </c>
      <c r="Q880" s="55" t="str">
        <f>IF(VLOOKUP(ROW()-492,'Report 3 Detail (576 B)'!$A:$S,11,FALSE)="","",VLOOKUP(ROW()-492,'Report 3 Detail (576 B)'!$A:$S,11,FALSE))</f>
        <v/>
      </c>
      <c r="R880" s="55" t="str">
        <f>IF(VLOOKUP(ROW()-492,'Report 3 Detail (576 B)'!$A:$S,12,FALSE)="","",VLOOKUP(ROW()-492,'Report 3 Detail (576 B)'!$A:$S,12,FALSE))</f>
        <v/>
      </c>
      <c r="S880" s="55" t="str">
        <f>IF(VLOOKUP(ROW()-492,'Report 3 Detail (576 B)'!$A:$S,13,FALSE)="","",VLOOKUP(ROW()-492,'Report 3 Detail (576 B)'!$A:$S,13,FALSE))</f>
        <v/>
      </c>
      <c r="T880" s="55" t="str">
        <f>IF(VLOOKUP(ROW()-492,'Report 3 Detail (576 B)'!$A:$S,14,FALSE)="","",VLOOKUP(ROW()-492,'Report 3 Detail (576 B)'!$A:$S,14,FALSE))</f>
        <v/>
      </c>
      <c r="U880" s="55" t="str">
        <f>IF(VLOOKUP(ROW()-492,'Report 3 Detail (576 B)'!$A:$S,15,FALSE)="","",VLOOKUP(ROW()-492,'Report 3 Detail (576 B)'!$A:$S,15,FALSE))</f>
        <v/>
      </c>
      <c r="V880" s="55" t="str">
        <f>IF(VLOOKUP(ROW()-492,'Report 3 Detail (576 B)'!$A:$S,16,FALSE)="","",VLOOKUP(ROW()-492,'Report 3 Detail (576 B)'!$A:$S,16,FALSE))</f>
        <v/>
      </c>
      <c r="W880" s="55" t="str">
        <f>IF(VLOOKUP(ROW()-492,'Report 3 Detail (576 B)'!$A:$S,17,FALSE)="","",VLOOKUP(ROW()-492,'Report 3 Detail (576 B)'!$A:$S,17,FALSE))</f>
        <v/>
      </c>
      <c r="X880" s="102" t="str">
        <f>IF(VLOOKUP(ROW()-492,'Report 3 Detail (576 B)'!$A:$S,18,FALSE)="","",VLOOKUP(ROW()-492,'Report 3 Detail (576 B)'!$A:$S,18,FALSE))</f>
        <v/>
      </c>
      <c r="Y880" s="55" t="str">
        <f>IF(VLOOKUP(ROW()-492,'Report 3 Detail (576 B)'!$A:$S,19,FALSE)="","",VLOOKUP(ROW()-492,'Report 3 Detail (576 B)'!$A:$S,19,FALSE))</f>
        <v/>
      </c>
      <c r="Z880" s="55" t="s">
        <v>79</v>
      </c>
    </row>
    <row r="881" spans="8:26" x14ac:dyDescent="0.2">
      <c r="H881" s="55" t="str">
        <f>IF(VLOOKUP(ROW()-492,'Report 3 Detail (576 B)'!$A:$S,2,FALSE)="","",VLOOKUP(ROW()-492,'Report 3 Detail (576 B)'!$A:$S,2,FALSE))</f>
        <v/>
      </c>
      <c r="I881" s="102" t="str">
        <f>IF(VLOOKUP(ROW()-492,'Report 3 Detail (576 B)'!$A:$S,3,FALSE)="","",VLOOKUP(ROW()-492,'Report 3 Detail (576 B)'!$A:$S,3,FALSE))</f>
        <v/>
      </c>
      <c r="J881" s="55" t="str">
        <f>IF(VLOOKUP(ROW()-492,'Report 3 Detail (576 B)'!$A:$S,4,FALSE)="","",VLOOKUP(ROW()-492,'Report 3 Detail (576 B)'!$A:$S,4,FALSE))</f>
        <v/>
      </c>
      <c r="K881" s="55" t="str">
        <f>IF(VLOOKUP(ROW()-492,'Report 3 Detail (576 B)'!$A:$S,5,FALSE)="","",VLOOKUP(ROW()-492,'Report 3 Detail (576 B)'!$A:$S,5,FALSE))</f>
        <v/>
      </c>
      <c r="L881" s="55" t="str">
        <f>IF(VLOOKUP(ROW()-492,'Report 3 Detail (576 B)'!$A:$S,6,FALSE)="","",VLOOKUP(ROW()-492,'Report 3 Detail (576 B)'!$A:$S,6,FALSE))</f>
        <v/>
      </c>
      <c r="M881" s="55" t="str">
        <f>IF(VLOOKUP(ROW()-492,'Report 3 Detail (576 B)'!$A:$S,7,FALSE)="","",VLOOKUP(ROW()-492,'Report 3 Detail (576 B)'!$A:$S,7,FALSE))</f>
        <v/>
      </c>
      <c r="N881" s="55" t="str">
        <f>IF(VLOOKUP(ROW()-492,'Report 3 Detail (576 B)'!$A:$S,8,FALSE)="","",VLOOKUP(ROW()-492,'Report 3 Detail (576 B)'!$A:$S,8,FALSE))</f>
        <v/>
      </c>
      <c r="O881" s="55" t="str">
        <f>IF(VLOOKUP(ROW()-492,'Report 3 Detail (576 B)'!$A:$S,9,FALSE)="","",VLOOKUP(ROW()-492,'Report 3 Detail (576 B)'!$A:$S,9,FALSE))</f>
        <v/>
      </c>
      <c r="P881" s="55" t="str">
        <f>IF(VLOOKUP(ROW()-492,'Report 3 Detail (576 B)'!$A:$S,10,FALSE)="","",VLOOKUP(ROW()-492,'Report 3 Detail (576 B)'!$A:$S,10,FALSE))</f>
        <v/>
      </c>
      <c r="Q881" s="55" t="str">
        <f>IF(VLOOKUP(ROW()-492,'Report 3 Detail (576 B)'!$A:$S,11,FALSE)="","",VLOOKUP(ROW()-492,'Report 3 Detail (576 B)'!$A:$S,11,FALSE))</f>
        <v/>
      </c>
      <c r="R881" s="55" t="str">
        <f>IF(VLOOKUP(ROW()-492,'Report 3 Detail (576 B)'!$A:$S,12,FALSE)="","",VLOOKUP(ROW()-492,'Report 3 Detail (576 B)'!$A:$S,12,FALSE))</f>
        <v/>
      </c>
      <c r="S881" s="55" t="str">
        <f>IF(VLOOKUP(ROW()-492,'Report 3 Detail (576 B)'!$A:$S,13,FALSE)="","",VLOOKUP(ROW()-492,'Report 3 Detail (576 B)'!$A:$S,13,FALSE))</f>
        <v/>
      </c>
      <c r="T881" s="55" t="str">
        <f>IF(VLOOKUP(ROW()-492,'Report 3 Detail (576 B)'!$A:$S,14,FALSE)="","",VLOOKUP(ROW()-492,'Report 3 Detail (576 B)'!$A:$S,14,FALSE))</f>
        <v/>
      </c>
      <c r="U881" s="55" t="str">
        <f>IF(VLOOKUP(ROW()-492,'Report 3 Detail (576 B)'!$A:$S,15,FALSE)="","",VLOOKUP(ROW()-492,'Report 3 Detail (576 B)'!$A:$S,15,FALSE))</f>
        <v/>
      </c>
      <c r="V881" s="55" t="str">
        <f>IF(VLOOKUP(ROW()-492,'Report 3 Detail (576 B)'!$A:$S,16,FALSE)="","",VLOOKUP(ROW()-492,'Report 3 Detail (576 B)'!$A:$S,16,FALSE))</f>
        <v/>
      </c>
      <c r="W881" s="55" t="str">
        <f>IF(VLOOKUP(ROW()-492,'Report 3 Detail (576 B)'!$A:$S,17,FALSE)="","",VLOOKUP(ROW()-492,'Report 3 Detail (576 B)'!$A:$S,17,FALSE))</f>
        <v/>
      </c>
      <c r="X881" s="102" t="str">
        <f>IF(VLOOKUP(ROW()-492,'Report 3 Detail (576 B)'!$A:$S,18,FALSE)="","",VLOOKUP(ROW()-492,'Report 3 Detail (576 B)'!$A:$S,18,FALSE))</f>
        <v/>
      </c>
      <c r="Y881" s="55" t="str">
        <f>IF(VLOOKUP(ROW()-492,'Report 3 Detail (576 B)'!$A:$S,19,FALSE)="","",VLOOKUP(ROW()-492,'Report 3 Detail (576 B)'!$A:$S,19,FALSE))</f>
        <v/>
      </c>
      <c r="Z881" s="55" t="s">
        <v>79</v>
      </c>
    </row>
    <row r="882" spans="8:26" x14ac:dyDescent="0.2">
      <c r="H882" s="55" t="str">
        <f>IF(VLOOKUP(ROW()-492,'Report 3 Detail (576 B)'!$A:$S,2,FALSE)="","",VLOOKUP(ROW()-492,'Report 3 Detail (576 B)'!$A:$S,2,FALSE))</f>
        <v/>
      </c>
      <c r="I882" s="102" t="str">
        <f>IF(VLOOKUP(ROW()-492,'Report 3 Detail (576 B)'!$A:$S,3,FALSE)="","",VLOOKUP(ROW()-492,'Report 3 Detail (576 B)'!$A:$S,3,FALSE))</f>
        <v/>
      </c>
      <c r="J882" s="55" t="str">
        <f>IF(VLOOKUP(ROW()-492,'Report 3 Detail (576 B)'!$A:$S,4,FALSE)="","",VLOOKUP(ROW()-492,'Report 3 Detail (576 B)'!$A:$S,4,FALSE))</f>
        <v/>
      </c>
      <c r="K882" s="55" t="str">
        <f>IF(VLOOKUP(ROW()-492,'Report 3 Detail (576 B)'!$A:$S,5,FALSE)="","",VLOOKUP(ROW()-492,'Report 3 Detail (576 B)'!$A:$S,5,FALSE))</f>
        <v/>
      </c>
      <c r="L882" s="55" t="str">
        <f>IF(VLOOKUP(ROW()-492,'Report 3 Detail (576 B)'!$A:$S,6,FALSE)="","",VLOOKUP(ROW()-492,'Report 3 Detail (576 B)'!$A:$S,6,FALSE))</f>
        <v/>
      </c>
      <c r="M882" s="55" t="str">
        <f>IF(VLOOKUP(ROW()-492,'Report 3 Detail (576 B)'!$A:$S,7,FALSE)="","",VLOOKUP(ROW()-492,'Report 3 Detail (576 B)'!$A:$S,7,FALSE))</f>
        <v/>
      </c>
      <c r="N882" s="55" t="str">
        <f>IF(VLOOKUP(ROW()-492,'Report 3 Detail (576 B)'!$A:$S,8,FALSE)="","",VLOOKUP(ROW()-492,'Report 3 Detail (576 B)'!$A:$S,8,FALSE))</f>
        <v/>
      </c>
      <c r="O882" s="55" t="str">
        <f>IF(VLOOKUP(ROW()-492,'Report 3 Detail (576 B)'!$A:$S,9,FALSE)="","",VLOOKUP(ROW()-492,'Report 3 Detail (576 B)'!$A:$S,9,FALSE))</f>
        <v/>
      </c>
      <c r="P882" s="55" t="str">
        <f>IF(VLOOKUP(ROW()-492,'Report 3 Detail (576 B)'!$A:$S,10,FALSE)="","",VLOOKUP(ROW()-492,'Report 3 Detail (576 B)'!$A:$S,10,FALSE))</f>
        <v/>
      </c>
      <c r="Q882" s="55" t="str">
        <f>IF(VLOOKUP(ROW()-492,'Report 3 Detail (576 B)'!$A:$S,11,FALSE)="","",VLOOKUP(ROW()-492,'Report 3 Detail (576 B)'!$A:$S,11,FALSE))</f>
        <v/>
      </c>
      <c r="R882" s="55" t="str">
        <f>IF(VLOOKUP(ROW()-492,'Report 3 Detail (576 B)'!$A:$S,12,FALSE)="","",VLOOKUP(ROW()-492,'Report 3 Detail (576 B)'!$A:$S,12,FALSE))</f>
        <v/>
      </c>
      <c r="S882" s="55" t="str">
        <f>IF(VLOOKUP(ROW()-492,'Report 3 Detail (576 B)'!$A:$S,13,FALSE)="","",VLOOKUP(ROW()-492,'Report 3 Detail (576 B)'!$A:$S,13,FALSE))</f>
        <v/>
      </c>
      <c r="T882" s="55" t="str">
        <f>IF(VLOOKUP(ROW()-492,'Report 3 Detail (576 B)'!$A:$S,14,FALSE)="","",VLOOKUP(ROW()-492,'Report 3 Detail (576 B)'!$A:$S,14,FALSE))</f>
        <v/>
      </c>
      <c r="U882" s="55" t="str">
        <f>IF(VLOOKUP(ROW()-492,'Report 3 Detail (576 B)'!$A:$S,15,FALSE)="","",VLOOKUP(ROW()-492,'Report 3 Detail (576 B)'!$A:$S,15,FALSE))</f>
        <v/>
      </c>
      <c r="V882" s="55" t="str">
        <f>IF(VLOOKUP(ROW()-492,'Report 3 Detail (576 B)'!$A:$S,16,FALSE)="","",VLOOKUP(ROW()-492,'Report 3 Detail (576 B)'!$A:$S,16,FALSE))</f>
        <v/>
      </c>
      <c r="W882" s="55" t="str">
        <f>IF(VLOOKUP(ROW()-492,'Report 3 Detail (576 B)'!$A:$S,17,FALSE)="","",VLOOKUP(ROW()-492,'Report 3 Detail (576 B)'!$A:$S,17,FALSE))</f>
        <v/>
      </c>
      <c r="X882" s="102" t="str">
        <f>IF(VLOOKUP(ROW()-492,'Report 3 Detail (576 B)'!$A:$S,18,FALSE)="","",VLOOKUP(ROW()-492,'Report 3 Detail (576 B)'!$A:$S,18,FALSE))</f>
        <v/>
      </c>
      <c r="Y882" s="55" t="str">
        <f>IF(VLOOKUP(ROW()-492,'Report 3 Detail (576 B)'!$A:$S,19,FALSE)="","",VLOOKUP(ROW()-492,'Report 3 Detail (576 B)'!$A:$S,19,FALSE))</f>
        <v/>
      </c>
      <c r="Z882" s="55" t="s">
        <v>79</v>
      </c>
    </row>
    <row r="883" spans="8:26" x14ac:dyDescent="0.2">
      <c r="H883" s="55" t="str">
        <f>IF(VLOOKUP(ROW()-492,'Report 3 Detail (576 B)'!$A:$S,2,FALSE)="","",VLOOKUP(ROW()-492,'Report 3 Detail (576 B)'!$A:$S,2,FALSE))</f>
        <v/>
      </c>
      <c r="I883" s="102" t="str">
        <f>IF(VLOOKUP(ROW()-492,'Report 3 Detail (576 B)'!$A:$S,3,FALSE)="","",VLOOKUP(ROW()-492,'Report 3 Detail (576 B)'!$A:$S,3,FALSE))</f>
        <v/>
      </c>
      <c r="J883" s="55" t="str">
        <f>IF(VLOOKUP(ROW()-492,'Report 3 Detail (576 B)'!$A:$S,4,FALSE)="","",VLOOKUP(ROW()-492,'Report 3 Detail (576 B)'!$A:$S,4,FALSE))</f>
        <v/>
      </c>
      <c r="K883" s="55" t="str">
        <f>IF(VLOOKUP(ROW()-492,'Report 3 Detail (576 B)'!$A:$S,5,FALSE)="","",VLOOKUP(ROW()-492,'Report 3 Detail (576 B)'!$A:$S,5,FALSE))</f>
        <v/>
      </c>
      <c r="L883" s="55" t="str">
        <f>IF(VLOOKUP(ROW()-492,'Report 3 Detail (576 B)'!$A:$S,6,FALSE)="","",VLOOKUP(ROW()-492,'Report 3 Detail (576 B)'!$A:$S,6,FALSE))</f>
        <v/>
      </c>
      <c r="M883" s="55" t="str">
        <f>IF(VLOOKUP(ROW()-492,'Report 3 Detail (576 B)'!$A:$S,7,FALSE)="","",VLOOKUP(ROW()-492,'Report 3 Detail (576 B)'!$A:$S,7,FALSE))</f>
        <v/>
      </c>
      <c r="N883" s="55" t="str">
        <f>IF(VLOOKUP(ROW()-492,'Report 3 Detail (576 B)'!$A:$S,8,FALSE)="","",VLOOKUP(ROW()-492,'Report 3 Detail (576 B)'!$A:$S,8,FALSE))</f>
        <v/>
      </c>
      <c r="O883" s="55" t="str">
        <f>IF(VLOOKUP(ROW()-492,'Report 3 Detail (576 B)'!$A:$S,9,FALSE)="","",VLOOKUP(ROW()-492,'Report 3 Detail (576 B)'!$A:$S,9,FALSE))</f>
        <v/>
      </c>
      <c r="P883" s="55" t="str">
        <f>IF(VLOOKUP(ROW()-492,'Report 3 Detail (576 B)'!$A:$S,10,FALSE)="","",VLOOKUP(ROW()-492,'Report 3 Detail (576 B)'!$A:$S,10,FALSE))</f>
        <v/>
      </c>
      <c r="Q883" s="55" t="str">
        <f>IF(VLOOKUP(ROW()-492,'Report 3 Detail (576 B)'!$A:$S,11,FALSE)="","",VLOOKUP(ROW()-492,'Report 3 Detail (576 B)'!$A:$S,11,FALSE))</f>
        <v/>
      </c>
      <c r="R883" s="55" t="str">
        <f>IF(VLOOKUP(ROW()-492,'Report 3 Detail (576 B)'!$A:$S,12,FALSE)="","",VLOOKUP(ROW()-492,'Report 3 Detail (576 B)'!$A:$S,12,FALSE))</f>
        <v/>
      </c>
      <c r="S883" s="55" t="str">
        <f>IF(VLOOKUP(ROW()-492,'Report 3 Detail (576 B)'!$A:$S,13,FALSE)="","",VLOOKUP(ROW()-492,'Report 3 Detail (576 B)'!$A:$S,13,FALSE))</f>
        <v/>
      </c>
      <c r="T883" s="55" t="str">
        <f>IF(VLOOKUP(ROW()-492,'Report 3 Detail (576 B)'!$A:$S,14,FALSE)="","",VLOOKUP(ROW()-492,'Report 3 Detail (576 B)'!$A:$S,14,FALSE))</f>
        <v/>
      </c>
      <c r="U883" s="55" t="str">
        <f>IF(VLOOKUP(ROW()-492,'Report 3 Detail (576 B)'!$A:$S,15,FALSE)="","",VLOOKUP(ROW()-492,'Report 3 Detail (576 B)'!$A:$S,15,FALSE))</f>
        <v/>
      </c>
      <c r="V883" s="55" t="str">
        <f>IF(VLOOKUP(ROW()-492,'Report 3 Detail (576 B)'!$A:$S,16,FALSE)="","",VLOOKUP(ROW()-492,'Report 3 Detail (576 B)'!$A:$S,16,FALSE))</f>
        <v/>
      </c>
      <c r="W883" s="55" t="str">
        <f>IF(VLOOKUP(ROW()-492,'Report 3 Detail (576 B)'!$A:$S,17,FALSE)="","",VLOOKUP(ROW()-492,'Report 3 Detail (576 B)'!$A:$S,17,FALSE))</f>
        <v/>
      </c>
      <c r="X883" s="102" t="str">
        <f>IF(VLOOKUP(ROW()-492,'Report 3 Detail (576 B)'!$A:$S,18,FALSE)="","",VLOOKUP(ROW()-492,'Report 3 Detail (576 B)'!$A:$S,18,FALSE))</f>
        <v/>
      </c>
      <c r="Y883" s="55" t="str">
        <f>IF(VLOOKUP(ROW()-492,'Report 3 Detail (576 B)'!$A:$S,19,FALSE)="","",VLOOKUP(ROW()-492,'Report 3 Detail (576 B)'!$A:$S,19,FALSE))</f>
        <v/>
      </c>
      <c r="Z883" s="55" t="s">
        <v>79</v>
      </c>
    </row>
    <row r="884" spans="8:26" x14ac:dyDescent="0.2">
      <c r="H884" s="55" t="str">
        <f>IF(VLOOKUP(ROW()-492,'Report 3 Detail (576 B)'!$A:$S,2,FALSE)="","",VLOOKUP(ROW()-492,'Report 3 Detail (576 B)'!$A:$S,2,FALSE))</f>
        <v/>
      </c>
      <c r="I884" s="102" t="str">
        <f>IF(VLOOKUP(ROW()-492,'Report 3 Detail (576 B)'!$A:$S,3,FALSE)="","",VLOOKUP(ROW()-492,'Report 3 Detail (576 B)'!$A:$S,3,FALSE))</f>
        <v/>
      </c>
      <c r="J884" s="55" t="str">
        <f>IF(VLOOKUP(ROW()-492,'Report 3 Detail (576 B)'!$A:$S,4,FALSE)="","",VLOOKUP(ROW()-492,'Report 3 Detail (576 B)'!$A:$S,4,FALSE))</f>
        <v/>
      </c>
      <c r="K884" s="55" t="str">
        <f>IF(VLOOKUP(ROW()-492,'Report 3 Detail (576 B)'!$A:$S,5,FALSE)="","",VLOOKUP(ROW()-492,'Report 3 Detail (576 B)'!$A:$S,5,FALSE))</f>
        <v/>
      </c>
      <c r="L884" s="55" t="str">
        <f>IF(VLOOKUP(ROW()-492,'Report 3 Detail (576 B)'!$A:$S,6,FALSE)="","",VLOOKUP(ROW()-492,'Report 3 Detail (576 B)'!$A:$S,6,FALSE))</f>
        <v/>
      </c>
      <c r="M884" s="55" t="str">
        <f>IF(VLOOKUP(ROW()-492,'Report 3 Detail (576 B)'!$A:$S,7,FALSE)="","",VLOOKUP(ROW()-492,'Report 3 Detail (576 B)'!$A:$S,7,FALSE))</f>
        <v/>
      </c>
      <c r="N884" s="55" t="str">
        <f>IF(VLOOKUP(ROW()-492,'Report 3 Detail (576 B)'!$A:$S,8,FALSE)="","",VLOOKUP(ROW()-492,'Report 3 Detail (576 B)'!$A:$S,8,FALSE))</f>
        <v/>
      </c>
      <c r="O884" s="55" t="str">
        <f>IF(VLOOKUP(ROW()-492,'Report 3 Detail (576 B)'!$A:$S,9,FALSE)="","",VLOOKUP(ROW()-492,'Report 3 Detail (576 B)'!$A:$S,9,FALSE))</f>
        <v/>
      </c>
      <c r="P884" s="55" t="str">
        <f>IF(VLOOKUP(ROW()-492,'Report 3 Detail (576 B)'!$A:$S,10,FALSE)="","",VLOOKUP(ROW()-492,'Report 3 Detail (576 B)'!$A:$S,10,FALSE))</f>
        <v/>
      </c>
      <c r="Q884" s="55" t="str">
        <f>IF(VLOOKUP(ROW()-492,'Report 3 Detail (576 B)'!$A:$S,11,FALSE)="","",VLOOKUP(ROW()-492,'Report 3 Detail (576 B)'!$A:$S,11,FALSE))</f>
        <v/>
      </c>
      <c r="R884" s="55" t="str">
        <f>IF(VLOOKUP(ROW()-492,'Report 3 Detail (576 B)'!$A:$S,12,FALSE)="","",VLOOKUP(ROW()-492,'Report 3 Detail (576 B)'!$A:$S,12,FALSE))</f>
        <v/>
      </c>
      <c r="S884" s="55" t="str">
        <f>IF(VLOOKUP(ROW()-492,'Report 3 Detail (576 B)'!$A:$S,13,FALSE)="","",VLOOKUP(ROW()-492,'Report 3 Detail (576 B)'!$A:$S,13,FALSE))</f>
        <v/>
      </c>
      <c r="T884" s="55" t="str">
        <f>IF(VLOOKUP(ROW()-492,'Report 3 Detail (576 B)'!$A:$S,14,FALSE)="","",VLOOKUP(ROW()-492,'Report 3 Detail (576 B)'!$A:$S,14,FALSE))</f>
        <v/>
      </c>
      <c r="U884" s="55" t="str">
        <f>IF(VLOOKUP(ROW()-492,'Report 3 Detail (576 B)'!$A:$S,15,FALSE)="","",VLOOKUP(ROW()-492,'Report 3 Detail (576 B)'!$A:$S,15,FALSE))</f>
        <v/>
      </c>
      <c r="V884" s="55" t="str">
        <f>IF(VLOOKUP(ROW()-492,'Report 3 Detail (576 B)'!$A:$S,16,FALSE)="","",VLOOKUP(ROW()-492,'Report 3 Detail (576 B)'!$A:$S,16,FALSE))</f>
        <v/>
      </c>
      <c r="W884" s="55" t="str">
        <f>IF(VLOOKUP(ROW()-492,'Report 3 Detail (576 B)'!$A:$S,17,FALSE)="","",VLOOKUP(ROW()-492,'Report 3 Detail (576 B)'!$A:$S,17,FALSE))</f>
        <v/>
      </c>
      <c r="X884" s="102" t="str">
        <f>IF(VLOOKUP(ROW()-492,'Report 3 Detail (576 B)'!$A:$S,18,FALSE)="","",VLOOKUP(ROW()-492,'Report 3 Detail (576 B)'!$A:$S,18,FALSE))</f>
        <v/>
      </c>
      <c r="Y884" s="55" t="str">
        <f>IF(VLOOKUP(ROW()-492,'Report 3 Detail (576 B)'!$A:$S,19,FALSE)="","",VLOOKUP(ROW()-492,'Report 3 Detail (576 B)'!$A:$S,19,FALSE))</f>
        <v/>
      </c>
      <c r="Z884" s="55" t="s">
        <v>79</v>
      </c>
    </row>
    <row r="885" spans="8:26" x14ac:dyDescent="0.2">
      <c r="H885" s="55" t="str">
        <f>IF(VLOOKUP(ROW()-492,'Report 3 Detail (576 B)'!$A:$S,2,FALSE)="","",VLOOKUP(ROW()-492,'Report 3 Detail (576 B)'!$A:$S,2,FALSE))</f>
        <v/>
      </c>
      <c r="I885" s="102" t="str">
        <f>IF(VLOOKUP(ROW()-492,'Report 3 Detail (576 B)'!$A:$S,3,FALSE)="","",VLOOKUP(ROW()-492,'Report 3 Detail (576 B)'!$A:$S,3,FALSE))</f>
        <v/>
      </c>
      <c r="J885" s="55" t="str">
        <f>IF(VLOOKUP(ROW()-492,'Report 3 Detail (576 B)'!$A:$S,4,FALSE)="","",VLOOKUP(ROW()-492,'Report 3 Detail (576 B)'!$A:$S,4,FALSE))</f>
        <v/>
      </c>
      <c r="K885" s="55" t="str">
        <f>IF(VLOOKUP(ROW()-492,'Report 3 Detail (576 B)'!$A:$S,5,FALSE)="","",VLOOKUP(ROW()-492,'Report 3 Detail (576 B)'!$A:$S,5,FALSE))</f>
        <v/>
      </c>
      <c r="L885" s="55" t="str">
        <f>IF(VLOOKUP(ROW()-492,'Report 3 Detail (576 B)'!$A:$S,6,FALSE)="","",VLOOKUP(ROW()-492,'Report 3 Detail (576 B)'!$A:$S,6,FALSE))</f>
        <v/>
      </c>
      <c r="M885" s="55" t="str">
        <f>IF(VLOOKUP(ROW()-492,'Report 3 Detail (576 B)'!$A:$S,7,FALSE)="","",VLOOKUP(ROW()-492,'Report 3 Detail (576 B)'!$A:$S,7,FALSE))</f>
        <v/>
      </c>
      <c r="N885" s="55" t="str">
        <f>IF(VLOOKUP(ROW()-492,'Report 3 Detail (576 B)'!$A:$S,8,FALSE)="","",VLOOKUP(ROW()-492,'Report 3 Detail (576 B)'!$A:$S,8,FALSE))</f>
        <v/>
      </c>
      <c r="O885" s="55" t="str">
        <f>IF(VLOOKUP(ROW()-492,'Report 3 Detail (576 B)'!$A:$S,9,FALSE)="","",VLOOKUP(ROW()-492,'Report 3 Detail (576 B)'!$A:$S,9,FALSE))</f>
        <v/>
      </c>
      <c r="P885" s="55" t="str">
        <f>IF(VLOOKUP(ROW()-492,'Report 3 Detail (576 B)'!$A:$S,10,FALSE)="","",VLOOKUP(ROW()-492,'Report 3 Detail (576 B)'!$A:$S,10,FALSE))</f>
        <v/>
      </c>
      <c r="Q885" s="55" t="str">
        <f>IF(VLOOKUP(ROW()-492,'Report 3 Detail (576 B)'!$A:$S,11,FALSE)="","",VLOOKUP(ROW()-492,'Report 3 Detail (576 B)'!$A:$S,11,FALSE))</f>
        <v/>
      </c>
      <c r="R885" s="55" t="str">
        <f>IF(VLOOKUP(ROW()-492,'Report 3 Detail (576 B)'!$A:$S,12,FALSE)="","",VLOOKUP(ROW()-492,'Report 3 Detail (576 B)'!$A:$S,12,FALSE))</f>
        <v/>
      </c>
      <c r="S885" s="55" t="str">
        <f>IF(VLOOKUP(ROW()-492,'Report 3 Detail (576 B)'!$A:$S,13,FALSE)="","",VLOOKUP(ROW()-492,'Report 3 Detail (576 B)'!$A:$S,13,FALSE))</f>
        <v/>
      </c>
      <c r="T885" s="55" t="str">
        <f>IF(VLOOKUP(ROW()-492,'Report 3 Detail (576 B)'!$A:$S,14,FALSE)="","",VLOOKUP(ROW()-492,'Report 3 Detail (576 B)'!$A:$S,14,FALSE))</f>
        <v/>
      </c>
      <c r="U885" s="55" t="str">
        <f>IF(VLOOKUP(ROW()-492,'Report 3 Detail (576 B)'!$A:$S,15,FALSE)="","",VLOOKUP(ROW()-492,'Report 3 Detail (576 B)'!$A:$S,15,FALSE))</f>
        <v/>
      </c>
      <c r="V885" s="55" t="str">
        <f>IF(VLOOKUP(ROW()-492,'Report 3 Detail (576 B)'!$A:$S,16,FALSE)="","",VLOOKUP(ROW()-492,'Report 3 Detail (576 B)'!$A:$S,16,FALSE))</f>
        <v/>
      </c>
      <c r="W885" s="55" t="str">
        <f>IF(VLOOKUP(ROW()-492,'Report 3 Detail (576 B)'!$A:$S,17,FALSE)="","",VLOOKUP(ROW()-492,'Report 3 Detail (576 B)'!$A:$S,17,FALSE))</f>
        <v/>
      </c>
      <c r="X885" s="102" t="str">
        <f>IF(VLOOKUP(ROW()-492,'Report 3 Detail (576 B)'!$A:$S,18,FALSE)="","",VLOOKUP(ROW()-492,'Report 3 Detail (576 B)'!$A:$S,18,FALSE))</f>
        <v/>
      </c>
      <c r="Y885" s="55" t="str">
        <f>IF(VLOOKUP(ROW()-492,'Report 3 Detail (576 B)'!$A:$S,19,FALSE)="","",VLOOKUP(ROW()-492,'Report 3 Detail (576 B)'!$A:$S,19,FALSE))</f>
        <v/>
      </c>
      <c r="Z885" s="55" t="s">
        <v>79</v>
      </c>
    </row>
    <row r="886" spans="8:26" x14ac:dyDescent="0.2">
      <c r="H886" s="55" t="str">
        <f>IF(VLOOKUP(ROW()-492,'Report 3 Detail (576 B)'!$A:$S,2,FALSE)="","",VLOOKUP(ROW()-492,'Report 3 Detail (576 B)'!$A:$S,2,FALSE))</f>
        <v/>
      </c>
      <c r="I886" s="102" t="str">
        <f>IF(VLOOKUP(ROW()-492,'Report 3 Detail (576 B)'!$A:$S,3,FALSE)="","",VLOOKUP(ROW()-492,'Report 3 Detail (576 B)'!$A:$S,3,FALSE))</f>
        <v/>
      </c>
      <c r="J886" s="55" t="str">
        <f>IF(VLOOKUP(ROW()-492,'Report 3 Detail (576 B)'!$A:$S,4,FALSE)="","",VLOOKUP(ROW()-492,'Report 3 Detail (576 B)'!$A:$S,4,FALSE))</f>
        <v/>
      </c>
      <c r="K886" s="55" t="str">
        <f>IF(VLOOKUP(ROW()-492,'Report 3 Detail (576 B)'!$A:$S,5,FALSE)="","",VLOOKUP(ROW()-492,'Report 3 Detail (576 B)'!$A:$S,5,FALSE))</f>
        <v/>
      </c>
      <c r="L886" s="55" t="str">
        <f>IF(VLOOKUP(ROW()-492,'Report 3 Detail (576 B)'!$A:$S,6,FALSE)="","",VLOOKUP(ROW()-492,'Report 3 Detail (576 B)'!$A:$S,6,FALSE))</f>
        <v/>
      </c>
      <c r="M886" s="55" t="str">
        <f>IF(VLOOKUP(ROW()-492,'Report 3 Detail (576 B)'!$A:$S,7,FALSE)="","",VLOOKUP(ROW()-492,'Report 3 Detail (576 B)'!$A:$S,7,FALSE))</f>
        <v/>
      </c>
      <c r="N886" s="55" t="str">
        <f>IF(VLOOKUP(ROW()-492,'Report 3 Detail (576 B)'!$A:$S,8,FALSE)="","",VLOOKUP(ROW()-492,'Report 3 Detail (576 B)'!$A:$S,8,FALSE))</f>
        <v/>
      </c>
      <c r="O886" s="55" t="str">
        <f>IF(VLOOKUP(ROW()-492,'Report 3 Detail (576 B)'!$A:$S,9,FALSE)="","",VLOOKUP(ROW()-492,'Report 3 Detail (576 B)'!$A:$S,9,FALSE))</f>
        <v/>
      </c>
      <c r="P886" s="55" t="str">
        <f>IF(VLOOKUP(ROW()-492,'Report 3 Detail (576 B)'!$A:$S,10,FALSE)="","",VLOOKUP(ROW()-492,'Report 3 Detail (576 B)'!$A:$S,10,FALSE))</f>
        <v/>
      </c>
      <c r="Q886" s="55" t="str">
        <f>IF(VLOOKUP(ROW()-492,'Report 3 Detail (576 B)'!$A:$S,11,FALSE)="","",VLOOKUP(ROW()-492,'Report 3 Detail (576 B)'!$A:$S,11,FALSE))</f>
        <v/>
      </c>
      <c r="R886" s="55" t="str">
        <f>IF(VLOOKUP(ROW()-492,'Report 3 Detail (576 B)'!$A:$S,12,FALSE)="","",VLOOKUP(ROW()-492,'Report 3 Detail (576 B)'!$A:$S,12,FALSE))</f>
        <v/>
      </c>
      <c r="S886" s="55" t="str">
        <f>IF(VLOOKUP(ROW()-492,'Report 3 Detail (576 B)'!$A:$S,13,FALSE)="","",VLOOKUP(ROW()-492,'Report 3 Detail (576 B)'!$A:$S,13,FALSE))</f>
        <v/>
      </c>
      <c r="T886" s="55" t="str">
        <f>IF(VLOOKUP(ROW()-492,'Report 3 Detail (576 B)'!$A:$S,14,FALSE)="","",VLOOKUP(ROW()-492,'Report 3 Detail (576 B)'!$A:$S,14,FALSE))</f>
        <v/>
      </c>
      <c r="U886" s="55" t="str">
        <f>IF(VLOOKUP(ROW()-492,'Report 3 Detail (576 B)'!$A:$S,15,FALSE)="","",VLOOKUP(ROW()-492,'Report 3 Detail (576 B)'!$A:$S,15,FALSE))</f>
        <v/>
      </c>
      <c r="V886" s="55" t="str">
        <f>IF(VLOOKUP(ROW()-492,'Report 3 Detail (576 B)'!$A:$S,16,FALSE)="","",VLOOKUP(ROW()-492,'Report 3 Detail (576 B)'!$A:$S,16,FALSE))</f>
        <v/>
      </c>
      <c r="W886" s="55" t="str">
        <f>IF(VLOOKUP(ROW()-492,'Report 3 Detail (576 B)'!$A:$S,17,FALSE)="","",VLOOKUP(ROW()-492,'Report 3 Detail (576 B)'!$A:$S,17,FALSE))</f>
        <v/>
      </c>
      <c r="X886" s="102" t="str">
        <f>IF(VLOOKUP(ROW()-492,'Report 3 Detail (576 B)'!$A:$S,18,FALSE)="","",VLOOKUP(ROW()-492,'Report 3 Detail (576 B)'!$A:$S,18,FALSE))</f>
        <v/>
      </c>
      <c r="Y886" s="55" t="str">
        <f>IF(VLOOKUP(ROW()-492,'Report 3 Detail (576 B)'!$A:$S,19,FALSE)="","",VLOOKUP(ROW()-492,'Report 3 Detail (576 B)'!$A:$S,19,FALSE))</f>
        <v/>
      </c>
      <c r="Z886" s="55" t="s">
        <v>79</v>
      </c>
    </row>
    <row r="887" spans="8:26" x14ac:dyDescent="0.2">
      <c r="H887" s="55" t="str">
        <f>IF(VLOOKUP(ROW()-492,'Report 3 Detail (576 B)'!$A:$S,2,FALSE)="","",VLOOKUP(ROW()-492,'Report 3 Detail (576 B)'!$A:$S,2,FALSE))</f>
        <v/>
      </c>
      <c r="I887" s="102" t="str">
        <f>IF(VLOOKUP(ROW()-492,'Report 3 Detail (576 B)'!$A:$S,3,FALSE)="","",VLOOKUP(ROW()-492,'Report 3 Detail (576 B)'!$A:$S,3,FALSE))</f>
        <v/>
      </c>
      <c r="J887" s="55" t="str">
        <f>IF(VLOOKUP(ROW()-492,'Report 3 Detail (576 B)'!$A:$S,4,FALSE)="","",VLOOKUP(ROW()-492,'Report 3 Detail (576 B)'!$A:$S,4,FALSE))</f>
        <v/>
      </c>
      <c r="K887" s="55" t="str">
        <f>IF(VLOOKUP(ROW()-492,'Report 3 Detail (576 B)'!$A:$S,5,FALSE)="","",VLOOKUP(ROW()-492,'Report 3 Detail (576 B)'!$A:$S,5,FALSE))</f>
        <v/>
      </c>
      <c r="L887" s="55" t="str">
        <f>IF(VLOOKUP(ROW()-492,'Report 3 Detail (576 B)'!$A:$S,6,FALSE)="","",VLOOKUP(ROW()-492,'Report 3 Detail (576 B)'!$A:$S,6,FALSE))</f>
        <v/>
      </c>
      <c r="M887" s="55" t="str">
        <f>IF(VLOOKUP(ROW()-492,'Report 3 Detail (576 B)'!$A:$S,7,FALSE)="","",VLOOKUP(ROW()-492,'Report 3 Detail (576 B)'!$A:$S,7,FALSE))</f>
        <v/>
      </c>
      <c r="N887" s="55" t="str">
        <f>IF(VLOOKUP(ROW()-492,'Report 3 Detail (576 B)'!$A:$S,8,FALSE)="","",VLOOKUP(ROW()-492,'Report 3 Detail (576 B)'!$A:$S,8,FALSE))</f>
        <v/>
      </c>
      <c r="O887" s="55" t="str">
        <f>IF(VLOOKUP(ROW()-492,'Report 3 Detail (576 B)'!$A:$S,9,FALSE)="","",VLOOKUP(ROW()-492,'Report 3 Detail (576 B)'!$A:$S,9,FALSE))</f>
        <v/>
      </c>
      <c r="P887" s="55" t="str">
        <f>IF(VLOOKUP(ROW()-492,'Report 3 Detail (576 B)'!$A:$S,10,FALSE)="","",VLOOKUP(ROW()-492,'Report 3 Detail (576 B)'!$A:$S,10,FALSE))</f>
        <v/>
      </c>
      <c r="Q887" s="55" t="str">
        <f>IF(VLOOKUP(ROW()-492,'Report 3 Detail (576 B)'!$A:$S,11,FALSE)="","",VLOOKUP(ROW()-492,'Report 3 Detail (576 B)'!$A:$S,11,FALSE))</f>
        <v/>
      </c>
      <c r="R887" s="55" t="str">
        <f>IF(VLOOKUP(ROW()-492,'Report 3 Detail (576 B)'!$A:$S,12,FALSE)="","",VLOOKUP(ROW()-492,'Report 3 Detail (576 B)'!$A:$S,12,FALSE))</f>
        <v/>
      </c>
      <c r="S887" s="55" t="str">
        <f>IF(VLOOKUP(ROW()-492,'Report 3 Detail (576 B)'!$A:$S,13,FALSE)="","",VLOOKUP(ROW()-492,'Report 3 Detail (576 B)'!$A:$S,13,FALSE))</f>
        <v/>
      </c>
      <c r="T887" s="55" t="str">
        <f>IF(VLOOKUP(ROW()-492,'Report 3 Detail (576 B)'!$A:$S,14,FALSE)="","",VLOOKUP(ROW()-492,'Report 3 Detail (576 B)'!$A:$S,14,FALSE))</f>
        <v/>
      </c>
      <c r="U887" s="55" t="str">
        <f>IF(VLOOKUP(ROW()-492,'Report 3 Detail (576 B)'!$A:$S,15,FALSE)="","",VLOOKUP(ROW()-492,'Report 3 Detail (576 B)'!$A:$S,15,FALSE))</f>
        <v/>
      </c>
      <c r="V887" s="55" t="str">
        <f>IF(VLOOKUP(ROW()-492,'Report 3 Detail (576 B)'!$A:$S,16,FALSE)="","",VLOOKUP(ROW()-492,'Report 3 Detail (576 B)'!$A:$S,16,FALSE))</f>
        <v/>
      </c>
      <c r="W887" s="55" t="str">
        <f>IF(VLOOKUP(ROW()-492,'Report 3 Detail (576 B)'!$A:$S,17,FALSE)="","",VLOOKUP(ROW()-492,'Report 3 Detail (576 B)'!$A:$S,17,FALSE))</f>
        <v/>
      </c>
      <c r="X887" s="102" t="str">
        <f>IF(VLOOKUP(ROW()-492,'Report 3 Detail (576 B)'!$A:$S,18,FALSE)="","",VLOOKUP(ROW()-492,'Report 3 Detail (576 B)'!$A:$S,18,FALSE))</f>
        <v/>
      </c>
      <c r="Y887" s="55" t="str">
        <f>IF(VLOOKUP(ROW()-492,'Report 3 Detail (576 B)'!$A:$S,19,FALSE)="","",VLOOKUP(ROW()-492,'Report 3 Detail (576 B)'!$A:$S,19,FALSE))</f>
        <v/>
      </c>
      <c r="Z887" s="55" t="s">
        <v>79</v>
      </c>
    </row>
    <row r="888" spans="8:26" x14ac:dyDescent="0.2">
      <c r="H888" s="55" t="str">
        <f>IF(VLOOKUP(ROW()-492,'Report 3 Detail (576 B)'!$A:$S,2,FALSE)="","",VLOOKUP(ROW()-492,'Report 3 Detail (576 B)'!$A:$S,2,FALSE))</f>
        <v/>
      </c>
      <c r="I888" s="102" t="str">
        <f>IF(VLOOKUP(ROW()-492,'Report 3 Detail (576 B)'!$A:$S,3,FALSE)="","",VLOOKUP(ROW()-492,'Report 3 Detail (576 B)'!$A:$S,3,FALSE))</f>
        <v/>
      </c>
      <c r="J888" s="55" t="str">
        <f>IF(VLOOKUP(ROW()-492,'Report 3 Detail (576 B)'!$A:$S,4,FALSE)="","",VLOOKUP(ROW()-492,'Report 3 Detail (576 B)'!$A:$S,4,FALSE))</f>
        <v/>
      </c>
      <c r="K888" s="55" t="str">
        <f>IF(VLOOKUP(ROW()-492,'Report 3 Detail (576 B)'!$A:$S,5,FALSE)="","",VLOOKUP(ROW()-492,'Report 3 Detail (576 B)'!$A:$S,5,FALSE))</f>
        <v/>
      </c>
      <c r="L888" s="55" t="str">
        <f>IF(VLOOKUP(ROW()-492,'Report 3 Detail (576 B)'!$A:$S,6,FALSE)="","",VLOOKUP(ROW()-492,'Report 3 Detail (576 B)'!$A:$S,6,FALSE))</f>
        <v/>
      </c>
      <c r="M888" s="55" t="str">
        <f>IF(VLOOKUP(ROW()-492,'Report 3 Detail (576 B)'!$A:$S,7,FALSE)="","",VLOOKUP(ROW()-492,'Report 3 Detail (576 B)'!$A:$S,7,FALSE))</f>
        <v/>
      </c>
      <c r="N888" s="55" t="str">
        <f>IF(VLOOKUP(ROW()-492,'Report 3 Detail (576 B)'!$A:$S,8,FALSE)="","",VLOOKUP(ROW()-492,'Report 3 Detail (576 B)'!$A:$S,8,FALSE))</f>
        <v/>
      </c>
      <c r="O888" s="55" t="str">
        <f>IF(VLOOKUP(ROW()-492,'Report 3 Detail (576 B)'!$A:$S,9,FALSE)="","",VLOOKUP(ROW()-492,'Report 3 Detail (576 B)'!$A:$S,9,FALSE))</f>
        <v/>
      </c>
      <c r="P888" s="55" t="str">
        <f>IF(VLOOKUP(ROW()-492,'Report 3 Detail (576 B)'!$A:$S,10,FALSE)="","",VLOOKUP(ROW()-492,'Report 3 Detail (576 B)'!$A:$S,10,FALSE))</f>
        <v/>
      </c>
      <c r="Q888" s="55" t="str">
        <f>IF(VLOOKUP(ROW()-492,'Report 3 Detail (576 B)'!$A:$S,11,FALSE)="","",VLOOKUP(ROW()-492,'Report 3 Detail (576 B)'!$A:$S,11,FALSE))</f>
        <v/>
      </c>
      <c r="R888" s="55" t="str">
        <f>IF(VLOOKUP(ROW()-492,'Report 3 Detail (576 B)'!$A:$S,12,FALSE)="","",VLOOKUP(ROW()-492,'Report 3 Detail (576 B)'!$A:$S,12,FALSE))</f>
        <v/>
      </c>
      <c r="S888" s="55" t="str">
        <f>IF(VLOOKUP(ROW()-492,'Report 3 Detail (576 B)'!$A:$S,13,FALSE)="","",VLOOKUP(ROW()-492,'Report 3 Detail (576 B)'!$A:$S,13,FALSE))</f>
        <v/>
      </c>
      <c r="T888" s="55" t="str">
        <f>IF(VLOOKUP(ROW()-492,'Report 3 Detail (576 B)'!$A:$S,14,FALSE)="","",VLOOKUP(ROW()-492,'Report 3 Detail (576 B)'!$A:$S,14,FALSE))</f>
        <v/>
      </c>
      <c r="U888" s="55" t="str">
        <f>IF(VLOOKUP(ROW()-492,'Report 3 Detail (576 B)'!$A:$S,15,FALSE)="","",VLOOKUP(ROW()-492,'Report 3 Detail (576 B)'!$A:$S,15,FALSE))</f>
        <v/>
      </c>
      <c r="V888" s="55" t="str">
        <f>IF(VLOOKUP(ROW()-492,'Report 3 Detail (576 B)'!$A:$S,16,FALSE)="","",VLOOKUP(ROW()-492,'Report 3 Detail (576 B)'!$A:$S,16,FALSE))</f>
        <v/>
      </c>
      <c r="W888" s="55" t="str">
        <f>IF(VLOOKUP(ROW()-492,'Report 3 Detail (576 B)'!$A:$S,17,FALSE)="","",VLOOKUP(ROW()-492,'Report 3 Detail (576 B)'!$A:$S,17,FALSE))</f>
        <v/>
      </c>
      <c r="X888" s="102" t="str">
        <f>IF(VLOOKUP(ROW()-492,'Report 3 Detail (576 B)'!$A:$S,18,FALSE)="","",VLOOKUP(ROW()-492,'Report 3 Detail (576 B)'!$A:$S,18,FALSE))</f>
        <v/>
      </c>
      <c r="Y888" s="55" t="str">
        <f>IF(VLOOKUP(ROW()-492,'Report 3 Detail (576 B)'!$A:$S,19,FALSE)="","",VLOOKUP(ROW()-492,'Report 3 Detail (576 B)'!$A:$S,19,FALSE))</f>
        <v/>
      </c>
      <c r="Z888" s="55" t="s">
        <v>79</v>
      </c>
    </row>
    <row r="889" spans="8:26" x14ac:dyDescent="0.2">
      <c r="H889" s="55" t="str">
        <f>IF(VLOOKUP(ROW()-492,'Report 3 Detail (576 B)'!$A:$S,2,FALSE)="","",VLOOKUP(ROW()-492,'Report 3 Detail (576 B)'!$A:$S,2,FALSE))</f>
        <v/>
      </c>
      <c r="I889" s="102" t="str">
        <f>IF(VLOOKUP(ROW()-492,'Report 3 Detail (576 B)'!$A:$S,3,FALSE)="","",VLOOKUP(ROW()-492,'Report 3 Detail (576 B)'!$A:$S,3,FALSE))</f>
        <v/>
      </c>
      <c r="J889" s="55" t="str">
        <f>IF(VLOOKUP(ROW()-492,'Report 3 Detail (576 B)'!$A:$S,4,FALSE)="","",VLOOKUP(ROW()-492,'Report 3 Detail (576 B)'!$A:$S,4,FALSE))</f>
        <v/>
      </c>
      <c r="K889" s="55" t="str">
        <f>IF(VLOOKUP(ROW()-492,'Report 3 Detail (576 B)'!$A:$S,5,FALSE)="","",VLOOKUP(ROW()-492,'Report 3 Detail (576 B)'!$A:$S,5,FALSE))</f>
        <v/>
      </c>
      <c r="L889" s="55" t="str">
        <f>IF(VLOOKUP(ROW()-492,'Report 3 Detail (576 B)'!$A:$S,6,FALSE)="","",VLOOKUP(ROW()-492,'Report 3 Detail (576 B)'!$A:$S,6,FALSE))</f>
        <v/>
      </c>
      <c r="M889" s="55" t="str">
        <f>IF(VLOOKUP(ROW()-492,'Report 3 Detail (576 B)'!$A:$S,7,FALSE)="","",VLOOKUP(ROW()-492,'Report 3 Detail (576 B)'!$A:$S,7,FALSE))</f>
        <v/>
      </c>
      <c r="N889" s="55" t="str">
        <f>IF(VLOOKUP(ROW()-492,'Report 3 Detail (576 B)'!$A:$S,8,FALSE)="","",VLOOKUP(ROW()-492,'Report 3 Detail (576 B)'!$A:$S,8,FALSE))</f>
        <v/>
      </c>
      <c r="O889" s="55" t="str">
        <f>IF(VLOOKUP(ROW()-492,'Report 3 Detail (576 B)'!$A:$S,9,FALSE)="","",VLOOKUP(ROW()-492,'Report 3 Detail (576 B)'!$A:$S,9,FALSE))</f>
        <v/>
      </c>
      <c r="P889" s="55" t="str">
        <f>IF(VLOOKUP(ROW()-492,'Report 3 Detail (576 B)'!$A:$S,10,FALSE)="","",VLOOKUP(ROW()-492,'Report 3 Detail (576 B)'!$A:$S,10,FALSE))</f>
        <v/>
      </c>
      <c r="Q889" s="55" t="str">
        <f>IF(VLOOKUP(ROW()-492,'Report 3 Detail (576 B)'!$A:$S,11,FALSE)="","",VLOOKUP(ROW()-492,'Report 3 Detail (576 B)'!$A:$S,11,FALSE))</f>
        <v/>
      </c>
      <c r="R889" s="55" t="str">
        <f>IF(VLOOKUP(ROW()-492,'Report 3 Detail (576 B)'!$A:$S,12,FALSE)="","",VLOOKUP(ROW()-492,'Report 3 Detail (576 B)'!$A:$S,12,FALSE))</f>
        <v/>
      </c>
      <c r="S889" s="55" t="str">
        <f>IF(VLOOKUP(ROW()-492,'Report 3 Detail (576 B)'!$A:$S,13,FALSE)="","",VLOOKUP(ROW()-492,'Report 3 Detail (576 B)'!$A:$S,13,FALSE))</f>
        <v/>
      </c>
      <c r="T889" s="55" t="str">
        <f>IF(VLOOKUP(ROW()-492,'Report 3 Detail (576 B)'!$A:$S,14,FALSE)="","",VLOOKUP(ROW()-492,'Report 3 Detail (576 B)'!$A:$S,14,FALSE))</f>
        <v/>
      </c>
      <c r="U889" s="55" t="str">
        <f>IF(VLOOKUP(ROW()-492,'Report 3 Detail (576 B)'!$A:$S,15,FALSE)="","",VLOOKUP(ROW()-492,'Report 3 Detail (576 B)'!$A:$S,15,FALSE))</f>
        <v/>
      </c>
      <c r="V889" s="55" t="str">
        <f>IF(VLOOKUP(ROW()-492,'Report 3 Detail (576 B)'!$A:$S,16,FALSE)="","",VLOOKUP(ROW()-492,'Report 3 Detail (576 B)'!$A:$S,16,FALSE))</f>
        <v/>
      </c>
      <c r="W889" s="55" t="str">
        <f>IF(VLOOKUP(ROW()-492,'Report 3 Detail (576 B)'!$A:$S,17,FALSE)="","",VLOOKUP(ROW()-492,'Report 3 Detail (576 B)'!$A:$S,17,FALSE))</f>
        <v/>
      </c>
      <c r="X889" s="102" t="str">
        <f>IF(VLOOKUP(ROW()-492,'Report 3 Detail (576 B)'!$A:$S,18,FALSE)="","",VLOOKUP(ROW()-492,'Report 3 Detail (576 B)'!$A:$S,18,FALSE))</f>
        <v/>
      </c>
      <c r="Y889" s="55" t="str">
        <f>IF(VLOOKUP(ROW()-492,'Report 3 Detail (576 B)'!$A:$S,19,FALSE)="","",VLOOKUP(ROW()-492,'Report 3 Detail (576 B)'!$A:$S,19,FALSE))</f>
        <v/>
      </c>
      <c r="Z889" s="55" t="s">
        <v>79</v>
      </c>
    </row>
    <row r="890" spans="8:26" x14ac:dyDescent="0.2">
      <c r="H890" s="55" t="str">
        <f>IF(VLOOKUP(ROW()-492,'Report 3 Detail (576 B)'!$A:$S,2,FALSE)="","",VLOOKUP(ROW()-492,'Report 3 Detail (576 B)'!$A:$S,2,FALSE))</f>
        <v/>
      </c>
      <c r="I890" s="102" t="str">
        <f>IF(VLOOKUP(ROW()-492,'Report 3 Detail (576 B)'!$A:$S,3,FALSE)="","",VLOOKUP(ROW()-492,'Report 3 Detail (576 B)'!$A:$S,3,FALSE))</f>
        <v/>
      </c>
      <c r="J890" s="55" t="str">
        <f>IF(VLOOKUP(ROW()-492,'Report 3 Detail (576 B)'!$A:$S,4,FALSE)="","",VLOOKUP(ROW()-492,'Report 3 Detail (576 B)'!$A:$S,4,FALSE))</f>
        <v/>
      </c>
      <c r="K890" s="55" t="str">
        <f>IF(VLOOKUP(ROW()-492,'Report 3 Detail (576 B)'!$A:$S,5,FALSE)="","",VLOOKUP(ROW()-492,'Report 3 Detail (576 B)'!$A:$S,5,FALSE))</f>
        <v/>
      </c>
      <c r="L890" s="55" t="str">
        <f>IF(VLOOKUP(ROW()-492,'Report 3 Detail (576 B)'!$A:$S,6,FALSE)="","",VLOOKUP(ROW()-492,'Report 3 Detail (576 B)'!$A:$S,6,FALSE))</f>
        <v/>
      </c>
      <c r="M890" s="55" t="str">
        <f>IF(VLOOKUP(ROW()-492,'Report 3 Detail (576 B)'!$A:$S,7,FALSE)="","",VLOOKUP(ROW()-492,'Report 3 Detail (576 B)'!$A:$S,7,FALSE))</f>
        <v/>
      </c>
      <c r="N890" s="55" t="str">
        <f>IF(VLOOKUP(ROW()-492,'Report 3 Detail (576 B)'!$A:$S,8,FALSE)="","",VLOOKUP(ROW()-492,'Report 3 Detail (576 B)'!$A:$S,8,FALSE))</f>
        <v/>
      </c>
      <c r="O890" s="55" t="str">
        <f>IF(VLOOKUP(ROW()-492,'Report 3 Detail (576 B)'!$A:$S,9,FALSE)="","",VLOOKUP(ROW()-492,'Report 3 Detail (576 B)'!$A:$S,9,FALSE))</f>
        <v/>
      </c>
      <c r="P890" s="55" t="str">
        <f>IF(VLOOKUP(ROW()-492,'Report 3 Detail (576 B)'!$A:$S,10,FALSE)="","",VLOOKUP(ROW()-492,'Report 3 Detail (576 B)'!$A:$S,10,FALSE))</f>
        <v/>
      </c>
      <c r="Q890" s="55" t="str">
        <f>IF(VLOOKUP(ROW()-492,'Report 3 Detail (576 B)'!$A:$S,11,FALSE)="","",VLOOKUP(ROW()-492,'Report 3 Detail (576 B)'!$A:$S,11,FALSE))</f>
        <v/>
      </c>
      <c r="R890" s="55" t="str">
        <f>IF(VLOOKUP(ROW()-492,'Report 3 Detail (576 B)'!$A:$S,12,FALSE)="","",VLOOKUP(ROW()-492,'Report 3 Detail (576 B)'!$A:$S,12,FALSE))</f>
        <v/>
      </c>
      <c r="S890" s="55" t="str">
        <f>IF(VLOOKUP(ROW()-492,'Report 3 Detail (576 B)'!$A:$S,13,FALSE)="","",VLOOKUP(ROW()-492,'Report 3 Detail (576 B)'!$A:$S,13,FALSE))</f>
        <v/>
      </c>
      <c r="T890" s="55" t="str">
        <f>IF(VLOOKUP(ROW()-492,'Report 3 Detail (576 B)'!$A:$S,14,FALSE)="","",VLOOKUP(ROW()-492,'Report 3 Detail (576 B)'!$A:$S,14,FALSE))</f>
        <v/>
      </c>
      <c r="U890" s="55" t="str">
        <f>IF(VLOOKUP(ROW()-492,'Report 3 Detail (576 B)'!$A:$S,15,FALSE)="","",VLOOKUP(ROW()-492,'Report 3 Detail (576 B)'!$A:$S,15,FALSE))</f>
        <v/>
      </c>
      <c r="V890" s="55" t="str">
        <f>IF(VLOOKUP(ROW()-492,'Report 3 Detail (576 B)'!$A:$S,16,FALSE)="","",VLOOKUP(ROW()-492,'Report 3 Detail (576 B)'!$A:$S,16,FALSE))</f>
        <v/>
      </c>
      <c r="W890" s="55" t="str">
        <f>IF(VLOOKUP(ROW()-492,'Report 3 Detail (576 B)'!$A:$S,17,FALSE)="","",VLOOKUP(ROW()-492,'Report 3 Detail (576 B)'!$A:$S,17,FALSE))</f>
        <v/>
      </c>
      <c r="X890" s="102" t="str">
        <f>IF(VLOOKUP(ROW()-492,'Report 3 Detail (576 B)'!$A:$S,18,FALSE)="","",VLOOKUP(ROW()-492,'Report 3 Detail (576 B)'!$A:$S,18,FALSE))</f>
        <v/>
      </c>
      <c r="Y890" s="55" t="str">
        <f>IF(VLOOKUP(ROW()-492,'Report 3 Detail (576 B)'!$A:$S,19,FALSE)="","",VLOOKUP(ROW()-492,'Report 3 Detail (576 B)'!$A:$S,19,FALSE))</f>
        <v/>
      </c>
      <c r="Z890" s="55" t="s">
        <v>79</v>
      </c>
    </row>
    <row r="891" spans="8:26" x14ac:dyDescent="0.2">
      <c r="H891" s="55" t="str">
        <f>IF(VLOOKUP(ROW()-492,'Report 3 Detail (576 B)'!$A:$S,2,FALSE)="","",VLOOKUP(ROW()-492,'Report 3 Detail (576 B)'!$A:$S,2,FALSE))</f>
        <v/>
      </c>
      <c r="I891" s="102" t="str">
        <f>IF(VLOOKUP(ROW()-492,'Report 3 Detail (576 B)'!$A:$S,3,FALSE)="","",VLOOKUP(ROW()-492,'Report 3 Detail (576 B)'!$A:$S,3,FALSE))</f>
        <v/>
      </c>
      <c r="J891" s="55" t="str">
        <f>IF(VLOOKUP(ROW()-492,'Report 3 Detail (576 B)'!$A:$S,4,FALSE)="","",VLOOKUP(ROW()-492,'Report 3 Detail (576 B)'!$A:$S,4,FALSE))</f>
        <v/>
      </c>
      <c r="K891" s="55" t="str">
        <f>IF(VLOOKUP(ROW()-492,'Report 3 Detail (576 B)'!$A:$S,5,FALSE)="","",VLOOKUP(ROW()-492,'Report 3 Detail (576 B)'!$A:$S,5,FALSE))</f>
        <v/>
      </c>
      <c r="L891" s="55" t="str">
        <f>IF(VLOOKUP(ROW()-492,'Report 3 Detail (576 B)'!$A:$S,6,FALSE)="","",VLOOKUP(ROW()-492,'Report 3 Detail (576 B)'!$A:$S,6,FALSE))</f>
        <v/>
      </c>
      <c r="M891" s="55" t="str">
        <f>IF(VLOOKUP(ROW()-492,'Report 3 Detail (576 B)'!$A:$S,7,FALSE)="","",VLOOKUP(ROW()-492,'Report 3 Detail (576 B)'!$A:$S,7,FALSE))</f>
        <v/>
      </c>
      <c r="N891" s="55" t="str">
        <f>IF(VLOOKUP(ROW()-492,'Report 3 Detail (576 B)'!$A:$S,8,FALSE)="","",VLOOKUP(ROW()-492,'Report 3 Detail (576 B)'!$A:$S,8,FALSE))</f>
        <v/>
      </c>
      <c r="O891" s="55" t="str">
        <f>IF(VLOOKUP(ROW()-492,'Report 3 Detail (576 B)'!$A:$S,9,FALSE)="","",VLOOKUP(ROW()-492,'Report 3 Detail (576 B)'!$A:$S,9,FALSE))</f>
        <v/>
      </c>
      <c r="P891" s="55" t="str">
        <f>IF(VLOOKUP(ROW()-492,'Report 3 Detail (576 B)'!$A:$S,10,FALSE)="","",VLOOKUP(ROW()-492,'Report 3 Detail (576 B)'!$A:$S,10,FALSE))</f>
        <v/>
      </c>
      <c r="Q891" s="55" t="str">
        <f>IF(VLOOKUP(ROW()-492,'Report 3 Detail (576 B)'!$A:$S,11,FALSE)="","",VLOOKUP(ROW()-492,'Report 3 Detail (576 B)'!$A:$S,11,FALSE))</f>
        <v/>
      </c>
      <c r="R891" s="55" t="str">
        <f>IF(VLOOKUP(ROW()-492,'Report 3 Detail (576 B)'!$A:$S,12,FALSE)="","",VLOOKUP(ROW()-492,'Report 3 Detail (576 B)'!$A:$S,12,FALSE))</f>
        <v/>
      </c>
      <c r="S891" s="55" t="str">
        <f>IF(VLOOKUP(ROW()-492,'Report 3 Detail (576 B)'!$A:$S,13,FALSE)="","",VLOOKUP(ROW()-492,'Report 3 Detail (576 B)'!$A:$S,13,FALSE))</f>
        <v/>
      </c>
      <c r="T891" s="55" t="str">
        <f>IF(VLOOKUP(ROW()-492,'Report 3 Detail (576 B)'!$A:$S,14,FALSE)="","",VLOOKUP(ROW()-492,'Report 3 Detail (576 B)'!$A:$S,14,FALSE))</f>
        <v/>
      </c>
      <c r="U891" s="55" t="str">
        <f>IF(VLOOKUP(ROW()-492,'Report 3 Detail (576 B)'!$A:$S,15,FALSE)="","",VLOOKUP(ROW()-492,'Report 3 Detail (576 B)'!$A:$S,15,FALSE))</f>
        <v/>
      </c>
      <c r="V891" s="55" t="str">
        <f>IF(VLOOKUP(ROW()-492,'Report 3 Detail (576 B)'!$A:$S,16,FALSE)="","",VLOOKUP(ROW()-492,'Report 3 Detail (576 B)'!$A:$S,16,FALSE))</f>
        <v/>
      </c>
      <c r="W891" s="55" t="str">
        <f>IF(VLOOKUP(ROW()-492,'Report 3 Detail (576 B)'!$A:$S,17,FALSE)="","",VLOOKUP(ROW()-492,'Report 3 Detail (576 B)'!$A:$S,17,FALSE))</f>
        <v/>
      </c>
      <c r="X891" s="102" t="str">
        <f>IF(VLOOKUP(ROW()-492,'Report 3 Detail (576 B)'!$A:$S,18,FALSE)="","",VLOOKUP(ROW()-492,'Report 3 Detail (576 B)'!$A:$S,18,FALSE))</f>
        <v/>
      </c>
      <c r="Y891" s="55" t="str">
        <f>IF(VLOOKUP(ROW()-492,'Report 3 Detail (576 B)'!$A:$S,19,FALSE)="","",VLOOKUP(ROW()-492,'Report 3 Detail (576 B)'!$A:$S,19,FALSE))</f>
        <v/>
      </c>
      <c r="Z891" s="55" t="s">
        <v>79</v>
      </c>
    </row>
    <row r="892" spans="8:26" x14ac:dyDescent="0.2">
      <c r="H892" s="55" t="str">
        <f>IF(VLOOKUP(ROW()-492,'Report 3 Detail (576 B)'!$A:$S,2,FALSE)="","",VLOOKUP(ROW()-492,'Report 3 Detail (576 B)'!$A:$S,2,FALSE))</f>
        <v/>
      </c>
      <c r="I892" s="102" t="str">
        <f>IF(VLOOKUP(ROW()-492,'Report 3 Detail (576 B)'!$A:$S,3,FALSE)="","",VLOOKUP(ROW()-492,'Report 3 Detail (576 B)'!$A:$S,3,FALSE))</f>
        <v/>
      </c>
      <c r="J892" s="55" t="str">
        <f>IF(VLOOKUP(ROW()-492,'Report 3 Detail (576 B)'!$A:$S,4,FALSE)="","",VLOOKUP(ROW()-492,'Report 3 Detail (576 B)'!$A:$S,4,FALSE))</f>
        <v/>
      </c>
      <c r="K892" s="55" t="str">
        <f>IF(VLOOKUP(ROW()-492,'Report 3 Detail (576 B)'!$A:$S,5,FALSE)="","",VLOOKUP(ROW()-492,'Report 3 Detail (576 B)'!$A:$S,5,FALSE))</f>
        <v/>
      </c>
      <c r="L892" s="55" t="str">
        <f>IF(VLOOKUP(ROW()-492,'Report 3 Detail (576 B)'!$A:$S,6,FALSE)="","",VLOOKUP(ROW()-492,'Report 3 Detail (576 B)'!$A:$S,6,FALSE))</f>
        <v/>
      </c>
      <c r="M892" s="55" t="str">
        <f>IF(VLOOKUP(ROW()-492,'Report 3 Detail (576 B)'!$A:$S,7,FALSE)="","",VLOOKUP(ROW()-492,'Report 3 Detail (576 B)'!$A:$S,7,FALSE))</f>
        <v/>
      </c>
      <c r="N892" s="55" t="str">
        <f>IF(VLOOKUP(ROW()-492,'Report 3 Detail (576 B)'!$A:$S,8,FALSE)="","",VLOOKUP(ROW()-492,'Report 3 Detail (576 B)'!$A:$S,8,FALSE))</f>
        <v/>
      </c>
      <c r="O892" s="55" t="str">
        <f>IF(VLOOKUP(ROW()-492,'Report 3 Detail (576 B)'!$A:$S,9,FALSE)="","",VLOOKUP(ROW()-492,'Report 3 Detail (576 B)'!$A:$S,9,FALSE))</f>
        <v/>
      </c>
      <c r="P892" s="55" t="str">
        <f>IF(VLOOKUP(ROW()-492,'Report 3 Detail (576 B)'!$A:$S,10,FALSE)="","",VLOOKUP(ROW()-492,'Report 3 Detail (576 B)'!$A:$S,10,FALSE))</f>
        <v/>
      </c>
      <c r="Q892" s="55" t="str">
        <f>IF(VLOOKUP(ROW()-492,'Report 3 Detail (576 B)'!$A:$S,11,FALSE)="","",VLOOKUP(ROW()-492,'Report 3 Detail (576 B)'!$A:$S,11,FALSE))</f>
        <v/>
      </c>
      <c r="R892" s="55" t="str">
        <f>IF(VLOOKUP(ROW()-492,'Report 3 Detail (576 B)'!$A:$S,12,FALSE)="","",VLOOKUP(ROW()-492,'Report 3 Detail (576 B)'!$A:$S,12,FALSE))</f>
        <v/>
      </c>
      <c r="S892" s="55" t="str">
        <f>IF(VLOOKUP(ROW()-492,'Report 3 Detail (576 B)'!$A:$S,13,FALSE)="","",VLOOKUP(ROW()-492,'Report 3 Detail (576 B)'!$A:$S,13,FALSE))</f>
        <v/>
      </c>
      <c r="T892" s="55" t="str">
        <f>IF(VLOOKUP(ROW()-492,'Report 3 Detail (576 B)'!$A:$S,14,FALSE)="","",VLOOKUP(ROW()-492,'Report 3 Detail (576 B)'!$A:$S,14,FALSE))</f>
        <v/>
      </c>
      <c r="U892" s="55" t="str">
        <f>IF(VLOOKUP(ROW()-492,'Report 3 Detail (576 B)'!$A:$S,15,FALSE)="","",VLOOKUP(ROW()-492,'Report 3 Detail (576 B)'!$A:$S,15,FALSE))</f>
        <v/>
      </c>
      <c r="V892" s="55" t="str">
        <f>IF(VLOOKUP(ROW()-492,'Report 3 Detail (576 B)'!$A:$S,16,FALSE)="","",VLOOKUP(ROW()-492,'Report 3 Detail (576 B)'!$A:$S,16,FALSE))</f>
        <v/>
      </c>
      <c r="W892" s="55" t="str">
        <f>IF(VLOOKUP(ROW()-492,'Report 3 Detail (576 B)'!$A:$S,17,FALSE)="","",VLOOKUP(ROW()-492,'Report 3 Detail (576 B)'!$A:$S,17,FALSE))</f>
        <v/>
      </c>
      <c r="X892" s="102" t="str">
        <f>IF(VLOOKUP(ROW()-492,'Report 3 Detail (576 B)'!$A:$S,18,FALSE)="","",VLOOKUP(ROW()-492,'Report 3 Detail (576 B)'!$A:$S,18,FALSE))</f>
        <v/>
      </c>
      <c r="Y892" s="55" t="str">
        <f>IF(VLOOKUP(ROW()-492,'Report 3 Detail (576 B)'!$A:$S,19,FALSE)="","",VLOOKUP(ROW()-492,'Report 3 Detail (576 B)'!$A:$S,19,FALSE))</f>
        <v/>
      </c>
      <c r="Z892" s="55" t="s">
        <v>79</v>
      </c>
    </row>
    <row r="893" spans="8:26" x14ac:dyDescent="0.2">
      <c r="H893" s="55" t="str">
        <f>IF(VLOOKUP(ROW()-492,'Report 3 Detail (576 B)'!$A:$S,2,FALSE)="","",VLOOKUP(ROW()-492,'Report 3 Detail (576 B)'!$A:$S,2,FALSE))</f>
        <v/>
      </c>
      <c r="I893" s="102" t="str">
        <f>IF(VLOOKUP(ROW()-492,'Report 3 Detail (576 B)'!$A:$S,3,FALSE)="","",VLOOKUP(ROW()-492,'Report 3 Detail (576 B)'!$A:$S,3,FALSE))</f>
        <v/>
      </c>
      <c r="J893" s="55" t="str">
        <f>IF(VLOOKUP(ROW()-492,'Report 3 Detail (576 B)'!$A:$S,4,FALSE)="","",VLOOKUP(ROW()-492,'Report 3 Detail (576 B)'!$A:$S,4,FALSE))</f>
        <v/>
      </c>
      <c r="K893" s="55" t="str">
        <f>IF(VLOOKUP(ROW()-492,'Report 3 Detail (576 B)'!$A:$S,5,FALSE)="","",VLOOKUP(ROW()-492,'Report 3 Detail (576 B)'!$A:$S,5,FALSE))</f>
        <v/>
      </c>
      <c r="L893" s="55" t="str">
        <f>IF(VLOOKUP(ROW()-492,'Report 3 Detail (576 B)'!$A:$S,6,FALSE)="","",VLOOKUP(ROW()-492,'Report 3 Detail (576 B)'!$A:$S,6,FALSE))</f>
        <v/>
      </c>
      <c r="M893" s="55" t="str">
        <f>IF(VLOOKUP(ROW()-492,'Report 3 Detail (576 B)'!$A:$S,7,FALSE)="","",VLOOKUP(ROW()-492,'Report 3 Detail (576 B)'!$A:$S,7,FALSE))</f>
        <v/>
      </c>
      <c r="N893" s="55" t="str">
        <f>IF(VLOOKUP(ROW()-492,'Report 3 Detail (576 B)'!$A:$S,8,FALSE)="","",VLOOKUP(ROW()-492,'Report 3 Detail (576 B)'!$A:$S,8,FALSE))</f>
        <v/>
      </c>
      <c r="O893" s="55" t="str">
        <f>IF(VLOOKUP(ROW()-492,'Report 3 Detail (576 B)'!$A:$S,9,FALSE)="","",VLOOKUP(ROW()-492,'Report 3 Detail (576 B)'!$A:$S,9,FALSE))</f>
        <v/>
      </c>
      <c r="P893" s="55" t="str">
        <f>IF(VLOOKUP(ROW()-492,'Report 3 Detail (576 B)'!$A:$S,10,FALSE)="","",VLOOKUP(ROW()-492,'Report 3 Detail (576 B)'!$A:$S,10,FALSE))</f>
        <v/>
      </c>
      <c r="Q893" s="55" t="str">
        <f>IF(VLOOKUP(ROW()-492,'Report 3 Detail (576 B)'!$A:$S,11,FALSE)="","",VLOOKUP(ROW()-492,'Report 3 Detail (576 B)'!$A:$S,11,FALSE))</f>
        <v/>
      </c>
      <c r="R893" s="55" t="str">
        <f>IF(VLOOKUP(ROW()-492,'Report 3 Detail (576 B)'!$A:$S,12,FALSE)="","",VLOOKUP(ROW()-492,'Report 3 Detail (576 B)'!$A:$S,12,FALSE))</f>
        <v/>
      </c>
      <c r="S893" s="55" t="str">
        <f>IF(VLOOKUP(ROW()-492,'Report 3 Detail (576 B)'!$A:$S,13,FALSE)="","",VLOOKUP(ROW()-492,'Report 3 Detail (576 B)'!$A:$S,13,FALSE))</f>
        <v/>
      </c>
      <c r="T893" s="55" t="str">
        <f>IF(VLOOKUP(ROW()-492,'Report 3 Detail (576 B)'!$A:$S,14,FALSE)="","",VLOOKUP(ROW()-492,'Report 3 Detail (576 B)'!$A:$S,14,FALSE))</f>
        <v/>
      </c>
      <c r="U893" s="55" t="str">
        <f>IF(VLOOKUP(ROW()-492,'Report 3 Detail (576 B)'!$A:$S,15,FALSE)="","",VLOOKUP(ROW()-492,'Report 3 Detail (576 B)'!$A:$S,15,FALSE))</f>
        <v/>
      </c>
      <c r="V893" s="55" t="str">
        <f>IF(VLOOKUP(ROW()-492,'Report 3 Detail (576 B)'!$A:$S,16,FALSE)="","",VLOOKUP(ROW()-492,'Report 3 Detail (576 B)'!$A:$S,16,FALSE))</f>
        <v/>
      </c>
      <c r="W893" s="55" t="str">
        <f>IF(VLOOKUP(ROW()-492,'Report 3 Detail (576 B)'!$A:$S,17,FALSE)="","",VLOOKUP(ROW()-492,'Report 3 Detail (576 B)'!$A:$S,17,FALSE))</f>
        <v/>
      </c>
      <c r="X893" s="102" t="str">
        <f>IF(VLOOKUP(ROW()-492,'Report 3 Detail (576 B)'!$A:$S,18,FALSE)="","",VLOOKUP(ROW()-492,'Report 3 Detail (576 B)'!$A:$S,18,FALSE))</f>
        <v/>
      </c>
      <c r="Y893" s="55" t="str">
        <f>IF(VLOOKUP(ROW()-492,'Report 3 Detail (576 B)'!$A:$S,19,FALSE)="","",VLOOKUP(ROW()-492,'Report 3 Detail (576 B)'!$A:$S,19,FALSE))</f>
        <v/>
      </c>
      <c r="Z893" s="55" t="s">
        <v>79</v>
      </c>
    </row>
    <row r="894" spans="8:26" x14ac:dyDescent="0.2">
      <c r="H894" s="55" t="str">
        <f>IF(VLOOKUP(ROW()-492,'Report 3 Detail (576 B)'!$A:$S,2,FALSE)="","",VLOOKUP(ROW()-492,'Report 3 Detail (576 B)'!$A:$S,2,FALSE))</f>
        <v/>
      </c>
      <c r="I894" s="102" t="str">
        <f>IF(VLOOKUP(ROW()-492,'Report 3 Detail (576 B)'!$A:$S,3,FALSE)="","",VLOOKUP(ROW()-492,'Report 3 Detail (576 B)'!$A:$S,3,FALSE))</f>
        <v/>
      </c>
      <c r="J894" s="55" t="str">
        <f>IF(VLOOKUP(ROW()-492,'Report 3 Detail (576 B)'!$A:$S,4,FALSE)="","",VLOOKUP(ROW()-492,'Report 3 Detail (576 B)'!$A:$S,4,FALSE))</f>
        <v/>
      </c>
      <c r="K894" s="55" t="str">
        <f>IF(VLOOKUP(ROW()-492,'Report 3 Detail (576 B)'!$A:$S,5,FALSE)="","",VLOOKUP(ROW()-492,'Report 3 Detail (576 B)'!$A:$S,5,FALSE))</f>
        <v/>
      </c>
      <c r="L894" s="55" t="str">
        <f>IF(VLOOKUP(ROW()-492,'Report 3 Detail (576 B)'!$A:$S,6,FALSE)="","",VLOOKUP(ROW()-492,'Report 3 Detail (576 B)'!$A:$S,6,FALSE))</f>
        <v/>
      </c>
      <c r="M894" s="55" t="str">
        <f>IF(VLOOKUP(ROW()-492,'Report 3 Detail (576 B)'!$A:$S,7,FALSE)="","",VLOOKUP(ROW()-492,'Report 3 Detail (576 B)'!$A:$S,7,FALSE))</f>
        <v/>
      </c>
      <c r="N894" s="55" t="str">
        <f>IF(VLOOKUP(ROW()-492,'Report 3 Detail (576 B)'!$A:$S,8,FALSE)="","",VLOOKUP(ROW()-492,'Report 3 Detail (576 B)'!$A:$S,8,FALSE))</f>
        <v/>
      </c>
      <c r="O894" s="55" t="str">
        <f>IF(VLOOKUP(ROW()-492,'Report 3 Detail (576 B)'!$A:$S,9,FALSE)="","",VLOOKUP(ROW()-492,'Report 3 Detail (576 B)'!$A:$S,9,FALSE))</f>
        <v/>
      </c>
      <c r="P894" s="55" t="str">
        <f>IF(VLOOKUP(ROW()-492,'Report 3 Detail (576 B)'!$A:$S,10,FALSE)="","",VLOOKUP(ROW()-492,'Report 3 Detail (576 B)'!$A:$S,10,FALSE))</f>
        <v/>
      </c>
      <c r="Q894" s="55" t="str">
        <f>IF(VLOOKUP(ROW()-492,'Report 3 Detail (576 B)'!$A:$S,11,FALSE)="","",VLOOKUP(ROW()-492,'Report 3 Detail (576 B)'!$A:$S,11,FALSE))</f>
        <v/>
      </c>
      <c r="R894" s="55" t="str">
        <f>IF(VLOOKUP(ROW()-492,'Report 3 Detail (576 B)'!$A:$S,12,FALSE)="","",VLOOKUP(ROW()-492,'Report 3 Detail (576 B)'!$A:$S,12,FALSE))</f>
        <v/>
      </c>
      <c r="S894" s="55" t="str">
        <f>IF(VLOOKUP(ROW()-492,'Report 3 Detail (576 B)'!$A:$S,13,FALSE)="","",VLOOKUP(ROW()-492,'Report 3 Detail (576 B)'!$A:$S,13,FALSE))</f>
        <v/>
      </c>
      <c r="T894" s="55" t="str">
        <f>IF(VLOOKUP(ROW()-492,'Report 3 Detail (576 B)'!$A:$S,14,FALSE)="","",VLOOKUP(ROW()-492,'Report 3 Detail (576 B)'!$A:$S,14,FALSE))</f>
        <v/>
      </c>
      <c r="U894" s="55" t="str">
        <f>IF(VLOOKUP(ROW()-492,'Report 3 Detail (576 B)'!$A:$S,15,FALSE)="","",VLOOKUP(ROW()-492,'Report 3 Detail (576 B)'!$A:$S,15,FALSE))</f>
        <v/>
      </c>
      <c r="V894" s="55" t="str">
        <f>IF(VLOOKUP(ROW()-492,'Report 3 Detail (576 B)'!$A:$S,16,FALSE)="","",VLOOKUP(ROW()-492,'Report 3 Detail (576 B)'!$A:$S,16,FALSE))</f>
        <v/>
      </c>
      <c r="W894" s="55" t="str">
        <f>IF(VLOOKUP(ROW()-492,'Report 3 Detail (576 B)'!$A:$S,17,FALSE)="","",VLOOKUP(ROW()-492,'Report 3 Detail (576 B)'!$A:$S,17,FALSE))</f>
        <v/>
      </c>
      <c r="X894" s="102" t="str">
        <f>IF(VLOOKUP(ROW()-492,'Report 3 Detail (576 B)'!$A:$S,18,FALSE)="","",VLOOKUP(ROW()-492,'Report 3 Detail (576 B)'!$A:$S,18,FALSE))</f>
        <v/>
      </c>
      <c r="Y894" s="55" t="str">
        <f>IF(VLOOKUP(ROW()-492,'Report 3 Detail (576 B)'!$A:$S,19,FALSE)="","",VLOOKUP(ROW()-492,'Report 3 Detail (576 B)'!$A:$S,19,FALSE))</f>
        <v/>
      </c>
      <c r="Z894" s="55" t="s">
        <v>79</v>
      </c>
    </row>
    <row r="895" spans="8:26" x14ac:dyDescent="0.2">
      <c r="H895" s="55" t="str">
        <f>IF(VLOOKUP(ROW()-492,'Report 3 Detail (576 B)'!$A:$S,2,FALSE)="","",VLOOKUP(ROW()-492,'Report 3 Detail (576 B)'!$A:$S,2,FALSE))</f>
        <v/>
      </c>
      <c r="I895" s="102" t="str">
        <f>IF(VLOOKUP(ROW()-492,'Report 3 Detail (576 B)'!$A:$S,3,FALSE)="","",VLOOKUP(ROW()-492,'Report 3 Detail (576 B)'!$A:$S,3,FALSE))</f>
        <v/>
      </c>
      <c r="J895" s="55" t="str">
        <f>IF(VLOOKUP(ROW()-492,'Report 3 Detail (576 B)'!$A:$S,4,FALSE)="","",VLOOKUP(ROW()-492,'Report 3 Detail (576 B)'!$A:$S,4,FALSE))</f>
        <v/>
      </c>
      <c r="K895" s="55" t="str">
        <f>IF(VLOOKUP(ROW()-492,'Report 3 Detail (576 B)'!$A:$S,5,FALSE)="","",VLOOKUP(ROW()-492,'Report 3 Detail (576 B)'!$A:$S,5,FALSE))</f>
        <v/>
      </c>
      <c r="L895" s="55" t="str">
        <f>IF(VLOOKUP(ROW()-492,'Report 3 Detail (576 B)'!$A:$S,6,FALSE)="","",VLOOKUP(ROW()-492,'Report 3 Detail (576 B)'!$A:$S,6,FALSE))</f>
        <v/>
      </c>
      <c r="M895" s="55" t="str">
        <f>IF(VLOOKUP(ROW()-492,'Report 3 Detail (576 B)'!$A:$S,7,FALSE)="","",VLOOKUP(ROW()-492,'Report 3 Detail (576 B)'!$A:$S,7,FALSE))</f>
        <v/>
      </c>
      <c r="N895" s="55" t="str">
        <f>IF(VLOOKUP(ROW()-492,'Report 3 Detail (576 B)'!$A:$S,8,FALSE)="","",VLOOKUP(ROW()-492,'Report 3 Detail (576 B)'!$A:$S,8,FALSE))</f>
        <v/>
      </c>
      <c r="O895" s="55" t="str">
        <f>IF(VLOOKUP(ROW()-492,'Report 3 Detail (576 B)'!$A:$S,9,FALSE)="","",VLOOKUP(ROW()-492,'Report 3 Detail (576 B)'!$A:$S,9,FALSE))</f>
        <v/>
      </c>
      <c r="P895" s="55" t="str">
        <f>IF(VLOOKUP(ROW()-492,'Report 3 Detail (576 B)'!$A:$S,10,FALSE)="","",VLOOKUP(ROW()-492,'Report 3 Detail (576 B)'!$A:$S,10,FALSE))</f>
        <v/>
      </c>
      <c r="Q895" s="55" t="str">
        <f>IF(VLOOKUP(ROW()-492,'Report 3 Detail (576 B)'!$A:$S,11,FALSE)="","",VLOOKUP(ROW()-492,'Report 3 Detail (576 B)'!$A:$S,11,FALSE))</f>
        <v/>
      </c>
      <c r="R895" s="55" t="str">
        <f>IF(VLOOKUP(ROW()-492,'Report 3 Detail (576 B)'!$A:$S,12,FALSE)="","",VLOOKUP(ROW()-492,'Report 3 Detail (576 B)'!$A:$S,12,FALSE))</f>
        <v/>
      </c>
      <c r="S895" s="55" t="str">
        <f>IF(VLOOKUP(ROW()-492,'Report 3 Detail (576 B)'!$A:$S,13,FALSE)="","",VLOOKUP(ROW()-492,'Report 3 Detail (576 B)'!$A:$S,13,FALSE))</f>
        <v/>
      </c>
      <c r="T895" s="55" t="str">
        <f>IF(VLOOKUP(ROW()-492,'Report 3 Detail (576 B)'!$A:$S,14,FALSE)="","",VLOOKUP(ROW()-492,'Report 3 Detail (576 B)'!$A:$S,14,FALSE))</f>
        <v/>
      </c>
      <c r="U895" s="55" t="str">
        <f>IF(VLOOKUP(ROW()-492,'Report 3 Detail (576 B)'!$A:$S,15,FALSE)="","",VLOOKUP(ROW()-492,'Report 3 Detail (576 B)'!$A:$S,15,FALSE))</f>
        <v/>
      </c>
      <c r="V895" s="55" t="str">
        <f>IF(VLOOKUP(ROW()-492,'Report 3 Detail (576 B)'!$A:$S,16,FALSE)="","",VLOOKUP(ROW()-492,'Report 3 Detail (576 B)'!$A:$S,16,FALSE))</f>
        <v/>
      </c>
      <c r="W895" s="55" t="str">
        <f>IF(VLOOKUP(ROW()-492,'Report 3 Detail (576 B)'!$A:$S,17,FALSE)="","",VLOOKUP(ROW()-492,'Report 3 Detail (576 B)'!$A:$S,17,FALSE))</f>
        <v/>
      </c>
      <c r="X895" s="102" t="str">
        <f>IF(VLOOKUP(ROW()-492,'Report 3 Detail (576 B)'!$A:$S,18,FALSE)="","",VLOOKUP(ROW()-492,'Report 3 Detail (576 B)'!$A:$S,18,FALSE))</f>
        <v/>
      </c>
      <c r="Y895" s="55" t="str">
        <f>IF(VLOOKUP(ROW()-492,'Report 3 Detail (576 B)'!$A:$S,19,FALSE)="","",VLOOKUP(ROW()-492,'Report 3 Detail (576 B)'!$A:$S,19,FALSE))</f>
        <v/>
      </c>
      <c r="Z895" s="55" t="s">
        <v>79</v>
      </c>
    </row>
    <row r="896" spans="8:26" x14ac:dyDescent="0.2">
      <c r="H896" s="55" t="str">
        <f>IF(VLOOKUP(ROW()-492,'Report 3 Detail (576 B)'!$A:$S,2,FALSE)="","",VLOOKUP(ROW()-492,'Report 3 Detail (576 B)'!$A:$S,2,FALSE))</f>
        <v/>
      </c>
      <c r="I896" s="102" t="str">
        <f>IF(VLOOKUP(ROW()-492,'Report 3 Detail (576 B)'!$A:$S,3,FALSE)="","",VLOOKUP(ROW()-492,'Report 3 Detail (576 B)'!$A:$S,3,FALSE))</f>
        <v/>
      </c>
      <c r="J896" s="55" t="str">
        <f>IF(VLOOKUP(ROW()-492,'Report 3 Detail (576 B)'!$A:$S,4,FALSE)="","",VLOOKUP(ROW()-492,'Report 3 Detail (576 B)'!$A:$S,4,FALSE))</f>
        <v/>
      </c>
      <c r="K896" s="55" t="str">
        <f>IF(VLOOKUP(ROW()-492,'Report 3 Detail (576 B)'!$A:$S,5,FALSE)="","",VLOOKUP(ROW()-492,'Report 3 Detail (576 B)'!$A:$S,5,FALSE))</f>
        <v/>
      </c>
      <c r="L896" s="55" t="str">
        <f>IF(VLOOKUP(ROW()-492,'Report 3 Detail (576 B)'!$A:$S,6,FALSE)="","",VLOOKUP(ROW()-492,'Report 3 Detail (576 B)'!$A:$S,6,FALSE))</f>
        <v/>
      </c>
      <c r="M896" s="55" t="str">
        <f>IF(VLOOKUP(ROW()-492,'Report 3 Detail (576 B)'!$A:$S,7,FALSE)="","",VLOOKUP(ROW()-492,'Report 3 Detail (576 B)'!$A:$S,7,FALSE))</f>
        <v/>
      </c>
      <c r="N896" s="55" t="str">
        <f>IF(VLOOKUP(ROW()-492,'Report 3 Detail (576 B)'!$A:$S,8,FALSE)="","",VLOOKUP(ROW()-492,'Report 3 Detail (576 B)'!$A:$S,8,FALSE))</f>
        <v/>
      </c>
      <c r="O896" s="55" t="str">
        <f>IF(VLOOKUP(ROW()-492,'Report 3 Detail (576 B)'!$A:$S,9,FALSE)="","",VLOOKUP(ROW()-492,'Report 3 Detail (576 B)'!$A:$S,9,FALSE))</f>
        <v/>
      </c>
      <c r="P896" s="55" t="str">
        <f>IF(VLOOKUP(ROW()-492,'Report 3 Detail (576 B)'!$A:$S,10,FALSE)="","",VLOOKUP(ROW()-492,'Report 3 Detail (576 B)'!$A:$S,10,FALSE))</f>
        <v/>
      </c>
      <c r="Q896" s="55" t="str">
        <f>IF(VLOOKUP(ROW()-492,'Report 3 Detail (576 B)'!$A:$S,11,FALSE)="","",VLOOKUP(ROW()-492,'Report 3 Detail (576 B)'!$A:$S,11,FALSE))</f>
        <v/>
      </c>
      <c r="R896" s="55" t="str">
        <f>IF(VLOOKUP(ROW()-492,'Report 3 Detail (576 B)'!$A:$S,12,FALSE)="","",VLOOKUP(ROW()-492,'Report 3 Detail (576 B)'!$A:$S,12,FALSE))</f>
        <v/>
      </c>
      <c r="S896" s="55" t="str">
        <f>IF(VLOOKUP(ROW()-492,'Report 3 Detail (576 B)'!$A:$S,13,FALSE)="","",VLOOKUP(ROW()-492,'Report 3 Detail (576 B)'!$A:$S,13,FALSE))</f>
        <v/>
      </c>
      <c r="T896" s="55" t="str">
        <f>IF(VLOOKUP(ROW()-492,'Report 3 Detail (576 B)'!$A:$S,14,FALSE)="","",VLOOKUP(ROW()-492,'Report 3 Detail (576 B)'!$A:$S,14,FALSE))</f>
        <v/>
      </c>
      <c r="U896" s="55" t="str">
        <f>IF(VLOOKUP(ROW()-492,'Report 3 Detail (576 B)'!$A:$S,15,FALSE)="","",VLOOKUP(ROW()-492,'Report 3 Detail (576 B)'!$A:$S,15,FALSE))</f>
        <v/>
      </c>
      <c r="V896" s="55" t="str">
        <f>IF(VLOOKUP(ROW()-492,'Report 3 Detail (576 B)'!$A:$S,16,FALSE)="","",VLOOKUP(ROW()-492,'Report 3 Detail (576 B)'!$A:$S,16,FALSE))</f>
        <v/>
      </c>
      <c r="W896" s="55" t="str">
        <f>IF(VLOOKUP(ROW()-492,'Report 3 Detail (576 B)'!$A:$S,17,FALSE)="","",VLOOKUP(ROW()-492,'Report 3 Detail (576 B)'!$A:$S,17,FALSE))</f>
        <v/>
      </c>
      <c r="X896" s="102" t="str">
        <f>IF(VLOOKUP(ROW()-492,'Report 3 Detail (576 B)'!$A:$S,18,FALSE)="","",VLOOKUP(ROW()-492,'Report 3 Detail (576 B)'!$A:$S,18,FALSE))</f>
        <v/>
      </c>
      <c r="Y896" s="55" t="str">
        <f>IF(VLOOKUP(ROW()-492,'Report 3 Detail (576 B)'!$A:$S,19,FALSE)="","",VLOOKUP(ROW()-492,'Report 3 Detail (576 B)'!$A:$S,19,FALSE))</f>
        <v/>
      </c>
      <c r="Z896" s="55" t="s">
        <v>79</v>
      </c>
    </row>
    <row r="897" spans="8:26" x14ac:dyDescent="0.2">
      <c r="H897" s="55" t="str">
        <f>IF(VLOOKUP(ROW()-492,'Report 3 Detail (576 B)'!$A:$S,2,FALSE)="","",VLOOKUP(ROW()-492,'Report 3 Detail (576 B)'!$A:$S,2,FALSE))</f>
        <v/>
      </c>
      <c r="I897" s="102" t="str">
        <f>IF(VLOOKUP(ROW()-492,'Report 3 Detail (576 B)'!$A:$S,3,FALSE)="","",VLOOKUP(ROW()-492,'Report 3 Detail (576 B)'!$A:$S,3,FALSE))</f>
        <v/>
      </c>
      <c r="J897" s="55" t="str">
        <f>IF(VLOOKUP(ROW()-492,'Report 3 Detail (576 B)'!$A:$S,4,FALSE)="","",VLOOKUP(ROW()-492,'Report 3 Detail (576 B)'!$A:$S,4,FALSE))</f>
        <v/>
      </c>
      <c r="K897" s="55" t="str">
        <f>IF(VLOOKUP(ROW()-492,'Report 3 Detail (576 B)'!$A:$S,5,FALSE)="","",VLOOKUP(ROW()-492,'Report 3 Detail (576 B)'!$A:$S,5,FALSE))</f>
        <v/>
      </c>
      <c r="L897" s="55" t="str">
        <f>IF(VLOOKUP(ROW()-492,'Report 3 Detail (576 B)'!$A:$S,6,FALSE)="","",VLOOKUP(ROW()-492,'Report 3 Detail (576 B)'!$A:$S,6,FALSE))</f>
        <v/>
      </c>
      <c r="M897" s="55" t="str">
        <f>IF(VLOOKUP(ROW()-492,'Report 3 Detail (576 B)'!$A:$S,7,FALSE)="","",VLOOKUP(ROW()-492,'Report 3 Detail (576 B)'!$A:$S,7,FALSE))</f>
        <v/>
      </c>
      <c r="N897" s="55" t="str">
        <f>IF(VLOOKUP(ROW()-492,'Report 3 Detail (576 B)'!$A:$S,8,FALSE)="","",VLOOKUP(ROW()-492,'Report 3 Detail (576 B)'!$A:$S,8,FALSE))</f>
        <v/>
      </c>
      <c r="O897" s="55" t="str">
        <f>IF(VLOOKUP(ROW()-492,'Report 3 Detail (576 B)'!$A:$S,9,FALSE)="","",VLOOKUP(ROW()-492,'Report 3 Detail (576 B)'!$A:$S,9,FALSE))</f>
        <v/>
      </c>
      <c r="P897" s="55" t="str">
        <f>IF(VLOOKUP(ROW()-492,'Report 3 Detail (576 B)'!$A:$S,10,FALSE)="","",VLOOKUP(ROW()-492,'Report 3 Detail (576 B)'!$A:$S,10,FALSE))</f>
        <v/>
      </c>
      <c r="Q897" s="55" t="str">
        <f>IF(VLOOKUP(ROW()-492,'Report 3 Detail (576 B)'!$A:$S,11,FALSE)="","",VLOOKUP(ROW()-492,'Report 3 Detail (576 B)'!$A:$S,11,FALSE))</f>
        <v/>
      </c>
      <c r="R897" s="55" t="str">
        <f>IF(VLOOKUP(ROW()-492,'Report 3 Detail (576 B)'!$A:$S,12,FALSE)="","",VLOOKUP(ROW()-492,'Report 3 Detail (576 B)'!$A:$S,12,FALSE))</f>
        <v/>
      </c>
      <c r="S897" s="55" t="str">
        <f>IF(VLOOKUP(ROW()-492,'Report 3 Detail (576 B)'!$A:$S,13,FALSE)="","",VLOOKUP(ROW()-492,'Report 3 Detail (576 B)'!$A:$S,13,FALSE))</f>
        <v/>
      </c>
      <c r="T897" s="55" t="str">
        <f>IF(VLOOKUP(ROW()-492,'Report 3 Detail (576 B)'!$A:$S,14,FALSE)="","",VLOOKUP(ROW()-492,'Report 3 Detail (576 B)'!$A:$S,14,FALSE))</f>
        <v/>
      </c>
      <c r="U897" s="55" t="str">
        <f>IF(VLOOKUP(ROW()-492,'Report 3 Detail (576 B)'!$A:$S,15,FALSE)="","",VLOOKUP(ROW()-492,'Report 3 Detail (576 B)'!$A:$S,15,FALSE))</f>
        <v/>
      </c>
      <c r="V897" s="55" t="str">
        <f>IF(VLOOKUP(ROW()-492,'Report 3 Detail (576 B)'!$A:$S,16,FALSE)="","",VLOOKUP(ROW()-492,'Report 3 Detail (576 B)'!$A:$S,16,FALSE))</f>
        <v/>
      </c>
      <c r="W897" s="55" t="str">
        <f>IF(VLOOKUP(ROW()-492,'Report 3 Detail (576 B)'!$A:$S,17,FALSE)="","",VLOOKUP(ROW()-492,'Report 3 Detail (576 B)'!$A:$S,17,FALSE))</f>
        <v/>
      </c>
      <c r="X897" s="102" t="str">
        <f>IF(VLOOKUP(ROW()-492,'Report 3 Detail (576 B)'!$A:$S,18,FALSE)="","",VLOOKUP(ROW()-492,'Report 3 Detail (576 B)'!$A:$S,18,FALSE))</f>
        <v/>
      </c>
      <c r="Y897" s="55" t="str">
        <f>IF(VLOOKUP(ROW()-492,'Report 3 Detail (576 B)'!$A:$S,19,FALSE)="","",VLOOKUP(ROW()-492,'Report 3 Detail (576 B)'!$A:$S,19,FALSE))</f>
        <v/>
      </c>
      <c r="Z897" s="55" t="s">
        <v>79</v>
      </c>
    </row>
    <row r="898" spans="8:26" x14ac:dyDescent="0.2">
      <c r="H898" s="55" t="str">
        <f>IF(VLOOKUP(ROW()-492,'Report 3 Detail (576 B)'!$A:$S,2,FALSE)="","",VLOOKUP(ROW()-492,'Report 3 Detail (576 B)'!$A:$S,2,FALSE))</f>
        <v/>
      </c>
      <c r="I898" s="102" t="str">
        <f>IF(VLOOKUP(ROW()-492,'Report 3 Detail (576 B)'!$A:$S,3,FALSE)="","",VLOOKUP(ROW()-492,'Report 3 Detail (576 B)'!$A:$S,3,FALSE))</f>
        <v/>
      </c>
      <c r="J898" s="55" t="str">
        <f>IF(VLOOKUP(ROW()-492,'Report 3 Detail (576 B)'!$A:$S,4,FALSE)="","",VLOOKUP(ROW()-492,'Report 3 Detail (576 B)'!$A:$S,4,FALSE))</f>
        <v/>
      </c>
      <c r="K898" s="55" t="str">
        <f>IF(VLOOKUP(ROW()-492,'Report 3 Detail (576 B)'!$A:$S,5,FALSE)="","",VLOOKUP(ROW()-492,'Report 3 Detail (576 B)'!$A:$S,5,FALSE))</f>
        <v/>
      </c>
      <c r="L898" s="55" t="str">
        <f>IF(VLOOKUP(ROW()-492,'Report 3 Detail (576 B)'!$A:$S,6,FALSE)="","",VLOOKUP(ROW()-492,'Report 3 Detail (576 B)'!$A:$S,6,FALSE))</f>
        <v/>
      </c>
      <c r="M898" s="55" t="str">
        <f>IF(VLOOKUP(ROW()-492,'Report 3 Detail (576 B)'!$A:$S,7,FALSE)="","",VLOOKUP(ROW()-492,'Report 3 Detail (576 B)'!$A:$S,7,FALSE))</f>
        <v/>
      </c>
      <c r="N898" s="55" t="str">
        <f>IF(VLOOKUP(ROW()-492,'Report 3 Detail (576 B)'!$A:$S,8,FALSE)="","",VLOOKUP(ROW()-492,'Report 3 Detail (576 B)'!$A:$S,8,FALSE))</f>
        <v/>
      </c>
      <c r="O898" s="55" t="str">
        <f>IF(VLOOKUP(ROW()-492,'Report 3 Detail (576 B)'!$A:$S,9,FALSE)="","",VLOOKUP(ROW()-492,'Report 3 Detail (576 B)'!$A:$S,9,FALSE))</f>
        <v/>
      </c>
      <c r="P898" s="55" t="str">
        <f>IF(VLOOKUP(ROW()-492,'Report 3 Detail (576 B)'!$A:$S,10,FALSE)="","",VLOOKUP(ROW()-492,'Report 3 Detail (576 B)'!$A:$S,10,FALSE))</f>
        <v/>
      </c>
      <c r="Q898" s="55" t="str">
        <f>IF(VLOOKUP(ROW()-492,'Report 3 Detail (576 B)'!$A:$S,11,FALSE)="","",VLOOKUP(ROW()-492,'Report 3 Detail (576 B)'!$A:$S,11,FALSE))</f>
        <v/>
      </c>
      <c r="R898" s="55" t="str">
        <f>IF(VLOOKUP(ROW()-492,'Report 3 Detail (576 B)'!$A:$S,12,FALSE)="","",VLOOKUP(ROW()-492,'Report 3 Detail (576 B)'!$A:$S,12,FALSE))</f>
        <v/>
      </c>
      <c r="S898" s="55" t="str">
        <f>IF(VLOOKUP(ROW()-492,'Report 3 Detail (576 B)'!$A:$S,13,FALSE)="","",VLOOKUP(ROW()-492,'Report 3 Detail (576 B)'!$A:$S,13,FALSE))</f>
        <v/>
      </c>
      <c r="T898" s="55" t="str">
        <f>IF(VLOOKUP(ROW()-492,'Report 3 Detail (576 B)'!$A:$S,14,FALSE)="","",VLOOKUP(ROW()-492,'Report 3 Detail (576 B)'!$A:$S,14,FALSE))</f>
        <v/>
      </c>
      <c r="U898" s="55" t="str">
        <f>IF(VLOOKUP(ROW()-492,'Report 3 Detail (576 B)'!$A:$S,15,FALSE)="","",VLOOKUP(ROW()-492,'Report 3 Detail (576 B)'!$A:$S,15,FALSE))</f>
        <v/>
      </c>
      <c r="V898" s="55" t="str">
        <f>IF(VLOOKUP(ROW()-492,'Report 3 Detail (576 B)'!$A:$S,16,FALSE)="","",VLOOKUP(ROW()-492,'Report 3 Detail (576 B)'!$A:$S,16,FALSE))</f>
        <v/>
      </c>
      <c r="W898" s="55" t="str">
        <f>IF(VLOOKUP(ROW()-492,'Report 3 Detail (576 B)'!$A:$S,17,FALSE)="","",VLOOKUP(ROW()-492,'Report 3 Detail (576 B)'!$A:$S,17,FALSE))</f>
        <v/>
      </c>
      <c r="X898" s="102" t="str">
        <f>IF(VLOOKUP(ROW()-492,'Report 3 Detail (576 B)'!$A:$S,18,FALSE)="","",VLOOKUP(ROW()-492,'Report 3 Detail (576 B)'!$A:$S,18,FALSE))</f>
        <v/>
      </c>
      <c r="Y898" s="55" t="str">
        <f>IF(VLOOKUP(ROW()-492,'Report 3 Detail (576 B)'!$A:$S,19,FALSE)="","",VLOOKUP(ROW()-492,'Report 3 Detail (576 B)'!$A:$S,19,FALSE))</f>
        <v/>
      </c>
      <c r="Z898" s="55" t="s">
        <v>79</v>
      </c>
    </row>
    <row r="899" spans="8:26" x14ac:dyDescent="0.2">
      <c r="H899" s="55" t="str">
        <f>IF(VLOOKUP(ROW()-492,'Report 3 Detail (576 B)'!$A:$S,2,FALSE)="","",VLOOKUP(ROW()-492,'Report 3 Detail (576 B)'!$A:$S,2,FALSE))</f>
        <v/>
      </c>
      <c r="I899" s="102" t="str">
        <f>IF(VLOOKUP(ROW()-492,'Report 3 Detail (576 B)'!$A:$S,3,FALSE)="","",VLOOKUP(ROW()-492,'Report 3 Detail (576 B)'!$A:$S,3,FALSE))</f>
        <v/>
      </c>
      <c r="J899" s="55" t="str">
        <f>IF(VLOOKUP(ROW()-492,'Report 3 Detail (576 B)'!$A:$S,4,FALSE)="","",VLOOKUP(ROW()-492,'Report 3 Detail (576 B)'!$A:$S,4,FALSE))</f>
        <v/>
      </c>
      <c r="K899" s="55" t="str">
        <f>IF(VLOOKUP(ROW()-492,'Report 3 Detail (576 B)'!$A:$S,5,FALSE)="","",VLOOKUP(ROW()-492,'Report 3 Detail (576 B)'!$A:$S,5,FALSE))</f>
        <v/>
      </c>
      <c r="L899" s="55" t="str">
        <f>IF(VLOOKUP(ROW()-492,'Report 3 Detail (576 B)'!$A:$S,6,FALSE)="","",VLOOKUP(ROW()-492,'Report 3 Detail (576 B)'!$A:$S,6,FALSE))</f>
        <v/>
      </c>
      <c r="M899" s="55" t="str">
        <f>IF(VLOOKUP(ROW()-492,'Report 3 Detail (576 B)'!$A:$S,7,FALSE)="","",VLOOKUP(ROW()-492,'Report 3 Detail (576 B)'!$A:$S,7,FALSE))</f>
        <v/>
      </c>
      <c r="N899" s="55" t="str">
        <f>IF(VLOOKUP(ROW()-492,'Report 3 Detail (576 B)'!$A:$S,8,FALSE)="","",VLOOKUP(ROW()-492,'Report 3 Detail (576 B)'!$A:$S,8,FALSE))</f>
        <v/>
      </c>
      <c r="O899" s="55" t="str">
        <f>IF(VLOOKUP(ROW()-492,'Report 3 Detail (576 B)'!$A:$S,9,FALSE)="","",VLOOKUP(ROW()-492,'Report 3 Detail (576 B)'!$A:$S,9,FALSE))</f>
        <v/>
      </c>
      <c r="P899" s="55" t="str">
        <f>IF(VLOOKUP(ROW()-492,'Report 3 Detail (576 B)'!$A:$S,10,FALSE)="","",VLOOKUP(ROW()-492,'Report 3 Detail (576 B)'!$A:$S,10,FALSE))</f>
        <v/>
      </c>
      <c r="Q899" s="55" t="str">
        <f>IF(VLOOKUP(ROW()-492,'Report 3 Detail (576 B)'!$A:$S,11,FALSE)="","",VLOOKUP(ROW()-492,'Report 3 Detail (576 B)'!$A:$S,11,FALSE))</f>
        <v/>
      </c>
      <c r="R899" s="55" t="str">
        <f>IF(VLOOKUP(ROW()-492,'Report 3 Detail (576 B)'!$A:$S,12,FALSE)="","",VLOOKUP(ROW()-492,'Report 3 Detail (576 B)'!$A:$S,12,FALSE))</f>
        <v/>
      </c>
      <c r="S899" s="55" t="str">
        <f>IF(VLOOKUP(ROW()-492,'Report 3 Detail (576 B)'!$A:$S,13,FALSE)="","",VLOOKUP(ROW()-492,'Report 3 Detail (576 B)'!$A:$S,13,FALSE))</f>
        <v/>
      </c>
      <c r="T899" s="55" t="str">
        <f>IF(VLOOKUP(ROW()-492,'Report 3 Detail (576 B)'!$A:$S,14,FALSE)="","",VLOOKUP(ROW()-492,'Report 3 Detail (576 B)'!$A:$S,14,FALSE))</f>
        <v/>
      </c>
      <c r="U899" s="55" t="str">
        <f>IF(VLOOKUP(ROW()-492,'Report 3 Detail (576 B)'!$A:$S,15,FALSE)="","",VLOOKUP(ROW()-492,'Report 3 Detail (576 B)'!$A:$S,15,FALSE))</f>
        <v/>
      </c>
      <c r="V899" s="55" t="str">
        <f>IF(VLOOKUP(ROW()-492,'Report 3 Detail (576 B)'!$A:$S,16,FALSE)="","",VLOOKUP(ROW()-492,'Report 3 Detail (576 B)'!$A:$S,16,FALSE))</f>
        <v/>
      </c>
      <c r="W899" s="55" t="str">
        <f>IF(VLOOKUP(ROW()-492,'Report 3 Detail (576 B)'!$A:$S,17,FALSE)="","",VLOOKUP(ROW()-492,'Report 3 Detail (576 B)'!$A:$S,17,FALSE))</f>
        <v/>
      </c>
      <c r="X899" s="102" t="str">
        <f>IF(VLOOKUP(ROW()-492,'Report 3 Detail (576 B)'!$A:$S,18,FALSE)="","",VLOOKUP(ROW()-492,'Report 3 Detail (576 B)'!$A:$S,18,FALSE))</f>
        <v/>
      </c>
      <c r="Y899" s="55" t="str">
        <f>IF(VLOOKUP(ROW()-492,'Report 3 Detail (576 B)'!$A:$S,19,FALSE)="","",VLOOKUP(ROW()-492,'Report 3 Detail (576 B)'!$A:$S,19,FALSE))</f>
        <v/>
      </c>
      <c r="Z899" s="55" t="s">
        <v>79</v>
      </c>
    </row>
    <row r="900" spans="8:26" x14ac:dyDescent="0.2">
      <c r="H900" s="55" t="str">
        <f>IF(VLOOKUP(ROW()-492,'Report 3 Detail (576 B)'!$A:$S,2,FALSE)="","",VLOOKUP(ROW()-492,'Report 3 Detail (576 B)'!$A:$S,2,FALSE))</f>
        <v/>
      </c>
      <c r="I900" s="102" t="str">
        <f>IF(VLOOKUP(ROW()-492,'Report 3 Detail (576 B)'!$A:$S,3,FALSE)="","",VLOOKUP(ROW()-492,'Report 3 Detail (576 B)'!$A:$S,3,FALSE))</f>
        <v/>
      </c>
      <c r="J900" s="55" t="str">
        <f>IF(VLOOKUP(ROW()-492,'Report 3 Detail (576 B)'!$A:$S,4,FALSE)="","",VLOOKUP(ROW()-492,'Report 3 Detail (576 B)'!$A:$S,4,FALSE))</f>
        <v/>
      </c>
      <c r="K900" s="55" t="str">
        <f>IF(VLOOKUP(ROW()-492,'Report 3 Detail (576 B)'!$A:$S,5,FALSE)="","",VLOOKUP(ROW()-492,'Report 3 Detail (576 B)'!$A:$S,5,FALSE))</f>
        <v/>
      </c>
      <c r="L900" s="55" t="str">
        <f>IF(VLOOKUP(ROW()-492,'Report 3 Detail (576 B)'!$A:$S,6,FALSE)="","",VLOOKUP(ROW()-492,'Report 3 Detail (576 B)'!$A:$S,6,FALSE))</f>
        <v/>
      </c>
      <c r="M900" s="55" t="str">
        <f>IF(VLOOKUP(ROW()-492,'Report 3 Detail (576 B)'!$A:$S,7,FALSE)="","",VLOOKUP(ROW()-492,'Report 3 Detail (576 B)'!$A:$S,7,FALSE))</f>
        <v/>
      </c>
      <c r="N900" s="55" t="str">
        <f>IF(VLOOKUP(ROW()-492,'Report 3 Detail (576 B)'!$A:$S,8,FALSE)="","",VLOOKUP(ROW()-492,'Report 3 Detail (576 B)'!$A:$S,8,FALSE))</f>
        <v/>
      </c>
      <c r="O900" s="55" t="str">
        <f>IF(VLOOKUP(ROW()-492,'Report 3 Detail (576 B)'!$A:$S,9,FALSE)="","",VLOOKUP(ROW()-492,'Report 3 Detail (576 B)'!$A:$S,9,FALSE))</f>
        <v/>
      </c>
      <c r="P900" s="55" t="str">
        <f>IF(VLOOKUP(ROW()-492,'Report 3 Detail (576 B)'!$A:$S,10,FALSE)="","",VLOOKUP(ROW()-492,'Report 3 Detail (576 B)'!$A:$S,10,FALSE))</f>
        <v/>
      </c>
      <c r="Q900" s="55" t="str">
        <f>IF(VLOOKUP(ROW()-492,'Report 3 Detail (576 B)'!$A:$S,11,FALSE)="","",VLOOKUP(ROW()-492,'Report 3 Detail (576 B)'!$A:$S,11,FALSE))</f>
        <v/>
      </c>
      <c r="R900" s="55" t="str">
        <f>IF(VLOOKUP(ROW()-492,'Report 3 Detail (576 B)'!$A:$S,12,FALSE)="","",VLOOKUP(ROW()-492,'Report 3 Detail (576 B)'!$A:$S,12,FALSE))</f>
        <v/>
      </c>
      <c r="S900" s="55" t="str">
        <f>IF(VLOOKUP(ROW()-492,'Report 3 Detail (576 B)'!$A:$S,13,FALSE)="","",VLOOKUP(ROW()-492,'Report 3 Detail (576 B)'!$A:$S,13,FALSE))</f>
        <v/>
      </c>
      <c r="T900" s="55" t="str">
        <f>IF(VLOOKUP(ROW()-492,'Report 3 Detail (576 B)'!$A:$S,14,FALSE)="","",VLOOKUP(ROW()-492,'Report 3 Detail (576 B)'!$A:$S,14,FALSE))</f>
        <v/>
      </c>
      <c r="U900" s="55" t="str">
        <f>IF(VLOOKUP(ROW()-492,'Report 3 Detail (576 B)'!$A:$S,15,FALSE)="","",VLOOKUP(ROW()-492,'Report 3 Detail (576 B)'!$A:$S,15,FALSE))</f>
        <v/>
      </c>
      <c r="V900" s="55" t="str">
        <f>IF(VLOOKUP(ROW()-492,'Report 3 Detail (576 B)'!$A:$S,16,FALSE)="","",VLOOKUP(ROW()-492,'Report 3 Detail (576 B)'!$A:$S,16,FALSE))</f>
        <v/>
      </c>
      <c r="W900" s="55" t="str">
        <f>IF(VLOOKUP(ROW()-492,'Report 3 Detail (576 B)'!$A:$S,17,FALSE)="","",VLOOKUP(ROW()-492,'Report 3 Detail (576 B)'!$A:$S,17,FALSE))</f>
        <v/>
      </c>
      <c r="X900" s="102" t="str">
        <f>IF(VLOOKUP(ROW()-492,'Report 3 Detail (576 B)'!$A:$S,18,FALSE)="","",VLOOKUP(ROW()-492,'Report 3 Detail (576 B)'!$A:$S,18,FALSE))</f>
        <v/>
      </c>
      <c r="Y900" s="55" t="str">
        <f>IF(VLOOKUP(ROW()-492,'Report 3 Detail (576 B)'!$A:$S,19,FALSE)="","",VLOOKUP(ROW()-492,'Report 3 Detail (576 B)'!$A:$S,19,FALSE))</f>
        <v/>
      </c>
      <c r="Z900" s="55" t="s">
        <v>79</v>
      </c>
    </row>
    <row r="901" spans="8:26" x14ac:dyDescent="0.2">
      <c r="H901" s="55" t="str">
        <f>IF(VLOOKUP(ROW()-492,'Report 3 Detail (576 B)'!$A:$S,2,FALSE)="","",VLOOKUP(ROW()-492,'Report 3 Detail (576 B)'!$A:$S,2,FALSE))</f>
        <v/>
      </c>
      <c r="I901" s="102" t="str">
        <f>IF(VLOOKUP(ROW()-492,'Report 3 Detail (576 B)'!$A:$S,3,FALSE)="","",VLOOKUP(ROW()-492,'Report 3 Detail (576 B)'!$A:$S,3,FALSE))</f>
        <v/>
      </c>
      <c r="J901" s="55" t="str">
        <f>IF(VLOOKUP(ROW()-492,'Report 3 Detail (576 B)'!$A:$S,4,FALSE)="","",VLOOKUP(ROW()-492,'Report 3 Detail (576 B)'!$A:$S,4,FALSE))</f>
        <v/>
      </c>
      <c r="K901" s="55" t="str">
        <f>IF(VLOOKUP(ROW()-492,'Report 3 Detail (576 B)'!$A:$S,5,FALSE)="","",VLOOKUP(ROW()-492,'Report 3 Detail (576 B)'!$A:$S,5,FALSE))</f>
        <v/>
      </c>
      <c r="L901" s="55" t="str">
        <f>IF(VLOOKUP(ROW()-492,'Report 3 Detail (576 B)'!$A:$S,6,FALSE)="","",VLOOKUP(ROW()-492,'Report 3 Detail (576 B)'!$A:$S,6,FALSE))</f>
        <v/>
      </c>
      <c r="M901" s="55" t="str">
        <f>IF(VLOOKUP(ROW()-492,'Report 3 Detail (576 B)'!$A:$S,7,FALSE)="","",VLOOKUP(ROW()-492,'Report 3 Detail (576 B)'!$A:$S,7,FALSE))</f>
        <v/>
      </c>
      <c r="N901" s="55" t="str">
        <f>IF(VLOOKUP(ROW()-492,'Report 3 Detail (576 B)'!$A:$S,8,FALSE)="","",VLOOKUP(ROW()-492,'Report 3 Detail (576 B)'!$A:$S,8,FALSE))</f>
        <v/>
      </c>
      <c r="O901" s="55" t="str">
        <f>IF(VLOOKUP(ROW()-492,'Report 3 Detail (576 B)'!$A:$S,9,FALSE)="","",VLOOKUP(ROW()-492,'Report 3 Detail (576 B)'!$A:$S,9,FALSE))</f>
        <v/>
      </c>
      <c r="P901" s="55" t="str">
        <f>IF(VLOOKUP(ROW()-492,'Report 3 Detail (576 B)'!$A:$S,10,FALSE)="","",VLOOKUP(ROW()-492,'Report 3 Detail (576 B)'!$A:$S,10,FALSE))</f>
        <v/>
      </c>
      <c r="Q901" s="55" t="str">
        <f>IF(VLOOKUP(ROW()-492,'Report 3 Detail (576 B)'!$A:$S,11,FALSE)="","",VLOOKUP(ROW()-492,'Report 3 Detail (576 B)'!$A:$S,11,FALSE))</f>
        <v/>
      </c>
      <c r="R901" s="55" t="str">
        <f>IF(VLOOKUP(ROW()-492,'Report 3 Detail (576 B)'!$A:$S,12,FALSE)="","",VLOOKUP(ROW()-492,'Report 3 Detail (576 B)'!$A:$S,12,FALSE))</f>
        <v/>
      </c>
      <c r="S901" s="55" t="str">
        <f>IF(VLOOKUP(ROW()-492,'Report 3 Detail (576 B)'!$A:$S,13,FALSE)="","",VLOOKUP(ROW()-492,'Report 3 Detail (576 B)'!$A:$S,13,FALSE))</f>
        <v/>
      </c>
      <c r="T901" s="55" t="str">
        <f>IF(VLOOKUP(ROW()-492,'Report 3 Detail (576 B)'!$A:$S,14,FALSE)="","",VLOOKUP(ROW()-492,'Report 3 Detail (576 B)'!$A:$S,14,FALSE))</f>
        <v/>
      </c>
      <c r="U901" s="55" t="str">
        <f>IF(VLOOKUP(ROW()-492,'Report 3 Detail (576 B)'!$A:$S,15,FALSE)="","",VLOOKUP(ROW()-492,'Report 3 Detail (576 B)'!$A:$S,15,FALSE))</f>
        <v/>
      </c>
      <c r="V901" s="55" t="str">
        <f>IF(VLOOKUP(ROW()-492,'Report 3 Detail (576 B)'!$A:$S,16,FALSE)="","",VLOOKUP(ROW()-492,'Report 3 Detail (576 B)'!$A:$S,16,FALSE))</f>
        <v/>
      </c>
      <c r="W901" s="55" t="str">
        <f>IF(VLOOKUP(ROW()-492,'Report 3 Detail (576 B)'!$A:$S,17,FALSE)="","",VLOOKUP(ROW()-492,'Report 3 Detail (576 B)'!$A:$S,17,FALSE))</f>
        <v/>
      </c>
      <c r="X901" s="102" t="str">
        <f>IF(VLOOKUP(ROW()-492,'Report 3 Detail (576 B)'!$A:$S,18,FALSE)="","",VLOOKUP(ROW()-492,'Report 3 Detail (576 B)'!$A:$S,18,FALSE))</f>
        <v/>
      </c>
      <c r="Y901" s="55" t="str">
        <f>IF(VLOOKUP(ROW()-492,'Report 3 Detail (576 B)'!$A:$S,19,FALSE)="","",VLOOKUP(ROW()-492,'Report 3 Detail (576 B)'!$A:$S,19,FALSE))</f>
        <v/>
      </c>
      <c r="Z901" s="55" t="s">
        <v>79</v>
      </c>
    </row>
    <row r="902" spans="8:26" x14ac:dyDescent="0.2">
      <c r="H902" s="55" t="str">
        <f>IF(VLOOKUP(ROW()-492,'Report 3 Detail (576 B)'!$A:$S,2,FALSE)="","",VLOOKUP(ROW()-492,'Report 3 Detail (576 B)'!$A:$S,2,FALSE))</f>
        <v/>
      </c>
      <c r="I902" s="102" t="str">
        <f>IF(VLOOKUP(ROW()-492,'Report 3 Detail (576 B)'!$A:$S,3,FALSE)="","",VLOOKUP(ROW()-492,'Report 3 Detail (576 B)'!$A:$S,3,FALSE))</f>
        <v/>
      </c>
      <c r="J902" s="55" t="str">
        <f>IF(VLOOKUP(ROW()-492,'Report 3 Detail (576 B)'!$A:$S,4,FALSE)="","",VLOOKUP(ROW()-492,'Report 3 Detail (576 B)'!$A:$S,4,FALSE))</f>
        <v/>
      </c>
      <c r="K902" s="55" t="str">
        <f>IF(VLOOKUP(ROW()-492,'Report 3 Detail (576 B)'!$A:$S,5,FALSE)="","",VLOOKUP(ROW()-492,'Report 3 Detail (576 B)'!$A:$S,5,FALSE))</f>
        <v/>
      </c>
      <c r="L902" s="55" t="str">
        <f>IF(VLOOKUP(ROW()-492,'Report 3 Detail (576 B)'!$A:$S,6,FALSE)="","",VLOOKUP(ROW()-492,'Report 3 Detail (576 B)'!$A:$S,6,FALSE))</f>
        <v/>
      </c>
      <c r="M902" s="55" t="str">
        <f>IF(VLOOKUP(ROW()-492,'Report 3 Detail (576 B)'!$A:$S,7,FALSE)="","",VLOOKUP(ROW()-492,'Report 3 Detail (576 B)'!$A:$S,7,FALSE))</f>
        <v/>
      </c>
      <c r="N902" s="55" t="str">
        <f>IF(VLOOKUP(ROW()-492,'Report 3 Detail (576 B)'!$A:$S,8,FALSE)="","",VLOOKUP(ROW()-492,'Report 3 Detail (576 B)'!$A:$S,8,FALSE))</f>
        <v/>
      </c>
      <c r="O902" s="55" t="str">
        <f>IF(VLOOKUP(ROW()-492,'Report 3 Detail (576 B)'!$A:$S,9,FALSE)="","",VLOOKUP(ROW()-492,'Report 3 Detail (576 B)'!$A:$S,9,FALSE))</f>
        <v/>
      </c>
      <c r="P902" s="55" t="str">
        <f>IF(VLOOKUP(ROW()-492,'Report 3 Detail (576 B)'!$A:$S,10,FALSE)="","",VLOOKUP(ROW()-492,'Report 3 Detail (576 B)'!$A:$S,10,FALSE))</f>
        <v/>
      </c>
      <c r="Q902" s="55" t="str">
        <f>IF(VLOOKUP(ROW()-492,'Report 3 Detail (576 B)'!$A:$S,11,FALSE)="","",VLOOKUP(ROW()-492,'Report 3 Detail (576 B)'!$A:$S,11,FALSE))</f>
        <v/>
      </c>
      <c r="R902" s="55" t="str">
        <f>IF(VLOOKUP(ROW()-492,'Report 3 Detail (576 B)'!$A:$S,12,FALSE)="","",VLOOKUP(ROW()-492,'Report 3 Detail (576 B)'!$A:$S,12,FALSE))</f>
        <v/>
      </c>
      <c r="S902" s="55" t="str">
        <f>IF(VLOOKUP(ROW()-492,'Report 3 Detail (576 B)'!$A:$S,13,FALSE)="","",VLOOKUP(ROW()-492,'Report 3 Detail (576 B)'!$A:$S,13,FALSE))</f>
        <v/>
      </c>
      <c r="T902" s="55" t="str">
        <f>IF(VLOOKUP(ROW()-492,'Report 3 Detail (576 B)'!$A:$S,14,FALSE)="","",VLOOKUP(ROW()-492,'Report 3 Detail (576 B)'!$A:$S,14,FALSE))</f>
        <v/>
      </c>
      <c r="U902" s="55" t="str">
        <f>IF(VLOOKUP(ROW()-492,'Report 3 Detail (576 B)'!$A:$S,15,FALSE)="","",VLOOKUP(ROW()-492,'Report 3 Detail (576 B)'!$A:$S,15,FALSE))</f>
        <v/>
      </c>
      <c r="V902" s="55" t="str">
        <f>IF(VLOOKUP(ROW()-492,'Report 3 Detail (576 B)'!$A:$S,16,FALSE)="","",VLOOKUP(ROW()-492,'Report 3 Detail (576 B)'!$A:$S,16,FALSE))</f>
        <v/>
      </c>
      <c r="W902" s="55" t="str">
        <f>IF(VLOOKUP(ROW()-492,'Report 3 Detail (576 B)'!$A:$S,17,FALSE)="","",VLOOKUP(ROW()-492,'Report 3 Detail (576 B)'!$A:$S,17,FALSE))</f>
        <v/>
      </c>
      <c r="X902" s="102" t="str">
        <f>IF(VLOOKUP(ROW()-492,'Report 3 Detail (576 B)'!$A:$S,18,FALSE)="","",VLOOKUP(ROW()-492,'Report 3 Detail (576 B)'!$A:$S,18,FALSE))</f>
        <v/>
      </c>
      <c r="Y902" s="55" t="str">
        <f>IF(VLOOKUP(ROW()-492,'Report 3 Detail (576 B)'!$A:$S,19,FALSE)="","",VLOOKUP(ROW()-492,'Report 3 Detail (576 B)'!$A:$S,19,FALSE))</f>
        <v/>
      </c>
      <c r="Z902" s="55" t="s">
        <v>79</v>
      </c>
    </row>
    <row r="903" spans="8:26" x14ac:dyDescent="0.2">
      <c r="H903" s="55" t="str">
        <f>IF(VLOOKUP(ROW()-492,'Report 3 Detail (576 B)'!$A:$S,2,FALSE)="","",VLOOKUP(ROW()-492,'Report 3 Detail (576 B)'!$A:$S,2,FALSE))</f>
        <v/>
      </c>
      <c r="I903" s="102" t="str">
        <f>IF(VLOOKUP(ROW()-492,'Report 3 Detail (576 B)'!$A:$S,3,FALSE)="","",VLOOKUP(ROW()-492,'Report 3 Detail (576 B)'!$A:$S,3,FALSE))</f>
        <v/>
      </c>
      <c r="J903" s="55" t="str">
        <f>IF(VLOOKUP(ROW()-492,'Report 3 Detail (576 B)'!$A:$S,4,FALSE)="","",VLOOKUP(ROW()-492,'Report 3 Detail (576 B)'!$A:$S,4,FALSE))</f>
        <v/>
      </c>
      <c r="K903" s="55" t="str">
        <f>IF(VLOOKUP(ROW()-492,'Report 3 Detail (576 B)'!$A:$S,5,FALSE)="","",VLOOKUP(ROW()-492,'Report 3 Detail (576 B)'!$A:$S,5,FALSE))</f>
        <v/>
      </c>
      <c r="L903" s="55" t="str">
        <f>IF(VLOOKUP(ROW()-492,'Report 3 Detail (576 B)'!$A:$S,6,FALSE)="","",VLOOKUP(ROW()-492,'Report 3 Detail (576 B)'!$A:$S,6,FALSE))</f>
        <v/>
      </c>
      <c r="M903" s="55" t="str">
        <f>IF(VLOOKUP(ROW()-492,'Report 3 Detail (576 B)'!$A:$S,7,FALSE)="","",VLOOKUP(ROW()-492,'Report 3 Detail (576 B)'!$A:$S,7,FALSE))</f>
        <v/>
      </c>
      <c r="N903" s="55" t="str">
        <f>IF(VLOOKUP(ROW()-492,'Report 3 Detail (576 B)'!$A:$S,8,FALSE)="","",VLOOKUP(ROW()-492,'Report 3 Detail (576 B)'!$A:$S,8,FALSE))</f>
        <v/>
      </c>
      <c r="O903" s="55" t="str">
        <f>IF(VLOOKUP(ROW()-492,'Report 3 Detail (576 B)'!$A:$S,9,FALSE)="","",VLOOKUP(ROW()-492,'Report 3 Detail (576 B)'!$A:$S,9,FALSE))</f>
        <v/>
      </c>
      <c r="P903" s="55" t="str">
        <f>IF(VLOOKUP(ROW()-492,'Report 3 Detail (576 B)'!$A:$S,10,FALSE)="","",VLOOKUP(ROW()-492,'Report 3 Detail (576 B)'!$A:$S,10,FALSE))</f>
        <v/>
      </c>
      <c r="Q903" s="55" t="str">
        <f>IF(VLOOKUP(ROW()-492,'Report 3 Detail (576 B)'!$A:$S,11,FALSE)="","",VLOOKUP(ROW()-492,'Report 3 Detail (576 B)'!$A:$S,11,FALSE))</f>
        <v/>
      </c>
      <c r="R903" s="55" t="str">
        <f>IF(VLOOKUP(ROW()-492,'Report 3 Detail (576 B)'!$A:$S,12,FALSE)="","",VLOOKUP(ROW()-492,'Report 3 Detail (576 B)'!$A:$S,12,FALSE))</f>
        <v/>
      </c>
      <c r="S903" s="55" t="str">
        <f>IF(VLOOKUP(ROW()-492,'Report 3 Detail (576 B)'!$A:$S,13,FALSE)="","",VLOOKUP(ROW()-492,'Report 3 Detail (576 B)'!$A:$S,13,FALSE))</f>
        <v/>
      </c>
      <c r="T903" s="55" t="str">
        <f>IF(VLOOKUP(ROW()-492,'Report 3 Detail (576 B)'!$A:$S,14,FALSE)="","",VLOOKUP(ROW()-492,'Report 3 Detail (576 B)'!$A:$S,14,FALSE))</f>
        <v/>
      </c>
      <c r="U903" s="55" t="str">
        <f>IF(VLOOKUP(ROW()-492,'Report 3 Detail (576 B)'!$A:$S,15,FALSE)="","",VLOOKUP(ROW()-492,'Report 3 Detail (576 B)'!$A:$S,15,FALSE))</f>
        <v/>
      </c>
      <c r="V903" s="55" t="str">
        <f>IF(VLOOKUP(ROW()-492,'Report 3 Detail (576 B)'!$A:$S,16,FALSE)="","",VLOOKUP(ROW()-492,'Report 3 Detail (576 B)'!$A:$S,16,FALSE))</f>
        <v/>
      </c>
      <c r="W903" s="55" t="str">
        <f>IF(VLOOKUP(ROW()-492,'Report 3 Detail (576 B)'!$A:$S,17,FALSE)="","",VLOOKUP(ROW()-492,'Report 3 Detail (576 B)'!$A:$S,17,FALSE))</f>
        <v/>
      </c>
      <c r="X903" s="102" t="str">
        <f>IF(VLOOKUP(ROW()-492,'Report 3 Detail (576 B)'!$A:$S,18,FALSE)="","",VLOOKUP(ROW()-492,'Report 3 Detail (576 B)'!$A:$S,18,FALSE))</f>
        <v/>
      </c>
      <c r="Y903" s="55" t="str">
        <f>IF(VLOOKUP(ROW()-492,'Report 3 Detail (576 B)'!$A:$S,19,FALSE)="","",VLOOKUP(ROW()-492,'Report 3 Detail (576 B)'!$A:$S,19,FALSE))</f>
        <v/>
      </c>
      <c r="Z903" s="55" t="s">
        <v>79</v>
      </c>
    </row>
    <row r="904" spans="8:26" x14ac:dyDescent="0.2">
      <c r="H904" s="55" t="str">
        <f>IF(VLOOKUP(ROW()-492,'Report 3 Detail (576 B)'!$A:$S,2,FALSE)="","",VLOOKUP(ROW()-492,'Report 3 Detail (576 B)'!$A:$S,2,FALSE))</f>
        <v/>
      </c>
      <c r="I904" s="102" t="str">
        <f>IF(VLOOKUP(ROW()-492,'Report 3 Detail (576 B)'!$A:$S,3,FALSE)="","",VLOOKUP(ROW()-492,'Report 3 Detail (576 B)'!$A:$S,3,FALSE))</f>
        <v/>
      </c>
      <c r="J904" s="55" t="str">
        <f>IF(VLOOKUP(ROW()-492,'Report 3 Detail (576 B)'!$A:$S,4,FALSE)="","",VLOOKUP(ROW()-492,'Report 3 Detail (576 B)'!$A:$S,4,FALSE))</f>
        <v/>
      </c>
      <c r="K904" s="55" t="str">
        <f>IF(VLOOKUP(ROW()-492,'Report 3 Detail (576 B)'!$A:$S,5,FALSE)="","",VLOOKUP(ROW()-492,'Report 3 Detail (576 B)'!$A:$S,5,FALSE))</f>
        <v/>
      </c>
      <c r="L904" s="55" t="str">
        <f>IF(VLOOKUP(ROW()-492,'Report 3 Detail (576 B)'!$A:$S,6,FALSE)="","",VLOOKUP(ROW()-492,'Report 3 Detail (576 B)'!$A:$S,6,FALSE))</f>
        <v/>
      </c>
      <c r="M904" s="55" t="str">
        <f>IF(VLOOKUP(ROW()-492,'Report 3 Detail (576 B)'!$A:$S,7,FALSE)="","",VLOOKUP(ROW()-492,'Report 3 Detail (576 B)'!$A:$S,7,FALSE))</f>
        <v/>
      </c>
      <c r="N904" s="55" t="str">
        <f>IF(VLOOKUP(ROW()-492,'Report 3 Detail (576 B)'!$A:$S,8,FALSE)="","",VLOOKUP(ROW()-492,'Report 3 Detail (576 B)'!$A:$S,8,FALSE))</f>
        <v/>
      </c>
      <c r="O904" s="55" t="str">
        <f>IF(VLOOKUP(ROW()-492,'Report 3 Detail (576 B)'!$A:$S,9,FALSE)="","",VLOOKUP(ROW()-492,'Report 3 Detail (576 B)'!$A:$S,9,FALSE))</f>
        <v/>
      </c>
      <c r="P904" s="55" t="str">
        <f>IF(VLOOKUP(ROW()-492,'Report 3 Detail (576 B)'!$A:$S,10,FALSE)="","",VLOOKUP(ROW()-492,'Report 3 Detail (576 B)'!$A:$S,10,FALSE))</f>
        <v/>
      </c>
      <c r="Q904" s="55" t="str">
        <f>IF(VLOOKUP(ROW()-492,'Report 3 Detail (576 B)'!$A:$S,11,FALSE)="","",VLOOKUP(ROW()-492,'Report 3 Detail (576 B)'!$A:$S,11,FALSE))</f>
        <v/>
      </c>
      <c r="R904" s="55" t="str">
        <f>IF(VLOOKUP(ROW()-492,'Report 3 Detail (576 B)'!$A:$S,12,FALSE)="","",VLOOKUP(ROW()-492,'Report 3 Detail (576 B)'!$A:$S,12,FALSE))</f>
        <v/>
      </c>
      <c r="S904" s="55" t="str">
        <f>IF(VLOOKUP(ROW()-492,'Report 3 Detail (576 B)'!$A:$S,13,FALSE)="","",VLOOKUP(ROW()-492,'Report 3 Detail (576 B)'!$A:$S,13,FALSE))</f>
        <v/>
      </c>
      <c r="T904" s="55" t="str">
        <f>IF(VLOOKUP(ROW()-492,'Report 3 Detail (576 B)'!$A:$S,14,FALSE)="","",VLOOKUP(ROW()-492,'Report 3 Detail (576 B)'!$A:$S,14,FALSE))</f>
        <v/>
      </c>
      <c r="U904" s="55" t="str">
        <f>IF(VLOOKUP(ROW()-492,'Report 3 Detail (576 B)'!$A:$S,15,FALSE)="","",VLOOKUP(ROW()-492,'Report 3 Detail (576 B)'!$A:$S,15,FALSE))</f>
        <v/>
      </c>
      <c r="V904" s="55" t="str">
        <f>IF(VLOOKUP(ROW()-492,'Report 3 Detail (576 B)'!$A:$S,16,FALSE)="","",VLOOKUP(ROW()-492,'Report 3 Detail (576 B)'!$A:$S,16,FALSE))</f>
        <v/>
      </c>
      <c r="W904" s="55" t="str">
        <f>IF(VLOOKUP(ROW()-492,'Report 3 Detail (576 B)'!$A:$S,17,FALSE)="","",VLOOKUP(ROW()-492,'Report 3 Detail (576 B)'!$A:$S,17,FALSE))</f>
        <v/>
      </c>
      <c r="X904" s="102" t="str">
        <f>IF(VLOOKUP(ROW()-492,'Report 3 Detail (576 B)'!$A:$S,18,FALSE)="","",VLOOKUP(ROW()-492,'Report 3 Detail (576 B)'!$A:$S,18,FALSE))</f>
        <v/>
      </c>
      <c r="Y904" s="55" t="str">
        <f>IF(VLOOKUP(ROW()-492,'Report 3 Detail (576 B)'!$A:$S,19,FALSE)="","",VLOOKUP(ROW()-492,'Report 3 Detail (576 B)'!$A:$S,19,FALSE))</f>
        <v/>
      </c>
      <c r="Z904" s="55" t="s">
        <v>79</v>
      </c>
    </row>
    <row r="905" spans="8:26" x14ac:dyDescent="0.2">
      <c r="H905" s="55" t="str">
        <f>IF(VLOOKUP(ROW()-492,'Report 3 Detail (576 B)'!$A:$S,2,FALSE)="","",VLOOKUP(ROW()-492,'Report 3 Detail (576 B)'!$A:$S,2,FALSE))</f>
        <v/>
      </c>
      <c r="I905" s="102" t="str">
        <f>IF(VLOOKUP(ROW()-492,'Report 3 Detail (576 B)'!$A:$S,3,FALSE)="","",VLOOKUP(ROW()-492,'Report 3 Detail (576 B)'!$A:$S,3,FALSE))</f>
        <v/>
      </c>
      <c r="J905" s="55" t="str">
        <f>IF(VLOOKUP(ROW()-492,'Report 3 Detail (576 B)'!$A:$S,4,FALSE)="","",VLOOKUP(ROW()-492,'Report 3 Detail (576 B)'!$A:$S,4,FALSE))</f>
        <v/>
      </c>
      <c r="K905" s="55" t="str">
        <f>IF(VLOOKUP(ROW()-492,'Report 3 Detail (576 B)'!$A:$S,5,FALSE)="","",VLOOKUP(ROW()-492,'Report 3 Detail (576 B)'!$A:$S,5,FALSE))</f>
        <v/>
      </c>
      <c r="L905" s="55" t="str">
        <f>IF(VLOOKUP(ROW()-492,'Report 3 Detail (576 B)'!$A:$S,6,FALSE)="","",VLOOKUP(ROW()-492,'Report 3 Detail (576 B)'!$A:$S,6,FALSE))</f>
        <v/>
      </c>
      <c r="M905" s="55" t="str">
        <f>IF(VLOOKUP(ROW()-492,'Report 3 Detail (576 B)'!$A:$S,7,FALSE)="","",VLOOKUP(ROW()-492,'Report 3 Detail (576 B)'!$A:$S,7,FALSE))</f>
        <v/>
      </c>
      <c r="N905" s="55" t="str">
        <f>IF(VLOOKUP(ROW()-492,'Report 3 Detail (576 B)'!$A:$S,8,FALSE)="","",VLOOKUP(ROW()-492,'Report 3 Detail (576 B)'!$A:$S,8,FALSE))</f>
        <v/>
      </c>
      <c r="O905" s="55" t="str">
        <f>IF(VLOOKUP(ROW()-492,'Report 3 Detail (576 B)'!$A:$S,9,FALSE)="","",VLOOKUP(ROW()-492,'Report 3 Detail (576 B)'!$A:$S,9,FALSE))</f>
        <v/>
      </c>
      <c r="P905" s="55" t="str">
        <f>IF(VLOOKUP(ROW()-492,'Report 3 Detail (576 B)'!$A:$S,10,FALSE)="","",VLOOKUP(ROW()-492,'Report 3 Detail (576 B)'!$A:$S,10,FALSE))</f>
        <v/>
      </c>
      <c r="Q905" s="55" t="str">
        <f>IF(VLOOKUP(ROW()-492,'Report 3 Detail (576 B)'!$A:$S,11,FALSE)="","",VLOOKUP(ROW()-492,'Report 3 Detail (576 B)'!$A:$S,11,FALSE))</f>
        <v/>
      </c>
      <c r="R905" s="55" t="str">
        <f>IF(VLOOKUP(ROW()-492,'Report 3 Detail (576 B)'!$A:$S,12,FALSE)="","",VLOOKUP(ROW()-492,'Report 3 Detail (576 B)'!$A:$S,12,FALSE))</f>
        <v/>
      </c>
      <c r="S905" s="55" t="str">
        <f>IF(VLOOKUP(ROW()-492,'Report 3 Detail (576 B)'!$A:$S,13,FALSE)="","",VLOOKUP(ROW()-492,'Report 3 Detail (576 B)'!$A:$S,13,FALSE))</f>
        <v/>
      </c>
      <c r="T905" s="55" t="str">
        <f>IF(VLOOKUP(ROW()-492,'Report 3 Detail (576 B)'!$A:$S,14,FALSE)="","",VLOOKUP(ROW()-492,'Report 3 Detail (576 B)'!$A:$S,14,FALSE))</f>
        <v/>
      </c>
      <c r="U905" s="55" t="str">
        <f>IF(VLOOKUP(ROW()-492,'Report 3 Detail (576 B)'!$A:$S,15,FALSE)="","",VLOOKUP(ROW()-492,'Report 3 Detail (576 B)'!$A:$S,15,FALSE))</f>
        <v/>
      </c>
      <c r="V905" s="55" t="str">
        <f>IF(VLOOKUP(ROW()-492,'Report 3 Detail (576 B)'!$A:$S,16,FALSE)="","",VLOOKUP(ROW()-492,'Report 3 Detail (576 B)'!$A:$S,16,FALSE))</f>
        <v/>
      </c>
      <c r="W905" s="55" t="str">
        <f>IF(VLOOKUP(ROW()-492,'Report 3 Detail (576 B)'!$A:$S,17,FALSE)="","",VLOOKUP(ROW()-492,'Report 3 Detail (576 B)'!$A:$S,17,FALSE))</f>
        <v/>
      </c>
      <c r="X905" s="102" t="str">
        <f>IF(VLOOKUP(ROW()-492,'Report 3 Detail (576 B)'!$A:$S,18,FALSE)="","",VLOOKUP(ROW()-492,'Report 3 Detail (576 B)'!$A:$S,18,FALSE))</f>
        <v/>
      </c>
      <c r="Y905" s="55" t="str">
        <f>IF(VLOOKUP(ROW()-492,'Report 3 Detail (576 B)'!$A:$S,19,FALSE)="","",VLOOKUP(ROW()-492,'Report 3 Detail (576 B)'!$A:$S,19,FALSE))</f>
        <v/>
      </c>
      <c r="Z905" s="55" t="s">
        <v>79</v>
      </c>
    </row>
    <row r="906" spans="8:26" x14ac:dyDescent="0.2">
      <c r="H906" s="55" t="str">
        <f>IF(VLOOKUP(ROW()-492,'Report 3 Detail (576 B)'!$A:$S,2,FALSE)="","",VLOOKUP(ROW()-492,'Report 3 Detail (576 B)'!$A:$S,2,FALSE))</f>
        <v/>
      </c>
      <c r="I906" s="102" t="str">
        <f>IF(VLOOKUP(ROW()-492,'Report 3 Detail (576 B)'!$A:$S,3,FALSE)="","",VLOOKUP(ROW()-492,'Report 3 Detail (576 B)'!$A:$S,3,FALSE))</f>
        <v/>
      </c>
      <c r="J906" s="55" t="str">
        <f>IF(VLOOKUP(ROW()-492,'Report 3 Detail (576 B)'!$A:$S,4,FALSE)="","",VLOOKUP(ROW()-492,'Report 3 Detail (576 B)'!$A:$S,4,FALSE))</f>
        <v/>
      </c>
      <c r="K906" s="55" t="str">
        <f>IF(VLOOKUP(ROW()-492,'Report 3 Detail (576 B)'!$A:$S,5,FALSE)="","",VLOOKUP(ROW()-492,'Report 3 Detail (576 B)'!$A:$S,5,FALSE))</f>
        <v/>
      </c>
      <c r="L906" s="55" t="str">
        <f>IF(VLOOKUP(ROW()-492,'Report 3 Detail (576 B)'!$A:$S,6,FALSE)="","",VLOOKUP(ROW()-492,'Report 3 Detail (576 B)'!$A:$S,6,FALSE))</f>
        <v/>
      </c>
      <c r="M906" s="55" t="str">
        <f>IF(VLOOKUP(ROW()-492,'Report 3 Detail (576 B)'!$A:$S,7,FALSE)="","",VLOOKUP(ROW()-492,'Report 3 Detail (576 B)'!$A:$S,7,FALSE))</f>
        <v/>
      </c>
      <c r="N906" s="55" t="str">
        <f>IF(VLOOKUP(ROW()-492,'Report 3 Detail (576 B)'!$A:$S,8,FALSE)="","",VLOOKUP(ROW()-492,'Report 3 Detail (576 B)'!$A:$S,8,FALSE))</f>
        <v/>
      </c>
      <c r="O906" s="55" t="str">
        <f>IF(VLOOKUP(ROW()-492,'Report 3 Detail (576 B)'!$A:$S,9,FALSE)="","",VLOOKUP(ROW()-492,'Report 3 Detail (576 B)'!$A:$S,9,FALSE))</f>
        <v/>
      </c>
      <c r="P906" s="55" t="str">
        <f>IF(VLOOKUP(ROW()-492,'Report 3 Detail (576 B)'!$A:$S,10,FALSE)="","",VLOOKUP(ROW()-492,'Report 3 Detail (576 B)'!$A:$S,10,FALSE))</f>
        <v/>
      </c>
      <c r="Q906" s="55" t="str">
        <f>IF(VLOOKUP(ROW()-492,'Report 3 Detail (576 B)'!$A:$S,11,FALSE)="","",VLOOKUP(ROW()-492,'Report 3 Detail (576 B)'!$A:$S,11,FALSE))</f>
        <v/>
      </c>
      <c r="R906" s="55" t="str">
        <f>IF(VLOOKUP(ROW()-492,'Report 3 Detail (576 B)'!$A:$S,12,FALSE)="","",VLOOKUP(ROW()-492,'Report 3 Detail (576 B)'!$A:$S,12,FALSE))</f>
        <v/>
      </c>
      <c r="S906" s="55" t="str">
        <f>IF(VLOOKUP(ROW()-492,'Report 3 Detail (576 B)'!$A:$S,13,FALSE)="","",VLOOKUP(ROW()-492,'Report 3 Detail (576 B)'!$A:$S,13,FALSE))</f>
        <v/>
      </c>
      <c r="T906" s="55" t="str">
        <f>IF(VLOOKUP(ROW()-492,'Report 3 Detail (576 B)'!$A:$S,14,FALSE)="","",VLOOKUP(ROW()-492,'Report 3 Detail (576 B)'!$A:$S,14,FALSE))</f>
        <v/>
      </c>
      <c r="U906" s="55" t="str">
        <f>IF(VLOOKUP(ROW()-492,'Report 3 Detail (576 B)'!$A:$S,15,FALSE)="","",VLOOKUP(ROW()-492,'Report 3 Detail (576 B)'!$A:$S,15,FALSE))</f>
        <v/>
      </c>
      <c r="V906" s="55" t="str">
        <f>IF(VLOOKUP(ROW()-492,'Report 3 Detail (576 B)'!$A:$S,16,FALSE)="","",VLOOKUP(ROW()-492,'Report 3 Detail (576 B)'!$A:$S,16,FALSE))</f>
        <v/>
      </c>
      <c r="W906" s="55" t="str">
        <f>IF(VLOOKUP(ROW()-492,'Report 3 Detail (576 B)'!$A:$S,17,FALSE)="","",VLOOKUP(ROW()-492,'Report 3 Detail (576 B)'!$A:$S,17,FALSE))</f>
        <v/>
      </c>
      <c r="X906" s="102" t="str">
        <f>IF(VLOOKUP(ROW()-492,'Report 3 Detail (576 B)'!$A:$S,18,FALSE)="","",VLOOKUP(ROW()-492,'Report 3 Detail (576 B)'!$A:$S,18,FALSE))</f>
        <v/>
      </c>
      <c r="Y906" s="55" t="str">
        <f>IF(VLOOKUP(ROW()-492,'Report 3 Detail (576 B)'!$A:$S,19,FALSE)="","",VLOOKUP(ROW()-492,'Report 3 Detail (576 B)'!$A:$S,19,FALSE))</f>
        <v/>
      </c>
      <c r="Z906" s="55" t="s">
        <v>79</v>
      </c>
    </row>
    <row r="907" spans="8:26" x14ac:dyDescent="0.2">
      <c r="H907" s="55" t="str">
        <f>IF(VLOOKUP(ROW()-492,'Report 3 Detail (576 B)'!$A:$S,2,FALSE)="","",VLOOKUP(ROW()-492,'Report 3 Detail (576 B)'!$A:$S,2,FALSE))</f>
        <v/>
      </c>
      <c r="I907" s="102" t="str">
        <f>IF(VLOOKUP(ROW()-492,'Report 3 Detail (576 B)'!$A:$S,3,FALSE)="","",VLOOKUP(ROW()-492,'Report 3 Detail (576 B)'!$A:$S,3,FALSE))</f>
        <v/>
      </c>
      <c r="J907" s="55" t="str">
        <f>IF(VLOOKUP(ROW()-492,'Report 3 Detail (576 B)'!$A:$S,4,FALSE)="","",VLOOKUP(ROW()-492,'Report 3 Detail (576 B)'!$A:$S,4,FALSE))</f>
        <v/>
      </c>
      <c r="K907" s="55" t="str">
        <f>IF(VLOOKUP(ROW()-492,'Report 3 Detail (576 B)'!$A:$S,5,FALSE)="","",VLOOKUP(ROW()-492,'Report 3 Detail (576 B)'!$A:$S,5,FALSE))</f>
        <v/>
      </c>
      <c r="L907" s="55" t="str">
        <f>IF(VLOOKUP(ROW()-492,'Report 3 Detail (576 B)'!$A:$S,6,FALSE)="","",VLOOKUP(ROW()-492,'Report 3 Detail (576 B)'!$A:$S,6,FALSE))</f>
        <v/>
      </c>
      <c r="M907" s="55" t="str">
        <f>IF(VLOOKUP(ROW()-492,'Report 3 Detail (576 B)'!$A:$S,7,FALSE)="","",VLOOKUP(ROW()-492,'Report 3 Detail (576 B)'!$A:$S,7,FALSE))</f>
        <v/>
      </c>
      <c r="N907" s="55" t="str">
        <f>IF(VLOOKUP(ROW()-492,'Report 3 Detail (576 B)'!$A:$S,8,FALSE)="","",VLOOKUP(ROW()-492,'Report 3 Detail (576 B)'!$A:$S,8,FALSE))</f>
        <v/>
      </c>
      <c r="O907" s="55" t="str">
        <f>IF(VLOOKUP(ROW()-492,'Report 3 Detail (576 B)'!$A:$S,9,FALSE)="","",VLOOKUP(ROW()-492,'Report 3 Detail (576 B)'!$A:$S,9,FALSE))</f>
        <v/>
      </c>
      <c r="P907" s="55" t="str">
        <f>IF(VLOOKUP(ROW()-492,'Report 3 Detail (576 B)'!$A:$S,10,FALSE)="","",VLOOKUP(ROW()-492,'Report 3 Detail (576 B)'!$A:$S,10,FALSE))</f>
        <v/>
      </c>
      <c r="Q907" s="55" t="str">
        <f>IF(VLOOKUP(ROW()-492,'Report 3 Detail (576 B)'!$A:$S,11,FALSE)="","",VLOOKUP(ROW()-492,'Report 3 Detail (576 B)'!$A:$S,11,FALSE))</f>
        <v/>
      </c>
      <c r="R907" s="55" t="str">
        <f>IF(VLOOKUP(ROW()-492,'Report 3 Detail (576 B)'!$A:$S,12,FALSE)="","",VLOOKUP(ROW()-492,'Report 3 Detail (576 B)'!$A:$S,12,FALSE))</f>
        <v/>
      </c>
      <c r="S907" s="55" t="str">
        <f>IF(VLOOKUP(ROW()-492,'Report 3 Detail (576 B)'!$A:$S,13,FALSE)="","",VLOOKUP(ROW()-492,'Report 3 Detail (576 B)'!$A:$S,13,FALSE))</f>
        <v/>
      </c>
      <c r="T907" s="55" t="str">
        <f>IF(VLOOKUP(ROW()-492,'Report 3 Detail (576 B)'!$A:$S,14,FALSE)="","",VLOOKUP(ROW()-492,'Report 3 Detail (576 B)'!$A:$S,14,FALSE))</f>
        <v/>
      </c>
      <c r="U907" s="55" t="str">
        <f>IF(VLOOKUP(ROW()-492,'Report 3 Detail (576 B)'!$A:$S,15,FALSE)="","",VLOOKUP(ROW()-492,'Report 3 Detail (576 B)'!$A:$S,15,FALSE))</f>
        <v/>
      </c>
      <c r="V907" s="55" t="str">
        <f>IF(VLOOKUP(ROW()-492,'Report 3 Detail (576 B)'!$A:$S,16,FALSE)="","",VLOOKUP(ROW()-492,'Report 3 Detail (576 B)'!$A:$S,16,FALSE))</f>
        <v/>
      </c>
      <c r="W907" s="55" t="str">
        <f>IF(VLOOKUP(ROW()-492,'Report 3 Detail (576 B)'!$A:$S,17,FALSE)="","",VLOOKUP(ROW()-492,'Report 3 Detail (576 B)'!$A:$S,17,FALSE))</f>
        <v/>
      </c>
      <c r="X907" s="102" t="str">
        <f>IF(VLOOKUP(ROW()-492,'Report 3 Detail (576 B)'!$A:$S,18,FALSE)="","",VLOOKUP(ROW()-492,'Report 3 Detail (576 B)'!$A:$S,18,FALSE))</f>
        <v/>
      </c>
      <c r="Y907" s="55" t="str">
        <f>IF(VLOOKUP(ROW()-492,'Report 3 Detail (576 B)'!$A:$S,19,FALSE)="","",VLOOKUP(ROW()-492,'Report 3 Detail (576 B)'!$A:$S,19,FALSE))</f>
        <v/>
      </c>
      <c r="Z907" s="55" t="s">
        <v>79</v>
      </c>
    </row>
    <row r="908" spans="8:26" x14ac:dyDescent="0.2">
      <c r="H908" s="55" t="str">
        <f>IF(VLOOKUP(ROW()-492,'Report 3 Detail (576 B)'!$A:$S,2,FALSE)="","",VLOOKUP(ROW()-492,'Report 3 Detail (576 B)'!$A:$S,2,FALSE))</f>
        <v/>
      </c>
      <c r="I908" s="102" t="str">
        <f>IF(VLOOKUP(ROW()-492,'Report 3 Detail (576 B)'!$A:$S,3,FALSE)="","",VLOOKUP(ROW()-492,'Report 3 Detail (576 B)'!$A:$S,3,FALSE))</f>
        <v/>
      </c>
      <c r="J908" s="55" t="str">
        <f>IF(VLOOKUP(ROW()-492,'Report 3 Detail (576 B)'!$A:$S,4,FALSE)="","",VLOOKUP(ROW()-492,'Report 3 Detail (576 B)'!$A:$S,4,FALSE))</f>
        <v/>
      </c>
      <c r="K908" s="55" t="str">
        <f>IF(VLOOKUP(ROW()-492,'Report 3 Detail (576 B)'!$A:$S,5,FALSE)="","",VLOOKUP(ROW()-492,'Report 3 Detail (576 B)'!$A:$S,5,FALSE))</f>
        <v/>
      </c>
      <c r="L908" s="55" t="str">
        <f>IF(VLOOKUP(ROW()-492,'Report 3 Detail (576 B)'!$A:$S,6,FALSE)="","",VLOOKUP(ROW()-492,'Report 3 Detail (576 B)'!$A:$S,6,FALSE))</f>
        <v/>
      </c>
      <c r="M908" s="55" t="str">
        <f>IF(VLOOKUP(ROW()-492,'Report 3 Detail (576 B)'!$A:$S,7,FALSE)="","",VLOOKUP(ROW()-492,'Report 3 Detail (576 B)'!$A:$S,7,FALSE))</f>
        <v/>
      </c>
      <c r="N908" s="55" t="str">
        <f>IF(VLOOKUP(ROW()-492,'Report 3 Detail (576 B)'!$A:$S,8,FALSE)="","",VLOOKUP(ROW()-492,'Report 3 Detail (576 B)'!$A:$S,8,FALSE))</f>
        <v/>
      </c>
      <c r="O908" s="55" t="str">
        <f>IF(VLOOKUP(ROW()-492,'Report 3 Detail (576 B)'!$A:$S,9,FALSE)="","",VLOOKUP(ROW()-492,'Report 3 Detail (576 B)'!$A:$S,9,FALSE))</f>
        <v/>
      </c>
      <c r="P908" s="55" t="str">
        <f>IF(VLOOKUP(ROW()-492,'Report 3 Detail (576 B)'!$A:$S,10,FALSE)="","",VLOOKUP(ROW()-492,'Report 3 Detail (576 B)'!$A:$S,10,FALSE))</f>
        <v/>
      </c>
      <c r="Q908" s="55" t="str">
        <f>IF(VLOOKUP(ROW()-492,'Report 3 Detail (576 B)'!$A:$S,11,FALSE)="","",VLOOKUP(ROW()-492,'Report 3 Detail (576 B)'!$A:$S,11,FALSE))</f>
        <v/>
      </c>
      <c r="R908" s="55" t="str">
        <f>IF(VLOOKUP(ROW()-492,'Report 3 Detail (576 B)'!$A:$S,12,FALSE)="","",VLOOKUP(ROW()-492,'Report 3 Detail (576 B)'!$A:$S,12,FALSE))</f>
        <v/>
      </c>
      <c r="S908" s="55" t="str">
        <f>IF(VLOOKUP(ROW()-492,'Report 3 Detail (576 B)'!$A:$S,13,FALSE)="","",VLOOKUP(ROW()-492,'Report 3 Detail (576 B)'!$A:$S,13,FALSE))</f>
        <v/>
      </c>
      <c r="T908" s="55" t="str">
        <f>IF(VLOOKUP(ROW()-492,'Report 3 Detail (576 B)'!$A:$S,14,FALSE)="","",VLOOKUP(ROW()-492,'Report 3 Detail (576 B)'!$A:$S,14,FALSE))</f>
        <v/>
      </c>
      <c r="U908" s="55" t="str">
        <f>IF(VLOOKUP(ROW()-492,'Report 3 Detail (576 B)'!$A:$S,15,FALSE)="","",VLOOKUP(ROW()-492,'Report 3 Detail (576 B)'!$A:$S,15,FALSE))</f>
        <v/>
      </c>
      <c r="V908" s="55" t="str">
        <f>IF(VLOOKUP(ROW()-492,'Report 3 Detail (576 B)'!$A:$S,16,FALSE)="","",VLOOKUP(ROW()-492,'Report 3 Detail (576 B)'!$A:$S,16,FALSE))</f>
        <v/>
      </c>
      <c r="W908" s="55" t="str">
        <f>IF(VLOOKUP(ROW()-492,'Report 3 Detail (576 B)'!$A:$S,17,FALSE)="","",VLOOKUP(ROW()-492,'Report 3 Detail (576 B)'!$A:$S,17,FALSE))</f>
        <v/>
      </c>
      <c r="X908" s="102" t="str">
        <f>IF(VLOOKUP(ROW()-492,'Report 3 Detail (576 B)'!$A:$S,18,FALSE)="","",VLOOKUP(ROW()-492,'Report 3 Detail (576 B)'!$A:$S,18,FALSE))</f>
        <v/>
      </c>
      <c r="Y908" s="55" t="str">
        <f>IF(VLOOKUP(ROW()-492,'Report 3 Detail (576 B)'!$A:$S,19,FALSE)="","",VLOOKUP(ROW()-492,'Report 3 Detail (576 B)'!$A:$S,19,FALSE))</f>
        <v/>
      </c>
      <c r="Z908" s="55" t="s">
        <v>79</v>
      </c>
    </row>
    <row r="909" spans="8:26" x14ac:dyDescent="0.2">
      <c r="H909" s="55" t="str">
        <f>IF(VLOOKUP(ROW()-492,'Report 3 Detail (576 B)'!$A:$S,2,FALSE)="","",VLOOKUP(ROW()-492,'Report 3 Detail (576 B)'!$A:$S,2,FALSE))</f>
        <v/>
      </c>
      <c r="I909" s="102" t="str">
        <f>IF(VLOOKUP(ROW()-492,'Report 3 Detail (576 B)'!$A:$S,3,FALSE)="","",VLOOKUP(ROW()-492,'Report 3 Detail (576 B)'!$A:$S,3,FALSE))</f>
        <v/>
      </c>
      <c r="J909" s="55" t="str">
        <f>IF(VLOOKUP(ROW()-492,'Report 3 Detail (576 B)'!$A:$S,4,FALSE)="","",VLOOKUP(ROW()-492,'Report 3 Detail (576 B)'!$A:$S,4,FALSE))</f>
        <v/>
      </c>
      <c r="K909" s="55" t="str">
        <f>IF(VLOOKUP(ROW()-492,'Report 3 Detail (576 B)'!$A:$S,5,FALSE)="","",VLOOKUP(ROW()-492,'Report 3 Detail (576 B)'!$A:$S,5,FALSE))</f>
        <v/>
      </c>
      <c r="L909" s="55" t="str">
        <f>IF(VLOOKUP(ROW()-492,'Report 3 Detail (576 B)'!$A:$S,6,FALSE)="","",VLOOKUP(ROW()-492,'Report 3 Detail (576 B)'!$A:$S,6,FALSE))</f>
        <v/>
      </c>
      <c r="M909" s="55" t="str">
        <f>IF(VLOOKUP(ROW()-492,'Report 3 Detail (576 B)'!$A:$S,7,FALSE)="","",VLOOKUP(ROW()-492,'Report 3 Detail (576 B)'!$A:$S,7,FALSE))</f>
        <v/>
      </c>
      <c r="N909" s="55" t="str">
        <f>IF(VLOOKUP(ROW()-492,'Report 3 Detail (576 B)'!$A:$S,8,FALSE)="","",VLOOKUP(ROW()-492,'Report 3 Detail (576 B)'!$A:$S,8,FALSE))</f>
        <v/>
      </c>
      <c r="O909" s="55" t="str">
        <f>IF(VLOOKUP(ROW()-492,'Report 3 Detail (576 B)'!$A:$S,9,FALSE)="","",VLOOKUP(ROW()-492,'Report 3 Detail (576 B)'!$A:$S,9,FALSE))</f>
        <v/>
      </c>
      <c r="P909" s="55" t="str">
        <f>IF(VLOOKUP(ROW()-492,'Report 3 Detail (576 B)'!$A:$S,10,FALSE)="","",VLOOKUP(ROW()-492,'Report 3 Detail (576 B)'!$A:$S,10,FALSE))</f>
        <v/>
      </c>
      <c r="Q909" s="55" t="str">
        <f>IF(VLOOKUP(ROW()-492,'Report 3 Detail (576 B)'!$A:$S,11,FALSE)="","",VLOOKUP(ROW()-492,'Report 3 Detail (576 B)'!$A:$S,11,FALSE))</f>
        <v/>
      </c>
      <c r="R909" s="55" t="str">
        <f>IF(VLOOKUP(ROW()-492,'Report 3 Detail (576 B)'!$A:$S,12,FALSE)="","",VLOOKUP(ROW()-492,'Report 3 Detail (576 B)'!$A:$S,12,FALSE))</f>
        <v/>
      </c>
      <c r="S909" s="55" t="str">
        <f>IF(VLOOKUP(ROW()-492,'Report 3 Detail (576 B)'!$A:$S,13,FALSE)="","",VLOOKUP(ROW()-492,'Report 3 Detail (576 B)'!$A:$S,13,FALSE))</f>
        <v/>
      </c>
      <c r="T909" s="55" t="str">
        <f>IF(VLOOKUP(ROW()-492,'Report 3 Detail (576 B)'!$A:$S,14,FALSE)="","",VLOOKUP(ROW()-492,'Report 3 Detail (576 B)'!$A:$S,14,FALSE))</f>
        <v/>
      </c>
      <c r="U909" s="55" t="str">
        <f>IF(VLOOKUP(ROW()-492,'Report 3 Detail (576 B)'!$A:$S,15,FALSE)="","",VLOOKUP(ROW()-492,'Report 3 Detail (576 B)'!$A:$S,15,FALSE))</f>
        <v/>
      </c>
      <c r="V909" s="55" t="str">
        <f>IF(VLOOKUP(ROW()-492,'Report 3 Detail (576 B)'!$A:$S,16,FALSE)="","",VLOOKUP(ROW()-492,'Report 3 Detail (576 B)'!$A:$S,16,FALSE))</f>
        <v/>
      </c>
      <c r="W909" s="55" t="str">
        <f>IF(VLOOKUP(ROW()-492,'Report 3 Detail (576 B)'!$A:$S,17,FALSE)="","",VLOOKUP(ROW()-492,'Report 3 Detail (576 B)'!$A:$S,17,FALSE))</f>
        <v/>
      </c>
      <c r="X909" s="102" t="str">
        <f>IF(VLOOKUP(ROW()-492,'Report 3 Detail (576 B)'!$A:$S,18,FALSE)="","",VLOOKUP(ROW()-492,'Report 3 Detail (576 B)'!$A:$S,18,FALSE))</f>
        <v/>
      </c>
      <c r="Y909" s="55" t="str">
        <f>IF(VLOOKUP(ROW()-492,'Report 3 Detail (576 B)'!$A:$S,19,FALSE)="","",VLOOKUP(ROW()-492,'Report 3 Detail (576 B)'!$A:$S,19,FALSE))</f>
        <v/>
      </c>
      <c r="Z909" s="55" t="s">
        <v>79</v>
      </c>
    </row>
    <row r="910" spans="8:26" x14ac:dyDescent="0.2">
      <c r="H910" s="55" t="str">
        <f>IF(VLOOKUP(ROW()-492,'Report 3 Detail (576 B)'!$A:$S,2,FALSE)="","",VLOOKUP(ROW()-492,'Report 3 Detail (576 B)'!$A:$S,2,FALSE))</f>
        <v/>
      </c>
      <c r="I910" s="102" t="str">
        <f>IF(VLOOKUP(ROW()-492,'Report 3 Detail (576 B)'!$A:$S,3,FALSE)="","",VLOOKUP(ROW()-492,'Report 3 Detail (576 B)'!$A:$S,3,FALSE))</f>
        <v/>
      </c>
      <c r="J910" s="55" t="str">
        <f>IF(VLOOKUP(ROW()-492,'Report 3 Detail (576 B)'!$A:$S,4,FALSE)="","",VLOOKUP(ROW()-492,'Report 3 Detail (576 B)'!$A:$S,4,FALSE))</f>
        <v/>
      </c>
      <c r="K910" s="55" t="str">
        <f>IF(VLOOKUP(ROW()-492,'Report 3 Detail (576 B)'!$A:$S,5,FALSE)="","",VLOOKUP(ROW()-492,'Report 3 Detail (576 B)'!$A:$S,5,FALSE))</f>
        <v/>
      </c>
      <c r="L910" s="55" t="str">
        <f>IF(VLOOKUP(ROW()-492,'Report 3 Detail (576 B)'!$A:$S,6,FALSE)="","",VLOOKUP(ROW()-492,'Report 3 Detail (576 B)'!$A:$S,6,FALSE))</f>
        <v/>
      </c>
      <c r="M910" s="55" t="str">
        <f>IF(VLOOKUP(ROW()-492,'Report 3 Detail (576 B)'!$A:$S,7,FALSE)="","",VLOOKUP(ROW()-492,'Report 3 Detail (576 B)'!$A:$S,7,FALSE))</f>
        <v/>
      </c>
      <c r="N910" s="55" t="str">
        <f>IF(VLOOKUP(ROW()-492,'Report 3 Detail (576 B)'!$A:$S,8,FALSE)="","",VLOOKUP(ROW()-492,'Report 3 Detail (576 B)'!$A:$S,8,FALSE))</f>
        <v/>
      </c>
      <c r="O910" s="55" t="str">
        <f>IF(VLOOKUP(ROW()-492,'Report 3 Detail (576 B)'!$A:$S,9,FALSE)="","",VLOOKUP(ROW()-492,'Report 3 Detail (576 B)'!$A:$S,9,FALSE))</f>
        <v/>
      </c>
      <c r="P910" s="55" t="str">
        <f>IF(VLOOKUP(ROW()-492,'Report 3 Detail (576 B)'!$A:$S,10,FALSE)="","",VLOOKUP(ROW()-492,'Report 3 Detail (576 B)'!$A:$S,10,FALSE))</f>
        <v/>
      </c>
      <c r="Q910" s="55" t="str">
        <f>IF(VLOOKUP(ROW()-492,'Report 3 Detail (576 B)'!$A:$S,11,FALSE)="","",VLOOKUP(ROW()-492,'Report 3 Detail (576 B)'!$A:$S,11,FALSE))</f>
        <v/>
      </c>
      <c r="R910" s="55" t="str">
        <f>IF(VLOOKUP(ROW()-492,'Report 3 Detail (576 B)'!$A:$S,12,FALSE)="","",VLOOKUP(ROW()-492,'Report 3 Detail (576 B)'!$A:$S,12,FALSE))</f>
        <v/>
      </c>
      <c r="S910" s="55" t="str">
        <f>IF(VLOOKUP(ROW()-492,'Report 3 Detail (576 B)'!$A:$S,13,FALSE)="","",VLOOKUP(ROW()-492,'Report 3 Detail (576 B)'!$A:$S,13,FALSE))</f>
        <v/>
      </c>
      <c r="T910" s="55" t="str">
        <f>IF(VLOOKUP(ROW()-492,'Report 3 Detail (576 B)'!$A:$S,14,FALSE)="","",VLOOKUP(ROW()-492,'Report 3 Detail (576 B)'!$A:$S,14,FALSE))</f>
        <v/>
      </c>
      <c r="U910" s="55" t="str">
        <f>IF(VLOOKUP(ROW()-492,'Report 3 Detail (576 B)'!$A:$S,15,FALSE)="","",VLOOKUP(ROW()-492,'Report 3 Detail (576 B)'!$A:$S,15,FALSE))</f>
        <v/>
      </c>
      <c r="V910" s="55" t="str">
        <f>IF(VLOOKUP(ROW()-492,'Report 3 Detail (576 B)'!$A:$S,16,FALSE)="","",VLOOKUP(ROW()-492,'Report 3 Detail (576 B)'!$A:$S,16,FALSE))</f>
        <v/>
      </c>
      <c r="W910" s="55" t="str">
        <f>IF(VLOOKUP(ROW()-492,'Report 3 Detail (576 B)'!$A:$S,17,FALSE)="","",VLOOKUP(ROW()-492,'Report 3 Detail (576 B)'!$A:$S,17,FALSE))</f>
        <v/>
      </c>
      <c r="X910" s="102" t="str">
        <f>IF(VLOOKUP(ROW()-492,'Report 3 Detail (576 B)'!$A:$S,18,FALSE)="","",VLOOKUP(ROW()-492,'Report 3 Detail (576 B)'!$A:$S,18,FALSE))</f>
        <v/>
      </c>
      <c r="Y910" s="55" t="str">
        <f>IF(VLOOKUP(ROW()-492,'Report 3 Detail (576 B)'!$A:$S,19,FALSE)="","",VLOOKUP(ROW()-492,'Report 3 Detail (576 B)'!$A:$S,19,FALSE))</f>
        <v/>
      </c>
      <c r="Z910" s="55" t="s">
        <v>79</v>
      </c>
    </row>
    <row r="911" spans="8:26" x14ac:dyDescent="0.2">
      <c r="H911" s="55" t="str">
        <f>IF(VLOOKUP(ROW()-492,'Report 3 Detail (576 B)'!$A:$S,2,FALSE)="","",VLOOKUP(ROW()-492,'Report 3 Detail (576 B)'!$A:$S,2,FALSE))</f>
        <v/>
      </c>
      <c r="I911" s="102" t="str">
        <f>IF(VLOOKUP(ROW()-492,'Report 3 Detail (576 B)'!$A:$S,3,FALSE)="","",VLOOKUP(ROW()-492,'Report 3 Detail (576 B)'!$A:$S,3,FALSE))</f>
        <v/>
      </c>
      <c r="J911" s="55" t="str">
        <f>IF(VLOOKUP(ROW()-492,'Report 3 Detail (576 B)'!$A:$S,4,FALSE)="","",VLOOKUP(ROW()-492,'Report 3 Detail (576 B)'!$A:$S,4,FALSE))</f>
        <v/>
      </c>
      <c r="K911" s="55" t="str">
        <f>IF(VLOOKUP(ROW()-492,'Report 3 Detail (576 B)'!$A:$S,5,FALSE)="","",VLOOKUP(ROW()-492,'Report 3 Detail (576 B)'!$A:$S,5,FALSE))</f>
        <v/>
      </c>
      <c r="L911" s="55" t="str">
        <f>IF(VLOOKUP(ROW()-492,'Report 3 Detail (576 B)'!$A:$S,6,FALSE)="","",VLOOKUP(ROW()-492,'Report 3 Detail (576 B)'!$A:$S,6,FALSE))</f>
        <v/>
      </c>
      <c r="M911" s="55" t="str">
        <f>IF(VLOOKUP(ROW()-492,'Report 3 Detail (576 B)'!$A:$S,7,FALSE)="","",VLOOKUP(ROW()-492,'Report 3 Detail (576 B)'!$A:$S,7,FALSE))</f>
        <v/>
      </c>
      <c r="N911" s="55" t="str">
        <f>IF(VLOOKUP(ROW()-492,'Report 3 Detail (576 B)'!$A:$S,8,FALSE)="","",VLOOKUP(ROW()-492,'Report 3 Detail (576 B)'!$A:$S,8,FALSE))</f>
        <v/>
      </c>
      <c r="O911" s="55" t="str">
        <f>IF(VLOOKUP(ROW()-492,'Report 3 Detail (576 B)'!$A:$S,9,FALSE)="","",VLOOKUP(ROW()-492,'Report 3 Detail (576 B)'!$A:$S,9,FALSE))</f>
        <v/>
      </c>
      <c r="P911" s="55" t="str">
        <f>IF(VLOOKUP(ROW()-492,'Report 3 Detail (576 B)'!$A:$S,10,FALSE)="","",VLOOKUP(ROW()-492,'Report 3 Detail (576 B)'!$A:$S,10,FALSE))</f>
        <v/>
      </c>
      <c r="Q911" s="55" t="str">
        <f>IF(VLOOKUP(ROW()-492,'Report 3 Detail (576 B)'!$A:$S,11,FALSE)="","",VLOOKUP(ROW()-492,'Report 3 Detail (576 B)'!$A:$S,11,FALSE))</f>
        <v/>
      </c>
      <c r="R911" s="55" t="str">
        <f>IF(VLOOKUP(ROW()-492,'Report 3 Detail (576 B)'!$A:$S,12,FALSE)="","",VLOOKUP(ROW()-492,'Report 3 Detail (576 B)'!$A:$S,12,FALSE))</f>
        <v/>
      </c>
      <c r="S911" s="55" t="str">
        <f>IF(VLOOKUP(ROW()-492,'Report 3 Detail (576 B)'!$A:$S,13,FALSE)="","",VLOOKUP(ROW()-492,'Report 3 Detail (576 B)'!$A:$S,13,FALSE))</f>
        <v/>
      </c>
      <c r="T911" s="55" t="str">
        <f>IF(VLOOKUP(ROW()-492,'Report 3 Detail (576 B)'!$A:$S,14,FALSE)="","",VLOOKUP(ROW()-492,'Report 3 Detail (576 B)'!$A:$S,14,FALSE))</f>
        <v/>
      </c>
      <c r="U911" s="55" t="str">
        <f>IF(VLOOKUP(ROW()-492,'Report 3 Detail (576 B)'!$A:$S,15,FALSE)="","",VLOOKUP(ROW()-492,'Report 3 Detail (576 B)'!$A:$S,15,FALSE))</f>
        <v/>
      </c>
      <c r="V911" s="55" t="str">
        <f>IF(VLOOKUP(ROW()-492,'Report 3 Detail (576 B)'!$A:$S,16,FALSE)="","",VLOOKUP(ROW()-492,'Report 3 Detail (576 B)'!$A:$S,16,FALSE))</f>
        <v/>
      </c>
      <c r="W911" s="55" t="str">
        <f>IF(VLOOKUP(ROW()-492,'Report 3 Detail (576 B)'!$A:$S,17,FALSE)="","",VLOOKUP(ROW()-492,'Report 3 Detail (576 B)'!$A:$S,17,FALSE))</f>
        <v/>
      </c>
      <c r="X911" s="102" t="str">
        <f>IF(VLOOKUP(ROW()-492,'Report 3 Detail (576 B)'!$A:$S,18,FALSE)="","",VLOOKUP(ROW()-492,'Report 3 Detail (576 B)'!$A:$S,18,FALSE))</f>
        <v/>
      </c>
      <c r="Y911" s="55" t="str">
        <f>IF(VLOOKUP(ROW()-492,'Report 3 Detail (576 B)'!$A:$S,19,FALSE)="","",VLOOKUP(ROW()-492,'Report 3 Detail (576 B)'!$A:$S,19,FALSE))</f>
        <v/>
      </c>
      <c r="Z911" s="55" t="s">
        <v>79</v>
      </c>
    </row>
    <row r="912" spans="8:26" x14ac:dyDescent="0.2">
      <c r="H912" s="55" t="str">
        <f>IF(VLOOKUP(ROW()-492,'Report 3 Detail (576 B)'!$A:$S,2,FALSE)="","",VLOOKUP(ROW()-492,'Report 3 Detail (576 B)'!$A:$S,2,FALSE))</f>
        <v/>
      </c>
      <c r="I912" s="102" t="str">
        <f>IF(VLOOKUP(ROW()-492,'Report 3 Detail (576 B)'!$A:$S,3,FALSE)="","",VLOOKUP(ROW()-492,'Report 3 Detail (576 B)'!$A:$S,3,FALSE))</f>
        <v/>
      </c>
      <c r="J912" s="55" t="str">
        <f>IF(VLOOKUP(ROW()-492,'Report 3 Detail (576 B)'!$A:$S,4,FALSE)="","",VLOOKUP(ROW()-492,'Report 3 Detail (576 B)'!$A:$S,4,FALSE))</f>
        <v/>
      </c>
      <c r="K912" s="55" t="str">
        <f>IF(VLOOKUP(ROW()-492,'Report 3 Detail (576 B)'!$A:$S,5,FALSE)="","",VLOOKUP(ROW()-492,'Report 3 Detail (576 B)'!$A:$S,5,FALSE))</f>
        <v/>
      </c>
      <c r="L912" s="55" t="str">
        <f>IF(VLOOKUP(ROW()-492,'Report 3 Detail (576 B)'!$A:$S,6,FALSE)="","",VLOOKUP(ROW()-492,'Report 3 Detail (576 B)'!$A:$S,6,FALSE))</f>
        <v/>
      </c>
      <c r="M912" s="55" t="str">
        <f>IF(VLOOKUP(ROW()-492,'Report 3 Detail (576 B)'!$A:$S,7,FALSE)="","",VLOOKUP(ROW()-492,'Report 3 Detail (576 B)'!$A:$S,7,FALSE))</f>
        <v/>
      </c>
      <c r="N912" s="55" t="str">
        <f>IF(VLOOKUP(ROW()-492,'Report 3 Detail (576 B)'!$A:$S,8,FALSE)="","",VLOOKUP(ROW()-492,'Report 3 Detail (576 B)'!$A:$S,8,FALSE))</f>
        <v/>
      </c>
      <c r="O912" s="55" t="str">
        <f>IF(VLOOKUP(ROW()-492,'Report 3 Detail (576 B)'!$A:$S,9,FALSE)="","",VLOOKUP(ROW()-492,'Report 3 Detail (576 B)'!$A:$S,9,FALSE))</f>
        <v/>
      </c>
      <c r="P912" s="55" t="str">
        <f>IF(VLOOKUP(ROW()-492,'Report 3 Detail (576 B)'!$A:$S,10,FALSE)="","",VLOOKUP(ROW()-492,'Report 3 Detail (576 B)'!$A:$S,10,FALSE))</f>
        <v/>
      </c>
      <c r="Q912" s="55" t="str">
        <f>IF(VLOOKUP(ROW()-492,'Report 3 Detail (576 B)'!$A:$S,11,FALSE)="","",VLOOKUP(ROW()-492,'Report 3 Detail (576 B)'!$A:$S,11,FALSE))</f>
        <v/>
      </c>
      <c r="R912" s="55" t="str">
        <f>IF(VLOOKUP(ROW()-492,'Report 3 Detail (576 B)'!$A:$S,12,FALSE)="","",VLOOKUP(ROW()-492,'Report 3 Detail (576 B)'!$A:$S,12,FALSE))</f>
        <v/>
      </c>
      <c r="S912" s="55" t="str">
        <f>IF(VLOOKUP(ROW()-492,'Report 3 Detail (576 B)'!$A:$S,13,FALSE)="","",VLOOKUP(ROW()-492,'Report 3 Detail (576 B)'!$A:$S,13,FALSE))</f>
        <v/>
      </c>
      <c r="T912" s="55" t="str">
        <f>IF(VLOOKUP(ROW()-492,'Report 3 Detail (576 B)'!$A:$S,14,FALSE)="","",VLOOKUP(ROW()-492,'Report 3 Detail (576 B)'!$A:$S,14,FALSE))</f>
        <v/>
      </c>
      <c r="U912" s="55" t="str">
        <f>IF(VLOOKUP(ROW()-492,'Report 3 Detail (576 B)'!$A:$S,15,FALSE)="","",VLOOKUP(ROW()-492,'Report 3 Detail (576 B)'!$A:$S,15,FALSE))</f>
        <v/>
      </c>
      <c r="V912" s="55" t="str">
        <f>IF(VLOOKUP(ROW()-492,'Report 3 Detail (576 B)'!$A:$S,16,FALSE)="","",VLOOKUP(ROW()-492,'Report 3 Detail (576 B)'!$A:$S,16,FALSE))</f>
        <v/>
      </c>
      <c r="W912" s="55" t="str">
        <f>IF(VLOOKUP(ROW()-492,'Report 3 Detail (576 B)'!$A:$S,17,FALSE)="","",VLOOKUP(ROW()-492,'Report 3 Detail (576 B)'!$A:$S,17,FALSE))</f>
        <v/>
      </c>
      <c r="X912" s="102" t="str">
        <f>IF(VLOOKUP(ROW()-492,'Report 3 Detail (576 B)'!$A:$S,18,FALSE)="","",VLOOKUP(ROW()-492,'Report 3 Detail (576 B)'!$A:$S,18,FALSE))</f>
        <v/>
      </c>
      <c r="Y912" s="55" t="str">
        <f>IF(VLOOKUP(ROW()-492,'Report 3 Detail (576 B)'!$A:$S,19,FALSE)="","",VLOOKUP(ROW()-492,'Report 3 Detail (576 B)'!$A:$S,19,FALSE))</f>
        <v/>
      </c>
      <c r="Z912" s="55" t="s">
        <v>79</v>
      </c>
    </row>
    <row r="913" spans="8:26" x14ac:dyDescent="0.2">
      <c r="H913" s="55" t="str">
        <f>IF(VLOOKUP(ROW()-492,'Report 3 Detail (576 B)'!$A:$S,2,FALSE)="","",VLOOKUP(ROW()-492,'Report 3 Detail (576 B)'!$A:$S,2,FALSE))</f>
        <v/>
      </c>
      <c r="I913" s="102" t="str">
        <f>IF(VLOOKUP(ROW()-492,'Report 3 Detail (576 B)'!$A:$S,3,FALSE)="","",VLOOKUP(ROW()-492,'Report 3 Detail (576 B)'!$A:$S,3,FALSE))</f>
        <v/>
      </c>
      <c r="J913" s="55" t="str">
        <f>IF(VLOOKUP(ROW()-492,'Report 3 Detail (576 B)'!$A:$S,4,FALSE)="","",VLOOKUP(ROW()-492,'Report 3 Detail (576 B)'!$A:$S,4,FALSE))</f>
        <v/>
      </c>
      <c r="K913" s="55" t="str">
        <f>IF(VLOOKUP(ROW()-492,'Report 3 Detail (576 B)'!$A:$S,5,FALSE)="","",VLOOKUP(ROW()-492,'Report 3 Detail (576 B)'!$A:$S,5,FALSE))</f>
        <v/>
      </c>
      <c r="L913" s="55" t="str">
        <f>IF(VLOOKUP(ROW()-492,'Report 3 Detail (576 B)'!$A:$S,6,FALSE)="","",VLOOKUP(ROW()-492,'Report 3 Detail (576 B)'!$A:$S,6,FALSE))</f>
        <v/>
      </c>
      <c r="M913" s="55" t="str">
        <f>IF(VLOOKUP(ROW()-492,'Report 3 Detail (576 B)'!$A:$S,7,FALSE)="","",VLOOKUP(ROW()-492,'Report 3 Detail (576 B)'!$A:$S,7,FALSE))</f>
        <v/>
      </c>
      <c r="N913" s="55" t="str">
        <f>IF(VLOOKUP(ROW()-492,'Report 3 Detail (576 B)'!$A:$S,8,FALSE)="","",VLOOKUP(ROW()-492,'Report 3 Detail (576 B)'!$A:$S,8,FALSE))</f>
        <v/>
      </c>
      <c r="O913" s="55" t="str">
        <f>IF(VLOOKUP(ROW()-492,'Report 3 Detail (576 B)'!$A:$S,9,FALSE)="","",VLOOKUP(ROW()-492,'Report 3 Detail (576 B)'!$A:$S,9,FALSE))</f>
        <v/>
      </c>
      <c r="P913" s="55" t="str">
        <f>IF(VLOOKUP(ROW()-492,'Report 3 Detail (576 B)'!$A:$S,10,FALSE)="","",VLOOKUP(ROW()-492,'Report 3 Detail (576 B)'!$A:$S,10,FALSE))</f>
        <v/>
      </c>
      <c r="Q913" s="55" t="str">
        <f>IF(VLOOKUP(ROW()-492,'Report 3 Detail (576 B)'!$A:$S,11,FALSE)="","",VLOOKUP(ROW()-492,'Report 3 Detail (576 B)'!$A:$S,11,FALSE))</f>
        <v/>
      </c>
      <c r="R913" s="55" t="str">
        <f>IF(VLOOKUP(ROW()-492,'Report 3 Detail (576 B)'!$A:$S,12,FALSE)="","",VLOOKUP(ROW()-492,'Report 3 Detail (576 B)'!$A:$S,12,FALSE))</f>
        <v/>
      </c>
      <c r="S913" s="55" t="str">
        <f>IF(VLOOKUP(ROW()-492,'Report 3 Detail (576 B)'!$A:$S,13,FALSE)="","",VLOOKUP(ROW()-492,'Report 3 Detail (576 B)'!$A:$S,13,FALSE))</f>
        <v/>
      </c>
      <c r="T913" s="55" t="str">
        <f>IF(VLOOKUP(ROW()-492,'Report 3 Detail (576 B)'!$A:$S,14,FALSE)="","",VLOOKUP(ROW()-492,'Report 3 Detail (576 B)'!$A:$S,14,FALSE))</f>
        <v/>
      </c>
      <c r="U913" s="55" t="str">
        <f>IF(VLOOKUP(ROW()-492,'Report 3 Detail (576 B)'!$A:$S,15,FALSE)="","",VLOOKUP(ROW()-492,'Report 3 Detail (576 B)'!$A:$S,15,FALSE))</f>
        <v/>
      </c>
      <c r="V913" s="55" t="str">
        <f>IF(VLOOKUP(ROW()-492,'Report 3 Detail (576 B)'!$A:$S,16,FALSE)="","",VLOOKUP(ROW()-492,'Report 3 Detail (576 B)'!$A:$S,16,FALSE))</f>
        <v/>
      </c>
      <c r="W913" s="55" t="str">
        <f>IF(VLOOKUP(ROW()-492,'Report 3 Detail (576 B)'!$A:$S,17,FALSE)="","",VLOOKUP(ROW()-492,'Report 3 Detail (576 B)'!$A:$S,17,FALSE))</f>
        <v/>
      </c>
      <c r="X913" s="102" t="str">
        <f>IF(VLOOKUP(ROW()-492,'Report 3 Detail (576 B)'!$A:$S,18,FALSE)="","",VLOOKUP(ROW()-492,'Report 3 Detail (576 B)'!$A:$S,18,FALSE))</f>
        <v/>
      </c>
      <c r="Y913" s="55" t="str">
        <f>IF(VLOOKUP(ROW()-492,'Report 3 Detail (576 B)'!$A:$S,19,FALSE)="","",VLOOKUP(ROW()-492,'Report 3 Detail (576 B)'!$A:$S,19,FALSE))</f>
        <v/>
      </c>
      <c r="Z913" s="55" t="s">
        <v>79</v>
      </c>
    </row>
    <row r="914" spans="8:26" x14ac:dyDescent="0.2">
      <c r="H914" s="55" t="str">
        <f>IF(VLOOKUP(ROW()-492,'Report 3 Detail (576 B)'!$A:$S,2,FALSE)="","",VLOOKUP(ROW()-492,'Report 3 Detail (576 B)'!$A:$S,2,FALSE))</f>
        <v/>
      </c>
      <c r="I914" s="102" t="str">
        <f>IF(VLOOKUP(ROW()-492,'Report 3 Detail (576 B)'!$A:$S,3,FALSE)="","",VLOOKUP(ROW()-492,'Report 3 Detail (576 B)'!$A:$S,3,FALSE))</f>
        <v/>
      </c>
      <c r="J914" s="55" t="str">
        <f>IF(VLOOKUP(ROW()-492,'Report 3 Detail (576 B)'!$A:$S,4,FALSE)="","",VLOOKUP(ROW()-492,'Report 3 Detail (576 B)'!$A:$S,4,FALSE))</f>
        <v/>
      </c>
      <c r="K914" s="55" t="str">
        <f>IF(VLOOKUP(ROW()-492,'Report 3 Detail (576 B)'!$A:$S,5,FALSE)="","",VLOOKUP(ROW()-492,'Report 3 Detail (576 B)'!$A:$S,5,FALSE))</f>
        <v/>
      </c>
      <c r="L914" s="55" t="str">
        <f>IF(VLOOKUP(ROW()-492,'Report 3 Detail (576 B)'!$A:$S,6,FALSE)="","",VLOOKUP(ROW()-492,'Report 3 Detail (576 B)'!$A:$S,6,FALSE))</f>
        <v/>
      </c>
      <c r="M914" s="55" t="str">
        <f>IF(VLOOKUP(ROW()-492,'Report 3 Detail (576 B)'!$A:$S,7,FALSE)="","",VLOOKUP(ROW()-492,'Report 3 Detail (576 B)'!$A:$S,7,FALSE))</f>
        <v/>
      </c>
      <c r="N914" s="55" t="str">
        <f>IF(VLOOKUP(ROW()-492,'Report 3 Detail (576 B)'!$A:$S,8,FALSE)="","",VLOOKUP(ROW()-492,'Report 3 Detail (576 B)'!$A:$S,8,FALSE))</f>
        <v/>
      </c>
      <c r="O914" s="55" t="str">
        <f>IF(VLOOKUP(ROW()-492,'Report 3 Detail (576 B)'!$A:$S,9,FALSE)="","",VLOOKUP(ROW()-492,'Report 3 Detail (576 B)'!$A:$S,9,FALSE))</f>
        <v/>
      </c>
      <c r="P914" s="55" t="str">
        <f>IF(VLOOKUP(ROW()-492,'Report 3 Detail (576 B)'!$A:$S,10,FALSE)="","",VLOOKUP(ROW()-492,'Report 3 Detail (576 B)'!$A:$S,10,FALSE))</f>
        <v/>
      </c>
      <c r="Q914" s="55" t="str">
        <f>IF(VLOOKUP(ROW()-492,'Report 3 Detail (576 B)'!$A:$S,11,FALSE)="","",VLOOKUP(ROW()-492,'Report 3 Detail (576 B)'!$A:$S,11,FALSE))</f>
        <v/>
      </c>
      <c r="R914" s="55" t="str">
        <f>IF(VLOOKUP(ROW()-492,'Report 3 Detail (576 B)'!$A:$S,12,FALSE)="","",VLOOKUP(ROW()-492,'Report 3 Detail (576 B)'!$A:$S,12,FALSE))</f>
        <v/>
      </c>
      <c r="S914" s="55" t="str">
        <f>IF(VLOOKUP(ROW()-492,'Report 3 Detail (576 B)'!$A:$S,13,FALSE)="","",VLOOKUP(ROW()-492,'Report 3 Detail (576 B)'!$A:$S,13,FALSE))</f>
        <v/>
      </c>
      <c r="T914" s="55" t="str">
        <f>IF(VLOOKUP(ROW()-492,'Report 3 Detail (576 B)'!$A:$S,14,FALSE)="","",VLOOKUP(ROW()-492,'Report 3 Detail (576 B)'!$A:$S,14,FALSE))</f>
        <v/>
      </c>
      <c r="U914" s="55" t="str">
        <f>IF(VLOOKUP(ROW()-492,'Report 3 Detail (576 B)'!$A:$S,15,FALSE)="","",VLOOKUP(ROW()-492,'Report 3 Detail (576 B)'!$A:$S,15,FALSE))</f>
        <v/>
      </c>
      <c r="V914" s="55" t="str">
        <f>IF(VLOOKUP(ROW()-492,'Report 3 Detail (576 B)'!$A:$S,16,FALSE)="","",VLOOKUP(ROW()-492,'Report 3 Detail (576 B)'!$A:$S,16,FALSE))</f>
        <v/>
      </c>
      <c r="W914" s="55" t="str">
        <f>IF(VLOOKUP(ROW()-492,'Report 3 Detail (576 B)'!$A:$S,17,FALSE)="","",VLOOKUP(ROW()-492,'Report 3 Detail (576 B)'!$A:$S,17,FALSE))</f>
        <v/>
      </c>
      <c r="X914" s="102" t="str">
        <f>IF(VLOOKUP(ROW()-492,'Report 3 Detail (576 B)'!$A:$S,18,FALSE)="","",VLOOKUP(ROW()-492,'Report 3 Detail (576 B)'!$A:$S,18,FALSE))</f>
        <v/>
      </c>
      <c r="Y914" s="55" t="str">
        <f>IF(VLOOKUP(ROW()-492,'Report 3 Detail (576 B)'!$A:$S,19,FALSE)="","",VLOOKUP(ROW()-492,'Report 3 Detail (576 B)'!$A:$S,19,FALSE))</f>
        <v/>
      </c>
      <c r="Z914" s="55" t="s">
        <v>79</v>
      </c>
    </row>
    <row r="915" spans="8:26" x14ac:dyDescent="0.2">
      <c r="H915" s="55" t="str">
        <f>IF(VLOOKUP(ROW()-492,'Report 3 Detail (576 B)'!$A:$S,2,FALSE)="","",VLOOKUP(ROW()-492,'Report 3 Detail (576 B)'!$A:$S,2,FALSE))</f>
        <v/>
      </c>
      <c r="I915" s="102" t="str">
        <f>IF(VLOOKUP(ROW()-492,'Report 3 Detail (576 B)'!$A:$S,3,FALSE)="","",VLOOKUP(ROW()-492,'Report 3 Detail (576 B)'!$A:$S,3,FALSE))</f>
        <v/>
      </c>
      <c r="J915" s="55" t="str">
        <f>IF(VLOOKUP(ROW()-492,'Report 3 Detail (576 B)'!$A:$S,4,FALSE)="","",VLOOKUP(ROW()-492,'Report 3 Detail (576 B)'!$A:$S,4,FALSE))</f>
        <v/>
      </c>
      <c r="K915" s="55" t="str">
        <f>IF(VLOOKUP(ROW()-492,'Report 3 Detail (576 B)'!$A:$S,5,FALSE)="","",VLOOKUP(ROW()-492,'Report 3 Detail (576 B)'!$A:$S,5,FALSE))</f>
        <v/>
      </c>
      <c r="L915" s="55" t="str">
        <f>IF(VLOOKUP(ROW()-492,'Report 3 Detail (576 B)'!$A:$S,6,FALSE)="","",VLOOKUP(ROW()-492,'Report 3 Detail (576 B)'!$A:$S,6,FALSE))</f>
        <v/>
      </c>
      <c r="M915" s="55" t="str">
        <f>IF(VLOOKUP(ROW()-492,'Report 3 Detail (576 B)'!$A:$S,7,FALSE)="","",VLOOKUP(ROW()-492,'Report 3 Detail (576 B)'!$A:$S,7,FALSE))</f>
        <v/>
      </c>
      <c r="N915" s="55" t="str">
        <f>IF(VLOOKUP(ROW()-492,'Report 3 Detail (576 B)'!$A:$S,8,FALSE)="","",VLOOKUP(ROW()-492,'Report 3 Detail (576 B)'!$A:$S,8,FALSE))</f>
        <v/>
      </c>
      <c r="O915" s="55" t="str">
        <f>IF(VLOOKUP(ROW()-492,'Report 3 Detail (576 B)'!$A:$S,9,FALSE)="","",VLOOKUP(ROW()-492,'Report 3 Detail (576 B)'!$A:$S,9,FALSE))</f>
        <v/>
      </c>
      <c r="P915" s="55" t="str">
        <f>IF(VLOOKUP(ROW()-492,'Report 3 Detail (576 B)'!$A:$S,10,FALSE)="","",VLOOKUP(ROW()-492,'Report 3 Detail (576 B)'!$A:$S,10,FALSE))</f>
        <v/>
      </c>
      <c r="Q915" s="55" t="str">
        <f>IF(VLOOKUP(ROW()-492,'Report 3 Detail (576 B)'!$A:$S,11,FALSE)="","",VLOOKUP(ROW()-492,'Report 3 Detail (576 B)'!$A:$S,11,FALSE))</f>
        <v/>
      </c>
      <c r="R915" s="55" t="str">
        <f>IF(VLOOKUP(ROW()-492,'Report 3 Detail (576 B)'!$A:$S,12,FALSE)="","",VLOOKUP(ROW()-492,'Report 3 Detail (576 B)'!$A:$S,12,FALSE))</f>
        <v/>
      </c>
      <c r="S915" s="55" t="str">
        <f>IF(VLOOKUP(ROW()-492,'Report 3 Detail (576 B)'!$A:$S,13,FALSE)="","",VLOOKUP(ROW()-492,'Report 3 Detail (576 B)'!$A:$S,13,FALSE))</f>
        <v/>
      </c>
      <c r="T915" s="55" t="str">
        <f>IF(VLOOKUP(ROW()-492,'Report 3 Detail (576 B)'!$A:$S,14,FALSE)="","",VLOOKUP(ROW()-492,'Report 3 Detail (576 B)'!$A:$S,14,FALSE))</f>
        <v/>
      </c>
      <c r="U915" s="55" t="str">
        <f>IF(VLOOKUP(ROW()-492,'Report 3 Detail (576 B)'!$A:$S,15,FALSE)="","",VLOOKUP(ROW()-492,'Report 3 Detail (576 B)'!$A:$S,15,FALSE))</f>
        <v/>
      </c>
      <c r="V915" s="55" t="str">
        <f>IF(VLOOKUP(ROW()-492,'Report 3 Detail (576 B)'!$A:$S,16,FALSE)="","",VLOOKUP(ROW()-492,'Report 3 Detail (576 B)'!$A:$S,16,FALSE))</f>
        <v/>
      </c>
      <c r="W915" s="55" t="str">
        <f>IF(VLOOKUP(ROW()-492,'Report 3 Detail (576 B)'!$A:$S,17,FALSE)="","",VLOOKUP(ROW()-492,'Report 3 Detail (576 B)'!$A:$S,17,FALSE))</f>
        <v/>
      </c>
      <c r="X915" s="102" t="str">
        <f>IF(VLOOKUP(ROW()-492,'Report 3 Detail (576 B)'!$A:$S,18,FALSE)="","",VLOOKUP(ROW()-492,'Report 3 Detail (576 B)'!$A:$S,18,FALSE))</f>
        <v/>
      </c>
      <c r="Y915" s="55" t="str">
        <f>IF(VLOOKUP(ROW()-492,'Report 3 Detail (576 B)'!$A:$S,19,FALSE)="","",VLOOKUP(ROW()-492,'Report 3 Detail (576 B)'!$A:$S,19,FALSE))</f>
        <v/>
      </c>
      <c r="Z915" s="55" t="s">
        <v>79</v>
      </c>
    </row>
    <row r="916" spans="8:26" x14ac:dyDescent="0.2">
      <c r="H916" s="55" t="str">
        <f>IF(VLOOKUP(ROW()-492,'Report 3 Detail (576 B)'!$A:$S,2,FALSE)="","",VLOOKUP(ROW()-492,'Report 3 Detail (576 B)'!$A:$S,2,FALSE))</f>
        <v/>
      </c>
      <c r="I916" s="102" t="str">
        <f>IF(VLOOKUP(ROW()-492,'Report 3 Detail (576 B)'!$A:$S,3,FALSE)="","",VLOOKUP(ROW()-492,'Report 3 Detail (576 B)'!$A:$S,3,FALSE))</f>
        <v/>
      </c>
      <c r="J916" s="55" t="str">
        <f>IF(VLOOKUP(ROW()-492,'Report 3 Detail (576 B)'!$A:$S,4,FALSE)="","",VLOOKUP(ROW()-492,'Report 3 Detail (576 B)'!$A:$S,4,FALSE))</f>
        <v/>
      </c>
      <c r="K916" s="55" t="str">
        <f>IF(VLOOKUP(ROW()-492,'Report 3 Detail (576 B)'!$A:$S,5,FALSE)="","",VLOOKUP(ROW()-492,'Report 3 Detail (576 B)'!$A:$S,5,FALSE))</f>
        <v/>
      </c>
      <c r="L916" s="55" t="str">
        <f>IF(VLOOKUP(ROW()-492,'Report 3 Detail (576 B)'!$A:$S,6,FALSE)="","",VLOOKUP(ROW()-492,'Report 3 Detail (576 B)'!$A:$S,6,FALSE))</f>
        <v/>
      </c>
      <c r="M916" s="55" t="str">
        <f>IF(VLOOKUP(ROW()-492,'Report 3 Detail (576 B)'!$A:$S,7,FALSE)="","",VLOOKUP(ROW()-492,'Report 3 Detail (576 B)'!$A:$S,7,FALSE))</f>
        <v/>
      </c>
      <c r="N916" s="55" t="str">
        <f>IF(VLOOKUP(ROW()-492,'Report 3 Detail (576 B)'!$A:$S,8,FALSE)="","",VLOOKUP(ROW()-492,'Report 3 Detail (576 B)'!$A:$S,8,FALSE))</f>
        <v/>
      </c>
      <c r="O916" s="55" t="str">
        <f>IF(VLOOKUP(ROW()-492,'Report 3 Detail (576 B)'!$A:$S,9,FALSE)="","",VLOOKUP(ROW()-492,'Report 3 Detail (576 B)'!$A:$S,9,FALSE))</f>
        <v/>
      </c>
      <c r="P916" s="55" t="str">
        <f>IF(VLOOKUP(ROW()-492,'Report 3 Detail (576 B)'!$A:$S,10,FALSE)="","",VLOOKUP(ROW()-492,'Report 3 Detail (576 B)'!$A:$S,10,FALSE))</f>
        <v/>
      </c>
      <c r="Q916" s="55" t="str">
        <f>IF(VLOOKUP(ROW()-492,'Report 3 Detail (576 B)'!$A:$S,11,FALSE)="","",VLOOKUP(ROW()-492,'Report 3 Detail (576 B)'!$A:$S,11,FALSE))</f>
        <v/>
      </c>
      <c r="R916" s="55" t="str">
        <f>IF(VLOOKUP(ROW()-492,'Report 3 Detail (576 B)'!$A:$S,12,FALSE)="","",VLOOKUP(ROW()-492,'Report 3 Detail (576 B)'!$A:$S,12,FALSE))</f>
        <v/>
      </c>
      <c r="S916" s="55" t="str">
        <f>IF(VLOOKUP(ROW()-492,'Report 3 Detail (576 B)'!$A:$S,13,FALSE)="","",VLOOKUP(ROW()-492,'Report 3 Detail (576 B)'!$A:$S,13,FALSE))</f>
        <v/>
      </c>
      <c r="T916" s="55" t="str">
        <f>IF(VLOOKUP(ROW()-492,'Report 3 Detail (576 B)'!$A:$S,14,FALSE)="","",VLOOKUP(ROW()-492,'Report 3 Detail (576 B)'!$A:$S,14,FALSE))</f>
        <v/>
      </c>
      <c r="U916" s="55" t="str">
        <f>IF(VLOOKUP(ROW()-492,'Report 3 Detail (576 B)'!$A:$S,15,FALSE)="","",VLOOKUP(ROW()-492,'Report 3 Detail (576 B)'!$A:$S,15,FALSE))</f>
        <v/>
      </c>
      <c r="V916" s="55" t="str">
        <f>IF(VLOOKUP(ROW()-492,'Report 3 Detail (576 B)'!$A:$S,16,FALSE)="","",VLOOKUP(ROW()-492,'Report 3 Detail (576 B)'!$A:$S,16,FALSE))</f>
        <v/>
      </c>
      <c r="W916" s="55" t="str">
        <f>IF(VLOOKUP(ROW()-492,'Report 3 Detail (576 B)'!$A:$S,17,FALSE)="","",VLOOKUP(ROW()-492,'Report 3 Detail (576 B)'!$A:$S,17,FALSE))</f>
        <v/>
      </c>
      <c r="X916" s="102" t="str">
        <f>IF(VLOOKUP(ROW()-492,'Report 3 Detail (576 B)'!$A:$S,18,FALSE)="","",VLOOKUP(ROW()-492,'Report 3 Detail (576 B)'!$A:$S,18,FALSE))</f>
        <v/>
      </c>
      <c r="Y916" s="55" t="str">
        <f>IF(VLOOKUP(ROW()-492,'Report 3 Detail (576 B)'!$A:$S,19,FALSE)="","",VLOOKUP(ROW()-492,'Report 3 Detail (576 B)'!$A:$S,19,FALSE))</f>
        <v/>
      </c>
      <c r="Z916" s="55" t="s">
        <v>79</v>
      </c>
    </row>
    <row r="917" spans="8:26" x14ac:dyDescent="0.2">
      <c r="H917" s="55" t="str">
        <f>IF(VLOOKUP(ROW()-492,'Report 3 Detail (576 B)'!$A:$S,2,FALSE)="","",VLOOKUP(ROW()-492,'Report 3 Detail (576 B)'!$A:$S,2,FALSE))</f>
        <v/>
      </c>
      <c r="I917" s="102" t="str">
        <f>IF(VLOOKUP(ROW()-492,'Report 3 Detail (576 B)'!$A:$S,3,FALSE)="","",VLOOKUP(ROW()-492,'Report 3 Detail (576 B)'!$A:$S,3,FALSE))</f>
        <v/>
      </c>
      <c r="J917" s="55" t="str">
        <f>IF(VLOOKUP(ROW()-492,'Report 3 Detail (576 B)'!$A:$S,4,FALSE)="","",VLOOKUP(ROW()-492,'Report 3 Detail (576 B)'!$A:$S,4,FALSE))</f>
        <v/>
      </c>
      <c r="K917" s="55" t="str">
        <f>IF(VLOOKUP(ROW()-492,'Report 3 Detail (576 B)'!$A:$S,5,FALSE)="","",VLOOKUP(ROW()-492,'Report 3 Detail (576 B)'!$A:$S,5,FALSE))</f>
        <v/>
      </c>
      <c r="L917" s="55" t="str">
        <f>IF(VLOOKUP(ROW()-492,'Report 3 Detail (576 B)'!$A:$S,6,FALSE)="","",VLOOKUP(ROW()-492,'Report 3 Detail (576 B)'!$A:$S,6,FALSE))</f>
        <v/>
      </c>
      <c r="M917" s="55" t="str">
        <f>IF(VLOOKUP(ROW()-492,'Report 3 Detail (576 B)'!$A:$S,7,FALSE)="","",VLOOKUP(ROW()-492,'Report 3 Detail (576 B)'!$A:$S,7,FALSE))</f>
        <v/>
      </c>
      <c r="N917" s="55" t="str">
        <f>IF(VLOOKUP(ROW()-492,'Report 3 Detail (576 B)'!$A:$S,8,FALSE)="","",VLOOKUP(ROW()-492,'Report 3 Detail (576 B)'!$A:$S,8,FALSE))</f>
        <v/>
      </c>
      <c r="O917" s="55" t="str">
        <f>IF(VLOOKUP(ROW()-492,'Report 3 Detail (576 B)'!$A:$S,9,FALSE)="","",VLOOKUP(ROW()-492,'Report 3 Detail (576 B)'!$A:$S,9,FALSE))</f>
        <v/>
      </c>
      <c r="P917" s="55" t="str">
        <f>IF(VLOOKUP(ROW()-492,'Report 3 Detail (576 B)'!$A:$S,10,FALSE)="","",VLOOKUP(ROW()-492,'Report 3 Detail (576 B)'!$A:$S,10,FALSE))</f>
        <v/>
      </c>
      <c r="Q917" s="55" t="str">
        <f>IF(VLOOKUP(ROW()-492,'Report 3 Detail (576 B)'!$A:$S,11,FALSE)="","",VLOOKUP(ROW()-492,'Report 3 Detail (576 B)'!$A:$S,11,FALSE))</f>
        <v/>
      </c>
      <c r="R917" s="55" t="str">
        <f>IF(VLOOKUP(ROW()-492,'Report 3 Detail (576 B)'!$A:$S,12,FALSE)="","",VLOOKUP(ROW()-492,'Report 3 Detail (576 B)'!$A:$S,12,FALSE))</f>
        <v/>
      </c>
      <c r="S917" s="55" t="str">
        <f>IF(VLOOKUP(ROW()-492,'Report 3 Detail (576 B)'!$A:$S,13,FALSE)="","",VLOOKUP(ROW()-492,'Report 3 Detail (576 B)'!$A:$S,13,FALSE))</f>
        <v/>
      </c>
      <c r="T917" s="55" t="str">
        <f>IF(VLOOKUP(ROW()-492,'Report 3 Detail (576 B)'!$A:$S,14,FALSE)="","",VLOOKUP(ROW()-492,'Report 3 Detail (576 B)'!$A:$S,14,FALSE))</f>
        <v/>
      </c>
      <c r="U917" s="55" t="str">
        <f>IF(VLOOKUP(ROW()-492,'Report 3 Detail (576 B)'!$A:$S,15,FALSE)="","",VLOOKUP(ROW()-492,'Report 3 Detail (576 B)'!$A:$S,15,FALSE))</f>
        <v/>
      </c>
      <c r="V917" s="55" t="str">
        <f>IF(VLOOKUP(ROW()-492,'Report 3 Detail (576 B)'!$A:$S,16,FALSE)="","",VLOOKUP(ROW()-492,'Report 3 Detail (576 B)'!$A:$S,16,FALSE))</f>
        <v/>
      </c>
      <c r="W917" s="55" t="str">
        <f>IF(VLOOKUP(ROW()-492,'Report 3 Detail (576 B)'!$A:$S,17,FALSE)="","",VLOOKUP(ROW()-492,'Report 3 Detail (576 B)'!$A:$S,17,FALSE))</f>
        <v/>
      </c>
      <c r="X917" s="102" t="str">
        <f>IF(VLOOKUP(ROW()-492,'Report 3 Detail (576 B)'!$A:$S,18,FALSE)="","",VLOOKUP(ROW()-492,'Report 3 Detail (576 B)'!$A:$S,18,FALSE))</f>
        <v/>
      </c>
      <c r="Y917" s="55" t="str">
        <f>IF(VLOOKUP(ROW()-492,'Report 3 Detail (576 B)'!$A:$S,19,FALSE)="","",VLOOKUP(ROW()-492,'Report 3 Detail (576 B)'!$A:$S,19,FALSE))</f>
        <v/>
      </c>
      <c r="Z917" s="55" t="s">
        <v>79</v>
      </c>
    </row>
    <row r="918" spans="8:26" x14ac:dyDescent="0.2">
      <c r="H918" s="55" t="str">
        <f>IF(VLOOKUP(ROW()-492,'Report 3 Detail (576 B)'!$A:$S,2,FALSE)="","",VLOOKUP(ROW()-492,'Report 3 Detail (576 B)'!$A:$S,2,FALSE))</f>
        <v/>
      </c>
      <c r="I918" s="102" t="str">
        <f>IF(VLOOKUP(ROW()-492,'Report 3 Detail (576 B)'!$A:$S,3,FALSE)="","",VLOOKUP(ROW()-492,'Report 3 Detail (576 B)'!$A:$S,3,FALSE))</f>
        <v/>
      </c>
      <c r="J918" s="55" t="str">
        <f>IF(VLOOKUP(ROW()-492,'Report 3 Detail (576 B)'!$A:$S,4,FALSE)="","",VLOOKUP(ROW()-492,'Report 3 Detail (576 B)'!$A:$S,4,FALSE))</f>
        <v/>
      </c>
      <c r="K918" s="55" t="str">
        <f>IF(VLOOKUP(ROW()-492,'Report 3 Detail (576 B)'!$A:$S,5,FALSE)="","",VLOOKUP(ROW()-492,'Report 3 Detail (576 B)'!$A:$S,5,FALSE))</f>
        <v/>
      </c>
      <c r="L918" s="55" t="str">
        <f>IF(VLOOKUP(ROW()-492,'Report 3 Detail (576 B)'!$A:$S,6,FALSE)="","",VLOOKUP(ROW()-492,'Report 3 Detail (576 B)'!$A:$S,6,FALSE))</f>
        <v/>
      </c>
      <c r="M918" s="55" t="str">
        <f>IF(VLOOKUP(ROW()-492,'Report 3 Detail (576 B)'!$A:$S,7,FALSE)="","",VLOOKUP(ROW()-492,'Report 3 Detail (576 B)'!$A:$S,7,FALSE))</f>
        <v/>
      </c>
      <c r="N918" s="55" t="str">
        <f>IF(VLOOKUP(ROW()-492,'Report 3 Detail (576 B)'!$A:$S,8,FALSE)="","",VLOOKUP(ROW()-492,'Report 3 Detail (576 B)'!$A:$S,8,FALSE))</f>
        <v/>
      </c>
      <c r="O918" s="55" t="str">
        <f>IF(VLOOKUP(ROW()-492,'Report 3 Detail (576 B)'!$A:$S,9,FALSE)="","",VLOOKUP(ROW()-492,'Report 3 Detail (576 B)'!$A:$S,9,FALSE))</f>
        <v/>
      </c>
      <c r="P918" s="55" t="str">
        <f>IF(VLOOKUP(ROW()-492,'Report 3 Detail (576 B)'!$A:$S,10,FALSE)="","",VLOOKUP(ROW()-492,'Report 3 Detail (576 B)'!$A:$S,10,FALSE))</f>
        <v/>
      </c>
      <c r="Q918" s="55" t="str">
        <f>IF(VLOOKUP(ROW()-492,'Report 3 Detail (576 B)'!$A:$S,11,FALSE)="","",VLOOKUP(ROW()-492,'Report 3 Detail (576 B)'!$A:$S,11,FALSE))</f>
        <v/>
      </c>
      <c r="R918" s="55" t="str">
        <f>IF(VLOOKUP(ROW()-492,'Report 3 Detail (576 B)'!$A:$S,12,FALSE)="","",VLOOKUP(ROW()-492,'Report 3 Detail (576 B)'!$A:$S,12,FALSE))</f>
        <v/>
      </c>
      <c r="S918" s="55" t="str">
        <f>IF(VLOOKUP(ROW()-492,'Report 3 Detail (576 B)'!$A:$S,13,FALSE)="","",VLOOKUP(ROW()-492,'Report 3 Detail (576 B)'!$A:$S,13,FALSE))</f>
        <v/>
      </c>
      <c r="T918" s="55" t="str">
        <f>IF(VLOOKUP(ROW()-492,'Report 3 Detail (576 B)'!$A:$S,14,FALSE)="","",VLOOKUP(ROW()-492,'Report 3 Detail (576 B)'!$A:$S,14,FALSE))</f>
        <v/>
      </c>
      <c r="U918" s="55" t="str">
        <f>IF(VLOOKUP(ROW()-492,'Report 3 Detail (576 B)'!$A:$S,15,FALSE)="","",VLOOKUP(ROW()-492,'Report 3 Detail (576 B)'!$A:$S,15,FALSE))</f>
        <v/>
      </c>
      <c r="V918" s="55" t="str">
        <f>IF(VLOOKUP(ROW()-492,'Report 3 Detail (576 B)'!$A:$S,16,FALSE)="","",VLOOKUP(ROW()-492,'Report 3 Detail (576 B)'!$A:$S,16,FALSE))</f>
        <v/>
      </c>
      <c r="W918" s="55" t="str">
        <f>IF(VLOOKUP(ROW()-492,'Report 3 Detail (576 B)'!$A:$S,17,FALSE)="","",VLOOKUP(ROW()-492,'Report 3 Detail (576 B)'!$A:$S,17,FALSE))</f>
        <v/>
      </c>
      <c r="X918" s="102" t="str">
        <f>IF(VLOOKUP(ROW()-492,'Report 3 Detail (576 B)'!$A:$S,18,FALSE)="","",VLOOKUP(ROW()-492,'Report 3 Detail (576 B)'!$A:$S,18,FALSE))</f>
        <v/>
      </c>
      <c r="Y918" s="55" t="str">
        <f>IF(VLOOKUP(ROW()-492,'Report 3 Detail (576 B)'!$A:$S,19,FALSE)="","",VLOOKUP(ROW()-492,'Report 3 Detail (576 B)'!$A:$S,19,FALSE))</f>
        <v/>
      </c>
      <c r="Z918" s="55" t="s">
        <v>79</v>
      </c>
    </row>
    <row r="919" spans="8:26" x14ac:dyDescent="0.2">
      <c r="H919" s="55" t="str">
        <f>IF(VLOOKUP(ROW()-492,'Report 3 Detail (576 B)'!$A:$S,2,FALSE)="","",VLOOKUP(ROW()-492,'Report 3 Detail (576 B)'!$A:$S,2,FALSE))</f>
        <v/>
      </c>
      <c r="I919" s="102" t="str">
        <f>IF(VLOOKUP(ROW()-492,'Report 3 Detail (576 B)'!$A:$S,3,FALSE)="","",VLOOKUP(ROW()-492,'Report 3 Detail (576 B)'!$A:$S,3,FALSE))</f>
        <v/>
      </c>
      <c r="J919" s="55" t="str">
        <f>IF(VLOOKUP(ROW()-492,'Report 3 Detail (576 B)'!$A:$S,4,FALSE)="","",VLOOKUP(ROW()-492,'Report 3 Detail (576 B)'!$A:$S,4,FALSE))</f>
        <v/>
      </c>
      <c r="K919" s="55" t="str">
        <f>IF(VLOOKUP(ROW()-492,'Report 3 Detail (576 B)'!$A:$S,5,FALSE)="","",VLOOKUP(ROW()-492,'Report 3 Detail (576 B)'!$A:$S,5,FALSE))</f>
        <v/>
      </c>
      <c r="L919" s="55" t="str">
        <f>IF(VLOOKUP(ROW()-492,'Report 3 Detail (576 B)'!$A:$S,6,FALSE)="","",VLOOKUP(ROW()-492,'Report 3 Detail (576 B)'!$A:$S,6,FALSE))</f>
        <v/>
      </c>
      <c r="M919" s="55" t="str">
        <f>IF(VLOOKUP(ROW()-492,'Report 3 Detail (576 B)'!$A:$S,7,FALSE)="","",VLOOKUP(ROW()-492,'Report 3 Detail (576 B)'!$A:$S,7,FALSE))</f>
        <v/>
      </c>
      <c r="N919" s="55" t="str">
        <f>IF(VLOOKUP(ROW()-492,'Report 3 Detail (576 B)'!$A:$S,8,FALSE)="","",VLOOKUP(ROW()-492,'Report 3 Detail (576 B)'!$A:$S,8,FALSE))</f>
        <v/>
      </c>
      <c r="O919" s="55" t="str">
        <f>IF(VLOOKUP(ROW()-492,'Report 3 Detail (576 B)'!$A:$S,9,FALSE)="","",VLOOKUP(ROW()-492,'Report 3 Detail (576 B)'!$A:$S,9,FALSE))</f>
        <v/>
      </c>
      <c r="P919" s="55" t="str">
        <f>IF(VLOOKUP(ROW()-492,'Report 3 Detail (576 B)'!$A:$S,10,FALSE)="","",VLOOKUP(ROW()-492,'Report 3 Detail (576 B)'!$A:$S,10,FALSE))</f>
        <v/>
      </c>
      <c r="Q919" s="55" t="str">
        <f>IF(VLOOKUP(ROW()-492,'Report 3 Detail (576 B)'!$A:$S,11,FALSE)="","",VLOOKUP(ROW()-492,'Report 3 Detail (576 B)'!$A:$S,11,FALSE))</f>
        <v/>
      </c>
      <c r="R919" s="55" t="str">
        <f>IF(VLOOKUP(ROW()-492,'Report 3 Detail (576 B)'!$A:$S,12,FALSE)="","",VLOOKUP(ROW()-492,'Report 3 Detail (576 B)'!$A:$S,12,FALSE))</f>
        <v/>
      </c>
      <c r="S919" s="55" t="str">
        <f>IF(VLOOKUP(ROW()-492,'Report 3 Detail (576 B)'!$A:$S,13,FALSE)="","",VLOOKUP(ROW()-492,'Report 3 Detail (576 B)'!$A:$S,13,FALSE))</f>
        <v/>
      </c>
      <c r="T919" s="55" t="str">
        <f>IF(VLOOKUP(ROW()-492,'Report 3 Detail (576 B)'!$A:$S,14,FALSE)="","",VLOOKUP(ROW()-492,'Report 3 Detail (576 B)'!$A:$S,14,FALSE))</f>
        <v/>
      </c>
      <c r="U919" s="55" t="str">
        <f>IF(VLOOKUP(ROW()-492,'Report 3 Detail (576 B)'!$A:$S,15,FALSE)="","",VLOOKUP(ROW()-492,'Report 3 Detail (576 B)'!$A:$S,15,FALSE))</f>
        <v/>
      </c>
      <c r="V919" s="55" t="str">
        <f>IF(VLOOKUP(ROW()-492,'Report 3 Detail (576 B)'!$A:$S,16,FALSE)="","",VLOOKUP(ROW()-492,'Report 3 Detail (576 B)'!$A:$S,16,FALSE))</f>
        <v/>
      </c>
      <c r="W919" s="55" t="str">
        <f>IF(VLOOKUP(ROW()-492,'Report 3 Detail (576 B)'!$A:$S,17,FALSE)="","",VLOOKUP(ROW()-492,'Report 3 Detail (576 B)'!$A:$S,17,FALSE))</f>
        <v/>
      </c>
      <c r="X919" s="102" t="str">
        <f>IF(VLOOKUP(ROW()-492,'Report 3 Detail (576 B)'!$A:$S,18,FALSE)="","",VLOOKUP(ROW()-492,'Report 3 Detail (576 B)'!$A:$S,18,FALSE))</f>
        <v/>
      </c>
      <c r="Y919" s="55" t="str">
        <f>IF(VLOOKUP(ROW()-492,'Report 3 Detail (576 B)'!$A:$S,19,FALSE)="","",VLOOKUP(ROW()-492,'Report 3 Detail (576 B)'!$A:$S,19,FALSE))</f>
        <v/>
      </c>
      <c r="Z919" s="55" t="s">
        <v>79</v>
      </c>
    </row>
    <row r="920" spans="8:26" x14ac:dyDescent="0.2">
      <c r="H920" s="55" t="str">
        <f>IF(VLOOKUP(ROW()-492,'Report 3 Detail (576 B)'!$A:$S,2,FALSE)="","",VLOOKUP(ROW()-492,'Report 3 Detail (576 B)'!$A:$S,2,FALSE))</f>
        <v/>
      </c>
      <c r="I920" s="102" t="str">
        <f>IF(VLOOKUP(ROW()-492,'Report 3 Detail (576 B)'!$A:$S,3,FALSE)="","",VLOOKUP(ROW()-492,'Report 3 Detail (576 B)'!$A:$S,3,FALSE))</f>
        <v/>
      </c>
      <c r="J920" s="55" t="str">
        <f>IF(VLOOKUP(ROW()-492,'Report 3 Detail (576 B)'!$A:$S,4,FALSE)="","",VLOOKUP(ROW()-492,'Report 3 Detail (576 B)'!$A:$S,4,FALSE))</f>
        <v/>
      </c>
      <c r="K920" s="55" t="str">
        <f>IF(VLOOKUP(ROW()-492,'Report 3 Detail (576 B)'!$A:$S,5,FALSE)="","",VLOOKUP(ROW()-492,'Report 3 Detail (576 B)'!$A:$S,5,FALSE))</f>
        <v/>
      </c>
      <c r="L920" s="55" t="str">
        <f>IF(VLOOKUP(ROW()-492,'Report 3 Detail (576 B)'!$A:$S,6,FALSE)="","",VLOOKUP(ROW()-492,'Report 3 Detail (576 B)'!$A:$S,6,FALSE))</f>
        <v/>
      </c>
      <c r="M920" s="55" t="str">
        <f>IF(VLOOKUP(ROW()-492,'Report 3 Detail (576 B)'!$A:$S,7,FALSE)="","",VLOOKUP(ROW()-492,'Report 3 Detail (576 B)'!$A:$S,7,FALSE))</f>
        <v/>
      </c>
      <c r="N920" s="55" t="str">
        <f>IF(VLOOKUP(ROW()-492,'Report 3 Detail (576 B)'!$A:$S,8,FALSE)="","",VLOOKUP(ROW()-492,'Report 3 Detail (576 B)'!$A:$S,8,FALSE))</f>
        <v/>
      </c>
      <c r="O920" s="55" t="str">
        <f>IF(VLOOKUP(ROW()-492,'Report 3 Detail (576 B)'!$A:$S,9,FALSE)="","",VLOOKUP(ROW()-492,'Report 3 Detail (576 B)'!$A:$S,9,FALSE))</f>
        <v/>
      </c>
      <c r="P920" s="55" t="str">
        <f>IF(VLOOKUP(ROW()-492,'Report 3 Detail (576 B)'!$A:$S,10,FALSE)="","",VLOOKUP(ROW()-492,'Report 3 Detail (576 B)'!$A:$S,10,FALSE))</f>
        <v/>
      </c>
      <c r="Q920" s="55" t="str">
        <f>IF(VLOOKUP(ROW()-492,'Report 3 Detail (576 B)'!$A:$S,11,FALSE)="","",VLOOKUP(ROW()-492,'Report 3 Detail (576 B)'!$A:$S,11,FALSE))</f>
        <v/>
      </c>
      <c r="R920" s="55" t="str">
        <f>IF(VLOOKUP(ROW()-492,'Report 3 Detail (576 B)'!$A:$S,12,FALSE)="","",VLOOKUP(ROW()-492,'Report 3 Detail (576 B)'!$A:$S,12,FALSE))</f>
        <v/>
      </c>
      <c r="S920" s="55" t="str">
        <f>IF(VLOOKUP(ROW()-492,'Report 3 Detail (576 B)'!$A:$S,13,FALSE)="","",VLOOKUP(ROW()-492,'Report 3 Detail (576 B)'!$A:$S,13,FALSE))</f>
        <v/>
      </c>
      <c r="T920" s="55" t="str">
        <f>IF(VLOOKUP(ROW()-492,'Report 3 Detail (576 B)'!$A:$S,14,FALSE)="","",VLOOKUP(ROW()-492,'Report 3 Detail (576 B)'!$A:$S,14,FALSE))</f>
        <v/>
      </c>
      <c r="U920" s="55" t="str">
        <f>IF(VLOOKUP(ROW()-492,'Report 3 Detail (576 B)'!$A:$S,15,FALSE)="","",VLOOKUP(ROW()-492,'Report 3 Detail (576 B)'!$A:$S,15,FALSE))</f>
        <v/>
      </c>
      <c r="V920" s="55" t="str">
        <f>IF(VLOOKUP(ROW()-492,'Report 3 Detail (576 B)'!$A:$S,16,FALSE)="","",VLOOKUP(ROW()-492,'Report 3 Detail (576 B)'!$A:$S,16,FALSE))</f>
        <v/>
      </c>
      <c r="W920" s="55" t="str">
        <f>IF(VLOOKUP(ROW()-492,'Report 3 Detail (576 B)'!$A:$S,17,FALSE)="","",VLOOKUP(ROW()-492,'Report 3 Detail (576 B)'!$A:$S,17,FALSE))</f>
        <v/>
      </c>
      <c r="X920" s="102" t="str">
        <f>IF(VLOOKUP(ROW()-492,'Report 3 Detail (576 B)'!$A:$S,18,FALSE)="","",VLOOKUP(ROW()-492,'Report 3 Detail (576 B)'!$A:$S,18,FALSE))</f>
        <v/>
      </c>
      <c r="Y920" s="55" t="str">
        <f>IF(VLOOKUP(ROW()-492,'Report 3 Detail (576 B)'!$A:$S,19,FALSE)="","",VLOOKUP(ROW()-492,'Report 3 Detail (576 B)'!$A:$S,19,FALSE))</f>
        <v/>
      </c>
      <c r="Z920" s="55" t="s">
        <v>79</v>
      </c>
    </row>
    <row r="921" spans="8:26" x14ac:dyDescent="0.2">
      <c r="H921" s="55" t="str">
        <f>IF(VLOOKUP(ROW()-492,'Report 3 Detail (576 B)'!$A:$S,2,FALSE)="","",VLOOKUP(ROW()-492,'Report 3 Detail (576 B)'!$A:$S,2,FALSE))</f>
        <v/>
      </c>
      <c r="I921" s="102" t="str">
        <f>IF(VLOOKUP(ROW()-492,'Report 3 Detail (576 B)'!$A:$S,3,FALSE)="","",VLOOKUP(ROW()-492,'Report 3 Detail (576 B)'!$A:$S,3,FALSE))</f>
        <v/>
      </c>
      <c r="J921" s="55" t="str">
        <f>IF(VLOOKUP(ROW()-492,'Report 3 Detail (576 B)'!$A:$S,4,FALSE)="","",VLOOKUP(ROW()-492,'Report 3 Detail (576 B)'!$A:$S,4,FALSE))</f>
        <v/>
      </c>
      <c r="K921" s="55" t="str">
        <f>IF(VLOOKUP(ROW()-492,'Report 3 Detail (576 B)'!$A:$S,5,FALSE)="","",VLOOKUP(ROW()-492,'Report 3 Detail (576 B)'!$A:$S,5,FALSE))</f>
        <v/>
      </c>
      <c r="L921" s="55" t="str">
        <f>IF(VLOOKUP(ROW()-492,'Report 3 Detail (576 B)'!$A:$S,6,FALSE)="","",VLOOKUP(ROW()-492,'Report 3 Detail (576 B)'!$A:$S,6,FALSE))</f>
        <v/>
      </c>
      <c r="M921" s="55" t="str">
        <f>IF(VLOOKUP(ROW()-492,'Report 3 Detail (576 B)'!$A:$S,7,FALSE)="","",VLOOKUP(ROW()-492,'Report 3 Detail (576 B)'!$A:$S,7,FALSE))</f>
        <v/>
      </c>
      <c r="N921" s="55" t="str">
        <f>IF(VLOOKUP(ROW()-492,'Report 3 Detail (576 B)'!$A:$S,8,FALSE)="","",VLOOKUP(ROW()-492,'Report 3 Detail (576 B)'!$A:$S,8,FALSE))</f>
        <v/>
      </c>
      <c r="O921" s="55" t="str">
        <f>IF(VLOOKUP(ROW()-492,'Report 3 Detail (576 B)'!$A:$S,9,FALSE)="","",VLOOKUP(ROW()-492,'Report 3 Detail (576 B)'!$A:$S,9,FALSE))</f>
        <v/>
      </c>
      <c r="P921" s="55" t="str">
        <f>IF(VLOOKUP(ROW()-492,'Report 3 Detail (576 B)'!$A:$S,10,FALSE)="","",VLOOKUP(ROW()-492,'Report 3 Detail (576 B)'!$A:$S,10,FALSE))</f>
        <v/>
      </c>
      <c r="Q921" s="55" t="str">
        <f>IF(VLOOKUP(ROW()-492,'Report 3 Detail (576 B)'!$A:$S,11,FALSE)="","",VLOOKUP(ROW()-492,'Report 3 Detail (576 B)'!$A:$S,11,FALSE))</f>
        <v/>
      </c>
      <c r="R921" s="55" t="str">
        <f>IF(VLOOKUP(ROW()-492,'Report 3 Detail (576 B)'!$A:$S,12,FALSE)="","",VLOOKUP(ROW()-492,'Report 3 Detail (576 B)'!$A:$S,12,FALSE))</f>
        <v/>
      </c>
      <c r="S921" s="55" t="str">
        <f>IF(VLOOKUP(ROW()-492,'Report 3 Detail (576 B)'!$A:$S,13,FALSE)="","",VLOOKUP(ROW()-492,'Report 3 Detail (576 B)'!$A:$S,13,FALSE))</f>
        <v/>
      </c>
      <c r="T921" s="55" t="str">
        <f>IF(VLOOKUP(ROW()-492,'Report 3 Detail (576 B)'!$A:$S,14,FALSE)="","",VLOOKUP(ROW()-492,'Report 3 Detail (576 B)'!$A:$S,14,FALSE))</f>
        <v/>
      </c>
      <c r="U921" s="55" t="str">
        <f>IF(VLOOKUP(ROW()-492,'Report 3 Detail (576 B)'!$A:$S,15,FALSE)="","",VLOOKUP(ROW()-492,'Report 3 Detail (576 B)'!$A:$S,15,FALSE))</f>
        <v/>
      </c>
      <c r="V921" s="55" t="str">
        <f>IF(VLOOKUP(ROW()-492,'Report 3 Detail (576 B)'!$A:$S,16,FALSE)="","",VLOOKUP(ROW()-492,'Report 3 Detail (576 B)'!$A:$S,16,FALSE))</f>
        <v/>
      </c>
      <c r="W921" s="55" t="str">
        <f>IF(VLOOKUP(ROW()-492,'Report 3 Detail (576 B)'!$A:$S,17,FALSE)="","",VLOOKUP(ROW()-492,'Report 3 Detail (576 B)'!$A:$S,17,FALSE))</f>
        <v/>
      </c>
      <c r="X921" s="102" t="str">
        <f>IF(VLOOKUP(ROW()-492,'Report 3 Detail (576 B)'!$A:$S,18,FALSE)="","",VLOOKUP(ROW()-492,'Report 3 Detail (576 B)'!$A:$S,18,FALSE))</f>
        <v/>
      </c>
      <c r="Y921" s="55" t="str">
        <f>IF(VLOOKUP(ROW()-492,'Report 3 Detail (576 B)'!$A:$S,19,FALSE)="","",VLOOKUP(ROW()-492,'Report 3 Detail (576 B)'!$A:$S,19,FALSE))</f>
        <v/>
      </c>
      <c r="Z921" s="55" t="s">
        <v>79</v>
      </c>
    </row>
    <row r="922" spans="8:26" x14ac:dyDescent="0.2">
      <c r="H922" s="55" t="str">
        <f>IF(VLOOKUP(ROW()-492,'Report 3 Detail (576 B)'!$A:$S,2,FALSE)="","",VLOOKUP(ROW()-492,'Report 3 Detail (576 B)'!$A:$S,2,FALSE))</f>
        <v/>
      </c>
      <c r="I922" s="102" t="str">
        <f>IF(VLOOKUP(ROW()-492,'Report 3 Detail (576 B)'!$A:$S,3,FALSE)="","",VLOOKUP(ROW()-492,'Report 3 Detail (576 B)'!$A:$S,3,FALSE))</f>
        <v/>
      </c>
      <c r="J922" s="55" t="str">
        <f>IF(VLOOKUP(ROW()-492,'Report 3 Detail (576 B)'!$A:$S,4,FALSE)="","",VLOOKUP(ROW()-492,'Report 3 Detail (576 B)'!$A:$S,4,FALSE))</f>
        <v/>
      </c>
      <c r="K922" s="55" t="str">
        <f>IF(VLOOKUP(ROW()-492,'Report 3 Detail (576 B)'!$A:$S,5,FALSE)="","",VLOOKUP(ROW()-492,'Report 3 Detail (576 B)'!$A:$S,5,FALSE))</f>
        <v/>
      </c>
      <c r="L922" s="55" t="str">
        <f>IF(VLOOKUP(ROW()-492,'Report 3 Detail (576 B)'!$A:$S,6,FALSE)="","",VLOOKUP(ROW()-492,'Report 3 Detail (576 B)'!$A:$S,6,FALSE))</f>
        <v/>
      </c>
      <c r="M922" s="55" t="str">
        <f>IF(VLOOKUP(ROW()-492,'Report 3 Detail (576 B)'!$A:$S,7,FALSE)="","",VLOOKUP(ROW()-492,'Report 3 Detail (576 B)'!$A:$S,7,FALSE))</f>
        <v/>
      </c>
      <c r="N922" s="55" t="str">
        <f>IF(VLOOKUP(ROW()-492,'Report 3 Detail (576 B)'!$A:$S,8,FALSE)="","",VLOOKUP(ROW()-492,'Report 3 Detail (576 B)'!$A:$S,8,FALSE))</f>
        <v/>
      </c>
      <c r="O922" s="55" t="str">
        <f>IF(VLOOKUP(ROW()-492,'Report 3 Detail (576 B)'!$A:$S,9,FALSE)="","",VLOOKUP(ROW()-492,'Report 3 Detail (576 B)'!$A:$S,9,FALSE))</f>
        <v/>
      </c>
      <c r="P922" s="55" t="str">
        <f>IF(VLOOKUP(ROW()-492,'Report 3 Detail (576 B)'!$A:$S,10,FALSE)="","",VLOOKUP(ROW()-492,'Report 3 Detail (576 B)'!$A:$S,10,FALSE))</f>
        <v/>
      </c>
      <c r="Q922" s="55" t="str">
        <f>IF(VLOOKUP(ROW()-492,'Report 3 Detail (576 B)'!$A:$S,11,FALSE)="","",VLOOKUP(ROW()-492,'Report 3 Detail (576 B)'!$A:$S,11,FALSE))</f>
        <v/>
      </c>
      <c r="R922" s="55" t="str">
        <f>IF(VLOOKUP(ROW()-492,'Report 3 Detail (576 B)'!$A:$S,12,FALSE)="","",VLOOKUP(ROW()-492,'Report 3 Detail (576 B)'!$A:$S,12,FALSE))</f>
        <v/>
      </c>
      <c r="S922" s="55" t="str">
        <f>IF(VLOOKUP(ROW()-492,'Report 3 Detail (576 B)'!$A:$S,13,FALSE)="","",VLOOKUP(ROW()-492,'Report 3 Detail (576 B)'!$A:$S,13,FALSE))</f>
        <v/>
      </c>
      <c r="T922" s="55" t="str">
        <f>IF(VLOOKUP(ROW()-492,'Report 3 Detail (576 B)'!$A:$S,14,FALSE)="","",VLOOKUP(ROW()-492,'Report 3 Detail (576 B)'!$A:$S,14,FALSE))</f>
        <v/>
      </c>
      <c r="U922" s="55" t="str">
        <f>IF(VLOOKUP(ROW()-492,'Report 3 Detail (576 B)'!$A:$S,15,FALSE)="","",VLOOKUP(ROW()-492,'Report 3 Detail (576 B)'!$A:$S,15,FALSE))</f>
        <v/>
      </c>
      <c r="V922" s="55" t="str">
        <f>IF(VLOOKUP(ROW()-492,'Report 3 Detail (576 B)'!$A:$S,16,FALSE)="","",VLOOKUP(ROW()-492,'Report 3 Detail (576 B)'!$A:$S,16,FALSE))</f>
        <v/>
      </c>
      <c r="W922" s="55" t="str">
        <f>IF(VLOOKUP(ROW()-492,'Report 3 Detail (576 B)'!$A:$S,17,FALSE)="","",VLOOKUP(ROW()-492,'Report 3 Detail (576 B)'!$A:$S,17,FALSE))</f>
        <v/>
      </c>
      <c r="X922" s="102" t="str">
        <f>IF(VLOOKUP(ROW()-492,'Report 3 Detail (576 B)'!$A:$S,18,FALSE)="","",VLOOKUP(ROW()-492,'Report 3 Detail (576 B)'!$A:$S,18,FALSE))</f>
        <v/>
      </c>
      <c r="Y922" s="55" t="str">
        <f>IF(VLOOKUP(ROW()-492,'Report 3 Detail (576 B)'!$A:$S,19,FALSE)="","",VLOOKUP(ROW()-492,'Report 3 Detail (576 B)'!$A:$S,19,FALSE))</f>
        <v/>
      </c>
      <c r="Z922" s="55" t="s">
        <v>79</v>
      </c>
    </row>
    <row r="923" spans="8:26" x14ac:dyDescent="0.2">
      <c r="H923" s="55" t="str">
        <f>IF(VLOOKUP(ROW()-492,'Report 3 Detail (576 B)'!$A:$S,2,FALSE)="","",VLOOKUP(ROW()-492,'Report 3 Detail (576 B)'!$A:$S,2,FALSE))</f>
        <v/>
      </c>
      <c r="I923" s="102" t="str">
        <f>IF(VLOOKUP(ROW()-492,'Report 3 Detail (576 B)'!$A:$S,3,FALSE)="","",VLOOKUP(ROW()-492,'Report 3 Detail (576 B)'!$A:$S,3,FALSE))</f>
        <v/>
      </c>
      <c r="J923" s="55" t="str">
        <f>IF(VLOOKUP(ROW()-492,'Report 3 Detail (576 B)'!$A:$S,4,FALSE)="","",VLOOKUP(ROW()-492,'Report 3 Detail (576 B)'!$A:$S,4,FALSE))</f>
        <v/>
      </c>
      <c r="K923" s="55" t="str">
        <f>IF(VLOOKUP(ROW()-492,'Report 3 Detail (576 B)'!$A:$S,5,FALSE)="","",VLOOKUP(ROW()-492,'Report 3 Detail (576 B)'!$A:$S,5,FALSE))</f>
        <v/>
      </c>
      <c r="L923" s="55" t="str">
        <f>IF(VLOOKUP(ROW()-492,'Report 3 Detail (576 B)'!$A:$S,6,FALSE)="","",VLOOKUP(ROW()-492,'Report 3 Detail (576 B)'!$A:$S,6,FALSE))</f>
        <v/>
      </c>
      <c r="M923" s="55" t="str">
        <f>IF(VLOOKUP(ROW()-492,'Report 3 Detail (576 B)'!$A:$S,7,FALSE)="","",VLOOKUP(ROW()-492,'Report 3 Detail (576 B)'!$A:$S,7,FALSE))</f>
        <v/>
      </c>
      <c r="N923" s="55" t="str">
        <f>IF(VLOOKUP(ROW()-492,'Report 3 Detail (576 B)'!$A:$S,8,FALSE)="","",VLOOKUP(ROW()-492,'Report 3 Detail (576 B)'!$A:$S,8,FALSE))</f>
        <v/>
      </c>
      <c r="O923" s="55" t="str">
        <f>IF(VLOOKUP(ROW()-492,'Report 3 Detail (576 B)'!$A:$S,9,FALSE)="","",VLOOKUP(ROW()-492,'Report 3 Detail (576 B)'!$A:$S,9,FALSE))</f>
        <v/>
      </c>
      <c r="P923" s="55" t="str">
        <f>IF(VLOOKUP(ROW()-492,'Report 3 Detail (576 B)'!$A:$S,10,FALSE)="","",VLOOKUP(ROW()-492,'Report 3 Detail (576 B)'!$A:$S,10,FALSE))</f>
        <v/>
      </c>
      <c r="Q923" s="55" t="str">
        <f>IF(VLOOKUP(ROW()-492,'Report 3 Detail (576 B)'!$A:$S,11,FALSE)="","",VLOOKUP(ROW()-492,'Report 3 Detail (576 B)'!$A:$S,11,FALSE))</f>
        <v/>
      </c>
      <c r="R923" s="55" t="str">
        <f>IF(VLOOKUP(ROW()-492,'Report 3 Detail (576 B)'!$A:$S,12,FALSE)="","",VLOOKUP(ROW()-492,'Report 3 Detail (576 B)'!$A:$S,12,FALSE))</f>
        <v/>
      </c>
      <c r="S923" s="55" t="str">
        <f>IF(VLOOKUP(ROW()-492,'Report 3 Detail (576 B)'!$A:$S,13,FALSE)="","",VLOOKUP(ROW()-492,'Report 3 Detail (576 B)'!$A:$S,13,FALSE))</f>
        <v/>
      </c>
      <c r="T923" s="55" t="str">
        <f>IF(VLOOKUP(ROW()-492,'Report 3 Detail (576 B)'!$A:$S,14,FALSE)="","",VLOOKUP(ROW()-492,'Report 3 Detail (576 B)'!$A:$S,14,FALSE))</f>
        <v/>
      </c>
      <c r="U923" s="55" t="str">
        <f>IF(VLOOKUP(ROW()-492,'Report 3 Detail (576 B)'!$A:$S,15,FALSE)="","",VLOOKUP(ROW()-492,'Report 3 Detail (576 B)'!$A:$S,15,FALSE))</f>
        <v/>
      </c>
      <c r="V923" s="55" t="str">
        <f>IF(VLOOKUP(ROW()-492,'Report 3 Detail (576 B)'!$A:$S,16,FALSE)="","",VLOOKUP(ROW()-492,'Report 3 Detail (576 B)'!$A:$S,16,FALSE))</f>
        <v/>
      </c>
      <c r="W923" s="55" t="str">
        <f>IF(VLOOKUP(ROW()-492,'Report 3 Detail (576 B)'!$A:$S,17,FALSE)="","",VLOOKUP(ROW()-492,'Report 3 Detail (576 B)'!$A:$S,17,FALSE))</f>
        <v/>
      </c>
      <c r="X923" s="102" t="str">
        <f>IF(VLOOKUP(ROW()-492,'Report 3 Detail (576 B)'!$A:$S,18,FALSE)="","",VLOOKUP(ROW()-492,'Report 3 Detail (576 B)'!$A:$S,18,FALSE))</f>
        <v/>
      </c>
      <c r="Y923" s="55" t="str">
        <f>IF(VLOOKUP(ROW()-492,'Report 3 Detail (576 B)'!$A:$S,19,FALSE)="","",VLOOKUP(ROW()-492,'Report 3 Detail (576 B)'!$A:$S,19,FALSE))</f>
        <v/>
      </c>
      <c r="Z923" s="55" t="s">
        <v>79</v>
      </c>
    </row>
    <row r="924" spans="8:26" x14ac:dyDescent="0.2">
      <c r="H924" s="55" t="str">
        <f>IF(VLOOKUP(ROW()-492,'Report 3 Detail (576 B)'!$A:$S,2,FALSE)="","",VLOOKUP(ROW()-492,'Report 3 Detail (576 B)'!$A:$S,2,FALSE))</f>
        <v/>
      </c>
      <c r="I924" s="102" t="str">
        <f>IF(VLOOKUP(ROW()-492,'Report 3 Detail (576 B)'!$A:$S,3,FALSE)="","",VLOOKUP(ROW()-492,'Report 3 Detail (576 B)'!$A:$S,3,FALSE))</f>
        <v/>
      </c>
      <c r="J924" s="55" t="str">
        <f>IF(VLOOKUP(ROW()-492,'Report 3 Detail (576 B)'!$A:$S,4,FALSE)="","",VLOOKUP(ROW()-492,'Report 3 Detail (576 B)'!$A:$S,4,FALSE))</f>
        <v/>
      </c>
      <c r="K924" s="55" t="str">
        <f>IF(VLOOKUP(ROW()-492,'Report 3 Detail (576 B)'!$A:$S,5,FALSE)="","",VLOOKUP(ROW()-492,'Report 3 Detail (576 B)'!$A:$S,5,FALSE))</f>
        <v/>
      </c>
      <c r="L924" s="55" t="str">
        <f>IF(VLOOKUP(ROW()-492,'Report 3 Detail (576 B)'!$A:$S,6,FALSE)="","",VLOOKUP(ROW()-492,'Report 3 Detail (576 B)'!$A:$S,6,FALSE))</f>
        <v/>
      </c>
      <c r="M924" s="55" t="str">
        <f>IF(VLOOKUP(ROW()-492,'Report 3 Detail (576 B)'!$A:$S,7,FALSE)="","",VLOOKUP(ROW()-492,'Report 3 Detail (576 B)'!$A:$S,7,FALSE))</f>
        <v/>
      </c>
      <c r="N924" s="55" t="str">
        <f>IF(VLOOKUP(ROW()-492,'Report 3 Detail (576 B)'!$A:$S,8,FALSE)="","",VLOOKUP(ROW()-492,'Report 3 Detail (576 B)'!$A:$S,8,FALSE))</f>
        <v/>
      </c>
      <c r="O924" s="55" t="str">
        <f>IF(VLOOKUP(ROW()-492,'Report 3 Detail (576 B)'!$A:$S,9,FALSE)="","",VLOOKUP(ROW()-492,'Report 3 Detail (576 B)'!$A:$S,9,FALSE))</f>
        <v/>
      </c>
      <c r="P924" s="55" t="str">
        <f>IF(VLOOKUP(ROW()-492,'Report 3 Detail (576 B)'!$A:$S,10,FALSE)="","",VLOOKUP(ROW()-492,'Report 3 Detail (576 B)'!$A:$S,10,FALSE))</f>
        <v/>
      </c>
      <c r="Q924" s="55" t="str">
        <f>IF(VLOOKUP(ROW()-492,'Report 3 Detail (576 B)'!$A:$S,11,FALSE)="","",VLOOKUP(ROW()-492,'Report 3 Detail (576 B)'!$A:$S,11,FALSE))</f>
        <v/>
      </c>
      <c r="R924" s="55" t="str">
        <f>IF(VLOOKUP(ROW()-492,'Report 3 Detail (576 B)'!$A:$S,12,FALSE)="","",VLOOKUP(ROW()-492,'Report 3 Detail (576 B)'!$A:$S,12,FALSE))</f>
        <v/>
      </c>
      <c r="S924" s="55" t="str">
        <f>IF(VLOOKUP(ROW()-492,'Report 3 Detail (576 B)'!$A:$S,13,FALSE)="","",VLOOKUP(ROW()-492,'Report 3 Detail (576 B)'!$A:$S,13,FALSE))</f>
        <v/>
      </c>
      <c r="T924" s="55" t="str">
        <f>IF(VLOOKUP(ROW()-492,'Report 3 Detail (576 B)'!$A:$S,14,FALSE)="","",VLOOKUP(ROW()-492,'Report 3 Detail (576 B)'!$A:$S,14,FALSE))</f>
        <v/>
      </c>
      <c r="U924" s="55" t="str">
        <f>IF(VLOOKUP(ROW()-492,'Report 3 Detail (576 B)'!$A:$S,15,FALSE)="","",VLOOKUP(ROW()-492,'Report 3 Detail (576 B)'!$A:$S,15,FALSE))</f>
        <v/>
      </c>
      <c r="V924" s="55" t="str">
        <f>IF(VLOOKUP(ROW()-492,'Report 3 Detail (576 B)'!$A:$S,16,FALSE)="","",VLOOKUP(ROW()-492,'Report 3 Detail (576 B)'!$A:$S,16,FALSE))</f>
        <v/>
      </c>
      <c r="W924" s="55" t="str">
        <f>IF(VLOOKUP(ROW()-492,'Report 3 Detail (576 B)'!$A:$S,17,FALSE)="","",VLOOKUP(ROW()-492,'Report 3 Detail (576 B)'!$A:$S,17,FALSE))</f>
        <v/>
      </c>
      <c r="X924" s="102" t="str">
        <f>IF(VLOOKUP(ROW()-492,'Report 3 Detail (576 B)'!$A:$S,18,FALSE)="","",VLOOKUP(ROW()-492,'Report 3 Detail (576 B)'!$A:$S,18,FALSE))</f>
        <v/>
      </c>
      <c r="Y924" s="55" t="str">
        <f>IF(VLOOKUP(ROW()-492,'Report 3 Detail (576 B)'!$A:$S,19,FALSE)="","",VLOOKUP(ROW()-492,'Report 3 Detail (576 B)'!$A:$S,19,FALSE))</f>
        <v/>
      </c>
      <c r="Z924" s="55" t="s">
        <v>79</v>
      </c>
    </row>
    <row r="925" spans="8:26" x14ac:dyDescent="0.2">
      <c r="H925" s="55" t="str">
        <f>IF(VLOOKUP(ROW()-492,'Report 3 Detail (576 B)'!$A:$S,2,FALSE)="","",VLOOKUP(ROW()-492,'Report 3 Detail (576 B)'!$A:$S,2,FALSE))</f>
        <v/>
      </c>
      <c r="I925" s="102" t="str">
        <f>IF(VLOOKUP(ROW()-492,'Report 3 Detail (576 B)'!$A:$S,3,FALSE)="","",VLOOKUP(ROW()-492,'Report 3 Detail (576 B)'!$A:$S,3,FALSE))</f>
        <v/>
      </c>
      <c r="J925" s="55" t="str">
        <f>IF(VLOOKUP(ROW()-492,'Report 3 Detail (576 B)'!$A:$S,4,FALSE)="","",VLOOKUP(ROW()-492,'Report 3 Detail (576 B)'!$A:$S,4,FALSE))</f>
        <v/>
      </c>
      <c r="K925" s="55" t="str">
        <f>IF(VLOOKUP(ROW()-492,'Report 3 Detail (576 B)'!$A:$S,5,FALSE)="","",VLOOKUP(ROW()-492,'Report 3 Detail (576 B)'!$A:$S,5,FALSE))</f>
        <v/>
      </c>
      <c r="L925" s="55" t="str">
        <f>IF(VLOOKUP(ROW()-492,'Report 3 Detail (576 B)'!$A:$S,6,FALSE)="","",VLOOKUP(ROW()-492,'Report 3 Detail (576 B)'!$A:$S,6,FALSE))</f>
        <v/>
      </c>
      <c r="M925" s="55" t="str">
        <f>IF(VLOOKUP(ROW()-492,'Report 3 Detail (576 B)'!$A:$S,7,FALSE)="","",VLOOKUP(ROW()-492,'Report 3 Detail (576 B)'!$A:$S,7,FALSE))</f>
        <v/>
      </c>
      <c r="N925" s="55" t="str">
        <f>IF(VLOOKUP(ROW()-492,'Report 3 Detail (576 B)'!$A:$S,8,FALSE)="","",VLOOKUP(ROW()-492,'Report 3 Detail (576 B)'!$A:$S,8,FALSE))</f>
        <v/>
      </c>
      <c r="O925" s="55" t="str">
        <f>IF(VLOOKUP(ROW()-492,'Report 3 Detail (576 B)'!$A:$S,9,FALSE)="","",VLOOKUP(ROW()-492,'Report 3 Detail (576 B)'!$A:$S,9,FALSE))</f>
        <v/>
      </c>
      <c r="P925" s="55" t="str">
        <f>IF(VLOOKUP(ROW()-492,'Report 3 Detail (576 B)'!$A:$S,10,FALSE)="","",VLOOKUP(ROW()-492,'Report 3 Detail (576 B)'!$A:$S,10,FALSE))</f>
        <v/>
      </c>
      <c r="Q925" s="55" t="str">
        <f>IF(VLOOKUP(ROW()-492,'Report 3 Detail (576 B)'!$A:$S,11,FALSE)="","",VLOOKUP(ROW()-492,'Report 3 Detail (576 B)'!$A:$S,11,FALSE))</f>
        <v/>
      </c>
      <c r="R925" s="55" t="str">
        <f>IF(VLOOKUP(ROW()-492,'Report 3 Detail (576 B)'!$A:$S,12,FALSE)="","",VLOOKUP(ROW()-492,'Report 3 Detail (576 B)'!$A:$S,12,FALSE))</f>
        <v/>
      </c>
      <c r="S925" s="55" t="str">
        <f>IF(VLOOKUP(ROW()-492,'Report 3 Detail (576 B)'!$A:$S,13,FALSE)="","",VLOOKUP(ROW()-492,'Report 3 Detail (576 B)'!$A:$S,13,FALSE))</f>
        <v/>
      </c>
      <c r="T925" s="55" t="str">
        <f>IF(VLOOKUP(ROW()-492,'Report 3 Detail (576 B)'!$A:$S,14,FALSE)="","",VLOOKUP(ROW()-492,'Report 3 Detail (576 B)'!$A:$S,14,FALSE))</f>
        <v/>
      </c>
      <c r="U925" s="55" t="str">
        <f>IF(VLOOKUP(ROW()-492,'Report 3 Detail (576 B)'!$A:$S,15,FALSE)="","",VLOOKUP(ROW()-492,'Report 3 Detail (576 B)'!$A:$S,15,FALSE))</f>
        <v/>
      </c>
      <c r="V925" s="55" t="str">
        <f>IF(VLOOKUP(ROW()-492,'Report 3 Detail (576 B)'!$A:$S,16,FALSE)="","",VLOOKUP(ROW()-492,'Report 3 Detail (576 B)'!$A:$S,16,FALSE))</f>
        <v/>
      </c>
      <c r="W925" s="55" t="str">
        <f>IF(VLOOKUP(ROW()-492,'Report 3 Detail (576 B)'!$A:$S,17,FALSE)="","",VLOOKUP(ROW()-492,'Report 3 Detail (576 B)'!$A:$S,17,FALSE))</f>
        <v/>
      </c>
      <c r="X925" s="102" t="str">
        <f>IF(VLOOKUP(ROW()-492,'Report 3 Detail (576 B)'!$A:$S,18,FALSE)="","",VLOOKUP(ROW()-492,'Report 3 Detail (576 B)'!$A:$S,18,FALSE))</f>
        <v/>
      </c>
      <c r="Y925" s="55" t="str">
        <f>IF(VLOOKUP(ROW()-492,'Report 3 Detail (576 B)'!$A:$S,19,FALSE)="","",VLOOKUP(ROW()-492,'Report 3 Detail (576 B)'!$A:$S,19,FALSE))</f>
        <v/>
      </c>
      <c r="Z925" s="55" t="s">
        <v>79</v>
      </c>
    </row>
    <row r="926" spans="8:26" x14ac:dyDescent="0.2">
      <c r="H926" s="55" t="str">
        <f>IF(VLOOKUP(ROW()-492,'Report 3 Detail (576 B)'!$A:$S,2,FALSE)="","",VLOOKUP(ROW()-492,'Report 3 Detail (576 B)'!$A:$S,2,FALSE))</f>
        <v/>
      </c>
      <c r="I926" s="102" t="str">
        <f>IF(VLOOKUP(ROW()-492,'Report 3 Detail (576 B)'!$A:$S,3,FALSE)="","",VLOOKUP(ROW()-492,'Report 3 Detail (576 B)'!$A:$S,3,FALSE))</f>
        <v/>
      </c>
      <c r="J926" s="55" t="str">
        <f>IF(VLOOKUP(ROW()-492,'Report 3 Detail (576 B)'!$A:$S,4,FALSE)="","",VLOOKUP(ROW()-492,'Report 3 Detail (576 B)'!$A:$S,4,FALSE))</f>
        <v/>
      </c>
      <c r="K926" s="55" t="str">
        <f>IF(VLOOKUP(ROW()-492,'Report 3 Detail (576 B)'!$A:$S,5,FALSE)="","",VLOOKUP(ROW()-492,'Report 3 Detail (576 B)'!$A:$S,5,FALSE))</f>
        <v/>
      </c>
      <c r="L926" s="55" t="str">
        <f>IF(VLOOKUP(ROW()-492,'Report 3 Detail (576 B)'!$A:$S,6,FALSE)="","",VLOOKUP(ROW()-492,'Report 3 Detail (576 B)'!$A:$S,6,FALSE))</f>
        <v/>
      </c>
      <c r="M926" s="55" t="str">
        <f>IF(VLOOKUP(ROW()-492,'Report 3 Detail (576 B)'!$A:$S,7,FALSE)="","",VLOOKUP(ROW()-492,'Report 3 Detail (576 B)'!$A:$S,7,FALSE))</f>
        <v/>
      </c>
      <c r="N926" s="55" t="str">
        <f>IF(VLOOKUP(ROW()-492,'Report 3 Detail (576 B)'!$A:$S,8,FALSE)="","",VLOOKUP(ROW()-492,'Report 3 Detail (576 B)'!$A:$S,8,FALSE))</f>
        <v/>
      </c>
      <c r="O926" s="55" t="str">
        <f>IF(VLOOKUP(ROW()-492,'Report 3 Detail (576 B)'!$A:$S,9,FALSE)="","",VLOOKUP(ROW()-492,'Report 3 Detail (576 B)'!$A:$S,9,FALSE))</f>
        <v/>
      </c>
      <c r="P926" s="55" t="str">
        <f>IF(VLOOKUP(ROW()-492,'Report 3 Detail (576 B)'!$A:$S,10,FALSE)="","",VLOOKUP(ROW()-492,'Report 3 Detail (576 B)'!$A:$S,10,FALSE))</f>
        <v/>
      </c>
      <c r="Q926" s="55" t="str">
        <f>IF(VLOOKUP(ROW()-492,'Report 3 Detail (576 B)'!$A:$S,11,FALSE)="","",VLOOKUP(ROW()-492,'Report 3 Detail (576 B)'!$A:$S,11,FALSE))</f>
        <v/>
      </c>
      <c r="R926" s="55" t="str">
        <f>IF(VLOOKUP(ROW()-492,'Report 3 Detail (576 B)'!$A:$S,12,FALSE)="","",VLOOKUP(ROW()-492,'Report 3 Detail (576 B)'!$A:$S,12,FALSE))</f>
        <v/>
      </c>
      <c r="S926" s="55" t="str">
        <f>IF(VLOOKUP(ROW()-492,'Report 3 Detail (576 B)'!$A:$S,13,FALSE)="","",VLOOKUP(ROW()-492,'Report 3 Detail (576 B)'!$A:$S,13,FALSE))</f>
        <v/>
      </c>
      <c r="T926" s="55" t="str">
        <f>IF(VLOOKUP(ROW()-492,'Report 3 Detail (576 B)'!$A:$S,14,FALSE)="","",VLOOKUP(ROW()-492,'Report 3 Detail (576 B)'!$A:$S,14,FALSE))</f>
        <v/>
      </c>
      <c r="U926" s="55" t="str">
        <f>IF(VLOOKUP(ROW()-492,'Report 3 Detail (576 B)'!$A:$S,15,FALSE)="","",VLOOKUP(ROW()-492,'Report 3 Detail (576 B)'!$A:$S,15,FALSE))</f>
        <v/>
      </c>
      <c r="V926" s="55" t="str">
        <f>IF(VLOOKUP(ROW()-492,'Report 3 Detail (576 B)'!$A:$S,16,FALSE)="","",VLOOKUP(ROW()-492,'Report 3 Detail (576 B)'!$A:$S,16,FALSE))</f>
        <v/>
      </c>
      <c r="W926" s="55" t="str">
        <f>IF(VLOOKUP(ROW()-492,'Report 3 Detail (576 B)'!$A:$S,17,FALSE)="","",VLOOKUP(ROW()-492,'Report 3 Detail (576 B)'!$A:$S,17,FALSE))</f>
        <v/>
      </c>
      <c r="X926" s="102" t="str">
        <f>IF(VLOOKUP(ROW()-492,'Report 3 Detail (576 B)'!$A:$S,18,FALSE)="","",VLOOKUP(ROW()-492,'Report 3 Detail (576 B)'!$A:$S,18,FALSE))</f>
        <v/>
      </c>
      <c r="Y926" s="55" t="str">
        <f>IF(VLOOKUP(ROW()-492,'Report 3 Detail (576 B)'!$A:$S,19,FALSE)="","",VLOOKUP(ROW()-492,'Report 3 Detail (576 B)'!$A:$S,19,FALSE))</f>
        <v/>
      </c>
      <c r="Z926" s="55" t="s">
        <v>79</v>
      </c>
    </row>
    <row r="927" spans="8:26" x14ac:dyDescent="0.2">
      <c r="H927" s="55" t="str">
        <f>IF(VLOOKUP(ROW()-492,'Report 3 Detail (576 B)'!$A:$S,2,FALSE)="","",VLOOKUP(ROW()-492,'Report 3 Detail (576 B)'!$A:$S,2,FALSE))</f>
        <v/>
      </c>
      <c r="I927" s="102" t="str">
        <f>IF(VLOOKUP(ROW()-492,'Report 3 Detail (576 B)'!$A:$S,3,FALSE)="","",VLOOKUP(ROW()-492,'Report 3 Detail (576 B)'!$A:$S,3,FALSE))</f>
        <v/>
      </c>
      <c r="J927" s="55" t="str">
        <f>IF(VLOOKUP(ROW()-492,'Report 3 Detail (576 B)'!$A:$S,4,FALSE)="","",VLOOKUP(ROW()-492,'Report 3 Detail (576 B)'!$A:$S,4,FALSE))</f>
        <v/>
      </c>
      <c r="K927" s="55" t="str">
        <f>IF(VLOOKUP(ROW()-492,'Report 3 Detail (576 B)'!$A:$S,5,FALSE)="","",VLOOKUP(ROW()-492,'Report 3 Detail (576 B)'!$A:$S,5,FALSE))</f>
        <v/>
      </c>
      <c r="L927" s="55" t="str">
        <f>IF(VLOOKUP(ROW()-492,'Report 3 Detail (576 B)'!$A:$S,6,FALSE)="","",VLOOKUP(ROW()-492,'Report 3 Detail (576 B)'!$A:$S,6,FALSE))</f>
        <v/>
      </c>
      <c r="M927" s="55" t="str">
        <f>IF(VLOOKUP(ROW()-492,'Report 3 Detail (576 B)'!$A:$S,7,FALSE)="","",VLOOKUP(ROW()-492,'Report 3 Detail (576 B)'!$A:$S,7,FALSE))</f>
        <v/>
      </c>
      <c r="N927" s="55" t="str">
        <f>IF(VLOOKUP(ROW()-492,'Report 3 Detail (576 B)'!$A:$S,8,FALSE)="","",VLOOKUP(ROW()-492,'Report 3 Detail (576 B)'!$A:$S,8,FALSE))</f>
        <v/>
      </c>
      <c r="O927" s="55" t="str">
        <f>IF(VLOOKUP(ROW()-492,'Report 3 Detail (576 B)'!$A:$S,9,FALSE)="","",VLOOKUP(ROW()-492,'Report 3 Detail (576 B)'!$A:$S,9,FALSE))</f>
        <v/>
      </c>
      <c r="P927" s="55" t="str">
        <f>IF(VLOOKUP(ROW()-492,'Report 3 Detail (576 B)'!$A:$S,10,FALSE)="","",VLOOKUP(ROW()-492,'Report 3 Detail (576 B)'!$A:$S,10,FALSE))</f>
        <v/>
      </c>
      <c r="Q927" s="55" t="str">
        <f>IF(VLOOKUP(ROW()-492,'Report 3 Detail (576 B)'!$A:$S,11,FALSE)="","",VLOOKUP(ROW()-492,'Report 3 Detail (576 B)'!$A:$S,11,FALSE))</f>
        <v/>
      </c>
      <c r="R927" s="55" t="str">
        <f>IF(VLOOKUP(ROW()-492,'Report 3 Detail (576 B)'!$A:$S,12,FALSE)="","",VLOOKUP(ROW()-492,'Report 3 Detail (576 B)'!$A:$S,12,FALSE))</f>
        <v/>
      </c>
      <c r="S927" s="55" t="str">
        <f>IF(VLOOKUP(ROW()-492,'Report 3 Detail (576 B)'!$A:$S,13,FALSE)="","",VLOOKUP(ROW()-492,'Report 3 Detail (576 B)'!$A:$S,13,FALSE))</f>
        <v/>
      </c>
      <c r="T927" s="55" t="str">
        <f>IF(VLOOKUP(ROW()-492,'Report 3 Detail (576 B)'!$A:$S,14,FALSE)="","",VLOOKUP(ROW()-492,'Report 3 Detail (576 B)'!$A:$S,14,FALSE))</f>
        <v/>
      </c>
      <c r="U927" s="55" t="str">
        <f>IF(VLOOKUP(ROW()-492,'Report 3 Detail (576 B)'!$A:$S,15,FALSE)="","",VLOOKUP(ROW()-492,'Report 3 Detail (576 B)'!$A:$S,15,FALSE))</f>
        <v/>
      </c>
      <c r="V927" s="55" t="str">
        <f>IF(VLOOKUP(ROW()-492,'Report 3 Detail (576 B)'!$A:$S,16,FALSE)="","",VLOOKUP(ROW()-492,'Report 3 Detail (576 B)'!$A:$S,16,FALSE))</f>
        <v/>
      </c>
      <c r="W927" s="55" t="str">
        <f>IF(VLOOKUP(ROW()-492,'Report 3 Detail (576 B)'!$A:$S,17,FALSE)="","",VLOOKUP(ROW()-492,'Report 3 Detail (576 B)'!$A:$S,17,FALSE))</f>
        <v/>
      </c>
      <c r="X927" s="102" t="str">
        <f>IF(VLOOKUP(ROW()-492,'Report 3 Detail (576 B)'!$A:$S,18,FALSE)="","",VLOOKUP(ROW()-492,'Report 3 Detail (576 B)'!$A:$S,18,FALSE))</f>
        <v/>
      </c>
      <c r="Y927" s="55" t="str">
        <f>IF(VLOOKUP(ROW()-492,'Report 3 Detail (576 B)'!$A:$S,19,FALSE)="","",VLOOKUP(ROW()-492,'Report 3 Detail (576 B)'!$A:$S,19,FALSE))</f>
        <v/>
      </c>
      <c r="Z927" s="55" t="s">
        <v>79</v>
      </c>
    </row>
    <row r="928" spans="8:26" x14ac:dyDescent="0.2">
      <c r="H928" s="55" t="str">
        <f>IF(VLOOKUP(ROW()-492,'Report 3 Detail (576 B)'!$A:$S,2,FALSE)="","",VLOOKUP(ROW()-492,'Report 3 Detail (576 B)'!$A:$S,2,FALSE))</f>
        <v/>
      </c>
      <c r="I928" s="102" t="str">
        <f>IF(VLOOKUP(ROW()-492,'Report 3 Detail (576 B)'!$A:$S,3,FALSE)="","",VLOOKUP(ROW()-492,'Report 3 Detail (576 B)'!$A:$S,3,FALSE))</f>
        <v/>
      </c>
      <c r="J928" s="55" t="str">
        <f>IF(VLOOKUP(ROW()-492,'Report 3 Detail (576 B)'!$A:$S,4,FALSE)="","",VLOOKUP(ROW()-492,'Report 3 Detail (576 B)'!$A:$S,4,FALSE))</f>
        <v/>
      </c>
      <c r="K928" s="55" t="str">
        <f>IF(VLOOKUP(ROW()-492,'Report 3 Detail (576 B)'!$A:$S,5,FALSE)="","",VLOOKUP(ROW()-492,'Report 3 Detail (576 B)'!$A:$S,5,FALSE))</f>
        <v/>
      </c>
      <c r="L928" s="55" t="str">
        <f>IF(VLOOKUP(ROW()-492,'Report 3 Detail (576 B)'!$A:$S,6,FALSE)="","",VLOOKUP(ROW()-492,'Report 3 Detail (576 B)'!$A:$S,6,FALSE))</f>
        <v/>
      </c>
      <c r="M928" s="55" t="str">
        <f>IF(VLOOKUP(ROW()-492,'Report 3 Detail (576 B)'!$A:$S,7,FALSE)="","",VLOOKUP(ROW()-492,'Report 3 Detail (576 B)'!$A:$S,7,FALSE))</f>
        <v/>
      </c>
      <c r="N928" s="55" t="str">
        <f>IF(VLOOKUP(ROW()-492,'Report 3 Detail (576 B)'!$A:$S,8,FALSE)="","",VLOOKUP(ROW()-492,'Report 3 Detail (576 B)'!$A:$S,8,FALSE))</f>
        <v/>
      </c>
      <c r="O928" s="55" t="str">
        <f>IF(VLOOKUP(ROW()-492,'Report 3 Detail (576 B)'!$A:$S,9,FALSE)="","",VLOOKUP(ROW()-492,'Report 3 Detail (576 B)'!$A:$S,9,FALSE))</f>
        <v/>
      </c>
      <c r="P928" s="55" t="str">
        <f>IF(VLOOKUP(ROW()-492,'Report 3 Detail (576 B)'!$A:$S,10,FALSE)="","",VLOOKUP(ROW()-492,'Report 3 Detail (576 B)'!$A:$S,10,FALSE))</f>
        <v/>
      </c>
      <c r="Q928" s="55" t="str">
        <f>IF(VLOOKUP(ROW()-492,'Report 3 Detail (576 B)'!$A:$S,11,FALSE)="","",VLOOKUP(ROW()-492,'Report 3 Detail (576 B)'!$A:$S,11,FALSE))</f>
        <v/>
      </c>
      <c r="R928" s="55" t="str">
        <f>IF(VLOOKUP(ROW()-492,'Report 3 Detail (576 B)'!$A:$S,12,FALSE)="","",VLOOKUP(ROW()-492,'Report 3 Detail (576 B)'!$A:$S,12,FALSE))</f>
        <v/>
      </c>
      <c r="S928" s="55" t="str">
        <f>IF(VLOOKUP(ROW()-492,'Report 3 Detail (576 B)'!$A:$S,13,FALSE)="","",VLOOKUP(ROW()-492,'Report 3 Detail (576 B)'!$A:$S,13,FALSE))</f>
        <v/>
      </c>
      <c r="T928" s="55" t="str">
        <f>IF(VLOOKUP(ROW()-492,'Report 3 Detail (576 B)'!$A:$S,14,FALSE)="","",VLOOKUP(ROW()-492,'Report 3 Detail (576 B)'!$A:$S,14,FALSE))</f>
        <v/>
      </c>
      <c r="U928" s="55" t="str">
        <f>IF(VLOOKUP(ROW()-492,'Report 3 Detail (576 B)'!$A:$S,15,FALSE)="","",VLOOKUP(ROW()-492,'Report 3 Detail (576 B)'!$A:$S,15,FALSE))</f>
        <v/>
      </c>
      <c r="V928" s="55" t="str">
        <f>IF(VLOOKUP(ROW()-492,'Report 3 Detail (576 B)'!$A:$S,16,FALSE)="","",VLOOKUP(ROW()-492,'Report 3 Detail (576 B)'!$A:$S,16,FALSE))</f>
        <v/>
      </c>
      <c r="W928" s="55" t="str">
        <f>IF(VLOOKUP(ROW()-492,'Report 3 Detail (576 B)'!$A:$S,17,FALSE)="","",VLOOKUP(ROW()-492,'Report 3 Detail (576 B)'!$A:$S,17,FALSE))</f>
        <v/>
      </c>
      <c r="X928" s="102" t="str">
        <f>IF(VLOOKUP(ROW()-492,'Report 3 Detail (576 B)'!$A:$S,18,FALSE)="","",VLOOKUP(ROW()-492,'Report 3 Detail (576 B)'!$A:$S,18,FALSE))</f>
        <v/>
      </c>
      <c r="Y928" s="55" t="str">
        <f>IF(VLOOKUP(ROW()-492,'Report 3 Detail (576 B)'!$A:$S,19,FALSE)="","",VLOOKUP(ROW()-492,'Report 3 Detail (576 B)'!$A:$S,19,FALSE))</f>
        <v/>
      </c>
      <c r="Z928" s="55" t="s">
        <v>79</v>
      </c>
    </row>
    <row r="929" spans="8:26" x14ac:dyDescent="0.2">
      <c r="H929" s="55" t="str">
        <f>IF(VLOOKUP(ROW()-492,'Report 3 Detail (576 B)'!$A:$S,2,FALSE)="","",VLOOKUP(ROW()-492,'Report 3 Detail (576 B)'!$A:$S,2,FALSE))</f>
        <v/>
      </c>
      <c r="I929" s="102" t="str">
        <f>IF(VLOOKUP(ROW()-492,'Report 3 Detail (576 B)'!$A:$S,3,FALSE)="","",VLOOKUP(ROW()-492,'Report 3 Detail (576 B)'!$A:$S,3,FALSE))</f>
        <v/>
      </c>
      <c r="J929" s="55" t="str">
        <f>IF(VLOOKUP(ROW()-492,'Report 3 Detail (576 B)'!$A:$S,4,FALSE)="","",VLOOKUP(ROW()-492,'Report 3 Detail (576 B)'!$A:$S,4,FALSE))</f>
        <v/>
      </c>
      <c r="K929" s="55" t="str">
        <f>IF(VLOOKUP(ROW()-492,'Report 3 Detail (576 B)'!$A:$S,5,FALSE)="","",VLOOKUP(ROW()-492,'Report 3 Detail (576 B)'!$A:$S,5,FALSE))</f>
        <v/>
      </c>
      <c r="L929" s="55" t="str">
        <f>IF(VLOOKUP(ROW()-492,'Report 3 Detail (576 B)'!$A:$S,6,FALSE)="","",VLOOKUP(ROW()-492,'Report 3 Detail (576 B)'!$A:$S,6,FALSE))</f>
        <v/>
      </c>
      <c r="M929" s="55" t="str">
        <f>IF(VLOOKUP(ROW()-492,'Report 3 Detail (576 B)'!$A:$S,7,FALSE)="","",VLOOKUP(ROW()-492,'Report 3 Detail (576 B)'!$A:$S,7,FALSE))</f>
        <v/>
      </c>
      <c r="N929" s="55" t="str">
        <f>IF(VLOOKUP(ROW()-492,'Report 3 Detail (576 B)'!$A:$S,8,FALSE)="","",VLOOKUP(ROW()-492,'Report 3 Detail (576 B)'!$A:$S,8,FALSE))</f>
        <v/>
      </c>
      <c r="O929" s="55" t="str">
        <f>IF(VLOOKUP(ROW()-492,'Report 3 Detail (576 B)'!$A:$S,9,FALSE)="","",VLOOKUP(ROW()-492,'Report 3 Detail (576 B)'!$A:$S,9,FALSE))</f>
        <v/>
      </c>
      <c r="P929" s="55" t="str">
        <f>IF(VLOOKUP(ROW()-492,'Report 3 Detail (576 B)'!$A:$S,10,FALSE)="","",VLOOKUP(ROW()-492,'Report 3 Detail (576 B)'!$A:$S,10,FALSE))</f>
        <v/>
      </c>
      <c r="Q929" s="55" t="str">
        <f>IF(VLOOKUP(ROW()-492,'Report 3 Detail (576 B)'!$A:$S,11,FALSE)="","",VLOOKUP(ROW()-492,'Report 3 Detail (576 B)'!$A:$S,11,FALSE))</f>
        <v/>
      </c>
      <c r="R929" s="55" t="str">
        <f>IF(VLOOKUP(ROW()-492,'Report 3 Detail (576 B)'!$A:$S,12,FALSE)="","",VLOOKUP(ROW()-492,'Report 3 Detail (576 B)'!$A:$S,12,FALSE))</f>
        <v/>
      </c>
      <c r="S929" s="55" t="str">
        <f>IF(VLOOKUP(ROW()-492,'Report 3 Detail (576 B)'!$A:$S,13,FALSE)="","",VLOOKUP(ROW()-492,'Report 3 Detail (576 B)'!$A:$S,13,FALSE))</f>
        <v/>
      </c>
      <c r="T929" s="55" t="str">
        <f>IF(VLOOKUP(ROW()-492,'Report 3 Detail (576 B)'!$A:$S,14,FALSE)="","",VLOOKUP(ROW()-492,'Report 3 Detail (576 B)'!$A:$S,14,FALSE))</f>
        <v/>
      </c>
      <c r="U929" s="55" t="str">
        <f>IF(VLOOKUP(ROW()-492,'Report 3 Detail (576 B)'!$A:$S,15,FALSE)="","",VLOOKUP(ROW()-492,'Report 3 Detail (576 B)'!$A:$S,15,FALSE))</f>
        <v/>
      </c>
      <c r="V929" s="55" t="str">
        <f>IF(VLOOKUP(ROW()-492,'Report 3 Detail (576 B)'!$A:$S,16,FALSE)="","",VLOOKUP(ROW()-492,'Report 3 Detail (576 B)'!$A:$S,16,FALSE))</f>
        <v/>
      </c>
      <c r="W929" s="55" t="str">
        <f>IF(VLOOKUP(ROW()-492,'Report 3 Detail (576 B)'!$A:$S,17,FALSE)="","",VLOOKUP(ROW()-492,'Report 3 Detail (576 B)'!$A:$S,17,FALSE))</f>
        <v/>
      </c>
      <c r="X929" s="102" t="str">
        <f>IF(VLOOKUP(ROW()-492,'Report 3 Detail (576 B)'!$A:$S,18,FALSE)="","",VLOOKUP(ROW()-492,'Report 3 Detail (576 B)'!$A:$S,18,FALSE))</f>
        <v/>
      </c>
      <c r="Y929" s="55" t="str">
        <f>IF(VLOOKUP(ROW()-492,'Report 3 Detail (576 B)'!$A:$S,19,FALSE)="","",VLOOKUP(ROW()-492,'Report 3 Detail (576 B)'!$A:$S,19,FALSE))</f>
        <v/>
      </c>
      <c r="Z929" s="55" t="s">
        <v>79</v>
      </c>
    </row>
    <row r="930" spans="8:26" x14ac:dyDescent="0.2">
      <c r="H930" s="55" t="str">
        <f>IF(VLOOKUP(ROW()-492,'Report 3 Detail (576 B)'!$A:$S,2,FALSE)="","",VLOOKUP(ROW()-492,'Report 3 Detail (576 B)'!$A:$S,2,FALSE))</f>
        <v/>
      </c>
      <c r="I930" s="102" t="str">
        <f>IF(VLOOKUP(ROW()-492,'Report 3 Detail (576 B)'!$A:$S,3,FALSE)="","",VLOOKUP(ROW()-492,'Report 3 Detail (576 B)'!$A:$S,3,FALSE))</f>
        <v/>
      </c>
      <c r="J930" s="55" t="str">
        <f>IF(VLOOKUP(ROW()-492,'Report 3 Detail (576 B)'!$A:$S,4,FALSE)="","",VLOOKUP(ROW()-492,'Report 3 Detail (576 B)'!$A:$S,4,FALSE))</f>
        <v/>
      </c>
      <c r="K930" s="55" t="str">
        <f>IF(VLOOKUP(ROW()-492,'Report 3 Detail (576 B)'!$A:$S,5,FALSE)="","",VLOOKUP(ROW()-492,'Report 3 Detail (576 B)'!$A:$S,5,FALSE))</f>
        <v/>
      </c>
      <c r="L930" s="55" t="str">
        <f>IF(VLOOKUP(ROW()-492,'Report 3 Detail (576 B)'!$A:$S,6,FALSE)="","",VLOOKUP(ROW()-492,'Report 3 Detail (576 B)'!$A:$S,6,FALSE))</f>
        <v/>
      </c>
      <c r="M930" s="55" t="str">
        <f>IF(VLOOKUP(ROW()-492,'Report 3 Detail (576 B)'!$A:$S,7,FALSE)="","",VLOOKUP(ROW()-492,'Report 3 Detail (576 B)'!$A:$S,7,FALSE))</f>
        <v/>
      </c>
      <c r="N930" s="55" t="str">
        <f>IF(VLOOKUP(ROW()-492,'Report 3 Detail (576 B)'!$A:$S,8,FALSE)="","",VLOOKUP(ROW()-492,'Report 3 Detail (576 B)'!$A:$S,8,FALSE))</f>
        <v/>
      </c>
      <c r="O930" s="55" t="str">
        <f>IF(VLOOKUP(ROW()-492,'Report 3 Detail (576 B)'!$A:$S,9,FALSE)="","",VLOOKUP(ROW()-492,'Report 3 Detail (576 B)'!$A:$S,9,FALSE))</f>
        <v/>
      </c>
      <c r="P930" s="55" t="str">
        <f>IF(VLOOKUP(ROW()-492,'Report 3 Detail (576 B)'!$A:$S,10,FALSE)="","",VLOOKUP(ROW()-492,'Report 3 Detail (576 B)'!$A:$S,10,FALSE))</f>
        <v/>
      </c>
      <c r="Q930" s="55" t="str">
        <f>IF(VLOOKUP(ROW()-492,'Report 3 Detail (576 B)'!$A:$S,11,FALSE)="","",VLOOKUP(ROW()-492,'Report 3 Detail (576 B)'!$A:$S,11,FALSE))</f>
        <v/>
      </c>
      <c r="R930" s="55" t="str">
        <f>IF(VLOOKUP(ROW()-492,'Report 3 Detail (576 B)'!$A:$S,12,FALSE)="","",VLOOKUP(ROW()-492,'Report 3 Detail (576 B)'!$A:$S,12,FALSE))</f>
        <v/>
      </c>
      <c r="S930" s="55" t="str">
        <f>IF(VLOOKUP(ROW()-492,'Report 3 Detail (576 B)'!$A:$S,13,FALSE)="","",VLOOKUP(ROW()-492,'Report 3 Detail (576 B)'!$A:$S,13,FALSE))</f>
        <v/>
      </c>
      <c r="T930" s="55" t="str">
        <f>IF(VLOOKUP(ROW()-492,'Report 3 Detail (576 B)'!$A:$S,14,FALSE)="","",VLOOKUP(ROW()-492,'Report 3 Detail (576 B)'!$A:$S,14,FALSE))</f>
        <v/>
      </c>
      <c r="U930" s="55" t="str">
        <f>IF(VLOOKUP(ROW()-492,'Report 3 Detail (576 B)'!$A:$S,15,FALSE)="","",VLOOKUP(ROW()-492,'Report 3 Detail (576 B)'!$A:$S,15,FALSE))</f>
        <v/>
      </c>
      <c r="V930" s="55" t="str">
        <f>IF(VLOOKUP(ROW()-492,'Report 3 Detail (576 B)'!$A:$S,16,FALSE)="","",VLOOKUP(ROW()-492,'Report 3 Detail (576 B)'!$A:$S,16,FALSE))</f>
        <v/>
      </c>
      <c r="W930" s="55" t="str">
        <f>IF(VLOOKUP(ROW()-492,'Report 3 Detail (576 B)'!$A:$S,17,FALSE)="","",VLOOKUP(ROW()-492,'Report 3 Detail (576 B)'!$A:$S,17,FALSE))</f>
        <v/>
      </c>
      <c r="X930" s="102" t="str">
        <f>IF(VLOOKUP(ROW()-492,'Report 3 Detail (576 B)'!$A:$S,18,FALSE)="","",VLOOKUP(ROW()-492,'Report 3 Detail (576 B)'!$A:$S,18,FALSE))</f>
        <v/>
      </c>
      <c r="Y930" s="55" t="str">
        <f>IF(VLOOKUP(ROW()-492,'Report 3 Detail (576 B)'!$A:$S,19,FALSE)="","",VLOOKUP(ROW()-492,'Report 3 Detail (576 B)'!$A:$S,19,FALSE))</f>
        <v/>
      </c>
      <c r="Z930" s="55" t="s">
        <v>79</v>
      </c>
    </row>
    <row r="931" spans="8:26" x14ac:dyDescent="0.2">
      <c r="H931" s="55" t="str">
        <f>IF(VLOOKUP(ROW()-492,'Report 3 Detail (576 B)'!$A:$S,2,FALSE)="","",VLOOKUP(ROW()-492,'Report 3 Detail (576 B)'!$A:$S,2,FALSE))</f>
        <v/>
      </c>
      <c r="I931" s="102" t="str">
        <f>IF(VLOOKUP(ROW()-492,'Report 3 Detail (576 B)'!$A:$S,3,FALSE)="","",VLOOKUP(ROW()-492,'Report 3 Detail (576 B)'!$A:$S,3,FALSE))</f>
        <v/>
      </c>
      <c r="J931" s="55" t="str">
        <f>IF(VLOOKUP(ROW()-492,'Report 3 Detail (576 B)'!$A:$S,4,FALSE)="","",VLOOKUP(ROW()-492,'Report 3 Detail (576 B)'!$A:$S,4,FALSE))</f>
        <v/>
      </c>
      <c r="K931" s="55" t="str">
        <f>IF(VLOOKUP(ROW()-492,'Report 3 Detail (576 B)'!$A:$S,5,FALSE)="","",VLOOKUP(ROW()-492,'Report 3 Detail (576 B)'!$A:$S,5,FALSE))</f>
        <v/>
      </c>
      <c r="L931" s="55" t="str">
        <f>IF(VLOOKUP(ROW()-492,'Report 3 Detail (576 B)'!$A:$S,6,FALSE)="","",VLOOKUP(ROW()-492,'Report 3 Detail (576 B)'!$A:$S,6,FALSE))</f>
        <v/>
      </c>
      <c r="M931" s="55" t="str">
        <f>IF(VLOOKUP(ROW()-492,'Report 3 Detail (576 B)'!$A:$S,7,FALSE)="","",VLOOKUP(ROW()-492,'Report 3 Detail (576 B)'!$A:$S,7,FALSE))</f>
        <v/>
      </c>
      <c r="N931" s="55" t="str">
        <f>IF(VLOOKUP(ROW()-492,'Report 3 Detail (576 B)'!$A:$S,8,FALSE)="","",VLOOKUP(ROW()-492,'Report 3 Detail (576 B)'!$A:$S,8,FALSE))</f>
        <v/>
      </c>
      <c r="O931" s="55" t="str">
        <f>IF(VLOOKUP(ROW()-492,'Report 3 Detail (576 B)'!$A:$S,9,FALSE)="","",VLOOKUP(ROW()-492,'Report 3 Detail (576 B)'!$A:$S,9,FALSE))</f>
        <v/>
      </c>
      <c r="P931" s="55" t="str">
        <f>IF(VLOOKUP(ROW()-492,'Report 3 Detail (576 B)'!$A:$S,10,FALSE)="","",VLOOKUP(ROW()-492,'Report 3 Detail (576 B)'!$A:$S,10,FALSE))</f>
        <v/>
      </c>
      <c r="Q931" s="55" t="str">
        <f>IF(VLOOKUP(ROW()-492,'Report 3 Detail (576 B)'!$A:$S,11,FALSE)="","",VLOOKUP(ROW()-492,'Report 3 Detail (576 B)'!$A:$S,11,FALSE))</f>
        <v/>
      </c>
      <c r="R931" s="55" t="str">
        <f>IF(VLOOKUP(ROW()-492,'Report 3 Detail (576 B)'!$A:$S,12,FALSE)="","",VLOOKUP(ROW()-492,'Report 3 Detail (576 B)'!$A:$S,12,FALSE))</f>
        <v/>
      </c>
      <c r="S931" s="55" t="str">
        <f>IF(VLOOKUP(ROW()-492,'Report 3 Detail (576 B)'!$A:$S,13,FALSE)="","",VLOOKUP(ROW()-492,'Report 3 Detail (576 B)'!$A:$S,13,FALSE))</f>
        <v/>
      </c>
      <c r="T931" s="55" t="str">
        <f>IF(VLOOKUP(ROW()-492,'Report 3 Detail (576 B)'!$A:$S,14,FALSE)="","",VLOOKUP(ROW()-492,'Report 3 Detail (576 B)'!$A:$S,14,FALSE))</f>
        <v/>
      </c>
      <c r="U931" s="55" t="str">
        <f>IF(VLOOKUP(ROW()-492,'Report 3 Detail (576 B)'!$A:$S,15,FALSE)="","",VLOOKUP(ROW()-492,'Report 3 Detail (576 B)'!$A:$S,15,FALSE))</f>
        <v/>
      </c>
      <c r="V931" s="55" t="str">
        <f>IF(VLOOKUP(ROW()-492,'Report 3 Detail (576 B)'!$A:$S,16,FALSE)="","",VLOOKUP(ROW()-492,'Report 3 Detail (576 B)'!$A:$S,16,FALSE))</f>
        <v/>
      </c>
      <c r="W931" s="55" t="str">
        <f>IF(VLOOKUP(ROW()-492,'Report 3 Detail (576 B)'!$A:$S,17,FALSE)="","",VLOOKUP(ROW()-492,'Report 3 Detail (576 B)'!$A:$S,17,FALSE))</f>
        <v/>
      </c>
      <c r="X931" s="102" t="str">
        <f>IF(VLOOKUP(ROW()-492,'Report 3 Detail (576 B)'!$A:$S,18,FALSE)="","",VLOOKUP(ROW()-492,'Report 3 Detail (576 B)'!$A:$S,18,FALSE))</f>
        <v/>
      </c>
      <c r="Y931" s="55" t="str">
        <f>IF(VLOOKUP(ROW()-492,'Report 3 Detail (576 B)'!$A:$S,19,FALSE)="","",VLOOKUP(ROW()-492,'Report 3 Detail (576 B)'!$A:$S,19,FALSE))</f>
        <v/>
      </c>
      <c r="Z931" s="55" t="s">
        <v>79</v>
      </c>
    </row>
    <row r="932" spans="8:26" x14ac:dyDescent="0.2">
      <c r="H932" s="55" t="str">
        <f>IF(VLOOKUP(ROW()-492,'Report 3 Detail (576 B)'!$A:$S,2,FALSE)="","",VLOOKUP(ROW()-492,'Report 3 Detail (576 B)'!$A:$S,2,FALSE))</f>
        <v/>
      </c>
      <c r="I932" s="102" t="str">
        <f>IF(VLOOKUP(ROW()-492,'Report 3 Detail (576 B)'!$A:$S,3,FALSE)="","",VLOOKUP(ROW()-492,'Report 3 Detail (576 B)'!$A:$S,3,FALSE))</f>
        <v/>
      </c>
      <c r="J932" s="55" t="str">
        <f>IF(VLOOKUP(ROW()-492,'Report 3 Detail (576 B)'!$A:$S,4,FALSE)="","",VLOOKUP(ROW()-492,'Report 3 Detail (576 B)'!$A:$S,4,FALSE))</f>
        <v/>
      </c>
      <c r="K932" s="55" t="str">
        <f>IF(VLOOKUP(ROW()-492,'Report 3 Detail (576 B)'!$A:$S,5,FALSE)="","",VLOOKUP(ROW()-492,'Report 3 Detail (576 B)'!$A:$S,5,FALSE))</f>
        <v/>
      </c>
      <c r="L932" s="55" t="str">
        <f>IF(VLOOKUP(ROW()-492,'Report 3 Detail (576 B)'!$A:$S,6,FALSE)="","",VLOOKUP(ROW()-492,'Report 3 Detail (576 B)'!$A:$S,6,FALSE))</f>
        <v/>
      </c>
      <c r="M932" s="55" t="str">
        <f>IF(VLOOKUP(ROW()-492,'Report 3 Detail (576 B)'!$A:$S,7,FALSE)="","",VLOOKUP(ROW()-492,'Report 3 Detail (576 B)'!$A:$S,7,FALSE))</f>
        <v/>
      </c>
      <c r="N932" s="55" t="str">
        <f>IF(VLOOKUP(ROW()-492,'Report 3 Detail (576 B)'!$A:$S,8,FALSE)="","",VLOOKUP(ROW()-492,'Report 3 Detail (576 B)'!$A:$S,8,FALSE))</f>
        <v/>
      </c>
      <c r="O932" s="55" t="str">
        <f>IF(VLOOKUP(ROW()-492,'Report 3 Detail (576 B)'!$A:$S,9,FALSE)="","",VLOOKUP(ROW()-492,'Report 3 Detail (576 B)'!$A:$S,9,FALSE))</f>
        <v/>
      </c>
      <c r="P932" s="55" t="str">
        <f>IF(VLOOKUP(ROW()-492,'Report 3 Detail (576 B)'!$A:$S,10,FALSE)="","",VLOOKUP(ROW()-492,'Report 3 Detail (576 B)'!$A:$S,10,FALSE))</f>
        <v/>
      </c>
      <c r="Q932" s="55" t="str">
        <f>IF(VLOOKUP(ROW()-492,'Report 3 Detail (576 B)'!$A:$S,11,FALSE)="","",VLOOKUP(ROW()-492,'Report 3 Detail (576 B)'!$A:$S,11,FALSE))</f>
        <v/>
      </c>
      <c r="R932" s="55" t="str">
        <f>IF(VLOOKUP(ROW()-492,'Report 3 Detail (576 B)'!$A:$S,12,FALSE)="","",VLOOKUP(ROW()-492,'Report 3 Detail (576 B)'!$A:$S,12,FALSE))</f>
        <v/>
      </c>
      <c r="S932" s="55" t="str">
        <f>IF(VLOOKUP(ROW()-492,'Report 3 Detail (576 B)'!$A:$S,13,FALSE)="","",VLOOKUP(ROW()-492,'Report 3 Detail (576 B)'!$A:$S,13,FALSE))</f>
        <v/>
      </c>
      <c r="T932" s="55" t="str">
        <f>IF(VLOOKUP(ROW()-492,'Report 3 Detail (576 B)'!$A:$S,14,FALSE)="","",VLOOKUP(ROW()-492,'Report 3 Detail (576 B)'!$A:$S,14,FALSE))</f>
        <v/>
      </c>
      <c r="U932" s="55" t="str">
        <f>IF(VLOOKUP(ROW()-492,'Report 3 Detail (576 B)'!$A:$S,15,FALSE)="","",VLOOKUP(ROW()-492,'Report 3 Detail (576 B)'!$A:$S,15,FALSE))</f>
        <v/>
      </c>
      <c r="V932" s="55" t="str">
        <f>IF(VLOOKUP(ROW()-492,'Report 3 Detail (576 B)'!$A:$S,16,FALSE)="","",VLOOKUP(ROW()-492,'Report 3 Detail (576 B)'!$A:$S,16,FALSE))</f>
        <v/>
      </c>
      <c r="W932" s="55" t="str">
        <f>IF(VLOOKUP(ROW()-492,'Report 3 Detail (576 B)'!$A:$S,17,FALSE)="","",VLOOKUP(ROW()-492,'Report 3 Detail (576 B)'!$A:$S,17,FALSE))</f>
        <v/>
      </c>
      <c r="X932" s="102" t="str">
        <f>IF(VLOOKUP(ROW()-492,'Report 3 Detail (576 B)'!$A:$S,18,FALSE)="","",VLOOKUP(ROW()-492,'Report 3 Detail (576 B)'!$A:$S,18,FALSE))</f>
        <v/>
      </c>
      <c r="Y932" s="55" t="str">
        <f>IF(VLOOKUP(ROW()-492,'Report 3 Detail (576 B)'!$A:$S,19,FALSE)="","",VLOOKUP(ROW()-492,'Report 3 Detail (576 B)'!$A:$S,19,FALSE))</f>
        <v/>
      </c>
      <c r="Z932" s="55" t="s">
        <v>79</v>
      </c>
    </row>
    <row r="933" spans="8:26" x14ac:dyDescent="0.2">
      <c r="H933" s="55" t="str">
        <f>IF(VLOOKUP(ROW()-492,'Report 3 Detail (576 B)'!$A:$S,2,FALSE)="","",VLOOKUP(ROW()-492,'Report 3 Detail (576 B)'!$A:$S,2,FALSE))</f>
        <v/>
      </c>
      <c r="I933" s="102" t="str">
        <f>IF(VLOOKUP(ROW()-492,'Report 3 Detail (576 B)'!$A:$S,3,FALSE)="","",VLOOKUP(ROW()-492,'Report 3 Detail (576 B)'!$A:$S,3,FALSE))</f>
        <v/>
      </c>
      <c r="J933" s="55" t="str">
        <f>IF(VLOOKUP(ROW()-492,'Report 3 Detail (576 B)'!$A:$S,4,FALSE)="","",VLOOKUP(ROW()-492,'Report 3 Detail (576 B)'!$A:$S,4,FALSE))</f>
        <v/>
      </c>
      <c r="K933" s="55" t="str">
        <f>IF(VLOOKUP(ROW()-492,'Report 3 Detail (576 B)'!$A:$S,5,FALSE)="","",VLOOKUP(ROW()-492,'Report 3 Detail (576 B)'!$A:$S,5,FALSE))</f>
        <v/>
      </c>
      <c r="L933" s="55" t="str">
        <f>IF(VLOOKUP(ROW()-492,'Report 3 Detail (576 B)'!$A:$S,6,FALSE)="","",VLOOKUP(ROW()-492,'Report 3 Detail (576 B)'!$A:$S,6,FALSE))</f>
        <v/>
      </c>
      <c r="M933" s="55" t="str">
        <f>IF(VLOOKUP(ROW()-492,'Report 3 Detail (576 B)'!$A:$S,7,FALSE)="","",VLOOKUP(ROW()-492,'Report 3 Detail (576 B)'!$A:$S,7,FALSE))</f>
        <v/>
      </c>
      <c r="N933" s="55" t="str">
        <f>IF(VLOOKUP(ROW()-492,'Report 3 Detail (576 B)'!$A:$S,8,FALSE)="","",VLOOKUP(ROW()-492,'Report 3 Detail (576 B)'!$A:$S,8,FALSE))</f>
        <v/>
      </c>
      <c r="O933" s="55" t="str">
        <f>IF(VLOOKUP(ROW()-492,'Report 3 Detail (576 B)'!$A:$S,9,FALSE)="","",VLOOKUP(ROW()-492,'Report 3 Detail (576 B)'!$A:$S,9,FALSE))</f>
        <v/>
      </c>
      <c r="P933" s="55" t="str">
        <f>IF(VLOOKUP(ROW()-492,'Report 3 Detail (576 B)'!$A:$S,10,FALSE)="","",VLOOKUP(ROW()-492,'Report 3 Detail (576 B)'!$A:$S,10,FALSE))</f>
        <v/>
      </c>
      <c r="Q933" s="55" t="str">
        <f>IF(VLOOKUP(ROW()-492,'Report 3 Detail (576 B)'!$A:$S,11,FALSE)="","",VLOOKUP(ROW()-492,'Report 3 Detail (576 B)'!$A:$S,11,FALSE))</f>
        <v/>
      </c>
      <c r="R933" s="55" t="str">
        <f>IF(VLOOKUP(ROW()-492,'Report 3 Detail (576 B)'!$A:$S,12,FALSE)="","",VLOOKUP(ROW()-492,'Report 3 Detail (576 B)'!$A:$S,12,FALSE))</f>
        <v/>
      </c>
      <c r="S933" s="55" t="str">
        <f>IF(VLOOKUP(ROW()-492,'Report 3 Detail (576 B)'!$A:$S,13,FALSE)="","",VLOOKUP(ROW()-492,'Report 3 Detail (576 B)'!$A:$S,13,FALSE))</f>
        <v/>
      </c>
      <c r="T933" s="55" t="str">
        <f>IF(VLOOKUP(ROW()-492,'Report 3 Detail (576 B)'!$A:$S,14,FALSE)="","",VLOOKUP(ROW()-492,'Report 3 Detail (576 B)'!$A:$S,14,FALSE))</f>
        <v/>
      </c>
      <c r="U933" s="55" t="str">
        <f>IF(VLOOKUP(ROW()-492,'Report 3 Detail (576 B)'!$A:$S,15,FALSE)="","",VLOOKUP(ROW()-492,'Report 3 Detail (576 B)'!$A:$S,15,FALSE))</f>
        <v/>
      </c>
      <c r="V933" s="55" t="str">
        <f>IF(VLOOKUP(ROW()-492,'Report 3 Detail (576 B)'!$A:$S,16,FALSE)="","",VLOOKUP(ROW()-492,'Report 3 Detail (576 B)'!$A:$S,16,FALSE))</f>
        <v/>
      </c>
      <c r="W933" s="55" t="str">
        <f>IF(VLOOKUP(ROW()-492,'Report 3 Detail (576 B)'!$A:$S,17,FALSE)="","",VLOOKUP(ROW()-492,'Report 3 Detail (576 B)'!$A:$S,17,FALSE))</f>
        <v/>
      </c>
      <c r="X933" s="102" t="str">
        <f>IF(VLOOKUP(ROW()-492,'Report 3 Detail (576 B)'!$A:$S,18,FALSE)="","",VLOOKUP(ROW()-492,'Report 3 Detail (576 B)'!$A:$S,18,FALSE))</f>
        <v/>
      </c>
      <c r="Y933" s="55" t="str">
        <f>IF(VLOOKUP(ROW()-492,'Report 3 Detail (576 B)'!$A:$S,19,FALSE)="","",VLOOKUP(ROW()-492,'Report 3 Detail (576 B)'!$A:$S,19,FALSE))</f>
        <v/>
      </c>
      <c r="Z933" s="55" t="s">
        <v>79</v>
      </c>
    </row>
    <row r="934" spans="8:26" x14ac:dyDescent="0.2">
      <c r="H934" s="55" t="str">
        <f>IF(VLOOKUP(ROW()-492,'Report 3 Detail (576 B)'!$A:$S,2,FALSE)="","",VLOOKUP(ROW()-492,'Report 3 Detail (576 B)'!$A:$S,2,FALSE))</f>
        <v/>
      </c>
      <c r="I934" s="102" t="str">
        <f>IF(VLOOKUP(ROW()-492,'Report 3 Detail (576 B)'!$A:$S,3,FALSE)="","",VLOOKUP(ROW()-492,'Report 3 Detail (576 B)'!$A:$S,3,FALSE))</f>
        <v/>
      </c>
      <c r="J934" s="55" t="str">
        <f>IF(VLOOKUP(ROW()-492,'Report 3 Detail (576 B)'!$A:$S,4,FALSE)="","",VLOOKUP(ROW()-492,'Report 3 Detail (576 B)'!$A:$S,4,FALSE))</f>
        <v/>
      </c>
      <c r="K934" s="55" t="str">
        <f>IF(VLOOKUP(ROW()-492,'Report 3 Detail (576 B)'!$A:$S,5,FALSE)="","",VLOOKUP(ROW()-492,'Report 3 Detail (576 B)'!$A:$S,5,FALSE))</f>
        <v/>
      </c>
      <c r="L934" s="55" t="str">
        <f>IF(VLOOKUP(ROW()-492,'Report 3 Detail (576 B)'!$A:$S,6,FALSE)="","",VLOOKUP(ROW()-492,'Report 3 Detail (576 B)'!$A:$S,6,FALSE))</f>
        <v/>
      </c>
      <c r="M934" s="55" t="str">
        <f>IF(VLOOKUP(ROW()-492,'Report 3 Detail (576 B)'!$A:$S,7,FALSE)="","",VLOOKUP(ROW()-492,'Report 3 Detail (576 B)'!$A:$S,7,FALSE))</f>
        <v/>
      </c>
      <c r="N934" s="55" t="str">
        <f>IF(VLOOKUP(ROW()-492,'Report 3 Detail (576 B)'!$A:$S,8,FALSE)="","",VLOOKUP(ROW()-492,'Report 3 Detail (576 B)'!$A:$S,8,FALSE))</f>
        <v/>
      </c>
      <c r="O934" s="55" t="str">
        <f>IF(VLOOKUP(ROW()-492,'Report 3 Detail (576 B)'!$A:$S,9,FALSE)="","",VLOOKUP(ROW()-492,'Report 3 Detail (576 B)'!$A:$S,9,FALSE))</f>
        <v/>
      </c>
      <c r="P934" s="55" t="str">
        <f>IF(VLOOKUP(ROW()-492,'Report 3 Detail (576 B)'!$A:$S,10,FALSE)="","",VLOOKUP(ROW()-492,'Report 3 Detail (576 B)'!$A:$S,10,FALSE))</f>
        <v/>
      </c>
      <c r="Q934" s="55" t="str">
        <f>IF(VLOOKUP(ROW()-492,'Report 3 Detail (576 B)'!$A:$S,11,FALSE)="","",VLOOKUP(ROW()-492,'Report 3 Detail (576 B)'!$A:$S,11,FALSE))</f>
        <v/>
      </c>
      <c r="R934" s="55" t="str">
        <f>IF(VLOOKUP(ROW()-492,'Report 3 Detail (576 B)'!$A:$S,12,FALSE)="","",VLOOKUP(ROW()-492,'Report 3 Detail (576 B)'!$A:$S,12,FALSE))</f>
        <v/>
      </c>
      <c r="S934" s="55" t="str">
        <f>IF(VLOOKUP(ROW()-492,'Report 3 Detail (576 B)'!$A:$S,13,FALSE)="","",VLOOKUP(ROW()-492,'Report 3 Detail (576 B)'!$A:$S,13,FALSE))</f>
        <v/>
      </c>
      <c r="T934" s="55" t="str">
        <f>IF(VLOOKUP(ROW()-492,'Report 3 Detail (576 B)'!$A:$S,14,FALSE)="","",VLOOKUP(ROW()-492,'Report 3 Detail (576 B)'!$A:$S,14,FALSE))</f>
        <v/>
      </c>
      <c r="U934" s="55" t="str">
        <f>IF(VLOOKUP(ROW()-492,'Report 3 Detail (576 B)'!$A:$S,15,FALSE)="","",VLOOKUP(ROW()-492,'Report 3 Detail (576 B)'!$A:$S,15,FALSE))</f>
        <v/>
      </c>
      <c r="V934" s="55" t="str">
        <f>IF(VLOOKUP(ROW()-492,'Report 3 Detail (576 B)'!$A:$S,16,FALSE)="","",VLOOKUP(ROW()-492,'Report 3 Detail (576 B)'!$A:$S,16,FALSE))</f>
        <v/>
      </c>
      <c r="W934" s="55" t="str">
        <f>IF(VLOOKUP(ROW()-492,'Report 3 Detail (576 B)'!$A:$S,17,FALSE)="","",VLOOKUP(ROW()-492,'Report 3 Detail (576 B)'!$A:$S,17,FALSE))</f>
        <v/>
      </c>
      <c r="X934" s="102" t="str">
        <f>IF(VLOOKUP(ROW()-492,'Report 3 Detail (576 B)'!$A:$S,18,FALSE)="","",VLOOKUP(ROW()-492,'Report 3 Detail (576 B)'!$A:$S,18,FALSE))</f>
        <v/>
      </c>
      <c r="Y934" s="55" t="str">
        <f>IF(VLOOKUP(ROW()-492,'Report 3 Detail (576 B)'!$A:$S,19,FALSE)="","",VLOOKUP(ROW()-492,'Report 3 Detail (576 B)'!$A:$S,19,FALSE))</f>
        <v/>
      </c>
      <c r="Z934" s="55" t="s">
        <v>79</v>
      </c>
    </row>
    <row r="935" spans="8:26" x14ac:dyDescent="0.2">
      <c r="H935" s="55" t="str">
        <f>IF(VLOOKUP(ROW()-492,'Report 3 Detail (576 B)'!$A:$S,2,FALSE)="","",VLOOKUP(ROW()-492,'Report 3 Detail (576 B)'!$A:$S,2,FALSE))</f>
        <v/>
      </c>
      <c r="I935" s="102" t="str">
        <f>IF(VLOOKUP(ROW()-492,'Report 3 Detail (576 B)'!$A:$S,3,FALSE)="","",VLOOKUP(ROW()-492,'Report 3 Detail (576 B)'!$A:$S,3,FALSE))</f>
        <v/>
      </c>
      <c r="J935" s="55" t="str">
        <f>IF(VLOOKUP(ROW()-492,'Report 3 Detail (576 B)'!$A:$S,4,FALSE)="","",VLOOKUP(ROW()-492,'Report 3 Detail (576 B)'!$A:$S,4,FALSE))</f>
        <v/>
      </c>
      <c r="K935" s="55" t="str">
        <f>IF(VLOOKUP(ROW()-492,'Report 3 Detail (576 B)'!$A:$S,5,FALSE)="","",VLOOKUP(ROW()-492,'Report 3 Detail (576 B)'!$A:$S,5,FALSE))</f>
        <v/>
      </c>
      <c r="L935" s="55" t="str">
        <f>IF(VLOOKUP(ROW()-492,'Report 3 Detail (576 B)'!$A:$S,6,FALSE)="","",VLOOKUP(ROW()-492,'Report 3 Detail (576 B)'!$A:$S,6,FALSE))</f>
        <v/>
      </c>
      <c r="M935" s="55" t="str">
        <f>IF(VLOOKUP(ROW()-492,'Report 3 Detail (576 B)'!$A:$S,7,FALSE)="","",VLOOKUP(ROW()-492,'Report 3 Detail (576 B)'!$A:$S,7,FALSE))</f>
        <v/>
      </c>
      <c r="N935" s="55" t="str">
        <f>IF(VLOOKUP(ROW()-492,'Report 3 Detail (576 B)'!$A:$S,8,FALSE)="","",VLOOKUP(ROW()-492,'Report 3 Detail (576 B)'!$A:$S,8,FALSE))</f>
        <v/>
      </c>
      <c r="O935" s="55" t="str">
        <f>IF(VLOOKUP(ROW()-492,'Report 3 Detail (576 B)'!$A:$S,9,FALSE)="","",VLOOKUP(ROW()-492,'Report 3 Detail (576 B)'!$A:$S,9,FALSE))</f>
        <v/>
      </c>
      <c r="P935" s="55" t="str">
        <f>IF(VLOOKUP(ROW()-492,'Report 3 Detail (576 B)'!$A:$S,10,FALSE)="","",VLOOKUP(ROW()-492,'Report 3 Detail (576 B)'!$A:$S,10,FALSE))</f>
        <v/>
      </c>
      <c r="Q935" s="55" t="str">
        <f>IF(VLOOKUP(ROW()-492,'Report 3 Detail (576 B)'!$A:$S,11,FALSE)="","",VLOOKUP(ROW()-492,'Report 3 Detail (576 B)'!$A:$S,11,FALSE))</f>
        <v/>
      </c>
      <c r="R935" s="55" t="str">
        <f>IF(VLOOKUP(ROW()-492,'Report 3 Detail (576 B)'!$A:$S,12,FALSE)="","",VLOOKUP(ROW()-492,'Report 3 Detail (576 B)'!$A:$S,12,FALSE))</f>
        <v/>
      </c>
      <c r="S935" s="55" t="str">
        <f>IF(VLOOKUP(ROW()-492,'Report 3 Detail (576 B)'!$A:$S,13,FALSE)="","",VLOOKUP(ROW()-492,'Report 3 Detail (576 B)'!$A:$S,13,FALSE))</f>
        <v/>
      </c>
      <c r="T935" s="55" t="str">
        <f>IF(VLOOKUP(ROW()-492,'Report 3 Detail (576 B)'!$A:$S,14,FALSE)="","",VLOOKUP(ROW()-492,'Report 3 Detail (576 B)'!$A:$S,14,FALSE))</f>
        <v/>
      </c>
      <c r="U935" s="55" t="str">
        <f>IF(VLOOKUP(ROW()-492,'Report 3 Detail (576 B)'!$A:$S,15,FALSE)="","",VLOOKUP(ROW()-492,'Report 3 Detail (576 B)'!$A:$S,15,FALSE))</f>
        <v/>
      </c>
      <c r="V935" s="55" t="str">
        <f>IF(VLOOKUP(ROW()-492,'Report 3 Detail (576 B)'!$A:$S,16,FALSE)="","",VLOOKUP(ROW()-492,'Report 3 Detail (576 B)'!$A:$S,16,FALSE))</f>
        <v/>
      </c>
      <c r="W935" s="55" t="str">
        <f>IF(VLOOKUP(ROW()-492,'Report 3 Detail (576 B)'!$A:$S,17,FALSE)="","",VLOOKUP(ROW()-492,'Report 3 Detail (576 B)'!$A:$S,17,FALSE))</f>
        <v/>
      </c>
      <c r="X935" s="102" t="str">
        <f>IF(VLOOKUP(ROW()-492,'Report 3 Detail (576 B)'!$A:$S,18,FALSE)="","",VLOOKUP(ROW()-492,'Report 3 Detail (576 B)'!$A:$S,18,FALSE))</f>
        <v/>
      </c>
      <c r="Y935" s="55" t="str">
        <f>IF(VLOOKUP(ROW()-492,'Report 3 Detail (576 B)'!$A:$S,19,FALSE)="","",VLOOKUP(ROW()-492,'Report 3 Detail (576 B)'!$A:$S,19,FALSE))</f>
        <v/>
      </c>
      <c r="Z935" s="55" t="s">
        <v>79</v>
      </c>
    </row>
    <row r="936" spans="8:26" x14ac:dyDescent="0.2">
      <c r="H936" s="55" t="str">
        <f>IF(VLOOKUP(ROW()-492,'Report 3 Detail (576 B)'!$A:$S,2,FALSE)="","",VLOOKUP(ROW()-492,'Report 3 Detail (576 B)'!$A:$S,2,FALSE))</f>
        <v/>
      </c>
      <c r="I936" s="102" t="str">
        <f>IF(VLOOKUP(ROW()-492,'Report 3 Detail (576 B)'!$A:$S,3,FALSE)="","",VLOOKUP(ROW()-492,'Report 3 Detail (576 B)'!$A:$S,3,FALSE))</f>
        <v/>
      </c>
      <c r="J936" s="55" t="str">
        <f>IF(VLOOKUP(ROW()-492,'Report 3 Detail (576 B)'!$A:$S,4,FALSE)="","",VLOOKUP(ROW()-492,'Report 3 Detail (576 B)'!$A:$S,4,FALSE))</f>
        <v/>
      </c>
      <c r="K936" s="55" t="str">
        <f>IF(VLOOKUP(ROW()-492,'Report 3 Detail (576 B)'!$A:$S,5,FALSE)="","",VLOOKUP(ROW()-492,'Report 3 Detail (576 B)'!$A:$S,5,FALSE))</f>
        <v/>
      </c>
      <c r="L936" s="55" t="str">
        <f>IF(VLOOKUP(ROW()-492,'Report 3 Detail (576 B)'!$A:$S,6,FALSE)="","",VLOOKUP(ROW()-492,'Report 3 Detail (576 B)'!$A:$S,6,FALSE))</f>
        <v/>
      </c>
      <c r="M936" s="55" t="str">
        <f>IF(VLOOKUP(ROW()-492,'Report 3 Detail (576 B)'!$A:$S,7,FALSE)="","",VLOOKUP(ROW()-492,'Report 3 Detail (576 B)'!$A:$S,7,FALSE))</f>
        <v/>
      </c>
      <c r="N936" s="55" t="str">
        <f>IF(VLOOKUP(ROW()-492,'Report 3 Detail (576 B)'!$A:$S,8,FALSE)="","",VLOOKUP(ROW()-492,'Report 3 Detail (576 B)'!$A:$S,8,FALSE))</f>
        <v/>
      </c>
      <c r="O936" s="55" t="str">
        <f>IF(VLOOKUP(ROW()-492,'Report 3 Detail (576 B)'!$A:$S,9,FALSE)="","",VLOOKUP(ROW()-492,'Report 3 Detail (576 B)'!$A:$S,9,FALSE))</f>
        <v/>
      </c>
      <c r="P936" s="55" t="str">
        <f>IF(VLOOKUP(ROW()-492,'Report 3 Detail (576 B)'!$A:$S,10,FALSE)="","",VLOOKUP(ROW()-492,'Report 3 Detail (576 B)'!$A:$S,10,FALSE))</f>
        <v/>
      </c>
      <c r="Q936" s="55" t="str">
        <f>IF(VLOOKUP(ROW()-492,'Report 3 Detail (576 B)'!$A:$S,11,FALSE)="","",VLOOKUP(ROW()-492,'Report 3 Detail (576 B)'!$A:$S,11,FALSE))</f>
        <v/>
      </c>
      <c r="R936" s="55" t="str">
        <f>IF(VLOOKUP(ROW()-492,'Report 3 Detail (576 B)'!$A:$S,12,FALSE)="","",VLOOKUP(ROW()-492,'Report 3 Detail (576 B)'!$A:$S,12,FALSE))</f>
        <v/>
      </c>
      <c r="S936" s="55" t="str">
        <f>IF(VLOOKUP(ROW()-492,'Report 3 Detail (576 B)'!$A:$S,13,FALSE)="","",VLOOKUP(ROW()-492,'Report 3 Detail (576 B)'!$A:$S,13,FALSE))</f>
        <v/>
      </c>
      <c r="T936" s="55" t="str">
        <f>IF(VLOOKUP(ROW()-492,'Report 3 Detail (576 B)'!$A:$S,14,FALSE)="","",VLOOKUP(ROW()-492,'Report 3 Detail (576 B)'!$A:$S,14,FALSE))</f>
        <v/>
      </c>
      <c r="U936" s="55" t="str">
        <f>IF(VLOOKUP(ROW()-492,'Report 3 Detail (576 B)'!$A:$S,15,FALSE)="","",VLOOKUP(ROW()-492,'Report 3 Detail (576 B)'!$A:$S,15,FALSE))</f>
        <v/>
      </c>
      <c r="V936" s="55" t="str">
        <f>IF(VLOOKUP(ROW()-492,'Report 3 Detail (576 B)'!$A:$S,16,FALSE)="","",VLOOKUP(ROW()-492,'Report 3 Detail (576 B)'!$A:$S,16,FALSE))</f>
        <v/>
      </c>
      <c r="W936" s="55" t="str">
        <f>IF(VLOOKUP(ROW()-492,'Report 3 Detail (576 B)'!$A:$S,17,FALSE)="","",VLOOKUP(ROW()-492,'Report 3 Detail (576 B)'!$A:$S,17,FALSE))</f>
        <v/>
      </c>
      <c r="X936" s="102" t="str">
        <f>IF(VLOOKUP(ROW()-492,'Report 3 Detail (576 B)'!$A:$S,18,FALSE)="","",VLOOKUP(ROW()-492,'Report 3 Detail (576 B)'!$A:$S,18,FALSE))</f>
        <v/>
      </c>
      <c r="Y936" s="55" t="str">
        <f>IF(VLOOKUP(ROW()-492,'Report 3 Detail (576 B)'!$A:$S,19,FALSE)="","",VLOOKUP(ROW()-492,'Report 3 Detail (576 B)'!$A:$S,19,FALSE))</f>
        <v/>
      </c>
      <c r="Z936" s="55" t="s">
        <v>79</v>
      </c>
    </row>
    <row r="937" spans="8:26" x14ac:dyDescent="0.2">
      <c r="H937" s="55" t="str">
        <f>IF(VLOOKUP(ROW()-492,'Report 3 Detail (576 B)'!$A:$S,2,FALSE)="","",VLOOKUP(ROW()-492,'Report 3 Detail (576 B)'!$A:$S,2,FALSE))</f>
        <v/>
      </c>
      <c r="I937" s="102" t="str">
        <f>IF(VLOOKUP(ROW()-492,'Report 3 Detail (576 B)'!$A:$S,3,FALSE)="","",VLOOKUP(ROW()-492,'Report 3 Detail (576 B)'!$A:$S,3,FALSE))</f>
        <v/>
      </c>
      <c r="J937" s="55" t="str">
        <f>IF(VLOOKUP(ROW()-492,'Report 3 Detail (576 B)'!$A:$S,4,FALSE)="","",VLOOKUP(ROW()-492,'Report 3 Detail (576 B)'!$A:$S,4,FALSE))</f>
        <v/>
      </c>
      <c r="K937" s="55" t="str">
        <f>IF(VLOOKUP(ROW()-492,'Report 3 Detail (576 B)'!$A:$S,5,FALSE)="","",VLOOKUP(ROW()-492,'Report 3 Detail (576 B)'!$A:$S,5,FALSE))</f>
        <v/>
      </c>
      <c r="L937" s="55" t="str">
        <f>IF(VLOOKUP(ROW()-492,'Report 3 Detail (576 B)'!$A:$S,6,FALSE)="","",VLOOKUP(ROW()-492,'Report 3 Detail (576 B)'!$A:$S,6,FALSE))</f>
        <v/>
      </c>
      <c r="M937" s="55" t="str">
        <f>IF(VLOOKUP(ROW()-492,'Report 3 Detail (576 B)'!$A:$S,7,FALSE)="","",VLOOKUP(ROW()-492,'Report 3 Detail (576 B)'!$A:$S,7,FALSE))</f>
        <v/>
      </c>
      <c r="N937" s="55" t="str">
        <f>IF(VLOOKUP(ROW()-492,'Report 3 Detail (576 B)'!$A:$S,8,FALSE)="","",VLOOKUP(ROW()-492,'Report 3 Detail (576 B)'!$A:$S,8,FALSE))</f>
        <v/>
      </c>
      <c r="O937" s="55" t="str">
        <f>IF(VLOOKUP(ROW()-492,'Report 3 Detail (576 B)'!$A:$S,9,FALSE)="","",VLOOKUP(ROW()-492,'Report 3 Detail (576 B)'!$A:$S,9,FALSE))</f>
        <v/>
      </c>
      <c r="P937" s="55" t="str">
        <f>IF(VLOOKUP(ROW()-492,'Report 3 Detail (576 B)'!$A:$S,10,FALSE)="","",VLOOKUP(ROW()-492,'Report 3 Detail (576 B)'!$A:$S,10,FALSE))</f>
        <v/>
      </c>
      <c r="Q937" s="55" t="str">
        <f>IF(VLOOKUP(ROW()-492,'Report 3 Detail (576 B)'!$A:$S,11,FALSE)="","",VLOOKUP(ROW()-492,'Report 3 Detail (576 B)'!$A:$S,11,FALSE))</f>
        <v/>
      </c>
      <c r="R937" s="55" t="str">
        <f>IF(VLOOKUP(ROW()-492,'Report 3 Detail (576 B)'!$A:$S,12,FALSE)="","",VLOOKUP(ROW()-492,'Report 3 Detail (576 B)'!$A:$S,12,FALSE))</f>
        <v/>
      </c>
      <c r="S937" s="55" t="str">
        <f>IF(VLOOKUP(ROW()-492,'Report 3 Detail (576 B)'!$A:$S,13,FALSE)="","",VLOOKUP(ROW()-492,'Report 3 Detail (576 B)'!$A:$S,13,FALSE))</f>
        <v/>
      </c>
      <c r="T937" s="55" t="str">
        <f>IF(VLOOKUP(ROW()-492,'Report 3 Detail (576 B)'!$A:$S,14,FALSE)="","",VLOOKUP(ROW()-492,'Report 3 Detail (576 B)'!$A:$S,14,FALSE))</f>
        <v/>
      </c>
      <c r="U937" s="55" t="str">
        <f>IF(VLOOKUP(ROW()-492,'Report 3 Detail (576 B)'!$A:$S,15,FALSE)="","",VLOOKUP(ROW()-492,'Report 3 Detail (576 B)'!$A:$S,15,FALSE))</f>
        <v/>
      </c>
      <c r="V937" s="55" t="str">
        <f>IF(VLOOKUP(ROW()-492,'Report 3 Detail (576 B)'!$A:$S,16,FALSE)="","",VLOOKUP(ROW()-492,'Report 3 Detail (576 B)'!$A:$S,16,FALSE))</f>
        <v/>
      </c>
      <c r="W937" s="55" t="str">
        <f>IF(VLOOKUP(ROW()-492,'Report 3 Detail (576 B)'!$A:$S,17,FALSE)="","",VLOOKUP(ROW()-492,'Report 3 Detail (576 B)'!$A:$S,17,FALSE))</f>
        <v/>
      </c>
      <c r="X937" s="102" t="str">
        <f>IF(VLOOKUP(ROW()-492,'Report 3 Detail (576 B)'!$A:$S,18,FALSE)="","",VLOOKUP(ROW()-492,'Report 3 Detail (576 B)'!$A:$S,18,FALSE))</f>
        <v/>
      </c>
      <c r="Y937" s="55" t="str">
        <f>IF(VLOOKUP(ROW()-492,'Report 3 Detail (576 B)'!$A:$S,19,FALSE)="","",VLOOKUP(ROW()-492,'Report 3 Detail (576 B)'!$A:$S,19,FALSE))</f>
        <v/>
      </c>
      <c r="Z937" s="55" t="s">
        <v>79</v>
      </c>
    </row>
    <row r="938" spans="8:26" x14ac:dyDescent="0.2">
      <c r="H938" s="55" t="str">
        <f>IF(VLOOKUP(ROW()-492,'Report 3 Detail (576 B)'!$A:$S,2,FALSE)="","",VLOOKUP(ROW()-492,'Report 3 Detail (576 B)'!$A:$S,2,FALSE))</f>
        <v/>
      </c>
      <c r="I938" s="102" t="str">
        <f>IF(VLOOKUP(ROW()-492,'Report 3 Detail (576 B)'!$A:$S,3,FALSE)="","",VLOOKUP(ROW()-492,'Report 3 Detail (576 B)'!$A:$S,3,FALSE))</f>
        <v/>
      </c>
      <c r="J938" s="55" t="str">
        <f>IF(VLOOKUP(ROW()-492,'Report 3 Detail (576 B)'!$A:$S,4,FALSE)="","",VLOOKUP(ROW()-492,'Report 3 Detail (576 B)'!$A:$S,4,FALSE))</f>
        <v/>
      </c>
      <c r="K938" s="55" t="str">
        <f>IF(VLOOKUP(ROW()-492,'Report 3 Detail (576 B)'!$A:$S,5,FALSE)="","",VLOOKUP(ROW()-492,'Report 3 Detail (576 B)'!$A:$S,5,FALSE))</f>
        <v/>
      </c>
      <c r="L938" s="55" t="str">
        <f>IF(VLOOKUP(ROW()-492,'Report 3 Detail (576 B)'!$A:$S,6,FALSE)="","",VLOOKUP(ROW()-492,'Report 3 Detail (576 B)'!$A:$S,6,FALSE))</f>
        <v/>
      </c>
      <c r="M938" s="55" t="str">
        <f>IF(VLOOKUP(ROW()-492,'Report 3 Detail (576 B)'!$A:$S,7,FALSE)="","",VLOOKUP(ROW()-492,'Report 3 Detail (576 B)'!$A:$S,7,FALSE))</f>
        <v/>
      </c>
      <c r="N938" s="55" t="str">
        <f>IF(VLOOKUP(ROW()-492,'Report 3 Detail (576 B)'!$A:$S,8,FALSE)="","",VLOOKUP(ROW()-492,'Report 3 Detail (576 B)'!$A:$S,8,FALSE))</f>
        <v/>
      </c>
      <c r="O938" s="55" t="str">
        <f>IF(VLOOKUP(ROW()-492,'Report 3 Detail (576 B)'!$A:$S,9,FALSE)="","",VLOOKUP(ROW()-492,'Report 3 Detail (576 B)'!$A:$S,9,FALSE))</f>
        <v/>
      </c>
      <c r="P938" s="55" t="str">
        <f>IF(VLOOKUP(ROW()-492,'Report 3 Detail (576 B)'!$A:$S,10,FALSE)="","",VLOOKUP(ROW()-492,'Report 3 Detail (576 B)'!$A:$S,10,FALSE))</f>
        <v/>
      </c>
      <c r="Q938" s="55" t="str">
        <f>IF(VLOOKUP(ROW()-492,'Report 3 Detail (576 B)'!$A:$S,11,FALSE)="","",VLOOKUP(ROW()-492,'Report 3 Detail (576 B)'!$A:$S,11,FALSE))</f>
        <v/>
      </c>
      <c r="R938" s="55" t="str">
        <f>IF(VLOOKUP(ROW()-492,'Report 3 Detail (576 B)'!$A:$S,12,FALSE)="","",VLOOKUP(ROW()-492,'Report 3 Detail (576 B)'!$A:$S,12,FALSE))</f>
        <v/>
      </c>
      <c r="S938" s="55" t="str">
        <f>IF(VLOOKUP(ROW()-492,'Report 3 Detail (576 B)'!$A:$S,13,FALSE)="","",VLOOKUP(ROW()-492,'Report 3 Detail (576 B)'!$A:$S,13,FALSE))</f>
        <v/>
      </c>
      <c r="T938" s="55" t="str">
        <f>IF(VLOOKUP(ROW()-492,'Report 3 Detail (576 B)'!$A:$S,14,FALSE)="","",VLOOKUP(ROW()-492,'Report 3 Detail (576 B)'!$A:$S,14,FALSE))</f>
        <v/>
      </c>
      <c r="U938" s="55" t="str">
        <f>IF(VLOOKUP(ROW()-492,'Report 3 Detail (576 B)'!$A:$S,15,FALSE)="","",VLOOKUP(ROW()-492,'Report 3 Detail (576 B)'!$A:$S,15,FALSE))</f>
        <v/>
      </c>
      <c r="V938" s="55" t="str">
        <f>IF(VLOOKUP(ROW()-492,'Report 3 Detail (576 B)'!$A:$S,16,FALSE)="","",VLOOKUP(ROW()-492,'Report 3 Detail (576 B)'!$A:$S,16,FALSE))</f>
        <v/>
      </c>
      <c r="W938" s="55" t="str">
        <f>IF(VLOOKUP(ROW()-492,'Report 3 Detail (576 B)'!$A:$S,17,FALSE)="","",VLOOKUP(ROW()-492,'Report 3 Detail (576 B)'!$A:$S,17,FALSE))</f>
        <v/>
      </c>
      <c r="X938" s="102" t="str">
        <f>IF(VLOOKUP(ROW()-492,'Report 3 Detail (576 B)'!$A:$S,18,FALSE)="","",VLOOKUP(ROW()-492,'Report 3 Detail (576 B)'!$A:$S,18,FALSE))</f>
        <v/>
      </c>
      <c r="Y938" s="55" t="str">
        <f>IF(VLOOKUP(ROW()-492,'Report 3 Detail (576 B)'!$A:$S,19,FALSE)="","",VLOOKUP(ROW()-492,'Report 3 Detail (576 B)'!$A:$S,19,FALSE))</f>
        <v/>
      </c>
      <c r="Z938" s="55" t="s">
        <v>79</v>
      </c>
    </row>
    <row r="939" spans="8:26" x14ac:dyDescent="0.2">
      <c r="H939" s="55" t="str">
        <f>IF(VLOOKUP(ROW()-492,'Report 3 Detail (576 B)'!$A:$S,2,FALSE)="","",VLOOKUP(ROW()-492,'Report 3 Detail (576 B)'!$A:$S,2,FALSE))</f>
        <v/>
      </c>
      <c r="I939" s="102" t="str">
        <f>IF(VLOOKUP(ROW()-492,'Report 3 Detail (576 B)'!$A:$S,3,FALSE)="","",VLOOKUP(ROW()-492,'Report 3 Detail (576 B)'!$A:$S,3,FALSE))</f>
        <v/>
      </c>
      <c r="J939" s="55" t="str">
        <f>IF(VLOOKUP(ROW()-492,'Report 3 Detail (576 B)'!$A:$S,4,FALSE)="","",VLOOKUP(ROW()-492,'Report 3 Detail (576 B)'!$A:$S,4,FALSE))</f>
        <v/>
      </c>
      <c r="K939" s="55" t="str">
        <f>IF(VLOOKUP(ROW()-492,'Report 3 Detail (576 B)'!$A:$S,5,FALSE)="","",VLOOKUP(ROW()-492,'Report 3 Detail (576 B)'!$A:$S,5,FALSE))</f>
        <v/>
      </c>
      <c r="L939" s="55" t="str">
        <f>IF(VLOOKUP(ROW()-492,'Report 3 Detail (576 B)'!$A:$S,6,FALSE)="","",VLOOKUP(ROW()-492,'Report 3 Detail (576 B)'!$A:$S,6,FALSE))</f>
        <v/>
      </c>
      <c r="M939" s="55" t="str">
        <f>IF(VLOOKUP(ROW()-492,'Report 3 Detail (576 B)'!$A:$S,7,FALSE)="","",VLOOKUP(ROW()-492,'Report 3 Detail (576 B)'!$A:$S,7,FALSE))</f>
        <v/>
      </c>
      <c r="N939" s="55" t="str">
        <f>IF(VLOOKUP(ROW()-492,'Report 3 Detail (576 B)'!$A:$S,8,FALSE)="","",VLOOKUP(ROW()-492,'Report 3 Detail (576 B)'!$A:$S,8,FALSE))</f>
        <v/>
      </c>
      <c r="O939" s="55" t="str">
        <f>IF(VLOOKUP(ROW()-492,'Report 3 Detail (576 B)'!$A:$S,9,FALSE)="","",VLOOKUP(ROW()-492,'Report 3 Detail (576 B)'!$A:$S,9,FALSE))</f>
        <v/>
      </c>
      <c r="P939" s="55" t="str">
        <f>IF(VLOOKUP(ROW()-492,'Report 3 Detail (576 B)'!$A:$S,10,FALSE)="","",VLOOKUP(ROW()-492,'Report 3 Detail (576 B)'!$A:$S,10,FALSE))</f>
        <v/>
      </c>
      <c r="Q939" s="55" t="str">
        <f>IF(VLOOKUP(ROW()-492,'Report 3 Detail (576 B)'!$A:$S,11,FALSE)="","",VLOOKUP(ROW()-492,'Report 3 Detail (576 B)'!$A:$S,11,FALSE))</f>
        <v/>
      </c>
      <c r="R939" s="55" t="str">
        <f>IF(VLOOKUP(ROW()-492,'Report 3 Detail (576 B)'!$A:$S,12,FALSE)="","",VLOOKUP(ROW()-492,'Report 3 Detail (576 B)'!$A:$S,12,FALSE))</f>
        <v/>
      </c>
      <c r="S939" s="55" t="str">
        <f>IF(VLOOKUP(ROW()-492,'Report 3 Detail (576 B)'!$A:$S,13,FALSE)="","",VLOOKUP(ROW()-492,'Report 3 Detail (576 B)'!$A:$S,13,FALSE))</f>
        <v/>
      </c>
      <c r="T939" s="55" t="str">
        <f>IF(VLOOKUP(ROW()-492,'Report 3 Detail (576 B)'!$A:$S,14,FALSE)="","",VLOOKUP(ROW()-492,'Report 3 Detail (576 B)'!$A:$S,14,FALSE))</f>
        <v/>
      </c>
      <c r="U939" s="55" t="str">
        <f>IF(VLOOKUP(ROW()-492,'Report 3 Detail (576 B)'!$A:$S,15,FALSE)="","",VLOOKUP(ROW()-492,'Report 3 Detail (576 B)'!$A:$S,15,FALSE))</f>
        <v/>
      </c>
      <c r="V939" s="55" t="str">
        <f>IF(VLOOKUP(ROW()-492,'Report 3 Detail (576 B)'!$A:$S,16,FALSE)="","",VLOOKUP(ROW()-492,'Report 3 Detail (576 B)'!$A:$S,16,FALSE))</f>
        <v/>
      </c>
      <c r="W939" s="55" t="str">
        <f>IF(VLOOKUP(ROW()-492,'Report 3 Detail (576 B)'!$A:$S,17,FALSE)="","",VLOOKUP(ROW()-492,'Report 3 Detail (576 B)'!$A:$S,17,FALSE))</f>
        <v/>
      </c>
      <c r="X939" s="102" t="str">
        <f>IF(VLOOKUP(ROW()-492,'Report 3 Detail (576 B)'!$A:$S,18,FALSE)="","",VLOOKUP(ROW()-492,'Report 3 Detail (576 B)'!$A:$S,18,FALSE))</f>
        <v/>
      </c>
      <c r="Y939" s="55" t="str">
        <f>IF(VLOOKUP(ROW()-492,'Report 3 Detail (576 B)'!$A:$S,19,FALSE)="","",VLOOKUP(ROW()-492,'Report 3 Detail (576 B)'!$A:$S,19,FALSE))</f>
        <v/>
      </c>
      <c r="Z939" s="55" t="s">
        <v>79</v>
      </c>
    </row>
    <row r="940" spans="8:26" x14ac:dyDescent="0.2">
      <c r="H940" s="55" t="str">
        <f>IF(VLOOKUP(ROW()-492,'Report 3 Detail (576 B)'!$A:$S,2,FALSE)="","",VLOOKUP(ROW()-492,'Report 3 Detail (576 B)'!$A:$S,2,FALSE))</f>
        <v/>
      </c>
      <c r="I940" s="102" t="str">
        <f>IF(VLOOKUP(ROW()-492,'Report 3 Detail (576 B)'!$A:$S,3,FALSE)="","",VLOOKUP(ROW()-492,'Report 3 Detail (576 B)'!$A:$S,3,FALSE))</f>
        <v/>
      </c>
      <c r="J940" s="55" t="str">
        <f>IF(VLOOKUP(ROW()-492,'Report 3 Detail (576 B)'!$A:$S,4,FALSE)="","",VLOOKUP(ROW()-492,'Report 3 Detail (576 B)'!$A:$S,4,FALSE))</f>
        <v/>
      </c>
      <c r="K940" s="55" t="str">
        <f>IF(VLOOKUP(ROW()-492,'Report 3 Detail (576 B)'!$A:$S,5,FALSE)="","",VLOOKUP(ROW()-492,'Report 3 Detail (576 B)'!$A:$S,5,FALSE))</f>
        <v/>
      </c>
      <c r="L940" s="55" t="str">
        <f>IF(VLOOKUP(ROW()-492,'Report 3 Detail (576 B)'!$A:$S,6,FALSE)="","",VLOOKUP(ROW()-492,'Report 3 Detail (576 B)'!$A:$S,6,FALSE))</f>
        <v/>
      </c>
      <c r="M940" s="55" t="str">
        <f>IF(VLOOKUP(ROW()-492,'Report 3 Detail (576 B)'!$A:$S,7,FALSE)="","",VLOOKUP(ROW()-492,'Report 3 Detail (576 B)'!$A:$S,7,FALSE))</f>
        <v/>
      </c>
      <c r="N940" s="55" t="str">
        <f>IF(VLOOKUP(ROW()-492,'Report 3 Detail (576 B)'!$A:$S,8,FALSE)="","",VLOOKUP(ROW()-492,'Report 3 Detail (576 B)'!$A:$S,8,FALSE))</f>
        <v/>
      </c>
      <c r="O940" s="55" t="str">
        <f>IF(VLOOKUP(ROW()-492,'Report 3 Detail (576 B)'!$A:$S,9,FALSE)="","",VLOOKUP(ROW()-492,'Report 3 Detail (576 B)'!$A:$S,9,FALSE))</f>
        <v/>
      </c>
      <c r="P940" s="55" t="str">
        <f>IF(VLOOKUP(ROW()-492,'Report 3 Detail (576 B)'!$A:$S,10,FALSE)="","",VLOOKUP(ROW()-492,'Report 3 Detail (576 B)'!$A:$S,10,FALSE))</f>
        <v/>
      </c>
      <c r="Q940" s="55" t="str">
        <f>IF(VLOOKUP(ROW()-492,'Report 3 Detail (576 B)'!$A:$S,11,FALSE)="","",VLOOKUP(ROW()-492,'Report 3 Detail (576 B)'!$A:$S,11,FALSE))</f>
        <v/>
      </c>
      <c r="R940" s="55" t="str">
        <f>IF(VLOOKUP(ROW()-492,'Report 3 Detail (576 B)'!$A:$S,12,FALSE)="","",VLOOKUP(ROW()-492,'Report 3 Detail (576 B)'!$A:$S,12,FALSE))</f>
        <v/>
      </c>
      <c r="S940" s="55" t="str">
        <f>IF(VLOOKUP(ROW()-492,'Report 3 Detail (576 B)'!$A:$S,13,FALSE)="","",VLOOKUP(ROW()-492,'Report 3 Detail (576 B)'!$A:$S,13,FALSE))</f>
        <v/>
      </c>
      <c r="T940" s="55" t="str">
        <f>IF(VLOOKUP(ROW()-492,'Report 3 Detail (576 B)'!$A:$S,14,FALSE)="","",VLOOKUP(ROW()-492,'Report 3 Detail (576 B)'!$A:$S,14,FALSE))</f>
        <v/>
      </c>
      <c r="U940" s="55" t="str">
        <f>IF(VLOOKUP(ROW()-492,'Report 3 Detail (576 B)'!$A:$S,15,FALSE)="","",VLOOKUP(ROW()-492,'Report 3 Detail (576 B)'!$A:$S,15,FALSE))</f>
        <v/>
      </c>
      <c r="V940" s="55" t="str">
        <f>IF(VLOOKUP(ROW()-492,'Report 3 Detail (576 B)'!$A:$S,16,FALSE)="","",VLOOKUP(ROW()-492,'Report 3 Detail (576 B)'!$A:$S,16,FALSE))</f>
        <v/>
      </c>
      <c r="W940" s="55" t="str">
        <f>IF(VLOOKUP(ROW()-492,'Report 3 Detail (576 B)'!$A:$S,17,FALSE)="","",VLOOKUP(ROW()-492,'Report 3 Detail (576 B)'!$A:$S,17,FALSE))</f>
        <v/>
      </c>
      <c r="X940" s="102" t="str">
        <f>IF(VLOOKUP(ROW()-492,'Report 3 Detail (576 B)'!$A:$S,18,FALSE)="","",VLOOKUP(ROW()-492,'Report 3 Detail (576 B)'!$A:$S,18,FALSE))</f>
        <v/>
      </c>
      <c r="Y940" s="55" t="str">
        <f>IF(VLOOKUP(ROW()-492,'Report 3 Detail (576 B)'!$A:$S,19,FALSE)="","",VLOOKUP(ROW()-492,'Report 3 Detail (576 B)'!$A:$S,19,FALSE))</f>
        <v/>
      </c>
      <c r="Z940" s="55" t="s">
        <v>79</v>
      </c>
    </row>
    <row r="941" spans="8:26" x14ac:dyDescent="0.2">
      <c r="H941" s="55" t="str">
        <f>IF(VLOOKUP(ROW()-492,'Report 3 Detail (576 B)'!$A:$S,2,FALSE)="","",VLOOKUP(ROW()-492,'Report 3 Detail (576 B)'!$A:$S,2,FALSE))</f>
        <v/>
      </c>
      <c r="I941" s="102" t="str">
        <f>IF(VLOOKUP(ROW()-492,'Report 3 Detail (576 B)'!$A:$S,3,FALSE)="","",VLOOKUP(ROW()-492,'Report 3 Detail (576 B)'!$A:$S,3,FALSE))</f>
        <v/>
      </c>
      <c r="J941" s="55" t="str">
        <f>IF(VLOOKUP(ROW()-492,'Report 3 Detail (576 B)'!$A:$S,4,FALSE)="","",VLOOKUP(ROW()-492,'Report 3 Detail (576 B)'!$A:$S,4,FALSE))</f>
        <v/>
      </c>
      <c r="K941" s="55" t="str">
        <f>IF(VLOOKUP(ROW()-492,'Report 3 Detail (576 B)'!$A:$S,5,FALSE)="","",VLOOKUP(ROW()-492,'Report 3 Detail (576 B)'!$A:$S,5,FALSE))</f>
        <v/>
      </c>
      <c r="L941" s="55" t="str">
        <f>IF(VLOOKUP(ROW()-492,'Report 3 Detail (576 B)'!$A:$S,6,FALSE)="","",VLOOKUP(ROW()-492,'Report 3 Detail (576 B)'!$A:$S,6,FALSE))</f>
        <v/>
      </c>
      <c r="M941" s="55" t="str">
        <f>IF(VLOOKUP(ROW()-492,'Report 3 Detail (576 B)'!$A:$S,7,FALSE)="","",VLOOKUP(ROW()-492,'Report 3 Detail (576 B)'!$A:$S,7,FALSE))</f>
        <v/>
      </c>
      <c r="N941" s="55" t="str">
        <f>IF(VLOOKUP(ROW()-492,'Report 3 Detail (576 B)'!$A:$S,8,FALSE)="","",VLOOKUP(ROW()-492,'Report 3 Detail (576 B)'!$A:$S,8,FALSE))</f>
        <v/>
      </c>
      <c r="O941" s="55" t="str">
        <f>IF(VLOOKUP(ROW()-492,'Report 3 Detail (576 B)'!$A:$S,9,FALSE)="","",VLOOKUP(ROW()-492,'Report 3 Detail (576 B)'!$A:$S,9,FALSE))</f>
        <v/>
      </c>
      <c r="P941" s="55" t="str">
        <f>IF(VLOOKUP(ROW()-492,'Report 3 Detail (576 B)'!$A:$S,10,FALSE)="","",VLOOKUP(ROW()-492,'Report 3 Detail (576 B)'!$A:$S,10,FALSE))</f>
        <v/>
      </c>
      <c r="Q941" s="55" t="str">
        <f>IF(VLOOKUP(ROW()-492,'Report 3 Detail (576 B)'!$A:$S,11,FALSE)="","",VLOOKUP(ROW()-492,'Report 3 Detail (576 B)'!$A:$S,11,FALSE))</f>
        <v/>
      </c>
      <c r="R941" s="55" t="str">
        <f>IF(VLOOKUP(ROW()-492,'Report 3 Detail (576 B)'!$A:$S,12,FALSE)="","",VLOOKUP(ROW()-492,'Report 3 Detail (576 B)'!$A:$S,12,FALSE))</f>
        <v/>
      </c>
      <c r="S941" s="55" t="str">
        <f>IF(VLOOKUP(ROW()-492,'Report 3 Detail (576 B)'!$A:$S,13,FALSE)="","",VLOOKUP(ROW()-492,'Report 3 Detail (576 B)'!$A:$S,13,FALSE))</f>
        <v/>
      </c>
      <c r="T941" s="55" t="str">
        <f>IF(VLOOKUP(ROW()-492,'Report 3 Detail (576 B)'!$A:$S,14,FALSE)="","",VLOOKUP(ROW()-492,'Report 3 Detail (576 B)'!$A:$S,14,FALSE))</f>
        <v/>
      </c>
      <c r="U941" s="55" t="str">
        <f>IF(VLOOKUP(ROW()-492,'Report 3 Detail (576 B)'!$A:$S,15,FALSE)="","",VLOOKUP(ROW()-492,'Report 3 Detail (576 B)'!$A:$S,15,FALSE))</f>
        <v/>
      </c>
      <c r="V941" s="55" t="str">
        <f>IF(VLOOKUP(ROW()-492,'Report 3 Detail (576 B)'!$A:$S,16,FALSE)="","",VLOOKUP(ROW()-492,'Report 3 Detail (576 B)'!$A:$S,16,FALSE))</f>
        <v/>
      </c>
      <c r="W941" s="55" t="str">
        <f>IF(VLOOKUP(ROW()-492,'Report 3 Detail (576 B)'!$A:$S,17,FALSE)="","",VLOOKUP(ROW()-492,'Report 3 Detail (576 B)'!$A:$S,17,FALSE))</f>
        <v/>
      </c>
      <c r="X941" s="102" t="str">
        <f>IF(VLOOKUP(ROW()-492,'Report 3 Detail (576 B)'!$A:$S,18,FALSE)="","",VLOOKUP(ROW()-492,'Report 3 Detail (576 B)'!$A:$S,18,FALSE))</f>
        <v/>
      </c>
      <c r="Y941" s="55" t="str">
        <f>IF(VLOOKUP(ROW()-492,'Report 3 Detail (576 B)'!$A:$S,19,FALSE)="","",VLOOKUP(ROW()-492,'Report 3 Detail (576 B)'!$A:$S,19,FALSE))</f>
        <v/>
      </c>
      <c r="Z941" s="55" t="s">
        <v>79</v>
      </c>
    </row>
    <row r="942" spans="8:26" x14ac:dyDescent="0.2">
      <c r="H942" s="55" t="str">
        <f>IF(VLOOKUP(ROW()-492,'Report 3 Detail (576 B)'!$A:$S,2,FALSE)="","",VLOOKUP(ROW()-492,'Report 3 Detail (576 B)'!$A:$S,2,FALSE))</f>
        <v/>
      </c>
      <c r="I942" s="102" t="str">
        <f>IF(VLOOKUP(ROW()-492,'Report 3 Detail (576 B)'!$A:$S,3,FALSE)="","",VLOOKUP(ROW()-492,'Report 3 Detail (576 B)'!$A:$S,3,FALSE))</f>
        <v/>
      </c>
      <c r="J942" s="55" t="str">
        <f>IF(VLOOKUP(ROW()-492,'Report 3 Detail (576 B)'!$A:$S,4,FALSE)="","",VLOOKUP(ROW()-492,'Report 3 Detail (576 B)'!$A:$S,4,FALSE))</f>
        <v/>
      </c>
      <c r="K942" s="55" t="str">
        <f>IF(VLOOKUP(ROW()-492,'Report 3 Detail (576 B)'!$A:$S,5,FALSE)="","",VLOOKUP(ROW()-492,'Report 3 Detail (576 B)'!$A:$S,5,FALSE))</f>
        <v/>
      </c>
      <c r="L942" s="55" t="str">
        <f>IF(VLOOKUP(ROW()-492,'Report 3 Detail (576 B)'!$A:$S,6,FALSE)="","",VLOOKUP(ROW()-492,'Report 3 Detail (576 B)'!$A:$S,6,FALSE))</f>
        <v/>
      </c>
      <c r="M942" s="55" t="str">
        <f>IF(VLOOKUP(ROW()-492,'Report 3 Detail (576 B)'!$A:$S,7,FALSE)="","",VLOOKUP(ROW()-492,'Report 3 Detail (576 B)'!$A:$S,7,FALSE))</f>
        <v/>
      </c>
      <c r="N942" s="55" t="str">
        <f>IF(VLOOKUP(ROW()-492,'Report 3 Detail (576 B)'!$A:$S,8,FALSE)="","",VLOOKUP(ROW()-492,'Report 3 Detail (576 B)'!$A:$S,8,FALSE))</f>
        <v/>
      </c>
      <c r="O942" s="55" t="str">
        <f>IF(VLOOKUP(ROW()-492,'Report 3 Detail (576 B)'!$A:$S,9,FALSE)="","",VLOOKUP(ROW()-492,'Report 3 Detail (576 B)'!$A:$S,9,FALSE))</f>
        <v/>
      </c>
      <c r="P942" s="55" t="str">
        <f>IF(VLOOKUP(ROW()-492,'Report 3 Detail (576 B)'!$A:$S,10,FALSE)="","",VLOOKUP(ROW()-492,'Report 3 Detail (576 B)'!$A:$S,10,FALSE))</f>
        <v/>
      </c>
      <c r="Q942" s="55" t="str">
        <f>IF(VLOOKUP(ROW()-492,'Report 3 Detail (576 B)'!$A:$S,11,FALSE)="","",VLOOKUP(ROW()-492,'Report 3 Detail (576 B)'!$A:$S,11,FALSE))</f>
        <v/>
      </c>
      <c r="R942" s="55" t="str">
        <f>IF(VLOOKUP(ROW()-492,'Report 3 Detail (576 B)'!$A:$S,12,FALSE)="","",VLOOKUP(ROW()-492,'Report 3 Detail (576 B)'!$A:$S,12,FALSE))</f>
        <v/>
      </c>
      <c r="S942" s="55" t="str">
        <f>IF(VLOOKUP(ROW()-492,'Report 3 Detail (576 B)'!$A:$S,13,FALSE)="","",VLOOKUP(ROW()-492,'Report 3 Detail (576 B)'!$A:$S,13,FALSE))</f>
        <v/>
      </c>
      <c r="T942" s="55" t="str">
        <f>IF(VLOOKUP(ROW()-492,'Report 3 Detail (576 B)'!$A:$S,14,FALSE)="","",VLOOKUP(ROW()-492,'Report 3 Detail (576 B)'!$A:$S,14,FALSE))</f>
        <v/>
      </c>
      <c r="U942" s="55" t="str">
        <f>IF(VLOOKUP(ROW()-492,'Report 3 Detail (576 B)'!$A:$S,15,FALSE)="","",VLOOKUP(ROW()-492,'Report 3 Detail (576 B)'!$A:$S,15,FALSE))</f>
        <v/>
      </c>
      <c r="V942" s="55" t="str">
        <f>IF(VLOOKUP(ROW()-492,'Report 3 Detail (576 B)'!$A:$S,16,FALSE)="","",VLOOKUP(ROW()-492,'Report 3 Detail (576 B)'!$A:$S,16,FALSE))</f>
        <v/>
      </c>
      <c r="W942" s="55" t="str">
        <f>IF(VLOOKUP(ROW()-492,'Report 3 Detail (576 B)'!$A:$S,17,FALSE)="","",VLOOKUP(ROW()-492,'Report 3 Detail (576 B)'!$A:$S,17,FALSE))</f>
        <v/>
      </c>
      <c r="X942" s="102" t="str">
        <f>IF(VLOOKUP(ROW()-492,'Report 3 Detail (576 B)'!$A:$S,18,FALSE)="","",VLOOKUP(ROW()-492,'Report 3 Detail (576 B)'!$A:$S,18,FALSE))</f>
        <v/>
      </c>
      <c r="Y942" s="55" t="str">
        <f>IF(VLOOKUP(ROW()-492,'Report 3 Detail (576 B)'!$A:$S,19,FALSE)="","",VLOOKUP(ROW()-492,'Report 3 Detail (576 B)'!$A:$S,19,FALSE))</f>
        <v/>
      </c>
      <c r="Z942" s="55" t="s">
        <v>79</v>
      </c>
    </row>
    <row r="943" spans="8:26" x14ac:dyDescent="0.2">
      <c r="H943" s="55" t="str">
        <f>IF(VLOOKUP(ROW()-492,'Report 3 Detail (576 B)'!$A:$S,2,FALSE)="","",VLOOKUP(ROW()-492,'Report 3 Detail (576 B)'!$A:$S,2,FALSE))</f>
        <v/>
      </c>
      <c r="I943" s="102" t="str">
        <f>IF(VLOOKUP(ROW()-492,'Report 3 Detail (576 B)'!$A:$S,3,FALSE)="","",VLOOKUP(ROW()-492,'Report 3 Detail (576 B)'!$A:$S,3,FALSE))</f>
        <v/>
      </c>
      <c r="J943" s="55" t="str">
        <f>IF(VLOOKUP(ROW()-492,'Report 3 Detail (576 B)'!$A:$S,4,FALSE)="","",VLOOKUP(ROW()-492,'Report 3 Detail (576 B)'!$A:$S,4,FALSE))</f>
        <v/>
      </c>
      <c r="K943" s="55" t="str">
        <f>IF(VLOOKUP(ROW()-492,'Report 3 Detail (576 B)'!$A:$S,5,FALSE)="","",VLOOKUP(ROW()-492,'Report 3 Detail (576 B)'!$A:$S,5,FALSE))</f>
        <v/>
      </c>
      <c r="L943" s="55" t="str">
        <f>IF(VLOOKUP(ROW()-492,'Report 3 Detail (576 B)'!$A:$S,6,FALSE)="","",VLOOKUP(ROW()-492,'Report 3 Detail (576 B)'!$A:$S,6,FALSE))</f>
        <v/>
      </c>
      <c r="M943" s="55" t="str">
        <f>IF(VLOOKUP(ROW()-492,'Report 3 Detail (576 B)'!$A:$S,7,FALSE)="","",VLOOKUP(ROW()-492,'Report 3 Detail (576 B)'!$A:$S,7,FALSE))</f>
        <v/>
      </c>
      <c r="N943" s="55" t="str">
        <f>IF(VLOOKUP(ROW()-492,'Report 3 Detail (576 B)'!$A:$S,8,FALSE)="","",VLOOKUP(ROW()-492,'Report 3 Detail (576 B)'!$A:$S,8,FALSE))</f>
        <v/>
      </c>
      <c r="O943" s="55" t="str">
        <f>IF(VLOOKUP(ROW()-492,'Report 3 Detail (576 B)'!$A:$S,9,FALSE)="","",VLOOKUP(ROW()-492,'Report 3 Detail (576 B)'!$A:$S,9,FALSE))</f>
        <v/>
      </c>
      <c r="P943" s="55" t="str">
        <f>IF(VLOOKUP(ROW()-492,'Report 3 Detail (576 B)'!$A:$S,10,FALSE)="","",VLOOKUP(ROW()-492,'Report 3 Detail (576 B)'!$A:$S,10,FALSE))</f>
        <v/>
      </c>
      <c r="Q943" s="55" t="str">
        <f>IF(VLOOKUP(ROW()-492,'Report 3 Detail (576 B)'!$A:$S,11,FALSE)="","",VLOOKUP(ROW()-492,'Report 3 Detail (576 B)'!$A:$S,11,FALSE))</f>
        <v/>
      </c>
      <c r="R943" s="55" t="str">
        <f>IF(VLOOKUP(ROW()-492,'Report 3 Detail (576 B)'!$A:$S,12,FALSE)="","",VLOOKUP(ROW()-492,'Report 3 Detail (576 B)'!$A:$S,12,FALSE))</f>
        <v/>
      </c>
      <c r="S943" s="55" t="str">
        <f>IF(VLOOKUP(ROW()-492,'Report 3 Detail (576 B)'!$A:$S,13,FALSE)="","",VLOOKUP(ROW()-492,'Report 3 Detail (576 B)'!$A:$S,13,FALSE))</f>
        <v/>
      </c>
      <c r="T943" s="55" t="str">
        <f>IF(VLOOKUP(ROW()-492,'Report 3 Detail (576 B)'!$A:$S,14,FALSE)="","",VLOOKUP(ROW()-492,'Report 3 Detail (576 B)'!$A:$S,14,FALSE))</f>
        <v/>
      </c>
      <c r="U943" s="55" t="str">
        <f>IF(VLOOKUP(ROW()-492,'Report 3 Detail (576 B)'!$A:$S,15,FALSE)="","",VLOOKUP(ROW()-492,'Report 3 Detail (576 B)'!$A:$S,15,FALSE))</f>
        <v/>
      </c>
      <c r="V943" s="55" t="str">
        <f>IF(VLOOKUP(ROW()-492,'Report 3 Detail (576 B)'!$A:$S,16,FALSE)="","",VLOOKUP(ROW()-492,'Report 3 Detail (576 B)'!$A:$S,16,FALSE))</f>
        <v/>
      </c>
      <c r="W943" s="55" t="str">
        <f>IF(VLOOKUP(ROW()-492,'Report 3 Detail (576 B)'!$A:$S,17,FALSE)="","",VLOOKUP(ROW()-492,'Report 3 Detail (576 B)'!$A:$S,17,FALSE))</f>
        <v/>
      </c>
      <c r="X943" s="102" t="str">
        <f>IF(VLOOKUP(ROW()-492,'Report 3 Detail (576 B)'!$A:$S,18,FALSE)="","",VLOOKUP(ROW()-492,'Report 3 Detail (576 B)'!$A:$S,18,FALSE))</f>
        <v/>
      </c>
      <c r="Y943" s="55" t="str">
        <f>IF(VLOOKUP(ROW()-492,'Report 3 Detail (576 B)'!$A:$S,19,FALSE)="","",VLOOKUP(ROW()-492,'Report 3 Detail (576 B)'!$A:$S,19,FALSE))</f>
        <v/>
      </c>
      <c r="Z943" s="55" t="s">
        <v>79</v>
      </c>
    </row>
    <row r="944" spans="8:26" x14ac:dyDescent="0.2">
      <c r="H944" s="55" t="str">
        <f>IF(VLOOKUP(ROW()-492,'Report 3 Detail (576 B)'!$A:$S,2,FALSE)="","",VLOOKUP(ROW()-492,'Report 3 Detail (576 B)'!$A:$S,2,FALSE))</f>
        <v/>
      </c>
      <c r="I944" s="102" t="str">
        <f>IF(VLOOKUP(ROW()-492,'Report 3 Detail (576 B)'!$A:$S,3,FALSE)="","",VLOOKUP(ROW()-492,'Report 3 Detail (576 B)'!$A:$S,3,FALSE))</f>
        <v/>
      </c>
      <c r="J944" s="55" t="str">
        <f>IF(VLOOKUP(ROW()-492,'Report 3 Detail (576 B)'!$A:$S,4,FALSE)="","",VLOOKUP(ROW()-492,'Report 3 Detail (576 B)'!$A:$S,4,FALSE))</f>
        <v/>
      </c>
      <c r="K944" s="55" t="str">
        <f>IF(VLOOKUP(ROW()-492,'Report 3 Detail (576 B)'!$A:$S,5,FALSE)="","",VLOOKUP(ROW()-492,'Report 3 Detail (576 B)'!$A:$S,5,FALSE))</f>
        <v/>
      </c>
      <c r="L944" s="55" t="str">
        <f>IF(VLOOKUP(ROW()-492,'Report 3 Detail (576 B)'!$A:$S,6,FALSE)="","",VLOOKUP(ROW()-492,'Report 3 Detail (576 B)'!$A:$S,6,FALSE))</f>
        <v/>
      </c>
      <c r="M944" s="55" t="str">
        <f>IF(VLOOKUP(ROW()-492,'Report 3 Detail (576 B)'!$A:$S,7,FALSE)="","",VLOOKUP(ROW()-492,'Report 3 Detail (576 B)'!$A:$S,7,FALSE))</f>
        <v/>
      </c>
      <c r="N944" s="55" t="str">
        <f>IF(VLOOKUP(ROW()-492,'Report 3 Detail (576 B)'!$A:$S,8,FALSE)="","",VLOOKUP(ROW()-492,'Report 3 Detail (576 B)'!$A:$S,8,FALSE))</f>
        <v/>
      </c>
      <c r="O944" s="55" t="str">
        <f>IF(VLOOKUP(ROW()-492,'Report 3 Detail (576 B)'!$A:$S,9,FALSE)="","",VLOOKUP(ROW()-492,'Report 3 Detail (576 B)'!$A:$S,9,FALSE))</f>
        <v/>
      </c>
      <c r="P944" s="55" t="str">
        <f>IF(VLOOKUP(ROW()-492,'Report 3 Detail (576 B)'!$A:$S,10,FALSE)="","",VLOOKUP(ROW()-492,'Report 3 Detail (576 B)'!$A:$S,10,FALSE))</f>
        <v/>
      </c>
      <c r="Q944" s="55" t="str">
        <f>IF(VLOOKUP(ROW()-492,'Report 3 Detail (576 B)'!$A:$S,11,FALSE)="","",VLOOKUP(ROW()-492,'Report 3 Detail (576 B)'!$A:$S,11,FALSE))</f>
        <v/>
      </c>
      <c r="R944" s="55" t="str">
        <f>IF(VLOOKUP(ROW()-492,'Report 3 Detail (576 B)'!$A:$S,12,FALSE)="","",VLOOKUP(ROW()-492,'Report 3 Detail (576 B)'!$A:$S,12,FALSE))</f>
        <v/>
      </c>
      <c r="S944" s="55" t="str">
        <f>IF(VLOOKUP(ROW()-492,'Report 3 Detail (576 B)'!$A:$S,13,FALSE)="","",VLOOKUP(ROW()-492,'Report 3 Detail (576 B)'!$A:$S,13,FALSE))</f>
        <v/>
      </c>
      <c r="T944" s="55" t="str">
        <f>IF(VLOOKUP(ROW()-492,'Report 3 Detail (576 B)'!$A:$S,14,FALSE)="","",VLOOKUP(ROW()-492,'Report 3 Detail (576 B)'!$A:$S,14,FALSE))</f>
        <v/>
      </c>
      <c r="U944" s="55" t="str">
        <f>IF(VLOOKUP(ROW()-492,'Report 3 Detail (576 B)'!$A:$S,15,FALSE)="","",VLOOKUP(ROW()-492,'Report 3 Detail (576 B)'!$A:$S,15,FALSE))</f>
        <v/>
      </c>
      <c r="V944" s="55" t="str">
        <f>IF(VLOOKUP(ROW()-492,'Report 3 Detail (576 B)'!$A:$S,16,FALSE)="","",VLOOKUP(ROW()-492,'Report 3 Detail (576 B)'!$A:$S,16,FALSE))</f>
        <v/>
      </c>
      <c r="W944" s="55" t="str">
        <f>IF(VLOOKUP(ROW()-492,'Report 3 Detail (576 B)'!$A:$S,17,FALSE)="","",VLOOKUP(ROW()-492,'Report 3 Detail (576 B)'!$A:$S,17,FALSE))</f>
        <v/>
      </c>
      <c r="X944" s="102" t="str">
        <f>IF(VLOOKUP(ROW()-492,'Report 3 Detail (576 B)'!$A:$S,18,FALSE)="","",VLOOKUP(ROW()-492,'Report 3 Detail (576 B)'!$A:$S,18,FALSE))</f>
        <v/>
      </c>
      <c r="Y944" s="55" t="str">
        <f>IF(VLOOKUP(ROW()-492,'Report 3 Detail (576 B)'!$A:$S,19,FALSE)="","",VLOOKUP(ROW()-492,'Report 3 Detail (576 B)'!$A:$S,19,FALSE))</f>
        <v/>
      </c>
      <c r="Z944" s="55" t="s">
        <v>79</v>
      </c>
    </row>
    <row r="945" spans="8:26" x14ac:dyDescent="0.2">
      <c r="H945" s="55" t="str">
        <f>IF(VLOOKUP(ROW()-492,'Report 3 Detail (576 B)'!$A:$S,2,FALSE)="","",VLOOKUP(ROW()-492,'Report 3 Detail (576 B)'!$A:$S,2,FALSE))</f>
        <v/>
      </c>
      <c r="I945" s="102" t="str">
        <f>IF(VLOOKUP(ROW()-492,'Report 3 Detail (576 B)'!$A:$S,3,FALSE)="","",VLOOKUP(ROW()-492,'Report 3 Detail (576 B)'!$A:$S,3,FALSE))</f>
        <v/>
      </c>
      <c r="J945" s="55" t="str">
        <f>IF(VLOOKUP(ROW()-492,'Report 3 Detail (576 B)'!$A:$S,4,FALSE)="","",VLOOKUP(ROW()-492,'Report 3 Detail (576 B)'!$A:$S,4,FALSE))</f>
        <v/>
      </c>
      <c r="K945" s="55" t="str">
        <f>IF(VLOOKUP(ROW()-492,'Report 3 Detail (576 B)'!$A:$S,5,FALSE)="","",VLOOKUP(ROW()-492,'Report 3 Detail (576 B)'!$A:$S,5,FALSE))</f>
        <v/>
      </c>
      <c r="L945" s="55" t="str">
        <f>IF(VLOOKUP(ROW()-492,'Report 3 Detail (576 B)'!$A:$S,6,FALSE)="","",VLOOKUP(ROW()-492,'Report 3 Detail (576 B)'!$A:$S,6,FALSE))</f>
        <v/>
      </c>
      <c r="M945" s="55" t="str">
        <f>IF(VLOOKUP(ROW()-492,'Report 3 Detail (576 B)'!$A:$S,7,FALSE)="","",VLOOKUP(ROW()-492,'Report 3 Detail (576 B)'!$A:$S,7,FALSE))</f>
        <v/>
      </c>
      <c r="N945" s="55" t="str">
        <f>IF(VLOOKUP(ROW()-492,'Report 3 Detail (576 B)'!$A:$S,8,FALSE)="","",VLOOKUP(ROW()-492,'Report 3 Detail (576 B)'!$A:$S,8,FALSE))</f>
        <v/>
      </c>
      <c r="O945" s="55" t="str">
        <f>IF(VLOOKUP(ROW()-492,'Report 3 Detail (576 B)'!$A:$S,9,FALSE)="","",VLOOKUP(ROW()-492,'Report 3 Detail (576 B)'!$A:$S,9,FALSE))</f>
        <v/>
      </c>
      <c r="P945" s="55" t="str">
        <f>IF(VLOOKUP(ROW()-492,'Report 3 Detail (576 B)'!$A:$S,10,FALSE)="","",VLOOKUP(ROW()-492,'Report 3 Detail (576 B)'!$A:$S,10,FALSE))</f>
        <v/>
      </c>
      <c r="Q945" s="55" t="str">
        <f>IF(VLOOKUP(ROW()-492,'Report 3 Detail (576 B)'!$A:$S,11,FALSE)="","",VLOOKUP(ROW()-492,'Report 3 Detail (576 B)'!$A:$S,11,FALSE))</f>
        <v/>
      </c>
      <c r="R945" s="55" t="str">
        <f>IF(VLOOKUP(ROW()-492,'Report 3 Detail (576 B)'!$A:$S,12,FALSE)="","",VLOOKUP(ROW()-492,'Report 3 Detail (576 B)'!$A:$S,12,FALSE))</f>
        <v/>
      </c>
      <c r="S945" s="55" t="str">
        <f>IF(VLOOKUP(ROW()-492,'Report 3 Detail (576 B)'!$A:$S,13,FALSE)="","",VLOOKUP(ROW()-492,'Report 3 Detail (576 B)'!$A:$S,13,FALSE))</f>
        <v/>
      </c>
      <c r="T945" s="55" t="str">
        <f>IF(VLOOKUP(ROW()-492,'Report 3 Detail (576 B)'!$A:$S,14,FALSE)="","",VLOOKUP(ROW()-492,'Report 3 Detail (576 B)'!$A:$S,14,FALSE))</f>
        <v/>
      </c>
      <c r="U945" s="55" t="str">
        <f>IF(VLOOKUP(ROW()-492,'Report 3 Detail (576 B)'!$A:$S,15,FALSE)="","",VLOOKUP(ROW()-492,'Report 3 Detail (576 B)'!$A:$S,15,FALSE))</f>
        <v/>
      </c>
      <c r="V945" s="55" t="str">
        <f>IF(VLOOKUP(ROW()-492,'Report 3 Detail (576 B)'!$A:$S,16,FALSE)="","",VLOOKUP(ROW()-492,'Report 3 Detail (576 B)'!$A:$S,16,FALSE))</f>
        <v/>
      </c>
      <c r="W945" s="55" t="str">
        <f>IF(VLOOKUP(ROW()-492,'Report 3 Detail (576 B)'!$A:$S,17,FALSE)="","",VLOOKUP(ROW()-492,'Report 3 Detail (576 B)'!$A:$S,17,FALSE))</f>
        <v/>
      </c>
      <c r="X945" s="102" t="str">
        <f>IF(VLOOKUP(ROW()-492,'Report 3 Detail (576 B)'!$A:$S,18,FALSE)="","",VLOOKUP(ROW()-492,'Report 3 Detail (576 B)'!$A:$S,18,FALSE))</f>
        <v/>
      </c>
      <c r="Y945" s="55" t="str">
        <f>IF(VLOOKUP(ROW()-492,'Report 3 Detail (576 B)'!$A:$S,19,FALSE)="","",VLOOKUP(ROW()-492,'Report 3 Detail (576 B)'!$A:$S,19,FALSE))</f>
        <v/>
      </c>
      <c r="Z945" s="55" t="s">
        <v>79</v>
      </c>
    </row>
    <row r="946" spans="8:26" x14ac:dyDescent="0.2">
      <c r="H946" s="55" t="str">
        <f>IF(VLOOKUP(ROW()-492,'Report 3 Detail (576 B)'!$A:$S,2,FALSE)="","",VLOOKUP(ROW()-492,'Report 3 Detail (576 B)'!$A:$S,2,FALSE))</f>
        <v/>
      </c>
      <c r="I946" s="102" t="str">
        <f>IF(VLOOKUP(ROW()-492,'Report 3 Detail (576 B)'!$A:$S,3,FALSE)="","",VLOOKUP(ROW()-492,'Report 3 Detail (576 B)'!$A:$S,3,FALSE))</f>
        <v/>
      </c>
      <c r="J946" s="55" t="str">
        <f>IF(VLOOKUP(ROW()-492,'Report 3 Detail (576 B)'!$A:$S,4,FALSE)="","",VLOOKUP(ROW()-492,'Report 3 Detail (576 B)'!$A:$S,4,FALSE))</f>
        <v/>
      </c>
      <c r="K946" s="55" t="str">
        <f>IF(VLOOKUP(ROW()-492,'Report 3 Detail (576 B)'!$A:$S,5,FALSE)="","",VLOOKUP(ROW()-492,'Report 3 Detail (576 B)'!$A:$S,5,FALSE))</f>
        <v/>
      </c>
      <c r="L946" s="55" t="str">
        <f>IF(VLOOKUP(ROW()-492,'Report 3 Detail (576 B)'!$A:$S,6,FALSE)="","",VLOOKUP(ROW()-492,'Report 3 Detail (576 B)'!$A:$S,6,FALSE))</f>
        <v/>
      </c>
      <c r="M946" s="55" t="str">
        <f>IF(VLOOKUP(ROW()-492,'Report 3 Detail (576 B)'!$A:$S,7,FALSE)="","",VLOOKUP(ROW()-492,'Report 3 Detail (576 B)'!$A:$S,7,FALSE))</f>
        <v/>
      </c>
      <c r="N946" s="55" t="str">
        <f>IF(VLOOKUP(ROW()-492,'Report 3 Detail (576 B)'!$A:$S,8,FALSE)="","",VLOOKUP(ROW()-492,'Report 3 Detail (576 B)'!$A:$S,8,FALSE))</f>
        <v/>
      </c>
      <c r="O946" s="55" t="str">
        <f>IF(VLOOKUP(ROW()-492,'Report 3 Detail (576 B)'!$A:$S,9,FALSE)="","",VLOOKUP(ROW()-492,'Report 3 Detail (576 B)'!$A:$S,9,FALSE))</f>
        <v/>
      </c>
      <c r="P946" s="55" t="str">
        <f>IF(VLOOKUP(ROW()-492,'Report 3 Detail (576 B)'!$A:$S,10,FALSE)="","",VLOOKUP(ROW()-492,'Report 3 Detail (576 B)'!$A:$S,10,FALSE))</f>
        <v/>
      </c>
      <c r="Q946" s="55" t="str">
        <f>IF(VLOOKUP(ROW()-492,'Report 3 Detail (576 B)'!$A:$S,11,FALSE)="","",VLOOKUP(ROW()-492,'Report 3 Detail (576 B)'!$A:$S,11,FALSE))</f>
        <v/>
      </c>
      <c r="R946" s="55" t="str">
        <f>IF(VLOOKUP(ROW()-492,'Report 3 Detail (576 B)'!$A:$S,12,FALSE)="","",VLOOKUP(ROW()-492,'Report 3 Detail (576 B)'!$A:$S,12,FALSE))</f>
        <v/>
      </c>
      <c r="S946" s="55" t="str">
        <f>IF(VLOOKUP(ROW()-492,'Report 3 Detail (576 B)'!$A:$S,13,FALSE)="","",VLOOKUP(ROW()-492,'Report 3 Detail (576 B)'!$A:$S,13,FALSE))</f>
        <v/>
      </c>
      <c r="T946" s="55" t="str">
        <f>IF(VLOOKUP(ROW()-492,'Report 3 Detail (576 B)'!$A:$S,14,FALSE)="","",VLOOKUP(ROW()-492,'Report 3 Detail (576 B)'!$A:$S,14,FALSE))</f>
        <v/>
      </c>
      <c r="U946" s="55" t="str">
        <f>IF(VLOOKUP(ROW()-492,'Report 3 Detail (576 B)'!$A:$S,15,FALSE)="","",VLOOKUP(ROW()-492,'Report 3 Detail (576 B)'!$A:$S,15,FALSE))</f>
        <v/>
      </c>
      <c r="V946" s="55" t="str">
        <f>IF(VLOOKUP(ROW()-492,'Report 3 Detail (576 B)'!$A:$S,16,FALSE)="","",VLOOKUP(ROW()-492,'Report 3 Detail (576 B)'!$A:$S,16,FALSE))</f>
        <v/>
      </c>
      <c r="W946" s="55" t="str">
        <f>IF(VLOOKUP(ROW()-492,'Report 3 Detail (576 B)'!$A:$S,17,FALSE)="","",VLOOKUP(ROW()-492,'Report 3 Detail (576 B)'!$A:$S,17,FALSE))</f>
        <v/>
      </c>
      <c r="X946" s="102" t="str">
        <f>IF(VLOOKUP(ROW()-492,'Report 3 Detail (576 B)'!$A:$S,18,FALSE)="","",VLOOKUP(ROW()-492,'Report 3 Detail (576 B)'!$A:$S,18,FALSE))</f>
        <v/>
      </c>
      <c r="Y946" s="55" t="str">
        <f>IF(VLOOKUP(ROW()-492,'Report 3 Detail (576 B)'!$A:$S,19,FALSE)="","",VLOOKUP(ROW()-492,'Report 3 Detail (576 B)'!$A:$S,19,FALSE))</f>
        <v/>
      </c>
      <c r="Z946" s="55" t="s">
        <v>79</v>
      </c>
    </row>
    <row r="947" spans="8:26" x14ac:dyDescent="0.2">
      <c r="H947" s="55" t="str">
        <f>IF(VLOOKUP(ROW()-492,'Report 3 Detail (576 B)'!$A:$S,2,FALSE)="","",VLOOKUP(ROW()-492,'Report 3 Detail (576 B)'!$A:$S,2,FALSE))</f>
        <v/>
      </c>
      <c r="I947" s="102" t="str">
        <f>IF(VLOOKUP(ROW()-492,'Report 3 Detail (576 B)'!$A:$S,3,FALSE)="","",VLOOKUP(ROW()-492,'Report 3 Detail (576 B)'!$A:$S,3,FALSE))</f>
        <v/>
      </c>
      <c r="J947" s="55" t="str">
        <f>IF(VLOOKUP(ROW()-492,'Report 3 Detail (576 B)'!$A:$S,4,FALSE)="","",VLOOKUP(ROW()-492,'Report 3 Detail (576 B)'!$A:$S,4,FALSE))</f>
        <v/>
      </c>
      <c r="K947" s="55" t="str">
        <f>IF(VLOOKUP(ROW()-492,'Report 3 Detail (576 B)'!$A:$S,5,FALSE)="","",VLOOKUP(ROW()-492,'Report 3 Detail (576 B)'!$A:$S,5,FALSE))</f>
        <v/>
      </c>
      <c r="L947" s="55" t="str">
        <f>IF(VLOOKUP(ROW()-492,'Report 3 Detail (576 B)'!$A:$S,6,FALSE)="","",VLOOKUP(ROW()-492,'Report 3 Detail (576 B)'!$A:$S,6,FALSE))</f>
        <v/>
      </c>
      <c r="M947" s="55" t="str">
        <f>IF(VLOOKUP(ROW()-492,'Report 3 Detail (576 B)'!$A:$S,7,FALSE)="","",VLOOKUP(ROW()-492,'Report 3 Detail (576 B)'!$A:$S,7,FALSE))</f>
        <v/>
      </c>
      <c r="N947" s="55" t="str">
        <f>IF(VLOOKUP(ROW()-492,'Report 3 Detail (576 B)'!$A:$S,8,FALSE)="","",VLOOKUP(ROW()-492,'Report 3 Detail (576 B)'!$A:$S,8,FALSE))</f>
        <v/>
      </c>
      <c r="O947" s="55" t="str">
        <f>IF(VLOOKUP(ROW()-492,'Report 3 Detail (576 B)'!$A:$S,9,FALSE)="","",VLOOKUP(ROW()-492,'Report 3 Detail (576 B)'!$A:$S,9,FALSE))</f>
        <v/>
      </c>
      <c r="P947" s="55" t="str">
        <f>IF(VLOOKUP(ROW()-492,'Report 3 Detail (576 B)'!$A:$S,10,FALSE)="","",VLOOKUP(ROW()-492,'Report 3 Detail (576 B)'!$A:$S,10,FALSE))</f>
        <v/>
      </c>
      <c r="Q947" s="55" t="str">
        <f>IF(VLOOKUP(ROW()-492,'Report 3 Detail (576 B)'!$A:$S,11,FALSE)="","",VLOOKUP(ROW()-492,'Report 3 Detail (576 B)'!$A:$S,11,FALSE))</f>
        <v/>
      </c>
      <c r="R947" s="55" t="str">
        <f>IF(VLOOKUP(ROW()-492,'Report 3 Detail (576 B)'!$A:$S,12,FALSE)="","",VLOOKUP(ROW()-492,'Report 3 Detail (576 B)'!$A:$S,12,FALSE))</f>
        <v/>
      </c>
      <c r="S947" s="55" t="str">
        <f>IF(VLOOKUP(ROW()-492,'Report 3 Detail (576 B)'!$A:$S,13,FALSE)="","",VLOOKUP(ROW()-492,'Report 3 Detail (576 B)'!$A:$S,13,FALSE))</f>
        <v/>
      </c>
      <c r="T947" s="55" t="str">
        <f>IF(VLOOKUP(ROW()-492,'Report 3 Detail (576 B)'!$A:$S,14,FALSE)="","",VLOOKUP(ROW()-492,'Report 3 Detail (576 B)'!$A:$S,14,FALSE))</f>
        <v/>
      </c>
      <c r="U947" s="55" t="str">
        <f>IF(VLOOKUP(ROW()-492,'Report 3 Detail (576 B)'!$A:$S,15,FALSE)="","",VLOOKUP(ROW()-492,'Report 3 Detail (576 B)'!$A:$S,15,FALSE))</f>
        <v/>
      </c>
      <c r="V947" s="55" t="str">
        <f>IF(VLOOKUP(ROW()-492,'Report 3 Detail (576 B)'!$A:$S,16,FALSE)="","",VLOOKUP(ROW()-492,'Report 3 Detail (576 B)'!$A:$S,16,FALSE))</f>
        <v/>
      </c>
      <c r="W947" s="55" t="str">
        <f>IF(VLOOKUP(ROW()-492,'Report 3 Detail (576 B)'!$A:$S,17,FALSE)="","",VLOOKUP(ROW()-492,'Report 3 Detail (576 B)'!$A:$S,17,FALSE))</f>
        <v/>
      </c>
      <c r="X947" s="102" t="str">
        <f>IF(VLOOKUP(ROW()-492,'Report 3 Detail (576 B)'!$A:$S,18,FALSE)="","",VLOOKUP(ROW()-492,'Report 3 Detail (576 B)'!$A:$S,18,FALSE))</f>
        <v/>
      </c>
      <c r="Y947" s="55" t="str">
        <f>IF(VLOOKUP(ROW()-492,'Report 3 Detail (576 B)'!$A:$S,19,FALSE)="","",VLOOKUP(ROW()-492,'Report 3 Detail (576 B)'!$A:$S,19,FALSE))</f>
        <v/>
      </c>
      <c r="Z947" s="55" t="s">
        <v>79</v>
      </c>
    </row>
    <row r="948" spans="8:26" x14ac:dyDescent="0.2">
      <c r="H948" s="55" t="str">
        <f>IF(VLOOKUP(ROW()-492,'Report 3 Detail (576 B)'!$A:$S,2,FALSE)="","",VLOOKUP(ROW()-492,'Report 3 Detail (576 B)'!$A:$S,2,FALSE))</f>
        <v/>
      </c>
      <c r="I948" s="102" t="str">
        <f>IF(VLOOKUP(ROW()-492,'Report 3 Detail (576 B)'!$A:$S,3,FALSE)="","",VLOOKUP(ROW()-492,'Report 3 Detail (576 B)'!$A:$S,3,FALSE))</f>
        <v/>
      </c>
      <c r="J948" s="55" t="str">
        <f>IF(VLOOKUP(ROW()-492,'Report 3 Detail (576 B)'!$A:$S,4,FALSE)="","",VLOOKUP(ROW()-492,'Report 3 Detail (576 B)'!$A:$S,4,FALSE))</f>
        <v/>
      </c>
      <c r="K948" s="55" t="str">
        <f>IF(VLOOKUP(ROW()-492,'Report 3 Detail (576 B)'!$A:$S,5,FALSE)="","",VLOOKUP(ROW()-492,'Report 3 Detail (576 B)'!$A:$S,5,FALSE))</f>
        <v/>
      </c>
      <c r="L948" s="55" t="str">
        <f>IF(VLOOKUP(ROW()-492,'Report 3 Detail (576 B)'!$A:$S,6,FALSE)="","",VLOOKUP(ROW()-492,'Report 3 Detail (576 B)'!$A:$S,6,FALSE))</f>
        <v/>
      </c>
      <c r="M948" s="55" t="str">
        <f>IF(VLOOKUP(ROW()-492,'Report 3 Detail (576 B)'!$A:$S,7,FALSE)="","",VLOOKUP(ROW()-492,'Report 3 Detail (576 B)'!$A:$S,7,FALSE))</f>
        <v/>
      </c>
      <c r="N948" s="55" t="str">
        <f>IF(VLOOKUP(ROW()-492,'Report 3 Detail (576 B)'!$A:$S,8,FALSE)="","",VLOOKUP(ROW()-492,'Report 3 Detail (576 B)'!$A:$S,8,FALSE))</f>
        <v/>
      </c>
      <c r="O948" s="55" t="str">
        <f>IF(VLOOKUP(ROW()-492,'Report 3 Detail (576 B)'!$A:$S,9,FALSE)="","",VLOOKUP(ROW()-492,'Report 3 Detail (576 B)'!$A:$S,9,FALSE))</f>
        <v/>
      </c>
      <c r="P948" s="55" t="str">
        <f>IF(VLOOKUP(ROW()-492,'Report 3 Detail (576 B)'!$A:$S,10,FALSE)="","",VLOOKUP(ROW()-492,'Report 3 Detail (576 B)'!$A:$S,10,FALSE))</f>
        <v/>
      </c>
      <c r="Q948" s="55" t="str">
        <f>IF(VLOOKUP(ROW()-492,'Report 3 Detail (576 B)'!$A:$S,11,FALSE)="","",VLOOKUP(ROW()-492,'Report 3 Detail (576 B)'!$A:$S,11,FALSE))</f>
        <v/>
      </c>
      <c r="R948" s="55" t="str">
        <f>IF(VLOOKUP(ROW()-492,'Report 3 Detail (576 B)'!$A:$S,12,FALSE)="","",VLOOKUP(ROW()-492,'Report 3 Detail (576 B)'!$A:$S,12,FALSE))</f>
        <v/>
      </c>
      <c r="S948" s="55" t="str">
        <f>IF(VLOOKUP(ROW()-492,'Report 3 Detail (576 B)'!$A:$S,13,FALSE)="","",VLOOKUP(ROW()-492,'Report 3 Detail (576 B)'!$A:$S,13,FALSE))</f>
        <v/>
      </c>
      <c r="T948" s="55" t="str">
        <f>IF(VLOOKUP(ROW()-492,'Report 3 Detail (576 B)'!$A:$S,14,FALSE)="","",VLOOKUP(ROW()-492,'Report 3 Detail (576 B)'!$A:$S,14,FALSE))</f>
        <v/>
      </c>
      <c r="U948" s="55" t="str">
        <f>IF(VLOOKUP(ROW()-492,'Report 3 Detail (576 B)'!$A:$S,15,FALSE)="","",VLOOKUP(ROW()-492,'Report 3 Detail (576 B)'!$A:$S,15,FALSE))</f>
        <v/>
      </c>
      <c r="V948" s="55" t="str">
        <f>IF(VLOOKUP(ROW()-492,'Report 3 Detail (576 B)'!$A:$S,16,FALSE)="","",VLOOKUP(ROW()-492,'Report 3 Detail (576 B)'!$A:$S,16,FALSE))</f>
        <v/>
      </c>
      <c r="W948" s="55" t="str">
        <f>IF(VLOOKUP(ROW()-492,'Report 3 Detail (576 B)'!$A:$S,17,FALSE)="","",VLOOKUP(ROW()-492,'Report 3 Detail (576 B)'!$A:$S,17,FALSE))</f>
        <v/>
      </c>
      <c r="X948" s="102" t="str">
        <f>IF(VLOOKUP(ROW()-492,'Report 3 Detail (576 B)'!$A:$S,18,FALSE)="","",VLOOKUP(ROW()-492,'Report 3 Detail (576 B)'!$A:$S,18,FALSE))</f>
        <v/>
      </c>
      <c r="Y948" s="55" t="str">
        <f>IF(VLOOKUP(ROW()-492,'Report 3 Detail (576 B)'!$A:$S,19,FALSE)="","",VLOOKUP(ROW()-492,'Report 3 Detail (576 B)'!$A:$S,19,FALSE))</f>
        <v/>
      </c>
      <c r="Z948" s="55" t="s">
        <v>79</v>
      </c>
    </row>
    <row r="949" spans="8:26" x14ac:dyDescent="0.2">
      <c r="H949" s="55" t="str">
        <f>IF(VLOOKUP(ROW()-492,'Report 3 Detail (576 B)'!$A:$S,2,FALSE)="","",VLOOKUP(ROW()-492,'Report 3 Detail (576 B)'!$A:$S,2,FALSE))</f>
        <v/>
      </c>
      <c r="I949" s="102" t="str">
        <f>IF(VLOOKUP(ROW()-492,'Report 3 Detail (576 B)'!$A:$S,3,FALSE)="","",VLOOKUP(ROW()-492,'Report 3 Detail (576 B)'!$A:$S,3,FALSE))</f>
        <v/>
      </c>
      <c r="J949" s="55" t="str">
        <f>IF(VLOOKUP(ROW()-492,'Report 3 Detail (576 B)'!$A:$S,4,FALSE)="","",VLOOKUP(ROW()-492,'Report 3 Detail (576 B)'!$A:$S,4,FALSE))</f>
        <v/>
      </c>
      <c r="K949" s="55" t="str">
        <f>IF(VLOOKUP(ROW()-492,'Report 3 Detail (576 B)'!$A:$S,5,FALSE)="","",VLOOKUP(ROW()-492,'Report 3 Detail (576 B)'!$A:$S,5,FALSE))</f>
        <v/>
      </c>
      <c r="L949" s="55" t="str">
        <f>IF(VLOOKUP(ROW()-492,'Report 3 Detail (576 B)'!$A:$S,6,FALSE)="","",VLOOKUP(ROW()-492,'Report 3 Detail (576 B)'!$A:$S,6,FALSE))</f>
        <v/>
      </c>
      <c r="M949" s="55" t="str">
        <f>IF(VLOOKUP(ROW()-492,'Report 3 Detail (576 B)'!$A:$S,7,FALSE)="","",VLOOKUP(ROW()-492,'Report 3 Detail (576 B)'!$A:$S,7,FALSE))</f>
        <v/>
      </c>
      <c r="N949" s="55" t="str">
        <f>IF(VLOOKUP(ROW()-492,'Report 3 Detail (576 B)'!$A:$S,8,FALSE)="","",VLOOKUP(ROW()-492,'Report 3 Detail (576 B)'!$A:$S,8,FALSE))</f>
        <v/>
      </c>
      <c r="O949" s="55" t="str">
        <f>IF(VLOOKUP(ROW()-492,'Report 3 Detail (576 B)'!$A:$S,9,FALSE)="","",VLOOKUP(ROW()-492,'Report 3 Detail (576 B)'!$A:$S,9,FALSE))</f>
        <v/>
      </c>
      <c r="P949" s="55" t="str">
        <f>IF(VLOOKUP(ROW()-492,'Report 3 Detail (576 B)'!$A:$S,10,FALSE)="","",VLOOKUP(ROW()-492,'Report 3 Detail (576 B)'!$A:$S,10,FALSE))</f>
        <v/>
      </c>
      <c r="Q949" s="55" t="str">
        <f>IF(VLOOKUP(ROW()-492,'Report 3 Detail (576 B)'!$A:$S,11,FALSE)="","",VLOOKUP(ROW()-492,'Report 3 Detail (576 B)'!$A:$S,11,FALSE))</f>
        <v/>
      </c>
      <c r="R949" s="55" t="str">
        <f>IF(VLOOKUP(ROW()-492,'Report 3 Detail (576 B)'!$A:$S,12,FALSE)="","",VLOOKUP(ROW()-492,'Report 3 Detail (576 B)'!$A:$S,12,FALSE))</f>
        <v/>
      </c>
      <c r="S949" s="55" t="str">
        <f>IF(VLOOKUP(ROW()-492,'Report 3 Detail (576 B)'!$A:$S,13,FALSE)="","",VLOOKUP(ROW()-492,'Report 3 Detail (576 B)'!$A:$S,13,FALSE))</f>
        <v/>
      </c>
      <c r="T949" s="55" t="str">
        <f>IF(VLOOKUP(ROW()-492,'Report 3 Detail (576 B)'!$A:$S,14,FALSE)="","",VLOOKUP(ROW()-492,'Report 3 Detail (576 B)'!$A:$S,14,FALSE))</f>
        <v/>
      </c>
      <c r="U949" s="55" t="str">
        <f>IF(VLOOKUP(ROW()-492,'Report 3 Detail (576 B)'!$A:$S,15,FALSE)="","",VLOOKUP(ROW()-492,'Report 3 Detail (576 B)'!$A:$S,15,FALSE))</f>
        <v/>
      </c>
      <c r="V949" s="55" t="str">
        <f>IF(VLOOKUP(ROW()-492,'Report 3 Detail (576 B)'!$A:$S,16,FALSE)="","",VLOOKUP(ROW()-492,'Report 3 Detail (576 B)'!$A:$S,16,FALSE))</f>
        <v/>
      </c>
      <c r="W949" s="55" t="str">
        <f>IF(VLOOKUP(ROW()-492,'Report 3 Detail (576 B)'!$A:$S,17,FALSE)="","",VLOOKUP(ROW()-492,'Report 3 Detail (576 B)'!$A:$S,17,FALSE))</f>
        <v/>
      </c>
      <c r="X949" s="102" t="str">
        <f>IF(VLOOKUP(ROW()-492,'Report 3 Detail (576 B)'!$A:$S,18,FALSE)="","",VLOOKUP(ROW()-492,'Report 3 Detail (576 B)'!$A:$S,18,FALSE))</f>
        <v/>
      </c>
      <c r="Y949" s="55" t="str">
        <f>IF(VLOOKUP(ROW()-492,'Report 3 Detail (576 B)'!$A:$S,19,FALSE)="","",VLOOKUP(ROW()-492,'Report 3 Detail (576 B)'!$A:$S,19,FALSE))</f>
        <v/>
      </c>
      <c r="Z949" s="55" t="s">
        <v>79</v>
      </c>
    </row>
    <row r="950" spans="8:26" x14ac:dyDescent="0.2">
      <c r="H950" s="55" t="str">
        <f>IF(VLOOKUP(ROW()-492,'Report 3 Detail (576 B)'!$A:$S,2,FALSE)="","",VLOOKUP(ROW()-492,'Report 3 Detail (576 B)'!$A:$S,2,FALSE))</f>
        <v/>
      </c>
      <c r="I950" s="102" t="str">
        <f>IF(VLOOKUP(ROW()-492,'Report 3 Detail (576 B)'!$A:$S,3,FALSE)="","",VLOOKUP(ROW()-492,'Report 3 Detail (576 B)'!$A:$S,3,FALSE))</f>
        <v/>
      </c>
      <c r="J950" s="55" t="str">
        <f>IF(VLOOKUP(ROW()-492,'Report 3 Detail (576 B)'!$A:$S,4,FALSE)="","",VLOOKUP(ROW()-492,'Report 3 Detail (576 B)'!$A:$S,4,FALSE))</f>
        <v/>
      </c>
      <c r="K950" s="55" t="str">
        <f>IF(VLOOKUP(ROW()-492,'Report 3 Detail (576 B)'!$A:$S,5,FALSE)="","",VLOOKUP(ROW()-492,'Report 3 Detail (576 B)'!$A:$S,5,FALSE))</f>
        <v/>
      </c>
      <c r="L950" s="55" t="str">
        <f>IF(VLOOKUP(ROW()-492,'Report 3 Detail (576 B)'!$A:$S,6,FALSE)="","",VLOOKUP(ROW()-492,'Report 3 Detail (576 B)'!$A:$S,6,FALSE))</f>
        <v/>
      </c>
      <c r="M950" s="55" t="str">
        <f>IF(VLOOKUP(ROW()-492,'Report 3 Detail (576 B)'!$A:$S,7,FALSE)="","",VLOOKUP(ROW()-492,'Report 3 Detail (576 B)'!$A:$S,7,FALSE))</f>
        <v/>
      </c>
      <c r="N950" s="55" t="str">
        <f>IF(VLOOKUP(ROW()-492,'Report 3 Detail (576 B)'!$A:$S,8,FALSE)="","",VLOOKUP(ROW()-492,'Report 3 Detail (576 B)'!$A:$S,8,FALSE))</f>
        <v/>
      </c>
      <c r="O950" s="55" t="str">
        <f>IF(VLOOKUP(ROW()-492,'Report 3 Detail (576 B)'!$A:$S,9,FALSE)="","",VLOOKUP(ROW()-492,'Report 3 Detail (576 B)'!$A:$S,9,FALSE))</f>
        <v/>
      </c>
      <c r="P950" s="55" t="str">
        <f>IF(VLOOKUP(ROW()-492,'Report 3 Detail (576 B)'!$A:$S,10,FALSE)="","",VLOOKUP(ROW()-492,'Report 3 Detail (576 B)'!$A:$S,10,FALSE))</f>
        <v/>
      </c>
      <c r="Q950" s="55" t="str">
        <f>IF(VLOOKUP(ROW()-492,'Report 3 Detail (576 B)'!$A:$S,11,FALSE)="","",VLOOKUP(ROW()-492,'Report 3 Detail (576 B)'!$A:$S,11,FALSE))</f>
        <v/>
      </c>
      <c r="R950" s="55" t="str">
        <f>IF(VLOOKUP(ROW()-492,'Report 3 Detail (576 B)'!$A:$S,12,FALSE)="","",VLOOKUP(ROW()-492,'Report 3 Detail (576 B)'!$A:$S,12,FALSE))</f>
        <v/>
      </c>
      <c r="S950" s="55" t="str">
        <f>IF(VLOOKUP(ROW()-492,'Report 3 Detail (576 B)'!$A:$S,13,FALSE)="","",VLOOKUP(ROW()-492,'Report 3 Detail (576 B)'!$A:$S,13,FALSE))</f>
        <v/>
      </c>
      <c r="T950" s="55" t="str">
        <f>IF(VLOOKUP(ROW()-492,'Report 3 Detail (576 B)'!$A:$S,14,FALSE)="","",VLOOKUP(ROW()-492,'Report 3 Detail (576 B)'!$A:$S,14,FALSE))</f>
        <v/>
      </c>
      <c r="U950" s="55" t="str">
        <f>IF(VLOOKUP(ROW()-492,'Report 3 Detail (576 B)'!$A:$S,15,FALSE)="","",VLOOKUP(ROW()-492,'Report 3 Detail (576 B)'!$A:$S,15,FALSE))</f>
        <v/>
      </c>
      <c r="V950" s="55" t="str">
        <f>IF(VLOOKUP(ROW()-492,'Report 3 Detail (576 B)'!$A:$S,16,FALSE)="","",VLOOKUP(ROW()-492,'Report 3 Detail (576 B)'!$A:$S,16,FALSE))</f>
        <v/>
      </c>
      <c r="W950" s="55" t="str">
        <f>IF(VLOOKUP(ROW()-492,'Report 3 Detail (576 B)'!$A:$S,17,FALSE)="","",VLOOKUP(ROW()-492,'Report 3 Detail (576 B)'!$A:$S,17,FALSE))</f>
        <v/>
      </c>
      <c r="X950" s="102" t="str">
        <f>IF(VLOOKUP(ROW()-492,'Report 3 Detail (576 B)'!$A:$S,18,FALSE)="","",VLOOKUP(ROW()-492,'Report 3 Detail (576 B)'!$A:$S,18,FALSE))</f>
        <v/>
      </c>
      <c r="Y950" s="55" t="str">
        <f>IF(VLOOKUP(ROW()-492,'Report 3 Detail (576 B)'!$A:$S,19,FALSE)="","",VLOOKUP(ROW()-492,'Report 3 Detail (576 B)'!$A:$S,19,FALSE))</f>
        <v/>
      </c>
      <c r="Z950" s="55" t="s">
        <v>79</v>
      </c>
    </row>
    <row r="951" spans="8:26" x14ac:dyDescent="0.2">
      <c r="H951" s="55" t="str">
        <f>IF(VLOOKUP(ROW()-492,'Report 3 Detail (576 B)'!$A:$S,2,FALSE)="","",VLOOKUP(ROW()-492,'Report 3 Detail (576 B)'!$A:$S,2,FALSE))</f>
        <v/>
      </c>
      <c r="I951" s="102" t="str">
        <f>IF(VLOOKUP(ROW()-492,'Report 3 Detail (576 B)'!$A:$S,3,FALSE)="","",VLOOKUP(ROW()-492,'Report 3 Detail (576 B)'!$A:$S,3,FALSE))</f>
        <v/>
      </c>
      <c r="J951" s="55" t="str">
        <f>IF(VLOOKUP(ROW()-492,'Report 3 Detail (576 B)'!$A:$S,4,FALSE)="","",VLOOKUP(ROW()-492,'Report 3 Detail (576 B)'!$A:$S,4,FALSE))</f>
        <v/>
      </c>
      <c r="K951" s="55" t="str">
        <f>IF(VLOOKUP(ROW()-492,'Report 3 Detail (576 B)'!$A:$S,5,FALSE)="","",VLOOKUP(ROW()-492,'Report 3 Detail (576 B)'!$A:$S,5,FALSE))</f>
        <v/>
      </c>
      <c r="L951" s="55" t="str">
        <f>IF(VLOOKUP(ROW()-492,'Report 3 Detail (576 B)'!$A:$S,6,FALSE)="","",VLOOKUP(ROW()-492,'Report 3 Detail (576 B)'!$A:$S,6,FALSE))</f>
        <v/>
      </c>
      <c r="M951" s="55" t="str">
        <f>IF(VLOOKUP(ROW()-492,'Report 3 Detail (576 B)'!$A:$S,7,FALSE)="","",VLOOKUP(ROW()-492,'Report 3 Detail (576 B)'!$A:$S,7,FALSE))</f>
        <v/>
      </c>
      <c r="N951" s="55" t="str">
        <f>IF(VLOOKUP(ROW()-492,'Report 3 Detail (576 B)'!$A:$S,8,FALSE)="","",VLOOKUP(ROW()-492,'Report 3 Detail (576 B)'!$A:$S,8,FALSE))</f>
        <v/>
      </c>
      <c r="O951" s="55" t="str">
        <f>IF(VLOOKUP(ROW()-492,'Report 3 Detail (576 B)'!$A:$S,9,FALSE)="","",VLOOKUP(ROW()-492,'Report 3 Detail (576 B)'!$A:$S,9,FALSE))</f>
        <v/>
      </c>
      <c r="P951" s="55" t="str">
        <f>IF(VLOOKUP(ROW()-492,'Report 3 Detail (576 B)'!$A:$S,10,FALSE)="","",VLOOKUP(ROW()-492,'Report 3 Detail (576 B)'!$A:$S,10,FALSE))</f>
        <v/>
      </c>
      <c r="Q951" s="55" t="str">
        <f>IF(VLOOKUP(ROW()-492,'Report 3 Detail (576 B)'!$A:$S,11,FALSE)="","",VLOOKUP(ROW()-492,'Report 3 Detail (576 B)'!$A:$S,11,FALSE))</f>
        <v/>
      </c>
      <c r="R951" s="55" t="str">
        <f>IF(VLOOKUP(ROW()-492,'Report 3 Detail (576 B)'!$A:$S,12,FALSE)="","",VLOOKUP(ROW()-492,'Report 3 Detail (576 B)'!$A:$S,12,FALSE))</f>
        <v/>
      </c>
      <c r="S951" s="55" t="str">
        <f>IF(VLOOKUP(ROW()-492,'Report 3 Detail (576 B)'!$A:$S,13,FALSE)="","",VLOOKUP(ROW()-492,'Report 3 Detail (576 B)'!$A:$S,13,FALSE))</f>
        <v/>
      </c>
      <c r="T951" s="55" t="str">
        <f>IF(VLOOKUP(ROW()-492,'Report 3 Detail (576 B)'!$A:$S,14,FALSE)="","",VLOOKUP(ROW()-492,'Report 3 Detail (576 B)'!$A:$S,14,FALSE))</f>
        <v/>
      </c>
      <c r="U951" s="55" t="str">
        <f>IF(VLOOKUP(ROW()-492,'Report 3 Detail (576 B)'!$A:$S,15,FALSE)="","",VLOOKUP(ROW()-492,'Report 3 Detail (576 B)'!$A:$S,15,FALSE))</f>
        <v/>
      </c>
      <c r="V951" s="55" t="str">
        <f>IF(VLOOKUP(ROW()-492,'Report 3 Detail (576 B)'!$A:$S,16,FALSE)="","",VLOOKUP(ROW()-492,'Report 3 Detail (576 B)'!$A:$S,16,FALSE))</f>
        <v/>
      </c>
      <c r="W951" s="55" t="str">
        <f>IF(VLOOKUP(ROW()-492,'Report 3 Detail (576 B)'!$A:$S,17,FALSE)="","",VLOOKUP(ROW()-492,'Report 3 Detail (576 B)'!$A:$S,17,FALSE))</f>
        <v/>
      </c>
      <c r="X951" s="102" t="str">
        <f>IF(VLOOKUP(ROW()-492,'Report 3 Detail (576 B)'!$A:$S,18,FALSE)="","",VLOOKUP(ROW()-492,'Report 3 Detail (576 B)'!$A:$S,18,FALSE))</f>
        <v/>
      </c>
      <c r="Y951" s="55" t="str">
        <f>IF(VLOOKUP(ROW()-492,'Report 3 Detail (576 B)'!$A:$S,19,FALSE)="","",VLOOKUP(ROW()-492,'Report 3 Detail (576 B)'!$A:$S,19,FALSE))</f>
        <v/>
      </c>
      <c r="Z951" s="55" t="s">
        <v>79</v>
      </c>
    </row>
    <row r="952" spans="8:26" x14ac:dyDescent="0.2">
      <c r="H952" s="55" t="str">
        <f>IF(VLOOKUP(ROW()-492,'Report 3 Detail (576 B)'!$A:$S,2,FALSE)="","",VLOOKUP(ROW()-492,'Report 3 Detail (576 B)'!$A:$S,2,FALSE))</f>
        <v/>
      </c>
      <c r="I952" s="102" t="str">
        <f>IF(VLOOKUP(ROW()-492,'Report 3 Detail (576 B)'!$A:$S,3,FALSE)="","",VLOOKUP(ROW()-492,'Report 3 Detail (576 B)'!$A:$S,3,FALSE))</f>
        <v/>
      </c>
      <c r="J952" s="55" t="str">
        <f>IF(VLOOKUP(ROW()-492,'Report 3 Detail (576 B)'!$A:$S,4,FALSE)="","",VLOOKUP(ROW()-492,'Report 3 Detail (576 B)'!$A:$S,4,FALSE))</f>
        <v/>
      </c>
      <c r="K952" s="55" t="str">
        <f>IF(VLOOKUP(ROW()-492,'Report 3 Detail (576 B)'!$A:$S,5,FALSE)="","",VLOOKUP(ROW()-492,'Report 3 Detail (576 B)'!$A:$S,5,FALSE))</f>
        <v/>
      </c>
      <c r="L952" s="55" t="str">
        <f>IF(VLOOKUP(ROW()-492,'Report 3 Detail (576 B)'!$A:$S,6,FALSE)="","",VLOOKUP(ROW()-492,'Report 3 Detail (576 B)'!$A:$S,6,FALSE))</f>
        <v/>
      </c>
      <c r="M952" s="55" t="str">
        <f>IF(VLOOKUP(ROW()-492,'Report 3 Detail (576 B)'!$A:$S,7,FALSE)="","",VLOOKUP(ROW()-492,'Report 3 Detail (576 B)'!$A:$S,7,FALSE))</f>
        <v/>
      </c>
      <c r="N952" s="55" t="str">
        <f>IF(VLOOKUP(ROW()-492,'Report 3 Detail (576 B)'!$A:$S,8,FALSE)="","",VLOOKUP(ROW()-492,'Report 3 Detail (576 B)'!$A:$S,8,FALSE))</f>
        <v/>
      </c>
      <c r="O952" s="55" t="str">
        <f>IF(VLOOKUP(ROW()-492,'Report 3 Detail (576 B)'!$A:$S,9,FALSE)="","",VLOOKUP(ROW()-492,'Report 3 Detail (576 B)'!$A:$S,9,FALSE))</f>
        <v/>
      </c>
      <c r="P952" s="55" t="str">
        <f>IF(VLOOKUP(ROW()-492,'Report 3 Detail (576 B)'!$A:$S,10,FALSE)="","",VLOOKUP(ROW()-492,'Report 3 Detail (576 B)'!$A:$S,10,FALSE))</f>
        <v/>
      </c>
      <c r="Q952" s="55" t="str">
        <f>IF(VLOOKUP(ROW()-492,'Report 3 Detail (576 B)'!$A:$S,11,FALSE)="","",VLOOKUP(ROW()-492,'Report 3 Detail (576 B)'!$A:$S,11,FALSE))</f>
        <v/>
      </c>
      <c r="R952" s="55" t="str">
        <f>IF(VLOOKUP(ROW()-492,'Report 3 Detail (576 B)'!$A:$S,12,FALSE)="","",VLOOKUP(ROW()-492,'Report 3 Detail (576 B)'!$A:$S,12,FALSE))</f>
        <v/>
      </c>
      <c r="S952" s="55" t="str">
        <f>IF(VLOOKUP(ROW()-492,'Report 3 Detail (576 B)'!$A:$S,13,FALSE)="","",VLOOKUP(ROW()-492,'Report 3 Detail (576 B)'!$A:$S,13,FALSE))</f>
        <v/>
      </c>
      <c r="T952" s="55" t="str">
        <f>IF(VLOOKUP(ROW()-492,'Report 3 Detail (576 B)'!$A:$S,14,FALSE)="","",VLOOKUP(ROW()-492,'Report 3 Detail (576 B)'!$A:$S,14,FALSE))</f>
        <v/>
      </c>
      <c r="U952" s="55" t="str">
        <f>IF(VLOOKUP(ROW()-492,'Report 3 Detail (576 B)'!$A:$S,15,FALSE)="","",VLOOKUP(ROW()-492,'Report 3 Detail (576 B)'!$A:$S,15,FALSE))</f>
        <v/>
      </c>
      <c r="V952" s="55" t="str">
        <f>IF(VLOOKUP(ROW()-492,'Report 3 Detail (576 B)'!$A:$S,16,FALSE)="","",VLOOKUP(ROW()-492,'Report 3 Detail (576 B)'!$A:$S,16,FALSE))</f>
        <v/>
      </c>
      <c r="W952" s="55" t="str">
        <f>IF(VLOOKUP(ROW()-492,'Report 3 Detail (576 B)'!$A:$S,17,FALSE)="","",VLOOKUP(ROW()-492,'Report 3 Detail (576 B)'!$A:$S,17,FALSE))</f>
        <v/>
      </c>
      <c r="X952" s="102" t="str">
        <f>IF(VLOOKUP(ROW()-492,'Report 3 Detail (576 B)'!$A:$S,18,FALSE)="","",VLOOKUP(ROW()-492,'Report 3 Detail (576 B)'!$A:$S,18,FALSE))</f>
        <v/>
      </c>
      <c r="Y952" s="55" t="str">
        <f>IF(VLOOKUP(ROW()-492,'Report 3 Detail (576 B)'!$A:$S,19,FALSE)="","",VLOOKUP(ROW()-492,'Report 3 Detail (576 B)'!$A:$S,19,FALSE))</f>
        <v/>
      </c>
      <c r="Z952" s="55" t="s">
        <v>79</v>
      </c>
    </row>
    <row r="953" spans="8:26" x14ac:dyDescent="0.2">
      <c r="H953" s="55" t="str">
        <f>IF(VLOOKUP(ROW()-492,'Report 3 Detail (576 B)'!$A:$S,2,FALSE)="","",VLOOKUP(ROW()-492,'Report 3 Detail (576 B)'!$A:$S,2,FALSE))</f>
        <v/>
      </c>
      <c r="I953" s="102" t="str">
        <f>IF(VLOOKUP(ROW()-492,'Report 3 Detail (576 B)'!$A:$S,3,FALSE)="","",VLOOKUP(ROW()-492,'Report 3 Detail (576 B)'!$A:$S,3,FALSE))</f>
        <v/>
      </c>
      <c r="J953" s="55" t="str">
        <f>IF(VLOOKUP(ROW()-492,'Report 3 Detail (576 B)'!$A:$S,4,FALSE)="","",VLOOKUP(ROW()-492,'Report 3 Detail (576 B)'!$A:$S,4,FALSE))</f>
        <v/>
      </c>
      <c r="K953" s="55" t="str">
        <f>IF(VLOOKUP(ROW()-492,'Report 3 Detail (576 B)'!$A:$S,5,FALSE)="","",VLOOKUP(ROW()-492,'Report 3 Detail (576 B)'!$A:$S,5,FALSE))</f>
        <v/>
      </c>
      <c r="L953" s="55" t="str">
        <f>IF(VLOOKUP(ROW()-492,'Report 3 Detail (576 B)'!$A:$S,6,FALSE)="","",VLOOKUP(ROW()-492,'Report 3 Detail (576 B)'!$A:$S,6,FALSE))</f>
        <v/>
      </c>
      <c r="M953" s="55" t="str">
        <f>IF(VLOOKUP(ROW()-492,'Report 3 Detail (576 B)'!$A:$S,7,FALSE)="","",VLOOKUP(ROW()-492,'Report 3 Detail (576 B)'!$A:$S,7,FALSE))</f>
        <v/>
      </c>
      <c r="N953" s="55" t="str">
        <f>IF(VLOOKUP(ROW()-492,'Report 3 Detail (576 B)'!$A:$S,8,FALSE)="","",VLOOKUP(ROW()-492,'Report 3 Detail (576 B)'!$A:$S,8,FALSE))</f>
        <v/>
      </c>
      <c r="O953" s="55" t="str">
        <f>IF(VLOOKUP(ROW()-492,'Report 3 Detail (576 B)'!$A:$S,9,FALSE)="","",VLOOKUP(ROW()-492,'Report 3 Detail (576 B)'!$A:$S,9,FALSE))</f>
        <v/>
      </c>
      <c r="P953" s="55" t="str">
        <f>IF(VLOOKUP(ROW()-492,'Report 3 Detail (576 B)'!$A:$S,10,FALSE)="","",VLOOKUP(ROW()-492,'Report 3 Detail (576 B)'!$A:$S,10,FALSE))</f>
        <v/>
      </c>
      <c r="Q953" s="55" t="str">
        <f>IF(VLOOKUP(ROW()-492,'Report 3 Detail (576 B)'!$A:$S,11,FALSE)="","",VLOOKUP(ROW()-492,'Report 3 Detail (576 B)'!$A:$S,11,FALSE))</f>
        <v/>
      </c>
      <c r="R953" s="55" t="str">
        <f>IF(VLOOKUP(ROW()-492,'Report 3 Detail (576 B)'!$A:$S,12,FALSE)="","",VLOOKUP(ROW()-492,'Report 3 Detail (576 B)'!$A:$S,12,FALSE))</f>
        <v/>
      </c>
      <c r="S953" s="55" t="str">
        <f>IF(VLOOKUP(ROW()-492,'Report 3 Detail (576 B)'!$A:$S,13,FALSE)="","",VLOOKUP(ROW()-492,'Report 3 Detail (576 B)'!$A:$S,13,FALSE))</f>
        <v/>
      </c>
      <c r="T953" s="55" t="str">
        <f>IF(VLOOKUP(ROW()-492,'Report 3 Detail (576 B)'!$A:$S,14,FALSE)="","",VLOOKUP(ROW()-492,'Report 3 Detail (576 B)'!$A:$S,14,FALSE))</f>
        <v/>
      </c>
      <c r="U953" s="55" t="str">
        <f>IF(VLOOKUP(ROW()-492,'Report 3 Detail (576 B)'!$A:$S,15,FALSE)="","",VLOOKUP(ROW()-492,'Report 3 Detail (576 B)'!$A:$S,15,FALSE))</f>
        <v/>
      </c>
      <c r="V953" s="55" t="str">
        <f>IF(VLOOKUP(ROW()-492,'Report 3 Detail (576 B)'!$A:$S,16,FALSE)="","",VLOOKUP(ROW()-492,'Report 3 Detail (576 B)'!$A:$S,16,FALSE))</f>
        <v/>
      </c>
      <c r="W953" s="55" t="str">
        <f>IF(VLOOKUP(ROW()-492,'Report 3 Detail (576 B)'!$A:$S,17,FALSE)="","",VLOOKUP(ROW()-492,'Report 3 Detail (576 B)'!$A:$S,17,FALSE))</f>
        <v/>
      </c>
      <c r="X953" s="102" t="str">
        <f>IF(VLOOKUP(ROW()-492,'Report 3 Detail (576 B)'!$A:$S,18,FALSE)="","",VLOOKUP(ROW()-492,'Report 3 Detail (576 B)'!$A:$S,18,FALSE))</f>
        <v/>
      </c>
      <c r="Y953" s="55" t="str">
        <f>IF(VLOOKUP(ROW()-492,'Report 3 Detail (576 B)'!$A:$S,19,FALSE)="","",VLOOKUP(ROW()-492,'Report 3 Detail (576 B)'!$A:$S,19,FALSE))</f>
        <v/>
      </c>
      <c r="Z953" s="55" t="s">
        <v>79</v>
      </c>
    </row>
    <row r="954" spans="8:26" x14ac:dyDescent="0.2">
      <c r="H954" s="55" t="str">
        <f>IF(VLOOKUP(ROW()-492,'Report 3 Detail (576 B)'!$A:$S,2,FALSE)="","",VLOOKUP(ROW()-492,'Report 3 Detail (576 B)'!$A:$S,2,FALSE))</f>
        <v/>
      </c>
      <c r="I954" s="102" t="str">
        <f>IF(VLOOKUP(ROW()-492,'Report 3 Detail (576 B)'!$A:$S,3,FALSE)="","",VLOOKUP(ROW()-492,'Report 3 Detail (576 B)'!$A:$S,3,FALSE))</f>
        <v/>
      </c>
      <c r="J954" s="55" t="str">
        <f>IF(VLOOKUP(ROW()-492,'Report 3 Detail (576 B)'!$A:$S,4,FALSE)="","",VLOOKUP(ROW()-492,'Report 3 Detail (576 B)'!$A:$S,4,FALSE))</f>
        <v/>
      </c>
      <c r="K954" s="55" t="str">
        <f>IF(VLOOKUP(ROW()-492,'Report 3 Detail (576 B)'!$A:$S,5,FALSE)="","",VLOOKUP(ROW()-492,'Report 3 Detail (576 B)'!$A:$S,5,FALSE))</f>
        <v/>
      </c>
      <c r="L954" s="55" t="str">
        <f>IF(VLOOKUP(ROW()-492,'Report 3 Detail (576 B)'!$A:$S,6,FALSE)="","",VLOOKUP(ROW()-492,'Report 3 Detail (576 B)'!$A:$S,6,FALSE))</f>
        <v/>
      </c>
      <c r="M954" s="55" t="str">
        <f>IF(VLOOKUP(ROW()-492,'Report 3 Detail (576 B)'!$A:$S,7,FALSE)="","",VLOOKUP(ROW()-492,'Report 3 Detail (576 B)'!$A:$S,7,FALSE))</f>
        <v/>
      </c>
      <c r="N954" s="55" t="str">
        <f>IF(VLOOKUP(ROW()-492,'Report 3 Detail (576 B)'!$A:$S,8,FALSE)="","",VLOOKUP(ROW()-492,'Report 3 Detail (576 B)'!$A:$S,8,FALSE))</f>
        <v/>
      </c>
      <c r="O954" s="55" t="str">
        <f>IF(VLOOKUP(ROW()-492,'Report 3 Detail (576 B)'!$A:$S,9,FALSE)="","",VLOOKUP(ROW()-492,'Report 3 Detail (576 B)'!$A:$S,9,FALSE))</f>
        <v/>
      </c>
      <c r="P954" s="55" t="str">
        <f>IF(VLOOKUP(ROW()-492,'Report 3 Detail (576 B)'!$A:$S,10,FALSE)="","",VLOOKUP(ROW()-492,'Report 3 Detail (576 B)'!$A:$S,10,FALSE))</f>
        <v/>
      </c>
      <c r="Q954" s="55" t="str">
        <f>IF(VLOOKUP(ROW()-492,'Report 3 Detail (576 B)'!$A:$S,11,FALSE)="","",VLOOKUP(ROW()-492,'Report 3 Detail (576 B)'!$A:$S,11,FALSE))</f>
        <v/>
      </c>
      <c r="R954" s="55" t="str">
        <f>IF(VLOOKUP(ROW()-492,'Report 3 Detail (576 B)'!$A:$S,12,FALSE)="","",VLOOKUP(ROW()-492,'Report 3 Detail (576 B)'!$A:$S,12,FALSE))</f>
        <v/>
      </c>
      <c r="S954" s="55" t="str">
        <f>IF(VLOOKUP(ROW()-492,'Report 3 Detail (576 B)'!$A:$S,13,FALSE)="","",VLOOKUP(ROW()-492,'Report 3 Detail (576 B)'!$A:$S,13,FALSE))</f>
        <v/>
      </c>
      <c r="T954" s="55" t="str">
        <f>IF(VLOOKUP(ROW()-492,'Report 3 Detail (576 B)'!$A:$S,14,FALSE)="","",VLOOKUP(ROW()-492,'Report 3 Detail (576 B)'!$A:$S,14,FALSE))</f>
        <v/>
      </c>
      <c r="U954" s="55" t="str">
        <f>IF(VLOOKUP(ROW()-492,'Report 3 Detail (576 B)'!$A:$S,15,FALSE)="","",VLOOKUP(ROW()-492,'Report 3 Detail (576 B)'!$A:$S,15,FALSE))</f>
        <v/>
      </c>
      <c r="V954" s="55" t="str">
        <f>IF(VLOOKUP(ROW()-492,'Report 3 Detail (576 B)'!$A:$S,16,FALSE)="","",VLOOKUP(ROW()-492,'Report 3 Detail (576 B)'!$A:$S,16,FALSE))</f>
        <v/>
      </c>
      <c r="W954" s="55" t="str">
        <f>IF(VLOOKUP(ROW()-492,'Report 3 Detail (576 B)'!$A:$S,17,FALSE)="","",VLOOKUP(ROW()-492,'Report 3 Detail (576 B)'!$A:$S,17,FALSE))</f>
        <v/>
      </c>
      <c r="X954" s="102" t="str">
        <f>IF(VLOOKUP(ROW()-492,'Report 3 Detail (576 B)'!$A:$S,18,FALSE)="","",VLOOKUP(ROW()-492,'Report 3 Detail (576 B)'!$A:$S,18,FALSE))</f>
        <v/>
      </c>
      <c r="Y954" s="55" t="str">
        <f>IF(VLOOKUP(ROW()-492,'Report 3 Detail (576 B)'!$A:$S,19,FALSE)="","",VLOOKUP(ROW()-492,'Report 3 Detail (576 B)'!$A:$S,19,FALSE))</f>
        <v/>
      </c>
      <c r="Z954" s="55" t="s">
        <v>79</v>
      </c>
    </row>
    <row r="955" spans="8:26" x14ac:dyDescent="0.2">
      <c r="H955" s="55" t="str">
        <f>IF(VLOOKUP(ROW()-492,'Report 3 Detail (576 B)'!$A:$S,2,FALSE)="","",VLOOKUP(ROW()-492,'Report 3 Detail (576 B)'!$A:$S,2,FALSE))</f>
        <v/>
      </c>
      <c r="I955" s="102" t="str">
        <f>IF(VLOOKUP(ROW()-492,'Report 3 Detail (576 B)'!$A:$S,3,FALSE)="","",VLOOKUP(ROW()-492,'Report 3 Detail (576 B)'!$A:$S,3,FALSE))</f>
        <v/>
      </c>
      <c r="J955" s="55" t="str">
        <f>IF(VLOOKUP(ROW()-492,'Report 3 Detail (576 B)'!$A:$S,4,FALSE)="","",VLOOKUP(ROW()-492,'Report 3 Detail (576 B)'!$A:$S,4,FALSE))</f>
        <v/>
      </c>
      <c r="K955" s="55" t="str">
        <f>IF(VLOOKUP(ROW()-492,'Report 3 Detail (576 B)'!$A:$S,5,FALSE)="","",VLOOKUP(ROW()-492,'Report 3 Detail (576 B)'!$A:$S,5,FALSE))</f>
        <v/>
      </c>
      <c r="L955" s="55" t="str">
        <f>IF(VLOOKUP(ROW()-492,'Report 3 Detail (576 B)'!$A:$S,6,FALSE)="","",VLOOKUP(ROW()-492,'Report 3 Detail (576 B)'!$A:$S,6,FALSE))</f>
        <v/>
      </c>
      <c r="M955" s="55" t="str">
        <f>IF(VLOOKUP(ROW()-492,'Report 3 Detail (576 B)'!$A:$S,7,FALSE)="","",VLOOKUP(ROW()-492,'Report 3 Detail (576 B)'!$A:$S,7,FALSE))</f>
        <v/>
      </c>
      <c r="N955" s="55" t="str">
        <f>IF(VLOOKUP(ROW()-492,'Report 3 Detail (576 B)'!$A:$S,8,FALSE)="","",VLOOKUP(ROW()-492,'Report 3 Detail (576 B)'!$A:$S,8,FALSE))</f>
        <v/>
      </c>
      <c r="O955" s="55" t="str">
        <f>IF(VLOOKUP(ROW()-492,'Report 3 Detail (576 B)'!$A:$S,9,FALSE)="","",VLOOKUP(ROW()-492,'Report 3 Detail (576 B)'!$A:$S,9,FALSE))</f>
        <v/>
      </c>
      <c r="P955" s="55" t="str">
        <f>IF(VLOOKUP(ROW()-492,'Report 3 Detail (576 B)'!$A:$S,10,FALSE)="","",VLOOKUP(ROW()-492,'Report 3 Detail (576 B)'!$A:$S,10,FALSE))</f>
        <v/>
      </c>
      <c r="Q955" s="55" t="str">
        <f>IF(VLOOKUP(ROW()-492,'Report 3 Detail (576 B)'!$A:$S,11,FALSE)="","",VLOOKUP(ROW()-492,'Report 3 Detail (576 B)'!$A:$S,11,FALSE))</f>
        <v/>
      </c>
      <c r="R955" s="55" t="str">
        <f>IF(VLOOKUP(ROW()-492,'Report 3 Detail (576 B)'!$A:$S,12,FALSE)="","",VLOOKUP(ROW()-492,'Report 3 Detail (576 B)'!$A:$S,12,FALSE))</f>
        <v/>
      </c>
      <c r="S955" s="55" t="str">
        <f>IF(VLOOKUP(ROW()-492,'Report 3 Detail (576 B)'!$A:$S,13,FALSE)="","",VLOOKUP(ROW()-492,'Report 3 Detail (576 B)'!$A:$S,13,FALSE))</f>
        <v/>
      </c>
      <c r="T955" s="55" t="str">
        <f>IF(VLOOKUP(ROW()-492,'Report 3 Detail (576 B)'!$A:$S,14,FALSE)="","",VLOOKUP(ROW()-492,'Report 3 Detail (576 B)'!$A:$S,14,FALSE))</f>
        <v/>
      </c>
      <c r="U955" s="55" t="str">
        <f>IF(VLOOKUP(ROW()-492,'Report 3 Detail (576 B)'!$A:$S,15,FALSE)="","",VLOOKUP(ROW()-492,'Report 3 Detail (576 B)'!$A:$S,15,FALSE))</f>
        <v/>
      </c>
      <c r="V955" s="55" t="str">
        <f>IF(VLOOKUP(ROW()-492,'Report 3 Detail (576 B)'!$A:$S,16,FALSE)="","",VLOOKUP(ROW()-492,'Report 3 Detail (576 B)'!$A:$S,16,FALSE))</f>
        <v/>
      </c>
      <c r="W955" s="55" t="str">
        <f>IF(VLOOKUP(ROW()-492,'Report 3 Detail (576 B)'!$A:$S,17,FALSE)="","",VLOOKUP(ROW()-492,'Report 3 Detail (576 B)'!$A:$S,17,FALSE))</f>
        <v/>
      </c>
      <c r="X955" s="102" t="str">
        <f>IF(VLOOKUP(ROW()-492,'Report 3 Detail (576 B)'!$A:$S,18,FALSE)="","",VLOOKUP(ROW()-492,'Report 3 Detail (576 B)'!$A:$S,18,FALSE))</f>
        <v/>
      </c>
      <c r="Y955" s="55" t="str">
        <f>IF(VLOOKUP(ROW()-492,'Report 3 Detail (576 B)'!$A:$S,19,FALSE)="","",VLOOKUP(ROW()-492,'Report 3 Detail (576 B)'!$A:$S,19,FALSE))</f>
        <v/>
      </c>
      <c r="Z955" s="55" t="s">
        <v>79</v>
      </c>
    </row>
    <row r="956" spans="8:26" x14ac:dyDescent="0.2">
      <c r="H956" s="55" t="str">
        <f>IF(VLOOKUP(ROW()-492,'Report 3 Detail (576 B)'!$A:$S,2,FALSE)="","",VLOOKUP(ROW()-492,'Report 3 Detail (576 B)'!$A:$S,2,FALSE))</f>
        <v/>
      </c>
      <c r="I956" s="102" t="str">
        <f>IF(VLOOKUP(ROW()-492,'Report 3 Detail (576 B)'!$A:$S,3,FALSE)="","",VLOOKUP(ROW()-492,'Report 3 Detail (576 B)'!$A:$S,3,FALSE))</f>
        <v/>
      </c>
      <c r="J956" s="55" t="str">
        <f>IF(VLOOKUP(ROW()-492,'Report 3 Detail (576 B)'!$A:$S,4,FALSE)="","",VLOOKUP(ROW()-492,'Report 3 Detail (576 B)'!$A:$S,4,FALSE))</f>
        <v/>
      </c>
      <c r="K956" s="55" t="str">
        <f>IF(VLOOKUP(ROW()-492,'Report 3 Detail (576 B)'!$A:$S,5,FALSE)="","",VLOOKUP(ROW()-492,'Report 3 Detail (576 B)'!$A:$S,5,FALSE))</f>
        <v/>
      </c>
      <c r="L956" s="55" t="str">
        <f>IF(VLOOKUP(ROW()-492,'Report 3 Detail (576 B)'!$A:$S,6,FALSE)="","",VLOOKUP(ROW()-492,'Report 3 Detail (576 B)'!$A:$S,6,FALSE))</f>
        <v/>
      </c>
      <c r="M956" s="55" t="str">
        <f>IF(VLOOKUP(ROW()-492,'Report 3 Detail (576 B)'!$A:$S,7,FALSE)="","",VLOOKUP(ROW()-492,'Report 3 Detail (576 B)'!$A:$S,7,FALSE))</f>
        <v/>
      </c>
      <c r="N956" s="55" t="str">
        <f>IF(VLOOKUP(ROW()-492,'Report 3 Detail (576 B)'!$A:$S,8,FALSE)="","",VLOOKUP(ROW()-492,'Report 3 Detail (576 B)'!$A:$S,8,FALSE))</f>
        <v/>
      </c>
      <c r="O956" s="55" t="str">
        <f>IF(VLOOKUP(ROW()-492,'Report 3 Detail (576 B)'!$A:$S,9,FALSE)="","",VLOOKUP(ROW()-492,'Report 3 Detail (576 B)'!$A:$S,9,FALSE))</f>
        <v/>
      </c>
      <c r="P956" s="55" t="str">
        <f>IF(VLOOKUP(ROW()-492,'Report 3 Detail (576 B)'!$A:$S,10,FALSE)="","",VLOOKUP(ROW()-492,'Report 3 Detail (576 B)'!$A:$S,10,FALSE))</f>
        <v/>
      </c>
      <c r="Q956" s="55" t="str">
        <f>IF(VLOOKUP(ROW()-492,'Report 3 Detail (576 B)'!$A:$S,11,FALSE)="","",VLOOKUP(ROW()-492,'Report 3 Detail (576 B)'!$A:$S,11,FALSE))</f>
        <v/>
      </c>
      <c r="R956" s="55" t="str">
        <f>IF(VLOOKUP(ROW()-492,'Report 3 Detail (576 B)'!$A:$S,12,FALSE)="","",VLOOKUP(ROW()-492,'Report 3 Detail (576 B)'!$A:$S,12,FALSE))</f>
        <v/>
      </c>
      <c r="S956" s="55" t="str">
        <f>IF(VLOOKUP(ROW()-492,'Report 3 Detail (576 B)'!$A:$S,13,FALSE)="","",VLOOKUP(ROW()-492,'Report 3 Detail (576 B)'!$A:$S,13,FALSE))</f>
        <v/>
      </c>
      <c r="T956" s="55" t="str">
        <f>IF(VLOOKUP(ROW()-492,'Report 3 Detail (576 B)'!$A:$S,14,FALSE)="","",VLOOKUP(ROW()-492,'Report 3 Detail (576 B)'!$A:$S,14,FALSE))</f>
        <v/>
      </c>
      <c r="U956" s="55" t="str">
        <f>IF(VLOOKUP(ROW()-492,'Report 3 Detail (576 B)'!$A:$S,15,FALSE)="","",VLOOKUP(ROW()-492,'Report 3 Detail (576 B)'!$A:$S,15,FALSE))</f>
        <v/>
      </c>
      <c r="V956" s="55" t="str">
        <f>IF(VLOOKUP(ROW()-492,'Report 3 Detail (576 B)'!$A:$S,16,FALSE)="","",VLOOKUP(ROW()-492,'Report 3 Detail (576 B)'!$A:$S,16,FALSE))</f>
        <v/>
      </c>
      <c r="W956" s="55" t="str">
        <f>IF(VLOOKUP(ROW()-492,'Report 3 Detail (576 B)'!$A:$S,17,FALSE)="","",VLOOKUP(ROW()-492,'Report 3 Detail (576 B)'!$A:$S,17,FALSE))</f>
        <v/>
      </c>
      <c r="X956" s="102" t="str">
        <f>IF(VLOOKUP(ROW()-492,'Report 3 Detail (576 B)'!$A:$S,18,FALSE)="","",VLOOKUP(ROW()-492,'Report 3 Detail (576 B)'!$A:$S,18,FALSE))</f>
        <v/>
      </c>
      <c r="Y956" s="55" t="str">
        <f>IF(VLOOKUP(ROW()-492,'Report 3 Detail (576 B)'!$A:$S,19,FALSE)="","",VLOOKUP(ROW()-492,'Report 3 Detail (576 B)'!$A:$S,19,FALSE))</f>
        <v/>
      </c>
      <c r="Z956" s="55" t="s">
        <v>79</v>
      </c>
    </row>
    <row r="957" spans="8:26" x14ac:dyDescent="0.2">
      <c r="H957" s="55" t="str">
        <f>IF(VLOOKUP(ROW()-492,'Report 3 Detail (576 B)'!$A:$S,2,FALSE)="","",VLOOKUP(ROW()-492,'Report 3 Detail (576 B)'!$A:$S,2,FALSE))</f>
        <v/>
      </c>
      <c r="I957" s="102" t="str">
        <f>IF(VLOOKUP(ROW()-492,'Report 3 Detail (576 B)'!$A:$S,3,FALSE)="","",VLOOKUP(ROW()-492,'Report 3 Detail (576 B)'!$A:$S,3,FALSE))</f>
        <v/>
      </c>
      <c r="J957" s="55" t="str">
        <f>IF(VLOOKUP(ROW()-492,'Report 3 Detail (576 B)'!$A:$S,4,FALSE)="","",VLOOKUP(ROW()-492,'Report 3 Detail (576 B)'!$A:$S,4,FALSE))</f>
        <v/>
      </c>
      <c r="K957" s="55" t="str">
        <f>IF(VLOOKUP(ROW()-492,'Report 3 Detail (576 B)'!$A:$S,5,FALSE)="","",VLOOKUP(ROW()-492,'Report 3 Detail (576 B)'!$A:$S,5,FALSE))</f>
        <v/>
      </c>
      <c r="L957" s="55" t="str">
        <f>IF(VLOOKUP(ROW()-492,'Report 3 Detail (576 B)'!$A:$S,6,FALSE)="","",VLOOKUP(ROW()-492,'Report 3 Detail (576 B)'!$A:$S,6,FALSE))</f>
        <v/>
      </c>
      <c r="M957" s="55" t="str">
        <f>IF(VLOOKUP(ROW()-492,'Report 3 Detail (576 B)'!$A:$S,7,FALSE)="","",VLOOKUP(ROW()-492,'Report 3 Detail (576 B)'!$A:$S,7,FALSE))</f>
        <v/>
      </c>
      <c r="N957" s="55" t="str">
        <f>IF(VLOOKUP(ROW()-492,'Report 3 Detail (576 B)'!$A:$S,8,FALSE)="","",VLOOKUP(ROW()-492,'Report 3 Detail (576 B)'!$A:$S,8,FALSE))</f>
        <v/>
      </c>
      <c r="O957" s="55" t="str">
        <f>IF(VLOOKUP(ROW()-492,'Report 3 Detail (576 B)'!$A:$S,9,FALSE)="","",VLOOKUP(ROW()-492,'Report 3 Detail (576 B)'!$A:$S,9,FALSE))</f>
        <v/>
      </c>
      <c r="P957" s="55" t="str">
        <f>IF(VLOOKUP(ROW()-492,'Report 3 Detail (576 B)'!$A:$S,10,FALSE)="","",VLOOKUP(ROW()-492,'Report 3 Detail (576 B)'!$A:$S,10,FALSE))</f>
        <v/>
      </c>
      <c r="Q957" s="55" t="str">
        <f>IF(VLOOKUP(ROW()-492,'Report 3 Detail (576 B)'!$A:$S,11,FALSE)="","",VLOOKUP(ROW()-492,'Report 3 Detail (576 B)'!$A:$S,11,FALSE))</f>
        <v/>
      </c>
      <c r="R957" s="55" t="str">
        <f>IF(VLOOKUP(ROW()-492,'Report 3 Detail (576 B)'!$A:$S,12,FALSE)="","",VLOOKUP(ROW()-492,'Report 3 Detail (576 B)'!$A:$S,12,FALSE))</f>
        <v/>
      </c>
      <c r="S957" s="55" t="str">
        <f>IF(VLOOKUP(ROW()-492,'Report 3 Detail (576 B)'!$A:$S,13,FALSE)="","",VLOOKUP(ROW()-492,'Report 3 Detail (576 B)'!$A:$S,13,FALSE))</f>
        <v/>
      </c>
      <c r="T957" s="55" t="str">
        <f>IF(VLOOKUP(ROW()-492,'Report 3 Detail (576 B)'!$A:$S,14,FALSE)="","",VLOOKUP(ROW()-492,'Report 3 Detail (576 B)'!$A:$S,14,FALSE))</f>
        <v/>
      </c>
      <c r="U957" s="55" t="str">
        <f>IF(VLOOKUP(ROW()-492,'Report 3 Detail (576 B)'!$A:$S,15,FALSE)="","",VLOOKUP(ROW()-492,'Report 3 Detail (576 B)'!$A:$S,15,FALSE))</f>
        <v/>
      </c>
      <c r="V957" s="55" t="str">
        <f>IF(VLOOKUP(ROW()-492,'Report 3 Detail (576 B)'!$A:$S,16,FALSE)="","",VLOOKUP(ROW()-492,'Report 3 Detail (576 B)'!$A:$S,16,FALSE))</f>
        <v/>
      </c>
      <c r="W957" s="55" t="str">
        <f>IF(VLOOKUP(ROW()-492,'Report 3 Detail (576 B)'!$A:$S,17,FALSE)="","",VLOOKUP(ROW()-492,'Report 3 Detail (576 B)'!$A:$S,17,FALSE))</f>
        <v/>
      </c>
      <c r="X957" s="102" t="str">
        <f>IF(VLOOKUP(ROW()-492,'Report 3 Detail (576 B)'!$A:$S,18,FALSE)="","",VLOOKUP(ROW()-492,'Report 3 Detail (576 B)'!$A:$S,18,FALSE))</f>
        <v/>
      </c>
      <c r="Y957" s="55" t="str">
        <f>IF(VLOOKUP(ROW()-492,'Report 3 Detail (576 B)'!$A:$S,19,FALSE)="","",VLOOKUP(ROW()-492,'Report 3 Detail (576 B)'!$A:$S,19,FALSE))</f>
        <v/>
      </c>
      <c r="Z957" s="55" t="s">
        <v>79</v>
      </c>
    </row>
    <row r="958" spans="8:26" x14ac:dyDescent="0.2">
      <c r="H958" s="55" t="str">
        <f>IF(VLOOKUP(ROW()-492,'Report 3 Detail (576 B)'!$A:$S,2,FALSE)="","",VLOOKUP(ROW()-492,'Report 3 Detail (576 B)'!$A:$S,2,FALSE))</f>
        <v/>
      </c>
      <c r="I958" s="102" t="str">
        <f>IF(VLOOKUP(ROW()-492,'Report 3 Detail (576 B)'!$A:$S,3,FALSE)="","",VLOOKUP(ROW()-492,'Report 3 Detail (576 B)'!$A:$S,3,FALSE))</f>
        <v/>
      </c>
      <c r="J958" s="55" t="str">
        <f>IF(VLOOKUP(ROW()-492,'Report 3 Detail (576 B)'!$A:$S,4,FALSE)="","",VLOOKUP(ROW()-492,'Report 3 Detail (576 B)'!$A:$S,4,FALSE))</f>
        <v/>
      </c>
      <c r="K958" s="55" t="str">
        <f>IF(VLOOKUP(ROW()-492,'Report 3 Detail (576 B)'!$A:$S,5,FALSE)="","",VLOOKUP(ROW()-492,'Report 3 Detail (576 B)'!$A:$S,5,FALSE))</f>
        <v/>
      </c>
      <c r="L958" s="55" t="str">
        <f>IF(VLOOKUP(ROW()-492,'Report 3 Detail (576 B)'!$A:$S,6,FALSE)="","",VLOOKUP(ROW()-492,'Report 3 Detail (576 B)'!$A:$S,6,FALSE))</f>
        <v/>
      </c>
      <c r="M958" s="55" t="str">
        <f>IF(VLOOKUP(ROW()-492,'Report 3 Detail (576 B)'!$A:$S,7,FALSE)="","",VLOOKUP(ROW()-492,'Report 3 Detail (576 B)'!$A:$S,7,FALSE))</f>
        <v/>
      </c>
      <c r="N958" s="55" t="str">
        <f>IF(VLOOKUP(ROW()-492,'Report 3 Detail (576 B)'!$A:$S,8,FALSE)="","",VLOOKUP(ROW()-492,'Report 3 Detail (576 B)'!$A:$S,8,FALSE))</f>
        <v/>
      </c>
      <c r="O958" s="55" t="str">
        <f>IF(VLOOKUP(ROW()-492,'Report 3 Detail (576 B)'!$A:$S,9,FALSE)="","",VLOOKUP(ROW()-492,'Report 3 Detail (576 B)'!$A:$S,9,FALSE))</f>
        <v/>
      </c>
      <c r="P958" s="55" t="str">
        <f>IF(VLOOKUP(ROW()-492,'Report 3 Detail (576 B)'!$A:$S,10,FALSE)="","",VLOOKUP(ROW()-492,'Report 3 Detail (576 B)'!$A:$S,10,FALSE))</f>
        <v/>
      </c>
      <c r="Q958" s="55" t="str">
        <f>IF(VLOOKUP(ROW()-492,'Report 3 Detail (576 B)'!$A:$S,11,FALSE)="","",VLOOKUP(ROW()-492,'Report 3 Detail (576 B)'!$A:$S,11,FALSE))</f>
        <v/>
      </c>
      <c r="R958" s="55" t="str">
        <f>IF(VLOOKUP(ROW()-492,'Report 3 Detail (576 B)'!$A:$S,12,FALSE)="","",VLOOKUP(ROW()-492,'Report 3 Detail (576 B)'!$A:$S,12,FALSE))</f>
        <v/>
      </c>
      <c r="S958" s="55" t="str">
        <f>IF(VLOOKUP(ROW()-492,'Report 3 Detail (576 B)'!$A:$S,13,FALSE)="","",VLOOKUP(ROW()-492,'Report 3 Detail (576 B)'!$A:$S,13,FALSE))</f>
        <v/>
      </c>
      <c r="T958" s="55" t="str">
        <f>IF(VLOOKUP(ROW()-492,'Report 3 Detail (576 B)'!$A:$S,14,FALSE)="","",VLOOKUP(ROW()-492,'Report 3 Detail (576 B)'!$A:$S,14,FALSE))</f>
        <v/>
      </c>
      <c r="U958" s="55" t="str">
        <f>IF(VLOOKUP(ROW()-492,'Report 3 Detail (576 B)'!$A:$S,15,FALSE)="","",VLOOKUP(ROW()-492,'Report 3 Detail (576 B)'!$A:$S,15,FALSE))</f>
        <v/>
      </c>
      <c r="V958" s="55" t="str">
        <f>IF(VLOOKUP(ROW()-492,'Report 3 Detail (576 B)'!$A:$S,16,FALSE)="","",VLOOKUP(ROW()-492,'Report 3 Detail (576 B)'!$A:$S,16,FALSE))</f>
        <v/>
      </c>
      <c r="W958" s="55" t="str">
        <f>IF(VLOOKUP(ROW()-492,'Report 3 Detail (576 B)'!$A:$S,17,FALSE)="","",VLOOKUP(ROW()-492,'Report 3 Detail (576 B)'!$A:$S,17,FALSE))</f>
        <v/>
      </c>
      <c r="X958" s="102" t="str">
        <f>IF(VLOOKUP(ROW()-492,'Report 3 Detail (576 B)'!$A:$S,18,FALSE)="","",VLOOKUP(ROW()-492,'Report 3 Detail (576 B)'!$A:$S,18,FALSE))</f>
        <v/>
      </c>
      <c r="Y958" s="55" t="str">
        <f>IF(VLOOKUP(ROW()-492,'Report 3 Detail (576 B)'!$A:$S,19,FALSE)="","",VLOOKUP(ROW()-492,'Report 3 Detail (576 B)'!$A:$S,19,FALSE))</f>
        <v/>
      </c>
      <c r="Z958" s="55" t="s">
        <v>79</v>
      </c>
    </row>
    <row r="959" spans="8:26" x14ac:dyDescent="0.2">
      <c r="H959" s="55" t="str">
        <f>IF(VLOOKUP(ROW()-492,'Report 3 Detail (576 B)'!$A:$S,2,FALSE)="","",VLOOKUP(ROW()-492,'Report 3 Detail (576 B)'!$A:$S,2,FALSE))</f>
        <v/>
      </c>
      <c r="I959" s="102" t="str">
        <f>IF(VLOOKUP(ROW()-492,'Report 3 Detail (576 B)'!$A:$S,3,FALSE)="","",VLOOKUP(ROW()-492,'Report 3 Detail (576 B)'!$A:$S,3,FALSE))</f>
        <v/>
      </c>
      <c r="J959" s="55" t="str">
        <f>IF(VLOOKUP(ROW()-492,'Report 3 Detail (576 B)'!$A:$S,4,FALSE)="","",VLOOKUP(ROW()-492,'Report 3 Detail (576 B)'!$A:$S,4,FALSE))</f>
        <v/>
      </c>
      <c r="K959" s="55" t="str">
        <f>IF(VLOOKUP(ROW()-492,'Report 3 Detail (576 B)'!$A:$S,5,FALSE)="","",VLOOKUP(ROW()-492,'Report 3 Detail (576 B)'!$A:$S,5,FALSE))</f>
        <v/>
      </c>
      <c r="L959" s="55" t="str">
        <f>IF(VLOOKUP(ROW()-492,'Report 3 Detail (576 B)'!$A:$S,6,FALSE)="","",VLOOKUP(ROW()-492,'Report 3 Detail (576 B)'!$A:$S,6,FALSE))</f>
        <v/>
      </c>
      <c r="M959" s="55" t="str">
        <f>IF(VLOOKUP(ROW()-492,'Report 3 Detail (576 B)'!$A:$S,7,FALSE)="","",VLOOKUP(ROW()-492,'Report 3 Detail (576 B)'!$A:$S,7,FALSE))</f>
        <v/>
      </c>
      <c r="N959" s="55" t="str">
        <f>IF(VLOOKUP(ROW()-492,'Report 3 Detail (576 B)'!$A:$S,8,FALSE)="","",VLOOKUP(ROW()-492,'Report 3 Detail (576 B)'!$A:$S,8,FALSE))</f>
        <v/>
      </c>
      <c r="O959" s="55" t="str">
        <f>IF(VLOOKUP(ROW()-492,'Report 3 Detail (576 B)'!$A:$S,9,FALSE)="","",VLOOKUP(ROW()-492,'Report 3 Detail (576 B)'!$A:$S,9,FALSE))</f>
        <v/>
      </c>
      <c r="P959" s="55" t="str">
        <f>IF(VLOOKUP(ROW()-492,'Report 3 Detail (576 B)'!$A:$S,10,FALSE)="","",VLOOKUP(ROW()-492,'Report 3 Detail (576 B)'!$A:$S,10,FALSE))</f>
        <v/>
      </c>
      <c r="Q959" s="55" t="str">
        <f>IF(VLOOKUP(ROW()-492,'Report 3 Detail (576 B)'!$A:$S,11,FALSE)="","",VLOOKUP(ROW()-492,'Report 3 Detail (576 B)'!$A:$S,11,FALSE))</f>
        <v/>
      </c>
      <c r="R959" s="55" t="str">
        <f>IF(VLOOKUP(ROW()-492,'Report 3 Detail (576 B)'!$A:$S,12,FALSE)="","",VLOOKUP(ROW()-492,'Report 3 Detail (576 B)'!$A:$S,12,FALSE))</f>
        <v/>
      </c>
      <c r="S959" s="55" t="str">
        <f>IF(VLOOKUP(ROW()-492,'Report 3 Detail (576 B)'!$A:$S,13,FALSE)="","",VLOOKUP(ROW()-492,'Report 3 Detail (576 B)'!$A:$S,13,FALSE))</f>
        <v/>
      </c>
      <c r="T959" s="55" t="str">
        <f>IF(VLOOKUP(ROW()-492,'Report 3 Detail (576 B)'!$A:$S,14,FALSE)="","",VLOOKUP(ROW()-492,'Report 3 Detail (576 B)'!$A:$S,14,FALSE))</f>
        <v/>
      </c>
      <c r="U959" s="55" t="str">
        <f>IF(VLOOKUP(ROW()-492,'Report 3 Detail (576 B)'!$A:$S,15,FALSE)="","",VLOOKUP(ROW()-492,'Report 3 Detail (576 B)'!$A:$S,15,FALSE))</f>
        <v/>
      </c>
      <c r="V959" s="55" t="str">
        <f>IF(VLOOKUP(ROW()-492,'Report 3 Detail (576 B)'!$A:$S,16,FALSE)="","",VLOOKUP(ROW()-492,'Report 3 Detail (576 B)'!$A:$S,16,FALSE))</f>
        <v/>
      </c>
      <c r="W959" s="55" t="str">
        <f>IF(VLOOKUP(ROW()-492,'Report 3 Detail (576 B)'!$A:$S,17,FALSE)="","",VLOOKUP(ROW()-492,'Report 3 Detail (576 B)'!$A:$S,17,FALSE))</f>
        <v/>
      </c>
      <c r="X959" s="102" t="str">
        <f>IF(VLOOKUP(ROW()-492,'Report 3 Detail (576 B)'!$A:$S,18,FALSE)="","",VLOOKUP(ROW()-492,'Report 3 Detail (576 B)'!$A:$S,18,FALSE))</f>
        <v/>
      </c>
      <c r="Y959" s="55" t="str">
        <f>IF(VLOOKUP(ROW()-492,'Report 3 Detail (576 B)'!$A:$S,19,FALSE)="","",VLOOKUP(ROW()-492,'Report 3 Detail (576 B)'!$A:$S,19,FALSE))</f>
        <v/>
      </c>
      <c r="Z959" s="55" t="s">
        <v>79</v>
      </c>
    </row>
    <row r="960" spans="8:26" x14ac:dyDescent="0.2">
      <c r="H960" s="55" t="str">
        <f>IF(VLOOKUP(ROW()-492,'Report 3 Detail (576 B)'!$A:$S,2,FALSE)="","",VLOOKUP(ROW()-492,'Report 3 Detail (576 B)'!$A:$S,2,FALSE))</f>
        <v/>
      </c>
      <c r="I960" s="102" t="str">
        <f>IF(VLOOKUP(ROW()-492,'Report 3 Detail (576 B)'!$A:$S,3,FALSE)="","",VLOOKUP(ROW()-492,'Report 3 Detail (576 B)'!$A:$S,3,FALSE))</f>
        <v/>
      </c>
      <c r="J960" s="55" t="str">
        <f>IF(VLOOKUP(ROW()-492,'Report 3 Detail (576 B)'!$A:$S,4,FALSE)="","",VLOOKUP(ROW()-492,'Report 3 Detail (576 B)'!$A:$S,4,FALSE))</f>
        <v/>
      </c>
      <c r="K960" s="55" t="str">
        <f>IF(VLOOKUP(ROW()-492,'Report 3 Detail (576 B)'!$A:$S,5,FALSE)="","",VLOOKUP(ROW()-492,'Report 3 Detail (576 B)'!$A:$S,5,FALSE))</f>
        <v/>
      </c>
      <c r="L960" s="55" t="str">
        <f>IF(VLOOKUP(ROW()-492,'Report 3 Detail (576 B)'!$A:$S,6,FALSE)="","",VLOOKUP(ROW()-492,'Report 3 Detail (576 B)'!$A:$S,6,FALSE))</f>
        <v/>
      </c>
      <c r="M960" s="55" t="str">
        <f>IF(VLOOKUP(ROW()-492,'Report 3 Detail (576 B)'!$A:$S,7,FALSE)="","",VLOOKUP(ROW()-492,'Report 3 Detail (576 B)'!$A:$S,7,FALSE))</f>
        <v/>
      </c>
      <c r="N960" s="55" t="str">
        <f>IF(VLOOKUP(ROW()-492,'Report 3 Detail (576 B)'!$A:$S,8,FALSE)="","",VLOOKUP(ROW()-492,'Report 3 Detail (576 B)'!$A:$S,8,FALSE))</f>
        <v/>
      </c>
      <c r="O960" s="55" t="str">
        <f>IF(VLOOKUP(ROW()-492,'Report 3 Detail (576 B)'!$A:$S,9,FALSE)="","",VLOOKUP(ROW()-492,'Report 3 Detail (576 B)'!$A:$S,9,FALSE))</f>
        <v/>
      </c>
      <c r="P960" s="55" t="str">
        <f>IF(VLOOKUP(ROW()-492,'Report 3 Detail (576 B)'!$A:$S,10,FALSE)="","",VLOOKUP(ROW()-492,'Report 3 Detail (576 B)'!$A:$S,10,FALSE))</f>
        <v/>
      </c>
      <c r="Q960" s="55" t="str">
        <f>IF(VLOOKUP(ROW()-492,'Report 3 Detail (576 B)'!$A:$S,11,FALSE)="","",VLOOKUP(ROW()-492,'Report 3 Detail (576 B)'!$A:$S,11,FALSE))</f>
        <v/>
      </c>
      <c r="R960" s="55" t="str">
        <f>IF(VLOOKUP(ROW()-492,'Report 3 Detail (576 B)'!$A:$S,12,FALSE)="","",VLOOKUP(ROW()-492,'Report 3 Detail (576 B)'!$A:$S,12,FALSE))</f>
        <v/>
      </c>
      <c r="S960" s="55" t="str">
        <f>IF(VLOOKUP(ROW()-492,'Report 3 Detail (576 B)'!$A:$S,13,FALSE)="","",VLOOKUP(ROW()-492,'Report 3 Detail (576 B)'!$A:$S,13,FALSE))</f>
        <v/>
      </c>
      <c r="T960" s="55" t="str">
        <f>IF(VLOOKUP(ROW()-492,'Report 3 Detail (576 B)'!$A:$S,14,FALSE)="","",VLOOKUP(ROW()-492,'Report 3 Detail (576 B)'!$A:$S,14,FALSE))</f>
        <v/>
      </c>
      <c r="U960" s="55" t="str">
        <f>IF(VLOOKUP(ROW()-492,'Report 3 Detail (576 B)'!$A:$S,15,FALSE)="","",VLOOKUP(ROW()-492,'Report 3 Detail (576 B)'!$A:$S,15,FALSE))</f>
        <v/>
      </c>
      <c r="V960" s="55" t="str">
        <f>IF(VLOOKUP(ROW()-492,'Report 3 Detail (576 B)'!$A:$S,16,FALSE)="","",VLOOKUP(ROW()-492,'Report 3 Detail (576 B)'!$A:$S,16,FALSE))</f>
        <v/>
      </c>
      <c r="W960" s="55" t="str">
        <f>IF(VLOOKUP(ROW()-492,'Report 3 Detail (576 B)'!$A:$S,17,FALSE)="","",VLOOKUP(ROW()-492,'Report 3 Detail (576 B)'!$A:$S,17,FALSE))</f>
        <v/>
      </c>
      <c r="X960" s="102" t="str">
        <f>IF(VLOOKUP(ROW()-492,'Report 3 Detail (576 B)'!$A:$S,18,FALSE)="","",VLOOKUP(ROW()-492,'Report 3 Detail (576 B)'!$A:$S,18,FALSE))</f>
        <v/>
      </c>
      <c r="Y960" s="55" t="str">
        <f>IF(VLOOKUP(ROW()-492,'Report 3 Detail (576 B)'!$A:$S,19,FALSE)="","",VLOOKUP(ROW()-492,'Report 3 Detail (576 B)'!$A:$S,19,FALSE))</f>
        <v/>
      </c>
      <c r="Z960" s="55" t="s">
        <v>79</v>
      </c>
    </row>
    <row r="961" spans="8:26" x14ac:dyDescent="0.2">
      <c r="H961" s="55" t="str">
        <f>IF(VLOOKUP(ROW()-492,'Report 3 Detail (576 B)'!$A:$S,2,FALSE)="","",VLOOKUP(ROW()-492,'Report 3 Detail (576 B)'!$A:$S,2,FALSE))</f>
        <v/>
      </c>
      <c r="I961" s="102" t="str">
        <f>IF(VLOOKUP(ROW()-492,'Report 3 Detail (576 B)'!$A:$S,3,FALSE)="","",VLOOKUP(ROW()-492,'Report 3 Detail (576 B)'!$A:$S,3,FALSE))</f>
        <v/>
      </c>
      <c r="J961" s="55" t="str">
        <f>IF(VLOOKUP(ROW()-492,'Report 3 Detail (576 B)'!$A:$S,4,FALSE)="","",VLOOKUP(ROW()-492,'Report 3 Detail (576 B)'!$A:$S,4,FALSE))</f>
        <v/>
      </c>
      <c r="K961" s="55" t="str">
        <f>IF(VLOOKUP(ROW()-492,'Report 3 Detail (576 B)'!$A:$S,5,FALSE)="","",VLOOKUP(ROW()-492,'Report 3 Detail (576 B)'!$A:$S,5,FALSE))</f>
        <v/>
      </c>
      <c r="L961" s="55" t="str">
        <f>IF(VLOOKUP(ROW()-492,'Report 3 Detail (576 B)'!$A:$S,6,FALSE)="","",VLOOKUP(ROW()-492,'Report 3 Detail (576 B)'!$A:$S,6,FALSE))</f>
        <v/>
      </c>
      <c r="M961" s="55" t="str">
        <f>IF(VLOOKUP(ROW()-492,'Report 3 Detail (576 B)'!$A:$S,7,FALSE)="","",VLOOKUP(ROW()-492,'Report 3 Detail (576 B)'!$A:$S,7,FALSE))</f>
        <v/>
      </c>
      <c r="N961" s="55" t="str">
        <f>IF(VLOOKUP(ROW()-492,'Report 3 Detail (576 B)'!$A:$S,8,FALSE)="","",VLOOKUP(ROW()-492,'Report 3 Detail (576 B)'!$A:$S,8,FALSE))</f>
        <v/>
      </c>
      <c r="O961" s="55" t="str">
        <f>IF(VLOOKUP(ROW()-492,'Report 3 Detail (576 B)'!$A:$S,9,FALSE)="","",VLOOKUP(ROW()-492,'Report 3 Detail (576 B)'!$A:$S,9,FALSE))</f>
        <v/>
      </c>
      <c r="P961" s="55" t="str">
        <f>IF(VLOOKUP(ROW()-492,'Report 3 Detail (576 B)'!$A:$S,10,FALSE)="","",VLOOKUP(ROW()-492,'Report 3 Detail (576 B)'!$A:$S,10,FALSE))</f>
        <v/>
      </c>
      <c r="Q961" s="55" t="str">
        <f>IF(VLOOKUP(ROW()-492,'Report 3 Detail (576 B)'!$A:$S,11,FALSE)="","",VLOOKUP(ROW()-492,'Report 3 Detail (576 B)'!$A:$S,11,FALSE))</f>
        <v/>
      </c>
      <c r="R961" s="55" t="str">
        <f>IF(VLOOKUP(ROW()-492,'Report 3 Detail (576 B)'!$A:$S,12,FALSE)="","",VLOOKUP(ROW()-492,'Report 3 Detail (576 B)'!$A:$S,12,FALSE))</f>
        <v/>
      </c>
      <c r="S961" s="55" t="str">
        <f>IF(VLOOKUP(ROW()-492,'Report 3 Detail (576 B)'!$A:$S,13,FALSE)="","",VLOOKUP(ROW()-492,'Report 3 Detail (576 B)'!$A:$S,13,FALSE))</f>
        <v/>
      </c>
      <c r="T961" s="55" t="str">
        <f>IF(VLOOKUP(ROW()-492,'Report 3 Detail (576 B)'!$A:$S,14,FALSE)="","",VLOOKUP(ROW()-492,'Report 3 Detail (576 B)'!$A:$S,14,FALSE))</f>
        <v/>
      </c>
      <c r="U961" s="55" t="str">
        <f>IF(VLOOKUP(ROW()-492,'Report 3 Detail (576 B)'!$A:$S,15,FALSE)="","",VLOOKUP(ROW()-492,'Report 3 Detail (576 B)'!$A:$S,15,FALSE))</f>
        <v/>
      </c>
      <c r="V961" s="55" t="str">
        <f>IF(VLOOKUP(ROW()-492,'Report 3 Detail (576 B)'!$A:$S,16,FALSE)="","",VLOOKUP(ROW()-492,'Report 3 Detail (576 B)'!$A:$S,16,FALSE))</f>
        <v/>
      </c>
      <c r="W961" s="55" t="str">
        <f>IF(VLOOKUP(ROW()-492,'Report 3 Detail (576 B)'!$A:$S,17,FALSE)="","",VLOOKUP(ROW()-492,'Report 3 Detail (576 B)'!$A:$S,17,FALSE))</f>
        <v/>
      </c>
      <c r="X961" s="102" t="str">
        <f>IF(VLOOKUP(ROW()-492,'Report 3 Detail (576 B)'!$A:$S,18,FALSE)="","",VLOOKUP(ROW()-492,'Report 3 Detail (576 B)'!$A:$S,18,FALSE))</f>
        <v/>
      </c>
      <c r="Y961" s="55" t="str">
        <f>IF(VLOOKUP(ROW()-492,'Report 3 Detail (576 B)'!$A:$S,19,FALSE)="","",VLOOKUP(ROW()-492,'Report 3 Detail (576 B)'!$A:$S,19,FALSE))</f>
        <v/>
      </c>
      <c r="Z961" s="55" t="s">
        <v>79</v>
      </c>
    </row>
    <row r="962" spans="8:26" x14ac:dyDescent="0.2">
      <c r="H962" s="55" t="str">
        <f>IF(VLOOKUP(ROW()-492,'Report 3 Detail (576 B)'!$A:$S,2,FALSE)="","",VLOOKUP(ROW()-492,'Report 3 Detail (576 B)'!$A:$S,2,FALSE))</f>
        <v/>
      </c>
      <c r="I962" s="102" t="str">
        <f>IF(VLOOKUP(ROW()-492,'Report 3 Detail (576 B)'!$A:$S,3,FALSE)="","",VLOOKUP(ROW()-492,'Report 3 Detail (576 B)'!$A:$S,3,FALSE))</f>
        <v/>
      </c>
      <c r="J962" s="55" t="str">
        <f>IF(VLOOKUP(ROW()-492,'Report 3 Detail (576 B)'!$A:$S,4,FALSE)="","",VLOOKUP(ROW()-492,'Report 3 Detail (576 B)'!$A:$S,4,FALSE))</f>
        <v/>
      </c>
      <c r="K962" s="55" t="str">
        <f>IF(VLOOKUP(ROW()-492,'Report 3 Detail (576 B)'!$A:$S,5,FALSE)="","",VLOOKUP(ROW()-492,'Report 3 Detail (576 B)'!$A:$S,5,FALSE))</f>
        <v/>
      </c>
      <c r="L962" s="55" t="str">
        <f>IF(VLOOKUP(ROW()-492,'Report 3 Detail (576 B)'!$A:$S,6,FALSE)="","",VLOOKUP(ROW()-492,'Report 3 Detail (576 B)'!$A:$S,6,FALSE))</f>
        <v/>
      </c>
      <c r="M962" s="55" t="str">
        <f>IF(VLOOKUP(ROW()-492,'Report 3 Detail (576 B)'!$A:$S,7,FALSE)="","",VLOOKUP(ROW()-492,'Report 3 Detail (576 B)'!$A:$S,7,FALSE))</f>
        <v/>
      </c>
      <c r="N962" s="55" t="str">
        <f>IF(VLOOKUP(ROW()-492,'Report 3 Detail (576 B)'!$A:$S,8,FALSE)="","",VLOOKUP(ROW()-492,'Report 3 Detail (576 B)'!$A:$S,8,FALSE))</f>
        <v/>
      </c>
      <c r="O962" s="55" t="str">
        <f>IF(VLOOKUP(ROW()-492,'Report 3 Detail (576 B)'!$A:$S,9,FALSE)="","",VLOOKUP(ROW()-492,'Report 3 Detail (576 B)'!$A:$S,9,FALSE))</f>
        <v/>
      </c>
      <c r="P962" s="55" t="str">
        <f>IF(VLOOKUP(ROW()-492,'Report 3 Detail (576 B)'!$A:$S,10,FALSE)="","",VLOOKUP(ROW()-492,'Report 3 Detail (576 B)'!$A:$S,10,FALSE))</f>
        <v/>
      </c>
      <c r="Q962" s="55" t="str">
        <f>IF(VLOOKUP(ROW()-492,'Report 3 Detail (576 B)'!$A:$S,11,FALSE)="","",VLOOKUP(ROW()-492,'Report 3 Detail (576 B)'!$A:$S,11,FALSE))</f>
        <v/>
      </c>
      <c r="R962" s="55" t="str">
        <f>IF(VLOOKUP(ROW()-492,'Report 3 Detail (576 B)'!$A:$S,12,FALSE)="","",VLOOKUP(ROW()-492,'Report 3 Detail (576 B)'!$A:$S,12,FALSE))</f>
        <v/>
      </c>
      <c r="S962" s="55" t="str">
        <f>IF(VLOOKUP(ROW()-492,'Report 3 Detail (576 B)'!$A:$S,13,FALSE)="","",VLOOKUP(ROW()-492,'Report 3 Detail (576 B)'!$A:$S,13,FALSE))</f>
        <v/>
      </c>
      <c r="T962" s="55" t="str">
        <f>IF(VLOOKUP(ROW()-492,'Report 3 Detail (576 B)'!$A:$S,14,FALSE)="","",VLOOKUP(ROW()-492,'Report 3 Detail (576 B)'!$A:$S,14,FALSE))</f>
        <v/>
      </c>
      <c r="U962" s="55" t="str">
        <f>IF(VLOOKUP(ROW()-492,'Report 3 Detail (576 B)'!$A:$S,15,FALSE)="","",VLOOKUP(ROW()-492,'Report 3 Detail (576 B)'!$A:$S,15,FALSE))</f>
        <v/>
      </c>
      <c r="V962" s="55" t="str">
        <f>IF(VLOOKUP(ROW()-492,'Report 3 Detail (576 B)'!$A:$S,16,FALSE)="","",VLOOKUP(ROW()-492,'Report 3 Detail (576 B)'!$A:$S,16,FALSE))</f>
        <v/>
      </c>
      <c r="W962" s="55" t="str">
        <f>IF(VLOOKUP(ROW()-492,'Report 3 Detail (576 B)'!$A:$S,17,FALSE)="","",VLOOKUP(ROW()-492,'Report 3 Detail (576 B)'!$A:$S,17,FALSE))</f>
        <v/>
      </c>
      <c r="X962" s="102" t="str">
        <f>IF(VLOOKUP(ROW()-492,'Report 3 Detail (576 B)'!$A:$S,18,FALSE)="","",VLOOKUP(ROW()-492,'Report 3 Detail (576 B)'!$A:$S,18,FALSE))</f>
        <v/>
      </c>
      <c r="Y962" s="55" t="str">
        <f>IF(VLOOKUP(ROW()-492,'Report 3 Detail (576 B)'!$A:$S,19,FALSE)="","",VLOOKUP(ROW()-492,'Report 3 Detail (576 B)'!$A:$S,19,FALSE))</f>
        <v/>
      </c>
      <c r="Z962" s="55" t="s">
        <v>79</v>
      </c>
    </row>
    <row r="963" spans="8:26" x14ac:dyDescent="0.2">
      <c r="H963" s="55" t="str">
        <f>IF(VLOOKUP(ROW()-492,'Report 3 Detail (576 B)'!$A:$S,2,FALSE)="","",VLOOKUP(ROW()-492,'Report 3 Detail (576 B)'!$A:$S,2,FALSE))</f>
        <v/>
      </c>
      <c r="I963" s="102" t="str">
        <f>IF(VLOOKUP(ROW()-492,'Report 3 Detail (576 B)'!$A:$S,3,FALSE)="","",VLOOKUP(ROW()-492,'Report 3 Detail (576 B)'!$A:$S,3,FALSE))</f>
        <v/>
      </c>
      <c r="J963" s="55" t="str">
        <f>IF(VLOOKUP(ROW()-492,'Report 3 Detail (576 B)'!$A:$S,4,FALSE)="","",VLOOKUP(ROW()-492,'Report 3 Detail (576 B)'!$A:$S,4,FALSE))</f>
        <v/>
      </c>
      <c r="K963" s="55" t="str">
        <f>IF(VLOOKUP(ROW()-492,'Report 3 Detail (576 B)'!$A:$S,5,FALSE)="","",VLOOKUP(ROW()-492,'Report 3 Detail (576 B)'!$A:$S,5,FALSE))</f>
        <v/>
      </c>
      <c r="L963" s="55" t="str">
        <f>IF(VLOOKUP(ROW()-492,'Report 3 Detail (576 B)'!$A:$S,6,FALSE)="","",VLOOKUP(ROW()-492,'Report 3 Detail (576 B)'!$A:$S,6,FALSE))</f>
        <v/>
      </c>
      <c r="M963" s="55" t="str">
        <f>IF(VLOOKUP(ROW()-492,'Report 3 Detail (576 B)'!$A:$S,7,FALSE)="","",VLOOKUP(ROW()-492,'Report 3 Detail (576 B)'!$A:$S,7,FALSE))</f>
        <v/>
      </c>
      <c r="N963" s="55" t="str">
        <f>IF(VLOOKUP(ROW()-492,'Report 3 Detail (576 B)'!$A:$S,8,FALSE)="","",VLOOKUP(ROW()-492,'Report 3 Detail (576 B)'!$A:$S,8,FALSE))</f>
        <v/>
      </c>
      <c r="O963" s="55" t="str">
        <f>IF(VLOOKUP(ROW()-492,'Report 3 Detail (576 B)'!$A:$S,9,FALSE)="","",VLOOKUP(ROW()-492,'Report 3 Detail (576 B)'!$A:$S,9,FALSE))</f>
        <v/>
      </c>
      <c r="P963" s="55" t="str">
        <f>IF(VLOOKUP(ROW()-492,'Report 3 Detail (576 B)'!$A:$S,10,FALSE)="","",VLOOKUP(ROW()-492,'Report 3 Detail (576 B)'!$A:$S,10,FALSE))</f>
        <v/>
      </c>
      <c r="Q963" s="55" t="str">
        <f>IF(VLOOKUP(ROW()-492,'Report 3 Detail (576 B)'!$A:$S,11,FALSE)="","",VLOOKUP(ROW()-492,'Report 3 Detail (576 B)'!$A:$S,11,FALSE))</f>
        <v/>
      </c>
      <c r="R963" s="55" t="str">
        <f>IF(VLOOKUP(ROW()-492,'Report 3 Detail (576 B)'!$A:$S,12,FALSE)="","",VLOOKUP(ROW()-492,'Report 3 Detail (576 B)'!$A:$S,12,FALSE))</f>
        <v/>
      </c>
      <c r="S963" s="55" t="str">
        <f>IF(VLOOKUP(ROW()-492,'Report 3 Detail (576 B)'!$A:$S,13,FALSE)="","",VLOOKUP(ROW()-492,'Report 3 Detail (576 B)'!$A:$S,13,FALSE))</f>
        <v/>
      </c>
      <c r="T963" s="55" t="str">
        <f>IF(VLOOKUP(ROW()-492,'Report 3 Detail (576 B)'!$A:$S,14,FALSE)="","",VLOOKUP(ROW()-492,'Report 3 Detail (576 B)'!$A:$S,14,FALSE))</f>
        <v/>
      </c>
      <c r="U963" s="55" t="str">
        <f>IF(VLOOKUP(ROW()-492,'Report 3 Detail (576 B)'!$A:$S,15,FALSE)="","",VLOOKUP(ROW()-492,'Report 3 Detail (576 B)'!$A:$S,15,FALSE))</f>
        <v/>
      </c>
      <c r="V963" s="55" t="str">
        <f>IF(VLOOKUP(ROW()-492,'Report 3 Detail (576 B)'!$A:$S,16,FALSE)="","",VLOOKUP(ROW()-492,'Report 3 Detail (576 B)'!$A:$S,16,FALSE))</f>
        <v/>
      </c>
      <c r="W963" s="55" t="str">
        <f>IF(VLOOKUP(ROW()-492,'Report 3 Detail (576 B)'!$A:$S,17,FALSE)="","",VLOOKUP(ROW()-492,'Report 3 Detail (576 B)'!$A:$S,17,FALSE))</f>
        <v/>
      </c>
      <c r="X963" s="102" t="str">
        <f>IF(VLOOKUP(ROW()-492,'Report 3 Detail (576 B)'!$A:$S,18,FALSE)="","",VLOOKUP(ROW()-492,'Report 3 Detail (576 B)'!$A:$S,18,FALSE))</f>
        <v/>
      </c>
      <c r="Y963" s="55" t="str">
        <f>IF(VLOOKUP(ROW()-492,'Report 3 Detail (576 B)'!$A:$S,19,FALSE)="","",VLOOKUP(ROW()-492,'Report 3 Detail (576 B)'!$A:$S,19,FALSE))</f>
        <v/>
      </c>
      <c r="Z963" s="55" t="s">
        <v>79</v>
      </c>
    </row>
    <row r="964" spans="8:26" x14ac:dyDescent="0.2">
      <c r="H964" s="55" t="str">
        <f>IF(VLOOKUP(ROW()-492,'Report 3 Detail (576 B)'!$A:$S,2,FALSE)="","",VLOOKUP(ROW()-492,'Report 3 Detail (576 B)'!$A:$S,2,FALSE))</f>
        <v/>
      </c>
      <c r="I964" s="102" t="str">
        <f>IF(VLOOKUP(ROW()-492,'Report 3 Detail (576 B)'!$A:$S,3,FALSE)="","",VLOOKUP(ROW()-492,'Report 3 Detail (576 B)'!$A:$S,3,FALSE))</f>
        <v/>
      </c>
      <c r="J964" s="55" t="str">
        <f>IF(VLOOKUP(ROW()-492,'Report 3 Detail (576 B)'!$A:$S,4,FALSE)="","",VLOOKUP(ROW()-492,'Report 3 Detail (576 B)'!$A:$S,4,FALSE))</f>
        <v/>
      </c>
      <c r="K964" s="55" t="str">
        <f>IF(VLOOKUP(ROW()-492,'Report 3 Detail (576 B)'!$A:$S,5,FALSE)="","",VLOOKUP(ROW()-492,'Report 3 Detail (576 B)'!$A:$S,5,FALSE))</f>
        <v/>
      </c>
      <c r="L964" s="55" t="str">
        <f>IF(VLOOKUP(ROW()-492,'Report 3 Detail (576 B)'!$A:$S,6,FALSE)="","",VLOOKUP(ROW()-492,'Report 3 Detail (576 B)'!$A:$S,6,FALSE))</f>
        <v/>
      </c>
      <c r="M964" s="55" t="str">
        <f>IF(VLOOKUP(ROW()-492,'Report 3 Detail (576 B)'!$A:$S,7,FALSE)="","",VLOOKUP(ROW()-492,'Report 3 Detail (576 B)'!$A:$S,7,FALSE))</f>
        <v/>
      </c>
      <c r="N964" s="55" t="str">
        <f>IF(VLOOKUP(ROW()-492,'Report 3 Detail (576 B)'!$A:$S,8,FALSE)="","",VLOOKUP(ROW()-492,'Report 3 Detail (576 B)'!$A:$S,8,FALSE))</f>
        <v/>
      </c>
      <c r="O964" s="55" t="str">
        <f>IF(VLOOKUP(ROW()-492,'Report 3 Detail (576 B)'!$A:$S,9,FALSE)="","",VLOOKUP(ROW()-492,'Report 3 Detail (576 B)'!$A:$S,9,FALSE))</f>
        <v/>
      </c>
      <c r="P964" s="55" t="str">
        <f>IF(VLOOKUP(ROW()-492,'Report 3 Detail (576 B)'!$A:$S,10,FALSE)="","",VLOOKUP(ROW()-492,'Report 3 Detail (576 B)'!$A:$S,10,FALSE))</f>
        <v/>
      </c>
      <c r="Q964" s="55" t="str">
        <f>IF(VLOOKUP(ROW()-492,'Report 3 Detail (576 B)'!$A:$S,11,FALSE)="","",VLOOKUP(ROW()-492,'Report 3 Detail (576 B)'!$A:$S,11,FALSE))</f>
        <v/>
      </c>
      <c r="R964" s="55" t="str">
        <f>IF(VLOOKUP(ROW()-492,'Report 3 Detail (576 B)'!$A:$S,12,FALSE)="","",VLOOKUP(ROW()-492,'Report 3 Detail (576 B)'!$A:$S,12,FALSE))</f>
        <v/>
      </c>
      <c r="S964" s="55" t="str">
        <f>IF(VLOOKUP(ROW()-492,'Report 3 Detail (576 B)'!$A:$S,13,FALSE)="","",VLOOKUP(ROW()-492,'Report 3 Detail (576 B)'!$A:$S,13,FALSE))</f>
        <v/>
      </c>
      <c r="T964" s="55" t="str">
        <f>IF(VLOOKUP(ROW()-492,'Report 3 Detail (576 B)'!$A:$S,14,FALSE)="","",VLOOKUP(ROW()-492,'Report 3 Detail (576 B)'!$A:$S,14,FALSE))</f>
        <v/>
      </c>
      <c r="U964" s="55" t="str">
        <f>IF(VLOOKUP(ROW()-492,'Report 3 Detail (576 B)'!$A:$S,15,FALSE)="","",VLOOKUP(ROW()-492,'Report 3 Detail (576 B)'!$A:$S,15,FALSE))</f>
        <v/>
      </c>
      <c r="V964" s="55" t="str">
        <f>IF(VLOOKUP(ROW()-492,'Report 3 Detail (576 B)'!$A:$S,16,FALSE)="","",VLOOKUP(ROW()-492,'Report 3 Detail (576 B)'!$A:$S,16,FALSE))</f>
        <v/>
      </c>
      <c r="W964" s="55" t="str">
        <f>IF(VLOOKUP(ROW()-492,'Report 3 Detail (576 B)'!$A:$S,17,FALSE)="","",VLOOKUP(ROW()-492,'Report 3 Detail (576 B)'!$A:$S,17,FALSE))</f>
        <v/>
      </c>
      <c r="X964" s="102" t="str">
        <f>IF(VLOOKUP(ROW()-492,'Report 3 Detail (576 B)'!$A:$S,18,FALSE)="","",VLOOKUP(ROW()-492,'Report 3 Detail (576 B)'!$A:$S,18,FALSE))</f>
        <v/>
      </c>
      <c r="Y964" s="55" t="str">
        <f>IF(VLOOKUP(ROW()-492,'Report 3 Detail (576 B)'!$A:$S,19,FALSE)="","",VLOOKUP(ROW()-492,'Report 3 Detail (576 B)'!$A:$S,19,FALSE))</f>
        <v/>
      </c>
      <c r="Z964" s="55" t="s">
        <v>79</v>
      </c>
    </row>
    <row r="965" spans="8:26" x14ac:dyDescent="0.2">
      <c r="H965" s="55" t="str">
        <f>IF(VLOOKUP(ROW()-492,'Report 3 Detail (576 B)'!$A:$S,2,FALSE)="","",VLOOKUP(ROW()-492,'Report 3 Detail (576 B)'!$A:$S,2,FALSE))</f>
        <v/>
      </c>
      <c r="I965" s="102" t="str">
        <f>IF(VLOOKUP(ROW()-492,'Report 3 Detail (576 B)'!$A:$S,3,FALSE)="","",VLOOKUP(ROW()-492,'Report 3 Detail (576 B)'!$A:$S,3,FALSE))</f>
        <v/>
      </c>
      <c r="J965" s="55" t="str">
        <f>IF(VLOOKUP(ROW()-492,'Report 3 Detail (576 B)'!$A:$S,4,FALSE)="","",VLOOKUP(ROW()-492,'Report 3 Detail (576 B)'!$A:$S,4,FALSE))</f>
        <v/>
      </c>
      <c r="K965" s="55" t="str">
        <f>IF(VLOOKUP(ROW()-492,'Report 3 Detail (576 B)'!$A:$S,5,FALSE)="","",VLOOKUP(ROW()-492,'Report 3 Detail (576 B)'!$A:$S,5,FALSE))</f>
        <v/>
      </c>
      <c r="L965" s="55" t="str">
        <f>IF(VLOOKUP(ROW()-492,'Report 3 Detail (576 B)'!$A:$S,6,FALSE)="","",VLOOKUP(ROW()-492,'Report 3 Detail (576 B)'!$A:$S,6,FALSE))</f>
        <v/>
      </c>
      <c r="M965" s="55" t="str">
        <f>IF(VLOOKUP(ROW()-492,'Report 3 Detail (576 B)'!$A:$S,7,FALSE)="","",VLOOKUP(ROW()-492,'Report 3 Detail (576 B)'!$A:$S,7,FALSE))</f>
        <v/>
      </c>
      <c r="N965" s="55" t="str">
        <f>IF(VLOOKUP(ROW()-492,'Report 3 Detail (576 B)'!$A:$S,8,FALSE)="","",VLOOKUP(ROW()-492,'Report 3 Detail (576 B)'!$A:$S,8,FALSE))</f>
        <v/>
      </c>
      <c r="O965" s="55" t="str">
        <f>IF(VLOOKUP(ROW()-492,'Report 3 Detail (576 B)'!$A:$S,9,FALSE)="","",VLOOKUP(ROW()-492,'Report 3 Detail (576 B)'!$A:$S,9,FALSE))</f>
        <v/>
      </c>
      <c r="P965" s="55" t="str">
        <f>IF(VLOOKUP(ROW()-492,'Report 3 Detail (576 B)'!$A:$S,10,FALSE)="","",VLOOKUP(ROW()-492,'Report 3 Detail (576 B)'!$A:$S,10,FALSE))</f>
        <v/>
      </c>
      <c r="Q965" s="55" t="str">
        <f>IF(VLOOKUP(ROW()-492,'Report 3 Detail (576 B)'!$A:$S,11,FALSE)="","",VLOOKUP(ROW()-492,'Report 3 Detail (576 B)'!$A:$S,11,FALSE))</f>
        <v/>
      </c>
      <c r="R965" s="55" t="str">
        <f>IF(VLOOKUP(ROW()-492,'Report 3 Detail (576 B)'!$A:$S,12,FALSE)="","",VLOOKUP(ROW()-492,'Report 3 Detail (576 B)'!$A:$S,12,FALSE))</f>
        <v/>
      </c>
      <c r="S965" s="55" t="str">
        <f>IF(VLOOKUP(ROW()-492,'Report 3 Detail (576 B)'!$A:$S,13,FALSE)="","",VLOOKUP(ROW()-492,'Report 3 Detail (576 B)'!$A:$S,13,FALSE))</f>
        <v/>
      </c>
      <c r="T965" s="55" t="str">
        <f>IF(VLOOKUP(ROW()-492,'Report 3 Detail (576 B)'!$A:$S,14,FALSE)="","",VLOOKUP(ROW()-492,'Report 3 Detail (576 B)'!$A:$S,14,FALSE))</f>
        <v/>
      </c>
      <c r="U965" s="55" t="str">
        <f>IF(VLOOKUP(ROW()-492,'Report 3 Detail (576 B)'!$A:$S,15,FALSE)="","",VLOOKUP(ROW()-492,'Report 3 Detail (576 B)'!$A:$S,15,FALSE))</f>
        <v/>
      </c>
      <c r="V965" s="55" t="str">
        <f>IF(VLOOKUP(ROW()-492,'Report 3 Detail (576 B)'!$A:$S,16,FALSE)="","",VLOOKUP(ROW()-492,'Report 3 Detail (576 B)'!$A:$S,16,FALSE))</f>
        <v/>
      </c>
      <c r="W965" s="55" t="str">
        <f>IF(VLOOKUP(ROW()-492,'Report 3 Detail (576 B)'!$A:$S,17,FALSE)="","",VLOOKUP(ROW()-492,'Report 3 Detail (576 B)'!$A:$S,17,FALSE))</f>
        <v/>
      </c>
      <c r="X965" s="102" t="str">
        <f>IF(VLOOKUP(ROW()-492,'Report 3 Detail (576 B)'!$A:$S,18,FALSE)="","",VLOOKUP(ROW()-492,'Report 3 Detail (576 B)'!$A:$S,18,FALSE))</f>
        <v/>
      </c>
      <c r="Y965" s="55" t="str">
        <f>IF(VLOOKUP(ROW()-492,'Report 3 Detail (576 B)'!$A:$S,19,FALSE)="","",VLOOKUP(ROW()-492,'Report 3 Detail (576 B)'!$A:$S,19,FALSE))</f>
        <v/>
      </c>
      <c r="Z965" s="55" t="s">
        <v>79</v>
      </c>
    </row>
    <row r="966" spans="8:26" x14ac:dyDescent="0.2">
      <c r="H966" s="55" t="str">
        <f>IF(VLOOKUP(ROW()-492,'Report 3 Detail (576 B)'!$A:$S,2,FALSE)="","",VLOOKUP(ROW()-492,'Report 3 Detail (576 B)'!$A:$S,2,FALSE))</f>
        <v/>
      </c>
      <c r="I966" s="102" t="str">
        <f>IF(VLOOKUP(ROW()-492,'Report 3 Detail (576 B)'!$A:$S,3,FALSE)="","",VLOOKUP(ROW()-492,'Report 3 Detail (576 B)'!$A:$S,3,FALSE))</f>
        <v/>
      </c>
      <c r="J966" s="55" t="str">
        <f>IF(VLOOKUP(ROW()-492,'Report 3 Detail (576 B)'!$A:$S,4,FALSE)="","",VLOOKUP(ROW()-492,'Report 3 Detail (576 B)'!$A:$S,4,FALSE))</f>
        <v/>
      </c>
      <c r="K966" s="55" t="str">
        <f>IF(VLOOKUP(ROW()-492,'Report 3 Detail (576 B)'!$A:$S,5,FALSE)="","",VLOOKUP(ROW()-492,'Report 3 Detail (576 B)'!$A:$S,5,FALSE))</f>
        <v/>
      </c>
      <c r="L966" s="55" t="str">
        <f>IF(VLOOKUP(ROW()-492,'Report 3 Detail (576 B)'!$A:$S,6,FALSE)="","",VLOOKUP(ROW()-492,'Report 3 Detail (576 B)'!$A:$S,6,FALSE))</f>
        <v/>
      </c>
      <c r="M966" s="55" t="str">
        <f>IF(VLOOKUP(ROW()-492,'Report 3 Detail (576 B)'!$A:$S,7,FALSE)="","",VLOOKUP(ROW()-492,'Report 3 Detail (576 B)'!$A:$S,7,FALSE))</f>
        <v/>
      </c>
      <c r="N966" s="55" t="str">
        <f>IF(VLOOKUP(ROW()-492,'Report 3 Detail (576 B)'!$A:$S,8,FALSE)="","",VLOOKUP(ROW()-492,'Report 3 Detail (576 B)'!$A:$S,8,FALSE))</f>
        <v/>
      </c>
      <c r="O966" s="55" t="str">
        <f>IF(VLOOKUP(ROW()-492,'Report 3 Detail (576 B)'!$A:$S,9,FALSE)="","",VLOOKUP(ROW()-492,'Report 3 Detail (576 B)'!$A:$S,9,FALSE))</f>
        <v/>
      </c>
      <c r="P966" s="55" t="str">
        <f>IF(VLOOKUP(ROW()-492,'Report 3 Detail (576 B)'!$A:$S,10,FALSE)="","",VLOOKUP(ROW()-492,'Report 3 Detail (576 B)'!$A:$S,10,FALSE))</f>
        <v/>
      </c>
      <c r="Q966" s="55" t="str">
        <f>IF(VLOOKUP(ROW()-492,'Report 3 Detail (576 B)'!$A:$S,11,FALSE)="","",VLOOKUP(ROW()-492,'Report 3 Detail (576 B)'!$A:$S,11,FALSE))</f>
        <v/>
      </c>
      <c r="R966" s="55" t="str">
        <f>IF(VLOOKUP(ROW()-492,'Report 3 Detail (576 B)'!$A:$S,12,FALSE)="","",VLOOKUP(ROW()-492,'Report 3 Detail (576 B)'!$A:$S,12,FALSE))</f>
        <v/>
      </c>
      <c r="S966" s="55" t="str">
        <f>IF(VLOOKUP(ROW()-492,'Report 3 Detail (576 B)'!$A:$S,13,FALSE)="","",VLOOKUP(ROW()-492,'Report 3 Detail (576 B)'!$A:$S,13,FALSE))</f>
        <v/>
      </c>
      <c r="T966" s="55" t="str">
        <f>IF(VLOOKUP(ROW()-492,'Report 3 Detail (576 B)'!$A:$S,14,FALSE)="","",VLOOKUP(ROW()-492,'Report 3 Detail (576 B)'!$A:$S,14,FALSE))</f>
        <v/>
      </c>
      <c r="U966" s="55" t="str">
        <f>IF(VLOOKUP(ROW()-492,'Report 3 Detail (576 B)'!$A:$S,15,FALSE)="","",VLOOKUP(ROW()-492,'Report 3 Detail (576 B)'!$A:$S,15,FALSE))</f>
        <v/>
      </c>
      <c r="V966" s="55" t="str">
        <f>IF(VLOOKUP(ROW()-492,'Report 3 Detail (576 B)'!$A:$S,16,FALSE)="","",VLOOKUP(ROW()-492,'Report 3 Detail (576 B)'!$A:$S,16,FALSE))</f>
        <v/>
      </c>
      <c r="W966" s="55" t="str">
        <f>IF(VLOOKUP(ROW()-492,'Report 3 Detail (576 B)'!$A:$S,17,FALSE)="","",VLOOKUP(ROW()-492,'Report 3 Detail (576 B)'!$A:$S,17,FALSE))</f>
        <v/>
      </c>
      <c r="X966" s="102" t="str">
        <f>IF(VLOOKUP(ROW()-492,'Report 3 Detail (576 B)'!$A:$S,18,FALSE)="","",VLOOKUP(ROW()-492,'Report 3 Detail (576 B)'!$A:$S,18,FALSE))</f>
        <v/>
      </c>
      <c r="Y966" s="55" t="str">
        <f>IF(VLOOKUP(ROW()-492,'Report 3 Detail (576 B)'!$A:$S,19,FALSE)="","",VLOOKUP(ROW()-492,'Report 3 Detail (576 B)'!$A:$S,19,FALSE))</f>
        <v/>
      </c>
      <c r="Z966" s="55" t="s">
        <v>79</v>
      </c>
    </row>
    <row r="967" spans="8:26" x14ac:dyDescent="0.2">
      <c r="H967" s="55" t="str">
        <f>IF(VLOOKUP(ROW()-492,'Report 3 Detail (576 B)'!$A:$S,2,FALSE)="","",VLOOKUP(ROW()-492,'Report 3 Detail (576 B)'!$A:$S,2,FALSE))</f>
        <v/>
      </c>
      <c r="I967" s="102" t="str">
        <f>IF(VLOOKUP(ROW()-492,'Report 3 Detail (576 B)'!$A:$S,3,FALSE)="","",VLOOKUP(ROW()-492,'Report 3 Detail (576 B)'!$A:$S,3,FALSE))</f>
        <v/>
      </c>
      <c r="J967" s="55" t="str">
        <f>IF(VLOOKUP(ROW()-492,'Report 3 Detail (576 B)'!$A:$S,4,FALSE)="","",VLOOKUP(ROW()-492,'Report 3 Detail (576 B)'!$A:$S,4,FALSE))</f>
        <v/>
      </c>
      <c r="K967" s="55" t="str">
        <f>IF(VLOOKUP(ROW()-492,'Report 3 Detail (576 B)'!$A:$S,5,FALSE)="","",VLOOKUP(ROW()-492,'Report 3 Detail (576 B)'!$A:$S,5,FALSE))</f>
        <v/>
      </c>
      <c r="L967" s="55" t="str">
        <f>IF(VLOOKUP(ROW()-492,'Report 3 Detail (576 B)'!$A:$S,6,FALSE)="","",VLOOKUP(ROW()-492,'Report 3 Detail (576 B)'!$A:$S,6,FALSE))</f>
        <v/>
      </c>
      <c r="M967" s="55" t="str">
        <f>IF(VLOOKUP(ROW()-492,'Report 3 Detail (576 B)'!$A:$S,7,FALSE)="","",VLOOKUP(ROW()-492,'Report 3 Detail (576 B)'!$A:$S,7,FALSE))</f>
        <v/>
      </c>
      <c r="N967" s="55" t="str">
        <f>IF(VLOOKUP(ROW()-492,'Report 3 Detail (576 B)'!$A:$S,8,FALSE)="","",VLOOKUP(ROW()-492,'Report 3 Detail (576 B)'!$A:$S,8,FALSE))</f>
        <v/>
      </c>
      <c r="O967" s="55" t="str">
        <f>IF(VLOOKUP(ROW()-492,'Report 3 Detail (576 B)'!$A:$S,9,FALSE)="","",VLOOKUP(ROW()-492,'Report 3 Detail (576 B)'!$A:$S,9,FALSE))</f>
        <v/>
      </c>
      <c r="P967" s="55" t="str">
        <f>IF(VLOOKUP(ROW()-492,'Report 3 Detail (576 B)'!$A:$S,10,FALSE)="","",VLOOKUP(ROW()-492,'Report 3 Detail (576 B)'!$A:$S,10,FALSE))</f>
        <v/>
      </c>
      <c r="Q967" s="55" t="str">
        <f>IF(VLOOKUP(ROW()-492,'Report 3 Detail (576 B)'!$A:$S,11,FALSE)="","",VLOOKUP(ROW()-492,'Report 3 Detail (576 B)'!$A:$S,11,FALSE))</f>
        <v/>
      </c>
      <c r="R967" s="55" t="str">
        <f>IF(VLOOKUP(ROW()-492,'Report 3 Detail (576 B)'!$A:$S,12,FALSE)="","",VLOOKUP(ROW()-492,'Report 3 Detail (576 B)'!$A:$S,12,FALSE))</f>
        <v/>
      </c>
      <c r="S967" s="55" t="str">
        <f>IF(VLOOKUP(ROW()-492,'Report 3 Detail (576 B)'!$A:$S,13,FALSE)="","",VLOOKUP(ROW()-492,'Report 3 Detail (576 B)'!$A:$S,13,FALSE))</f>
        <v/>
      </c>
      <c r="T967" s="55" t="str">
        <f>IF(VLOOKUP(ROW()-492,'Report 3 Detail (576 B)'!$A:$S,14,FALSE)="","",VLOOKUP(ROW()-492,'Report 3 Detail (576 B)'!$A:$S,14,FALSE))</f>
        <v/>
      </c>
      <c r="U967" s="55" t="str">
        <f>IF(VLOOKUP(ROW()-492,'Report 3 Detail (576 B)'!$A:$S,15,FALSE)="","",VLOOKUP(ROW()-492,'Report 3 Detail (576 B)'!$A:$S,15,FALSE))</f>
        <v/>
      </c>
      <c r="V967" s="55" t="str">
        <f>IF(VLOOKUP(ROW()-492,'Report 3 Detail (576 B)'!$A:$S,16,FALSE)="","",VLOOKUP(ROW()-492,'Report 3 Detail (576 B)'!$A:$S,16,FALSE))</f>
        <v/>
      </c>
      <c r="W967" s="55" t="str">
        <f>IF(VLOOKUP(ROW()-492,'Report 3 Detail (576 B)'!$A:$S,17,FALSE)="","",VLOOKUP(ROW()-492,'Report 3 Detail (576 B)'!$A:$S,17,FALSE))</f>
        <v/>
      </c>
      <c r="X967" s="102" t="str">
        <f>IF(VLOOKUP(ROW()-492,'Report 3 Detail (576 B)'!$A:$S,18,FALSE)="","",VLOOKUP(ROW()-492,'Report 3 Detail (576 B)'!$A:$S,18,FALSE))</f>
        <v/>
      </c>
      <c r="Y967" s="55" t="str">
        <f>IF(VLOOKUP(ROW()-492,'Report 3 Detail (576 B)'!$A:$S,19,FALSE)="","",VLOOKUP(ROW()-492,'Report 3 Detail (576 B)'!$A:$S,19,FALSE))</f>
        <v/>
      </c>
      <c r="Z967" s="55" t="s">
        <v>79</v>
      </c>
    </row>
    <row r="968" spans="8:26" x14ac:dyDescent="0.2">
      <c r="H968" s="55" t="str">
        <f>IF(VLOOKUP(ROW()-492,'Report 3 Detail (576 B)'!$A:$S,2,FALSE)="","",VLOOKUP(ROW()-492,'Report 3 Detail (576 B)'!$A:$S,2,FALSE))</f>
        <v/>
      </c>
      <c r="I968" s="102" t="str">
        <f>IF(VLOOKUP(ROW()-492,'Report 3 Detail (576 B)'!$A:$S,3,FALSE)="","",VLOOKUP(ROW()-492,'Report 3 Detail (576 B)'!$A:$S,3,FALSE))</f>
        <v/>
      </c>
      <c r="J968" s="55" t="str">
        <f>IF(VLOOKUP(ROW()-492,'Report 3 Detail (576 B)'!$A:$S,4,FALSE)="","",VLOOKUP(ROW()-492,'Report 3 Detail (576 B)'!$A:$S,4,FALSE))</f>
        <v/>
      </c>
      <c r="K968" s="55" t="str">
        <f>IF(VLOOKUP(ROW()-492,'Report 3 Detail (576 B)'!$A:$S,5,FALSE)="","",VLOOKUP(ROW()-492,'Report 3 Detail (576 B)'!$A:$S,5,FALSE))</f>
        <v/>
      </c>
      <c r="L968" s="55" t="str">
        <f>IF(VLOOKUP(ROW()-492,'Report 3 Detail (576 B)'!$A:$S,6,FALSE)="","",VLOOKUP(ROW()-492,'Report 3 Detail (576 B)'!$A:$S,6,FALSE))</f>
        <v/>
      </c>
      <c r="M968" s="55" t="str">
        <f>IF(VLOOKUP(ROW()-492,'Report 3 Detail (576 B)'!$A:$S,7,FALSE)="","",VLOOKUP(ROW()-492,'Report 3 Detail (576 B)'!$A:$S,7,FALSE))</f>
        <v/>
      </c>
      <c r="N968" s="55" t="str">
        <f>IF(VLOOKUP(ROW()-492,'Report 3 Detail (576 B)'!$A:$S,8,FALSE)="","",VLOOKUP(ROW()-492,'Report 3 Detail (576 B)'!$A:$S,8,FALSE))</f>
        <v/>
      </c>
      <c r="O968" s="55" t="str">
        <f>IF(VLOOKUP(ROW()-492,'Report 3 Detail (576 B)'!$A:$S,9,FALSE)="","",VLOOKUP(ROW()-492,'Report 3 Detail (576 B)'!$A:$S,9,FALSE))</f>
        <v/>
      </c>
      <c r="P968" s="55" t="str">
        <f>IF(VLOOKUP(ROW()-492,'Report 3 Detail (576 B)'!$A:$S,10,FALSE)="","",VLOOKUP(ROW()-492,'Report 3 Detail (576 B)'!$A:$S,10,FALSE))</f>
        <v/>
      </c>
      <c r="Q968" s="55" t="str">
        <f>IF(VLOOKUP(ROW()-492,'Report 3 Detail (576 B)'!$A:$S,11,FALSE)="","",VLOOKUP(ROW()-492,'Report 3 Detail (576 B)'!$A:$S,11,FALSE))</f>
        <v/>
      </c>
      <c r="R968" s="55" t="str">
        <f>IF(VLOOKUP(ROW()-492,'Report 3 Detail (576 B)'!$A:$S,12,FALSE)="","",VLOOKUP(ROW()-492,'Report 3 Detail (576 B)'!$A:$S,12,FALSE))</f>
        <v/>
      </c>
      <c r="S968" s="55" t="str">
        <f>IF(VLOOKUP(ROW()-492,'Report 3 Detail (576 B)'!$A:$S,13,FALSE)="","",VLOOKUP(ROW()-492,'Report 3 Detail (576 B)'!$A:$S,13,FALSE))</f>
        <v/>
      </c>
      <c r="T968" s="55" t="str">
        <f>IF(VLOOKUP(ROW()-492,'Report 3 Detail (576 B)'!$A:$S,14,FALSE)="","",VLOOKUP(ROW()-492,'Report 3 Detail (576 B)'!$A:$S,14,FALSE))</f>
        <v/>
      </c>
      <c r="U968" s="55" t="str">
        <f>IF(VLOOKUP(ROW()-492,'Report 3 Detail (576 B)'!$A:$S,15,FALSE)="","",VLOOKUP(ROW()-492,'Report 3 Detail (576 B)'!$A:$S,15,FALSE))</f>
        <v/>
      </c>
      <c r="V968" s="55" t="str">
        <f>IF(VLOOKUP(ROW()-492,'Report 3 Detail (576 B)'!$A:$S,16,FALSE)="","",VLOOKUP(ROW()-492,'Report 3 Detail (576 B)'!$A:$S,16,FALSE))</f>
        <v/>
      </c>
      <c r="W968" s="55" t="str">
        <f>IF(VLOOKUP(ROW()-492,'Report 3 Detail (576 B)'!$A:$S,17,FALSE)="","",VLOOKUP(ROW()-492,'Report 3 Detail (576 B)'!$A:$S,17,FALSE))</f>
        <v/>
      </c>
      <c r="X968" s="102" t="str">
        <f>IF(VLOOKUP(ROW()-492,'Report 3 Detail (576 B)'!$A:$S,18,FALSE)="","",VLOOKUP(ROW()-492,'Report 3 Detail (576 B)'!$A:$S,18,FALSE))</f>
        <v/>
      </c>
      <c r="Y968" s="55" t="str">
        <f>IF(VLOOKUP(ROW()-492,'Report 3 Detail (576 B)'!$A:$S,19,FALSE)="","",VLOOKUP(ROW()-492,'Report 3 Detail (576 B)'!$A:$S,19,FALSE))</f>
        <v/>
      </c>
      <c r="Z968" s="55" t="s">
        <v>79</v>
      </c>
    </row>
    <row r="969" spans="8:26" x14ac:dyDescent="0.2">
      <c r="H969" s="55" t="str">
        <f>IF(VLOOKUP(ROW()-492,'Report 3 Detail (576 B)'!$A:$S,2,FALSE)="","",VLOOKUP(ROW()-492,'Report 3 Detail (576 B)'!$A:$S,2,FALSE))</f>
        <v/>
      </c>
      <c r="I969" s="102" t="str">
        <f>IF(VLOOKUP(ROW()-492,'Report 3 Detail (576 B)'!$A:$S,3,FALSE)="","",VLOOKUP(ROW()-492,'Report 3 Detail (576 B)'!$A:$S,3,FALSE))</f>
        <v/>
      </c>
      <c r="J969" s="55" t="str">
        <f>IF(VLOOKUP(ROW()-492,'Report 3 Detail (576 B)'!$A:$S,4,FALSE)="","",VLOOKUP(ROW()-492,'Report 3 Detail (576 B)'!$A:$S,4,FALSE))</f>
        <v/>
      </c>
      <c r="K969" s="55" t="str">
        <f>IF(VLOOKUP(ROW()-492,'Report 3 Detail (576 B)'!$A:$S,5,FALSE)="","",VLOOKUP(ROW()-492,'Report 3 Detail (576 B)'!$A:$S,5,FALSE))</f>
        <v/>
      </c>
      <c r="L969" s="55" t="str">
        <f>IF(VLOOKUP(ROW()-492,'Report 3 Detail (576 B)'!$A:$S,6,FALSE)="","",VLOOKUP(ROW()-492,'Report 3 Detail (576 B)'!$A:$S,6,FALSE))</f>
        <v/>
      </c>
      <c r="M969" s="55" t="str">
        <f>IF(VLOOKUP(ROW()-492,'Report 3 Detail (576 B)'!$A:$S,7,FALSE)="","",VLOOKUP(ROW()-492,'Report 3 Detail (576 B)'!$A:$S,7,FALSE))</f>
        <v/>
      </c>
      <c r="N969" s="55" t="str">
        <f>IF(VLOOKUP(ROW()-492,'Report 3 Detail (576 B)'!$A:$S,8,FALSE)="","",VLOOKUP(ROW()-492,'Report 3 Detail (576 B)'!$A:$S,8,FALSE))</f>
        <v/>
      </c>
      <c r="O969" s="55" t="str">
        <f>IF(VLOOKUP(ROW()-492,'Report 3 Detail (576 B)'!$A:$S,9,FALSE)="","",VLOOKUP(ROW()-492,'Report 3 Detail (576 B)'!$A:$S,9,FALSE))</f>
        <v/>
      </c>
      <c r="P969" s="55" t="str">
        <f>IF(VLOOKUP(ROW()-492,'Report 3 Detail (576 B)'!$A:$S,10,FALSE)="","",VLOOKUP(ROW()-492,'Report 3 Detail (576 B)'!$A:$S,10,FALSE))</f>
        <v/>
      </c>
      <c r="Q969" s="55" t="str">
        <f>IF(VLOOKUP(ROW()-492,'Report 3 Detail (576 B)'!$A:$S,11,FALSE)="","",VLOOKUP(ROW()-492,'Report 3 Detail (576 B)'!$A:$S,11,FALSE))</f>
        <v/>
      </c>
      <c r="R969" s="55" t="str">
        <f>IF(VLOOKUP(ROW()-492,'Report 3 Detail (576 B)'!$A:$S,12,FALSE)="","",VLOOKUP(ROW()-492,'Report 3 Detail (576 B)'!$A:$S,12,FALSE))</f>
        <v/>
      </c>
      <c r="S969" s="55" t="str">
        <f>IF(VLOOKUP(ROW()-492,'Report 3 Detail (576 B)'!$A:$S,13,FALSE)="","",VLOOKUP(ROW()-492,'Report 3 Detail (576 B)'!$A:$S,13,FALSE))</f>
        <v/>
      </c>
      <c r="T969" s="55" t="str">
        <f>IF(VLOOKUP(ROW()-492,'Report 3 Detail (576 B)'!$A:$S,14,FALSE)="","",VLOOKUP(ROW()-492,'Report 3 Detail (576 B)'!$A:$S,14,FALSE))</f>
        <v/>
      </c>
      <c r="U969" s="55" t="str">
        <f>IF(VLOOKUP(ROW()-492,'Report 3 Detail (576 B)'!$A:$S,15,FALSE)="","",VLOOKUP(ROW()-492,'Report 3 Detail (576 B)'!$A:$S,15,FALSE))</f>
        <v/>
      </c>
      <c r="V969" s="55" t="str">
        <f>IF(VLOOKUP(ROW()-492,'Report 3 Detail (576 B)'!$A:$S,16,FALSE)="","",VLOOKUP(ROW()-492,'Report 3 Detail (576 B)'!$A:$S,16,FALSE))</f>
        <v/>
      </c>
      <c r="W969" s="55" t="str">
        <f>IF(VLOOKUP(ROW()-492,'Report 3 Detail (576 B)'!$A:$S,17,FALSE)="","",VLOOKUP(ROW()-492,'Report 3 Detail (576 B)'!$A:$S,17,FALSE))</f>
        <v/>
      </c>
      <c r="X969" s="102" t="str">
        <f>IF(VLOOKUP(ROW()-492,'Report 3 Detail (576 B)'!$A:$S,18,FALSE)="","",VLOOKUP(ROW()-492,'Report 3 Detail (576 B)'!$A:$S,18,FALSE))</f>
        <v/>
      </c>
      <c r="Y969" s="55" t="str">
        <f>IF(VLOOKUP(ROW()-492,'Report 3 Detail (576 B)'!$A:$S,19,FALSE)="","",VLOOKUP(ROW()-492,'Report 3 Detail (576 B)'!$A:$S,19,FALSE))</f>
        <v/>
      </c>
      <c r="Z969" s="55" t="s">
        <v>79</v>
      </c>
    </row>
    <row r="970" spans="8:26" x14ac:dyDescent="0.2">
      <c r="H970" s="55" t="str">
        <f>IF(VLOOKUP(ROW()-492,'Report 3 Detail (576 B)'!$A:$S,2,FALSE)="","",VLOOKUP(ROW()-492,'Report 3 Detail (576 B)'!$A:$S,2,FALSE))</f>
        <v/>
      </c>
      <c r="I970" s="102" t="str">
        <f>IF(VLOOKUP(ROW()-492,'Report 3 Detail (576 B)'!$A:$S,3,FALSE)="","",VLOOKUP(ROW()-492,'Report 3 Detail (576 B)'!$A:$S,3,FALSE))</f>
        <v/>
      </c>
      <c r="J970" s="55" t="str">
        <f>IF(VLOOKUP(ROW()-492,'Report 3 Detail (576 B)'!$A:$S,4,FALSE)="","",VLOOKUP(ROW()-492,'Report 3 Detail (576 B)'!$A:$S,4,FALSE))</f>
        <v/>
      </c>
      <c r="K970" s="55" t="str">
        <f>IF(VLOOKUP(ROW()-492,'Report 3 Detail (576 B)'!$A:$S,5,FALSE)="","",VLOOKUP(ROW()-492,'Report 3 Detail (576 B)'!$A:$S,5,FALSE))</f>
        <v/>
      </c>
      <c r="L970" s="55" t="str">
        <f>IF(VLOOKUP(ROW()-492,'Report 3 Detail (576 B)'!$A:$S,6,FALSE)="","",VLOOKUP(ROW()-492,'Report 3 Detail (576 B)'!$A:$S,6,FALSE))</f>
        <v/>
      </c>
      <c r="M970" s="55" t="str">
        <f>IF(VLOOKUP(ROW()-492,'Report 3 Detail (576 B)'!$A:$S,7,FALSE)="","",VLOOKUP(ROW()-492,'Report 3 Detail (576 B)'!$A:$S,7,FALSE))</f>
        <v/>
      </c>
      <c r="N970" s="55" t="str">
        <f>IF(VLOOKUP(ROW()-492,'Report 3 Detail (576 B)'!$A:$S,8,FALSE)="","",VLOOKUP(ROW()-492,'Report 3 Detail (576 B)'!$A:$S,8,FALSE))</f>
        <v/>
      </c>
      <c r="O970" s="55" t="str">
        <f>IF(VLOOKUP(ROW()-492,'Report 3 Detail (576 B)'!$A:$S,9,FALSE)="","",VLOOKUP(ROW()-492,'Report 3 Detail (576 B)'!$A:$S,9,FALSE))</f>
        <v/>
      </c>
      <c r="P970" s="55" t="str">
        <f>IF(VLOOKUP(ROW()-492,'Report 3 Detail (576 B)'!$A:$S,10,FALSE)="","",VLOOKUP(ROW()-492,'Report 3 Detail (576 B)'!$A:$S,10,FALSE))</f>
        <v/>
      </c>
      <c r="Q970" s="55" t="str">
        <f>IF(VLOOKUP(ROW()-492,'Report 3 Detail (576 B)'!$A:$S,11,FALSE)="","",VLOOKUP(ROW()-492,'Report 3 Detail (576 B)'!$A:$S,11,FALSE))</f>
        <v/>
      </c>
      <c r="R970" s="55" t="str">
        <f>IF(VLOOKUP(ROW()-492,'Report 3 Detail (576 B)'!$A:$S,12,FALSE)="","",VLOOKUP(ROW()-492,'Report 3 Detail (576 B)'!$A:$S,12,FALSE))</f>
        <v/>
      </c>
      <c r="S970" s="55" t="str">
        <f>IF(VLOOKUP(ROW()-492,'Report 3 Detail (576 B)'!$A:$S,13,FALSE)="","",VLOOKUP(ROW()-492,'Report 3 Detail (576 B)'!$A:$S,13,FALSE))</f>
        <v/>
      </c>
      <c r="T970" s="55" t="str">
        <f>IF(VLOOKUP(ROW()-492,'Report 3 Detail (576 B)'!$A:$S,14,FALSE)="","",VLOOKUP(ROW()-492,'Report 3 Detail (576 B)'!$A:$S,14,FALSE))</f>
        <v/>
      </c>
      <c r="U970" s="55" t="str">
        <f>IF(VLOOKUP(ROW()-492,'Report 3 Detail (576 B)'!$A:$S,15,FALSE)="","",VLOOKUP(ROW()-492,'Report 3 Detail (576 B)'!$A:$S,15,FALSE))</f>
        <v/>
      </c>
      <c r="V970" s="55" t="str">
        <f>IF(VLOOKUP(ROW()-492,'Report 3 Detail (576 B)'!$A:$S,16,FALSE)="","",VLOOKUP(ROW()-492,'Report 3 Detail (576 B)'!$A:$S,16,FALSE))</f>
        <v/>
      </c>
      <c r="W970" s="55" t="str">
        <f>IF(VLOOKUP(ROW()-492,'Report 3 Detail (576 B)'!$A:$S,17,FALSE)="","",VLOOKUP(ROW()-492,'Report 3 Detail (576 B)'!$A:$S,17,FALSE))</f>
        <v/>
      </c>
      <c r="X970" s="102" t="str">
        <f>IF(VLOOKUP(ROW()-492,'Report 3 Detail (576 B)'!$A:$S,18,FALSE)="","",VLOOKUP(ROW()-492,'Report 3 Detail (576 B)'!$A:$S,18,FALSE))</f>
        <v/>
      </c>
      <c r="Y970" s="55" t="str">
        <f>IF(VLOOKUP(ROW()-492,'Report 3 Detail (576 B)'!$A:$S,19,FALSE)="","",VLOOKUP(ROW()-492,'Report 3 Detail (576 B)'!$A:$S,19,FALSE))</f>
        <v/>
      </c>
      <c r="Z970" s="55" t="s">
        <v>79</v>
      </c>
    </row>
    <row r="971" spans="8:26" x14ac:dyDescent="0.2">
      <c r="H971" s="55" t="str">
        <f>IF(VLOOKUP(ROW()-492,'Report 3 Detail (576 B)'!$A:$S,2,FALSE)="","",VLOOKUP(ROW()-492,'Report 3 Detail (576 B)'!$A:$S,2,FALSE))</f>
        <v/>
      </c>
      <c r="I971" s="102" t="str">
        <f>IF(VLOOKUP(ROW()-492,'Report 3 Detail (576 B)'!$A:$S,3,FALSE)="","",VLOOKUP(ROW()-492,'Report 3 Detail (576 B)'!$A:$S,3,FALSE))</f>
        <v/>
      </c>
      <c r="J971" s="55" t="str">
        <f>IF(VLOOKUP(ROW()-492,'Report 3 Detail (576 B)'!$A:$S,4,FALSE)="","",VLOOKUP(ROW()-492,'Report 3 Detail (576 B)'!$A:$S,4,FALSE))</f>
        <v/>
      </c>
      <c r="K971" s="55" t="str">
        <f>IF(VLOOKUP(ROW()-492,'Report 3 Detail (576 B)'!$A:$S,5,FALSE)="","",VLOOKUP(ROW()-492,'Report 3 Detail (576 B)'!$A:$S,5,FALSE))</f>
        <v/>
      </c>
      <c r="L971" s="55" t="str">
        <f>IF(VLOOKUP(ROW()-492,'Report 3 Detail (576 B)'!$A:$S,6,FALSE)="","",VLOOKUP(ROW()-492,'Report 3 Detail (576 B)'!$A:$S,6,FALSE))</f>
        <v/>
      </c>
      <c r="M971" s="55" t="str">
        <f>IF(VLOOKUP(ROW()-492,'Report 3 Detail (576 B)'!$A:$S,7,FALSE)="","",VLOOKUP(ROW()-492,'Report 3 Detail (576 B)'!$A:$S,7,FALSE))</f>
        <v/>
      </c>
      <c r="N971" s="55" t="str">
        <f>IF(VLOOKUP(ROW()-492,'Report 3 Detail (576 B)'!$A:$S,8,FALSE)="","",VLOOKUP(ROW()-492,'Report 3 Detail (576 B)'!$A:$S,8,FALSE))</f>
        <v/>
      </c>
      <c r="O971" s="55" t="str">
        <f>IF(VLOOKUP(ROW()-492,'Report 3 Detail (576 B)'!$A:$S,9,FALSE)="","",VLOOKUP(ROW()-492,'Report 3 Detail (576 B)'!$A:$S,9,FALSE))</f>
        <v/>
      </c>
      <c r="P971" s="55" t="str">
        <f>IF(VLOOKUP(ROW()-492,'Report 3 Detail (576 B)'!$A:$S,10,FALSE)="","",VLOOKUP(ROW()-492,'Report 3 Detail (576 B)'!$A:$S,10,FALSE))</f>
        <v/>
      </c>
      <c r="Q971" s="55" t="str">
        <f>IF(VLOOKUP(ROW()-492,'Report 3 Detail (576 B)'!$A:$S,11,FALSE)="","",VLOOKUP(ROW()-492,'Report 3 Detail (576 B)'!$A:$S,11,FALSE))</f>
        <v/>
      </c>
      <c r="R971" s="55" t="str">
        <f>IF(VLOOKUP(ROW()-492,'Report 3 Detail (576 B)'!$A:$S,12,FALSE)="","",VLOOKUP(ROW()-492,'Report 3 Detail (576 B)'!$A:$S,12,FALSE))</f>
        <v/>
      </c>
      <c r="S971" s="55" t="str">
        <f>IF(VLOOKUP(ROW()-492,'Report 3 Detail (576 B)'!$A:$S,13,FALSE)="","",VLOOKUP(ROW()-492,'Report 3 Detail (576 B)'!$A:$S,13,FALSE))</f>
        <v/>
      </c>
      <c r="T971" s="55" t="str">
        <f>IF(VLOOKUP(ROW()-492,'Report 3 Detail (576 B)'!$A:$S,14,FALSE)="","",VLOOKUP(ROW()-492,'Report 3 Detail (576 B)'!$A:$S,14,FALSE))</f>
        <v/>
      </c>
      <c r="U971" s="55" t="str">
        <f>IF(VLOOKUP(ROW()-492,'Report 3 Detail (576 B)'!$A:$S,15,FALSE)="","",VLOOKUP(ROW()-492,'Report 3 Detail (576 B)'!$A:$S,15,FALSE))</f>
        <v/>
      </c>
      <c r="V971" s="55" t="str">
        <f>IF(VLOOKUP(ROW()-492,'Report 3 Detail (576 B)'!$A:$S,16,FALSE)="","",VLOOKUP(ROW()-492,'Report 3 Detail (576 B)'!$A:$S,16,FALSE))</f>
        <v/>
      </c>
      <c r="W971" s="55" t="str">
        <f>IF(VLOOKUP(ROW()-492,'Report 3 Detail (576 B)'!$A:$S,17,FALSE)="","",VLOOKUP(ROW()-492,'Report 3 Detail (576 B)'!$A:$S,17,FALSE))</f>
        <v/>
      </c>
      <c r="X971" s="102" t="str">
        <f>IF(VLOOKUP(ROW()-492,'Report 3 Detail (576 B)'!$A:$S,18,FALSE)="","",VLOOKUP(ROW()-492,'Report 3 Detail (576 B)'!$A:$S,18,FALSE))</f>
        <v/>
      </c>
      <c r="Y971" s="55" t="str">
        <f>IF(VLOOKUP(ROW()-492,'Report 3 Detail (576 B)'!$A:$S,19,FALSE)="","",VLOOKUP(ROW()-492,'Report 3 Detail (576 B)'!$A:$S,19,FALSE))</f>
        <v/>
      </c>
      <c r="Z971" s="55" t="s">
        <v>79</v>
      </c>
    </row>
    <row r="972" spans="8:26" x14ac:dyDescent="0.2">
      <c r="H972" s="55" t="str">
        <f>IF(VLOOKUP(ROW()-492,'Report 3 Detail (576 B)'!$A:$S,2,FALSE)="","",VLOOKUP(ROW()-492,'Report 3 Detail (576 B)'!$A:$S,2,FALSE))</f>
        <v/>
      </c>
      <c r="I972" s="102" t="str">
        <f>IF(VLOOKUP(ROW()-492,'Report 3 Detail (576 B)'!$A:$S,3,FALSE)="","",VLOOKUP(ROW()-492,'Report 3 Detail (576 B)'!$A:$S,3,FALSE))</f>
        <v/>
      </c>
      <c r="J972" s="55" t="str">
        <f>IF(VLOOKUP(ROW()-492,'Report 3 Detail (576 B)'!$A:$S,4,FALSE)="","",VLOOKUP(ROW()-492,'Report 3 Detail (576 B)'!$A:$S,4,FALSE))</f>
        <v/>
      </c>
      <c r="K972" s="55" t="str">
        <f>IF(VLOOKUP(ROW()-492,'Report 3 Detail (576 B)'!$A:$S,5,FALSE)="","",VLOOKUP(ROW()-492,'Report 3 Detail (576 B)'!$A:$S,5,FALSE))</f>
        <v/>
      </c>
      <c r="L972" s="55" t="str">
        <f>IF(VLOOKUP(ROW()-492,'Report 3 Detail (576 B)'!$A:$S,6,FALSE)="","",VLOOKUP(ROW()-492,'Report 3 Detail (576 B)'!$A:$S,6,FALSE))</f>
        <v/>
      </c>
      <c r="M972" s="55" t="str">
        <f>IF(VLOOKUP(ROW()-492,'Report 3 Detail (576 B)'!$A:$S,7,FALSE)="","",VLOOKUP(ROW()-492,'Report 3 Detail (576 B)'!$A:$S,7,FALSE))</f>
        <v/>
      </c>
      <c r="N972" s="55" t="str">
        <f>IF(VLOOKUP(ROW()-492,'Report 3 Detail (576 B)'!$A:$S,8,FALSE)="","",VLOOKUP(ROW()-492,'Report 3 Detail (576 B)'!$A:$S,8,FALSE))</f>
        <v/>
      </c>
      <c r="O972" s="55" t="str">
        <f>IF(VLOOKUP(ROW()-492,'Report 3 Detail (576 B)'!$A:$S,9,FALSE)="","",VLOOKUP(ROW()-492,'Report 3 Detail (576 B)'!$A:$S,9,FALSE))</f>
        <v/>
      </c>
      <c r="P972" s="55" t="str">
        <f>IF(VLOOKUP(ROW()-492,'Report 3 Detail (576 B)'!$A:$S,10,FALSE)="","",VLOOKUP(ROW()-492,'Report 3 Detail (576 B)'!$A:$S,10,FALSE))</f>
        <v/>
      </c>
      <c r="Q972" s="55" t="str">
        <f>IF(VLOOKUP(ROW()-492,'Report 3 Detail (576 B)'!$A:$S,11,FALSE)="","",VLOOKUP(ROW()-492,'Report 3 Detail (576 B)'!$A:$S,11,FALSE))</f>
        <v/>
      </c>
      <c r="R972" s="55" t="str">
        <f>IF(VLOOKUP(ROW()-492,'Report 3 Detail (576 B)'!$A:$S,12,FALSE)="","",VLOOKUP(ROW()-492,'Report 3 Detail (576 B)'!$A:$S,12,FALSE))</f>
        <v/>
      </c>
      <c r="S972" s="55" t="str">
        <f>IF(VLOOKUP(ROW()-492,'Report 3 Detail (576 B)'!$A:$S,13,FALSE)="","",VLOOKUP(ROW()-492,'Report 3 Detail (576 B)'!$A:$S,13,FALSE))</f>
        <v/>
      </c>
      <c r="T972" s="55" t="str">
        <f>IF(VLOOKUP(ROW()-492,'Report 3 Detail (576 B)'!$A:$S,14,FALSE)="","",VLOOKUP(ROW()-492,'Report 3 Detail (576 B)'!$A:$S,14,FALSE))</f>
        <v/>
      </c>
      <c r="U972" s="55" t="str">
        <f>IF(VLOOKUP(ROW()-492,'Report 3 Detail (576 B)'!$A:$S,15,FALSE)="","",VLOOKUP(ROW()-492,'Report 3 Detail (576 B)'!$A:$S,15,FALSE))</f>
        <v/>
      </c>
      <c r="V972" s="55" t="str">
        <f>IF(VLOOKUP(ROW()-492,'Report 3 Detail (576 B)'!$A:$S,16,FALSE)="","",VLOOKUP(ROW()-492,'Report 3 Detail (576 B)'!$A:$S,16,FALSE))</f>
        <v/>
      </c>
      <c r="W972" s="55" t="str">
        <f>IF(VLOOKUP(ROW()-492,'Report 3 Detail (576 B)'!$A:$S,17,FALSE)="","",VLOOKUP(ROW()-492,'Report 3 Detail (576 B)'!$A:$S,17,FALSE))</f>
        <v/>
      </c>
      <c r="X972" s="102" t="str">
        <f>IF(VLOOKUP(ROW()-492,'Report 3 Detail (576 B)'!$A:$S,18,FALSE)="","",VLOOKUP(ROW()-492,'Report 3 Detail (576 B)'!$A:$S,18,FALSE))</f>
        <v/>
      </c>
      <c r="Y972" s="55" t="str">
        <f>IF(VLOOKUP(ROW()-492,'Report 3 Detail (576 B)'!$A:$S,19,FALSE)="","",VLOOKUP(ROW()-492,'Report 3 Detail (576 B)'!$A:$S,19,FALSE))</f>
        <v/>
      </c>
      <c r="Z972" s="55" t="s">
        <v>79</v>
      </c>
    </row>
    <row r="973" spans="8:26" x14ac:dyDescent="0.2">
      <c r="H973" s="55" t="str">
        <f>IF(VLOOKUP(ROW()-492,'Report 3 Detail (576 B)'!$A:$S,2,FALSE)="","",VLOOKUP(ROW()-492,'Report 3 Detail (576 B)'!$A:$S,2,FALSE))</f>
        <v/>
      </c>
      <c r="I973" s="102" t="str">
        <f>IF(VLOOKUP(ROW()-492,'Report 3 Detail (576 B)'!$A:$S,3,FALSE)="","",VLOOKUP(ROW()-492,'Report 3 Detail (576 B)'!$A:$S,3,FALSE))</f>
        <v/>
      </c>
      <c r="J973" s="55" t="str">
        <f>IF(VLOOKUP(ROW()-492,'Report 3 Detail (576 B)'!$A:$S,4,FALSE)="","",VLOOKUP(ROW()-492,'Report 3 Detail (576 B)'!$A:$S,4,FALSE))</f>
        <v/>
      </c>
      <c r="K973" s="55" t="str">
        <f>IF(VLOOKUP(ROW()-492,'Report 3 Detail (576 B)'!$A:$S,5,FALSE)="","",VLOOKUP(ROW()-492,'Report 3 Detail (576 B)'!$A:$S,5,FALSE))</f>
        <v/>
      </c>
      <c r="L973" s="55" t="str">
        <f>IF(VLOOKUP(ROW()-492,'Report 3 Detail (576 B)'!$A:$S,6,FALSE)="","",VLOOKUP(ROW()-492,'Report 3 Detail (576 B)'!$A:$S,6,FALSE))</f>
        <v/>
      </c>
      <c r="M973" s="55" t="str">
        <f>IF(VLOOKUP(ROW()-492,'Report 3 Detail (576 B)'!$A:$S,7,FALSE)="","",VLOOKUP(ROW()-492,'Report 3 Detail (576 B)'!$A:$S,7,FALSE))</f>
        <v/>
      </c>
      <c r="N973" s="55" t="str">
        <f>IF(VLOOKUP(ROW()-492,'Report 3 Detail (576 B)'!$A:$S,8,FALSE)="","",VLOOKUP(ROW()-492,'Report 3 Detail (576 B)'!$A:$S,8,FALSE))</f>
        <v/>
      </c>
      <c r="O973" s="55" t="str">
        <f>IF(VLOOKUP(ROW()-492,'Report 3 Detail (576 B)'!$A:$S,9,FALSE)="","",VLOOKUP(ROW()-492,'Report 3 Detail (576 B)'!$A:$S,9,FALSE))</f>
        <v/>
      </c>
      <c r="P973" s="55" t="str">
        <f>IF(VLOOKUP(ROW()-492,'Report 3 Detail (576 B)'!$A:$S,10,FALSE)="","",VLOOKUP(ROW()-492,'Report 3 Detail (576 B)'!$A:$S,10,FALSE))</f>
        <v/>
      </c>
      <c r="Q973" s="55" t="str">
        <f>IF(VLOOKUP(ROW()-492,'Report 3 Detail (576 B)'!$A:$S,11,FALSE)="","",VLOOKUP(ROW()-492,'Report 3 Detail (576 B)'!$A:$S,11,FALSE))</f>
        <v/>
      </c>
      <c r="R973" s="55" t="str">
        <f>IF(VLOOKUP(ROW()-492,'Report 3 Detail (576 B)'!$A:$S,12,FALSE)="","",VLOOKUP(ROW()-492,'Report 3 Detail (576 B)'!$A:$S,12,FALSE))</f>
        <v/>
      </c>
      <c r="S973" s="55" t="str">
        <f>IF(VLOOKUP(ROW()-492,'Report 3 Detail (576 B)'!$A:$S,13,FALSE)="","",VLOOKUP(ROW()-492,'Report 3 Detail (576 B)'!$A:$S,13,FALSE))</f>
        <v/>
      </c>
      <c r="T973" s="55" t="str">
        <f>IF(VLOOKUP(ROW()-492,'Report 3 Detail (576 B)'!$A:$S,14,FALSE)="","",VLOOKUP(ROW()-492,'Report 3 Detail (576 B)'!$A:$S,14,FALSE))</f>
        <v/>
      </c>
      <c r="U973" s="55" t="str">
        <f>IF(VLOOKUP(ROW()-492,'Report 3 Detail (576 B)'!$A:$S,15,FALSE)="","",VLOOKUP(ROW()-492,'Report 3 Detail (576 B)'!$A:$S,15,FALSE))</f>
        <v/>
      </c>
      <c r="V973" s="55" t="str">
        <f>IF(VLOOKUP(ROW()-492,'Report 3 Detail (576 B)'!$A:$S,16,FALSE)="","",VLOOKUP(ROW()-492,'Report 3 Detail (576 B)'!$A:$S,16,FALSE))</f>
        <v/>
      </c>
      <c r="W973" s="55" t="str">
        <f>IF(VLOOKUP(ROW()-492,'Report 3 Detail (576 B)'!$A:$S,17,FALSE)="","",VLOOKUP(ROW()-492,'Report 3 Detail (576 B)'!$A:$S,17,FALSE))</f>
        <v/>
      </c>
      <c r="X973" s="102" t="str">
        <f>IF(VLOOKUP(ROW()-492,'Report 3 Detail (576 B)'!$A:$S,18,FALSE)="","",VLOOKUP(ROW()-492,'Report 3 Detail (576 B)'!$A:$S,18,FALSE))</f>
        <v/>
      </c>
      <c r="Y973" s="55" t="str">
        <f>IF(VLOOKUP(ROW()-492,'Report 3 Detail (576 B)'!$A:$S,19,FALSE)="","",VLOOKUP(ROW()-492,'Report 3 Detail (576 B)'!$A:$S,19,FALSE))</f>
        <v/>
      </c>
      <c r="Z973" s="55" t="s">
        <v>79</v>
      </c>
    </row>
    <row r="974" spans="8:26" x14ac:dyDescent="0.2">
      <c r="H974" s="55" t="str">
        <f>IF(VLOOKUP(ROW()-492,'Report 3 Detail (576 B)'!$A:$S,2,FALSE)="","",VLOOKUP(ROW()-492,'Report 3 Detail (576 B)'!$A:$S,2,FALSE))</f>
        <v/>
      </c>
      <c r="I974" s="102" t="str">
        <f>IF(VLOOKUP(ROW()-492,'Report 3 Detail (576 B)'!$A:$S,3,FALSE)="","",VLOOKUP(ROW()-492,'Report 3 Detail (576 B)'!$A:$S,3,FALSE))</f>
        <v/>
      </c>
      <c r="J974" s="55" t="str">
        <f>IF(VLOOKUP(ROW()-492,'Report 3 Detail (576 B)'!$A:$S,4,FALSE)="","",VLOOKUP(ROW()-492,'Report 3 Detail (576 B)'!$A:$S,4,FALSE))</f>
        <v/>
      </c>
      <c r="K974" s="55" t="str">
        <f>IF(VLOOKUP(ROW()-492,'Report 3 Detail (576 B)'!$A:$S,5,FALSE)="","",VLOOKUP(ROW()-492,'Report 3 Detail (576 B)'!$A:$S,5,FALSE))</f>
        <v/>
      </c>
      <c r="L974" s="55" t="str">
        <f>IF(VLOOKUP(ROW()-492,'Report 3 Detail (576 B)'!$A:$S,6,FALSE)="","",VLOOKUP(ROW()-492,'Report 3 Detail (576 B)'!$A:$S,6,FALSE))</f>
        <v/>
      </c>
      <c r="M974" s="55" t="str">
        <f>IF(VLOOKUP(ROW()-492,'Report 3 Detail (576 B)'!$A:$S,7,FALSE)="","",VLOOKUP(ROW()-492,'Report 3 Detail (576 B)'!$A:$S,7,FALSE))</f>
        <v/>
      </c>
      <c r="N974" s="55" t="str">
        <f>IF(VLOOKUP(ROW()-492,'Report 3 Detail (576 B)'!$A:$S,8,FALSE)="","",VLOOKUP(ROW()-492,'Report 3 Detail (576 B)'!$A:$S,8,FALSE))</f>
        <v/>
      </c>
      <c r="O974" s="55" t="str">
        <f>IF(VLOOKUP(ROW()-492,'Report 3 Detail (576 B)'!$A:$S,9,FALSE)="","",VLOOKUP(ROW()-492,'Report 3 Detail (576 B)'!$A:$S,9,FALSE))</f>
        <v/>
      </c>
      <c r="P974" s="55" t="str">
        <f>IF(VLOOKUP(ROW()-492,'Report 3 Detail (576 B)'!$A:$S,10,FALSE)="","",VLOOKUP(ROW()-492,'Report 3 Detail (576 B)'!$A:$S,10,FALSE))</f>
        <v/>
      </c>
      <c r="Q974" s="55" t="str">
        <f>IF(VLOOKUP(ROW()-492,'Report 3 Detail (576 B)'!$A:$S,11,FALSE)="","",VLOOKUP(ROW()-492,'Report 3 Detail (576 B)'!$A:$S,11,FALSE))</f>
        <v/>
      </c>
      <c r="R974" s="55" t="str">
        <f>IF(VLOOKUP(ROW()-492,'Report 3 Detail (576 B)'!$A:$S,12,FALSE)="","",VLOOKUP(ROW()-492,'Report 3 Detail (576 B)'!$A:$S,12,FALSE))</f>
        <v/>
      </c>
      <c r="S974" s="55" t="str">
        <f>IF(VLOOKUP(ROW()-492,'Report 3 Detail (576 B)'!$A:$S,13,FALSE)="","",VLOOKUP(ROW()-492,'Report 3 Detail (576 B)'!$A:$S,13,FALSE))</f>
        <v/>
      </c>
      <c r="T974" s="55" t="str">
        <f>IF(VLOOKUP(ROW()-492,'Report 3 Detail (576 B)'!$A:$S,14,FALSE)="","",VLOOKUP(ROW()-492,'Report 3 Detail (576 B)'!$A:$S,14,FALSE))</f>
        <v/>
      </c>
      <c r="U974" s="55" t="str">
        <f>IF(VLOOKUP(ROW()-492,'Report 3 Detail (576 B)'!$A:$S,15,FALSE)="","",VLOOKUP(ROW()-492,'Report 3 Detail (576 B)'!$A:$S,15,FALSE))</f>
        <v/>
      </c>
      <c r="V974" s="55" t="str">
        <f>IF(VLOOKUP(ROW()-492,'Report 3 Detail (576 B)'!$A:$S,16,FALSE)="","",VLOOKUP(ROW()-492,'Report 3 Detail (576 B)'!$A:$S,16,FALSE))</f>
        <v/>
      </c>
      <c r="W974" s="55" t="str">
        <f>IF(VLOOKUP(ROW()-492,'Report 3 Detail (576 B)'!$A:$S,17,FALSE)="","",VLOOKUP(ROW()-492,'Report 3 Detail (576 B)'!$A:$S,17,FALSE))</f>
        <v/>
      </c>
      <c r="X974" s="102" t="str">
        <f>IF(VLOOKUP(ROW()-492,'Report 3 Detail (576 B)'!$A:$S,18,FALSE)="","",VLOOKUP(ROW()-492,'Report 3 Detail (576 B)'!$A:$S,18,FALSE))</f>
        <v/>
      </c>
      <c r="Y974" s="55" t="str">
        <f>IF(VLOOKUP(ROW()-492,'Report 3 Detail (576 B)'!$A:$S,19,FALSE)="","",VLOOKUP(ROW()-492,'Report 3 Detail (576 B)'!$A:$S,19,FALSE))</f>
        <v/>
      </c>
      <c r="Z974" s="55" t="s">
        <v>79</v>
      </c>
    </row>
    <row r="975" spans="8:26" x14ac:dyDescent="0.2">
      <c r="H975" s="55" t="str">
        <f>IF(VLOOKUP(ROW()-492,'Report 3 Detail (576 B)'!$A:$S,2,FALSE)="","",VLOOKUP(ROW()-492,'Report 3 Detail (576 B)'!$A:$S,2,FALSE))</f>
        <v/>
      </c>
      <c r="I975" s="102" t="str">
        <f>IF(VLOOKUP(ROW()-492,'Report 3 Detail (576 B)'!$A:$S,3,FALSE)="","",VLOOKUP(ROW()-492,'Report 3 Detail (576 B)'!$A:$S,3,FALSE))</f>
        <v/>
      </c>
      <c r="J975" s="55" t="str">
        <f>IF(VLOOKUP(ROW()-492,'Report 3 Detail (576 B)'!$A:$S,4,FALSE)="","",VLOOKUP(ROW()-492,'Report 3 Detail (576 B)'!$A:$S,4,FALSE))</f>
        <v/>
      </c>
      <c r="K975" s="55" t="str">
        <f>IF(VLOOKUP(ROW()-492,'Report 3 Detail (576 B)'!$A:$S,5,FALSE)="","",VLOOKUP(ROW()-492,'Report 3 Detail (576 B)'!$A:$S,5,FALSE))</f>
        <v/>
      </c>
      <c r="L975" s="55" t="str">
        <f>IF(VLOOKUP(ROW()-492,'Report 3 Detail (576 B)'!$A:$S,6,FALSE)="","",VLOOKUP(ROW()-492,'Report 3 Detail (576 B)'!$A:$S,6,FALSE))</f>
        <v/>
      </c>
      <c r="M975" s="55" t="str">
        <f>IF(VLOOKUP(ROW()-492,'Report 3 Detail (576 B)'!$A:$S,7,FALSE)="","",VLOOKUP(ROW()-492,'Report 3 Detail (576 B)'!$A:$S,7,FALSE))</f>
        <v/>
      </c>
      <c r="N975" s="55" t="str">
        <f>IF(VLOOKUP(ROW()-492,'Report 3 Detail (576 B)'!$A:$S,8,FALSE)="","",VLOOKUP(ROW()-492,'Report 3 Detail (576 B)'!$A:$S,8,FALSE))</f>
        <v/>
      </c>
      <c r="O975" s="55" t="str">
        <f>IF(VLOOKUP(ROW()-492,'Report 3 Detail (576 B)'!$A:$S,9,FALSE)="","",VLOOKUP(ROW()-492,'Report 3 Detail (576 B)'!$A:$S,9,FALSE))</f>
        <v/>
      </c>
      <c r="P975" s="55" t="str">
        <f>IF(VLOOKUP(ROW()-492,'Report 3 Detail (576 B)'!$A:$S,10,FALSE)="","",VLOOKUP(ROW()-492,'Report 3 Detail (576 B)'!$A:$S,10,FALSE))</f>
        <v/>
      </c>
      <c r="Q975" s="55" t="str">
        <f>IF(VLOOKUP(ROW()-492,'Report 3 Detail (576 B)'!$A:$S,11,FALSE)="","",VLOOKUP(ROW()-492,'Report 3 Detail (576 B)'!$A:$S,11,FALSE))</f>
        <v/>
      </c>
      <c r="R975" s="55" t="str">
        <f>IF(VLOOKUP(ROW()-492,'Report 3 Detail (576 B)'!$A:$S,12,FALSE)="","",VLOOKUP(ROW()-492,'Report 3 Detail (576 B)'!$A:$S,12,FALSE))</f>
        <v/>
      </c>
      <c r="S975" s="55" t="str">
        <f>IF(VLOOKUP(ROW()-492,'Report 3 Detail (576 B)'!$A:$S,13,FALSE)="","",VLOOKUP(ROW()-492,'Report 3 Detail (576 B)'!$A:$S,13,FALSE))</f>
        <v/>
      </c>
      <c r="T975" s="55" t="str">
        <f>IF(VLOOKUP(ROW()-492,'Report 3 Detail (576 B)'!$A:$S,14,FALSE)="","",VLOOKUP(ROW()-492,'Report 3 Detail (576 B)'!$A:$S,14,FALSE))</f>
        <v/>
      </c>
      <c r="U975" s="55" t="str">
        <f>IF(VLOOKUP(ROW()-492,'Report 3 Detail (576 B)'!$A:$S,15,FALSE)="","",VLOOKUP(ROW()-492,'Report 3 Detail (576 B)'!$A:$S,15,FALSE))</f>
        <v/>
      </c>
      <c r="V975" s="55" t="str">
        <f>IF(VLOOKUP(ROW()-492,'Report 3 Detail (576 B)'!$A:$S,16,FALSE)="","",VLOOKUP(ROW()-492,'Report 3 Detail (576 B)'!$A:$S,16,FALSE))</f>
        <v/>
      </c>
      <c r="W975" s="55" t="str">
        <f>IF(VLOOKUP(ROW()-492,'Report 3 Detail (576 B)'!$A:$S,17,FALSE)="","",VLOOKUP(ROW()-492,'Report 3 Detail (576 B)'!$A:$S,17,FALSE))</f>
        <v/>
      </c>
      <c r="X975" s="102" t="str">
        <f>IF(VLOOKUP(ROW()-492,'Report 3 Detail (576 B)'!$A:$S,18,FALSE)="","",VLOOKUP(ROW()-492,'Report 3 Detail (576 B)'!$A:$S,18,FALSE))</f>
        <v/>
      </c>
      <c r="Y975" s="55" t="str">
        <f>IF(VLOOKUP(ROW()-492,'Report 3 Detail (576 B)'!$A:$S,19,FALSE)="","",VLOOKUP(ROW()-492,'Report 3 Detail (576 B)'!$A:$S,19,FALSE))</f>
        <v/>
      </c>
      <c r="Z975" s="55" t="s">
        <v>79</v>
      </c>
    </row>
    <row r="976" spans="8:26" x14ac:dyDescent="0.2">
      <c r="H976" s="55" t="str">
        <f>IF(VLOOKUP(ROW()-492,'Report 3 Detail (576 B)'!$A:$S,2,FALSE)="","",VLOOKUP(ROW()-492,'Report 3 Detail (576 B)'!$A:$S,2,FALSE))</f>
        <v/>
      </c>
      <c r="I976" s="102" t="str">
        <f>IF(VLOOKUP(ROW()-492,'Report 3 Detail (576 B)'!$A:$S,3,FALSE)="","",VLOOKUP(ROW()-492,'Report 3 Detail (576 B)'!$A:$S,3,FALSE))</f>
        <v/>
      </c>
      <c r="J976" s="55" t="str">
        <f>IF(VLOOKUP(ROW()-492,'Report 3 Detail (576 B)'!$A:$S,4,FALSE)="","",VLOOKUP(ROW()-492,'Report 3 Detail (576 B)'!$A:$S,4,FALSE))</f>
        <v/>
      </c>
      <c r="K976" s="55" t="str">
        <f>IF(VLOOKUP(ROW()-492,'Report 3 Detail (576 B)'!$A:$S,5,FALSE)="","",VLOOKUP(ROW()-492,'Report 3 Detail (576 B)'!$A:$S,5,FALSE))</f>
        <v/>
      </c>
      <c r="L976" s="55" t="str">
        <f>IF(VLOOKUP(ROW()-492,'Report 3 Detail (576 B)'!$A:$S,6,FALSE)="","",VLOOKUP(ROW()-492,'Report 3 Detail (576 B)'!$A:$S,6,FALSE))</f>
        <v/>
      </c>
      <c r="M976" s="55" t="str">
        <f>IF(VLOOKUP(ROW()-492,'Report 3 Detail (576 B)'!$A:$S,7,FALSE)="","",VLOOKUP(ROW()-492,'Report 3 Detail (576 B)'!$A:$S,7,FALSE))</f>
        <v/>
      </c>
      <c r="N976" s="55" t="str">
        <f>IF(VLOOKUP(ROW()-492,'Report 3 Detail (576 B)'!$A:$S,8,FALSE)="","",VLOOKUP(ROW()-492,'Report 3 Detail (576 B)'!$A:$S,8,FALSE))</f>
        <v/>
      </c>
      <c r="O976" s="55" t="str">
        <f>IF(VLOOKUP(ROW()-492,'Report 3 Detail (576 B)'!$A:$S,9,FALSE)="","",VLOOKUP(ROW()-492,'Report 3 Detail (576 B)'!$A:$S,9,FALSE))</f>
        <v/>
      </c>
      <c r="P976" s="55" t="str">
        <f>IF(VLOOKUP(ROW()-492,'Report 3 Detail (576 B)'!$A:$S,10,FALSE)="","",VLOOKUP(ROW()-492,'Report 3 Detail (576 B)'!$A:$S,10,FALSE))</f>
        <v/>
      </c>
      <c r="Q976" s="55" t="str">
        <f>IF(VLOOKUP(ROW()-492,'Report 3 Detail (576 B)'!$A:$S,11,FALSE)="","",VLOOKUP(ROW()-492,'Report 3 Detail (576 B)'!$A:$S,11,FALSE))</f>
        <v/>
      </c>
      <c r="R976" s="55" t="str">
        <f>IF(VLOOKUP(ROW()-492,'Report 3 Detail (576 B)'!$A:$S,12,FALSE)="","",VLOOKUP(ROW()-492,'Report 3 Detail (576 B)'!$A:$S,12,FALSE))</f>
        <v/>
      </c>
      <c r="S976" s="55" t="str">
        <f>IF(VLOOKUP(ROW()-492,'Report 3 Detail (576 B)'!$A:$S,13,FALSE)="","",VLOOKUP(ROW()-492,'Report 3 Detail (576 B)'!$A:$S,13,FALSE))</f>
        <v/>
      </c>
      <c r="T976" s="55" t="str">
        <f>IF(VLOOKUP(ROW()-492,'Report 3 Detail (576 B)'!$A:$S,14,FALSE)="","",VLOOKUP(ROW()-492,'Report 3 Detail (576 B)'!$A:$S,14,FALSE))</f>
        <v/>
      </c>
      <c r="U976" s="55" t="str">
        <f>IF(VLOOKUP(ROW()-492,'Report 3 Detail (576 B)'!$A:$S,15,FALSE)="","",VLOOKUP(ROW()-492,'Report 3 Detail (576 B)'!$A:$S,15,FALSE))</f>
        <v/>
      </c>
      <c r="V976" s="55" t="str">
        <f>IF(VLOOKUP(ROW()-492,'Report 3 Detail (576 B)'!$A:$S,16,FALSE)="","",VLOOKUP(ROW()-492,'Report 3 Detail (576 B)'!$A:$S,16,FALSE))</f>
        <v/>
      </c>
      <c r="W976" s="55" t="str">
        <f>IF(VLOOKUP(ROW()-492,'Report 3 Detail (576 B)'!$A:$S,17,FALSE)="","",VLOOKUP(ROW()-492,'Report 3 Detail (576 B)'!$A:$S,17,FALSE))</f>
        <v/>
      </c>
      <c r="X976" s="102" t="str">
        <f>IF(VLOOKUP(ROW()-492,'Report 3 Detail (576 B)'!$A:$S,18,FALSE)="","",VLOOKUP(ROW()-492,'Report 3 Detail (576 B)'!$A:$S,18,FALSE))</f>
        <v/>
      </c>
      <c r="Y976" s="55" t="str">
        <f>IF(VLOOKUP(ROW()-492,'Report 3 Detail (576 B)'!$A:$S,19,FALSE)="","",VLOOKUP(ROW()-492,'Report 3 Detail (576 B)'!$A:$S,19,FALSE))</f>
        <v/>
      </c>
      <c r="Z976" s="55" t="s">
        <v>79</v>
      </c>
    </row>
    <row r="977" spans="8:26" x14ac:dyDescent="0.2">
      <c r="H977" s="55" t="str">
        <f>IF(VLOOKUP(ROW()-492,'Report 3 Detail (576 B)'!$A:$S,2,FALSE)="","",VLOOKUP(ROW()-492,'Report 3 Detail (576 B)'!$A:$S,2,FALSE))</f>
        <v/>
      </c>
      <c r="I977" s="102" t="str">
        <f>IF(VLOOKUP(ROW()-492,'Report 3 Detail (576 B)'!$A:$S,3,FALSE)="","",VLOOKUP(ROW()-492,'Report 3 Detail (576 B)'!$A:$S,3,FALSE))</f>
        <v/>
      </c>
      <c r="J977" s="55" t="str">
        <f>IF(VLOOKUP(ROW()-492,'Report 3 Detail (576 B)'!$A:$S,4,FALSE)="","",VLOOKUP(ROW()-492,'Report 3 Detail (576 B)'!$A:$S,4,FALSE))</f>
        <v/>
      </c>
      <c r="K977" s="55" t="str">
        <f>IF(VLOOKUP(ROW()-492,'Report 3 Detail (576 B)'!$A:$S,5,FALSE)="","",VLOOKUP(ROW()-492,'Report 3 Detail (576 B)'!$A:$S,5,FALSE))</f>
        <v/>
      </c>
      <c r="L977" s="55" t="str">
        <f>IF(VLOOKUP(ROW()-492,'Report 3 Detail (576 B)'!$A:$S,6,FALSE)="","",VLOOKUP(ROW()-492,'Report 3 Detail (576 B)'!$A:$S,6,FALSE))</f>
        <v/>
      </c>
      <c r="M977" s="55" t="str">
        <f>IF(VLOOKUP(ROW()-492,'Report 3 Detail (576 B)'!$A:$S,7,FALSE)="","",VLOOKUP(ROW()-492,'Report 3 Detail (576 B)'!$A:$S,7,FALSE))</f>
        <v/>
      </c>
      <c r="N977" s="55" t="str">
        <f>IF(VLOOKUP(ROW()-492,'Report 3 Detail (576 B)'!$A:$S,8,FALSE)="","",VLOOKUP(ROW()-492,'Report 3 Detail (576 B)'!$A:$S,8,FALSE))</f>
        <v/>
      </c>
      <c r="O977" s="55" t="str">
        <f>IF(VLOOKUP(ROW()-492,'Report 3 Detail (576 B)'!$A:$S,9,FALSE)="","",VLOOKUP(ROW()-492,'Report 3 Detail (576 B)'!$A:$S,9,FALSE))</f>
        <v/>
      </c>
      <c r="P977" s="55" t="str">
        <f>IF(VLOOKUP(ROW()-492,'Report 3 Detail (576 B)'!$A:$S,10,FALSE)="","",VLOOKUP(ROW()-492,'Report 3 Detail (576 B)'!$A:$S,10,FALSE))</f>
        <v/>
      </c>
      <c r="Q977" s="55" t="str">
        <f>IF(VLOOKUP(ROW()-492,'Report 3 Detail (576 B)'!$A:$S,11,FALSE)="","",VLOOKUP(ROW()-492,'Report 3 Detail (576 B)'!$A:$S,11,FALSE))</f>
        <v/>
      </c>
      <c r="R977" s="55" t="str">
        <f>IF(VLOOKUP(ROW()-492,'Report 3 Detail (576 B)'!$A:$S,12,FALSE)="","",VLOOKUP(ROW()-492,'Report 3 Detail (576 B)'!$A:$S,12,FALSE))</f>
        <v/>
      </c>
      <c r="S977" s="55" t="str">
        <f>IF(VLOOKUP(ROW()-492,'Report 3 Detail (576 B)'!$A:$S,13,FALSE)="","",VLOOKUP(ROW()-492,'Report 3 Detail (576 B)'!$A:$S,13,FALSE))</f>
        <v/>
      </c>
      <c r="T977" s="55" t="str">
        <f>IF(VLOOKUP(ROW()-492,'Report 3 Detail (576 B)'!$A:$S,14,FALSE)="","",VLOOKUP(ROW()-492,'Report 3 Detail (576 B)'!$A:$S,14,FALSE))</f>
        <v/>
      </c>
      <c r="U977" s="55" t="str">
        <f>IF(VLOOKUP(ROW()-492,'Report 3 Detail (576 B)'!$A:$S,15,FALSE)="","",VLOOKUP(ROW()-492,'Report 3 Detail (576 B)'!$A:$S,15,FALSE))</f>
        <v/>
      </c>
      <c r="V977" s="55" t="str">
        <f>IF(VLOOKUP(ROW()-492,'Report 3 Detail (576 B)'!$A:$S,16,FALSE)="","",VLOOKUP(ROW()-492,'Report 3 Detail (576 B)'!$A:$S,16,FALSE))</f>
        <v/>
      </c>
      <c r="W977" s="55" t="str">
        <f>IF(VLOOKUP(ROW()-492,'Report 3 Detail (576 B)'!$A:$S,17,FALSE)="","",VLOOKUP(ROW()-492,'Report 3 Detail (576 B)'!$A:$S,17,FALSE))</f>
        <v/>
      </c>
      <c r="X977" s="102" t="str">
        <f>IF(VLOOKUP(ROW()-492,'Report 3 Detail (576 B)'!$A:$S,18,FALSE)="","",VLOOKUP(ROW()-492,'Report 3 Detail (576 B)'!$A:$S,18,FALSE))</f>
        <v/>
      </c>
      <c r="Y977" s="55" t="str">
        <f>IF(VLOOKUP(ROW()-492,'Report 3 Detail (576 B)'!$A:$S,19,FALSE)="","",VLOOKUP(ROW()-492,'Report 3 Detail (576 B)'!$A:$S,19,FALSE))</f>
        <v/>
      </c>
      <c r="Z977" s="55" t="s">
        <v>79</v>
      </c>
    </row>
    <row r="978" spans="8:26" x14ac:dyDescent="0.2">
      <c r="H978" s="55" t="str">
        <f>IF(VLOOKUP(ROW()-492,'Report 3 Detail (576 B)'!$A:$S,2,FALSE)="","",VLOOKUP(ROW()-492,'Report 3 Detail (576 B)'!$A:$S,2,FALSE))</f>
        <v/>
      </c>
      <c r="I978" s="102" t="str">
        <f>IF(VLOOKUP(ROW()-492,'Report 3 Detail (576 B)'!$A:$S,3,FALSE)="","",VLOOKUP(ROW()-492,'Report 3 Detail (576 B)'!$A:$S,3,FALSE))</f>
        <v/>
      </c>
      <c r="J978" s="55" t="str">
        <f>IF(VLOOKUP(ROW()-492,'Report 3 Detail (576 B)'!$A:$S,4,FALSE)="","",VLOOKUP(ROW()-492,'Report 3 Detail (576 B)'!$A:$S,4,FALSE))</f>
        <v/>
      </c>
      <c r="K978" s="55" t="str">
        <f>IF(VLOOKUP(ROW()-492,'Report 3 Detail (576 B)'!$A:$S,5,FALSE)="","",VLOOKUP(ROW()-492,'Report 3 Detail (576 B)'!$A:$S,5,FALSE))</f>
        <v/>
      </c>
      <c r="L978" s="55" t="str">
        <f>IF(VLOOKUP(ROW()-492,'Report 3 Detail (576 B)'!$A:$S,6,FALSE)="","",VLOOKUP(ROW()-492,'Report 3 Detail (576 B)'!$A:$S,6,FALSE))</f>
        <v/>
      </c>
      <c r="M978" s="55" t="str">
        <f>IF(VLOOKUP(ROW()-492,'Report 3 Detail (576 B)'!$A:$S,7,FALSE)="","",VLOOKUP(ROW()-492,'Report 3 Detail (576 B)'!$A:$S,7,FALSE))</f>
        <v/>
      </c>
      <c r="N978" s="55" t="str">
        <f>IF(VLOOKUP(ROW()-492,'Report 3 Detail (576 B)'!$A:$S,8,FALSE)="","",VLOOKUP(ROW()-492,'Report 3 Detail (576 B)'!$A:$S,8,FALSE))</f>
        <v/>
      </c>
      <c r="O978" s="55" t="str">
        <f>IF(VLOOKUP(ROW()-492,'Report 3 Detail (576 B)'!$A:$S,9,FALSE)="","",VLOOKUP(ROW()-492,'Report 3 Detail (576 B)'!$A:$S,9,FALSE))</f>
        <v/>
      </c>
      <c r="P978" s="55" t="str">
        <f>IF(VLOOKUP(ROW()-492,'Report 3 Detail (576 B)'!$A:$S,10,FALSE)="","",VLOOKUP(ROW()-492,'Report 3 Detail (576 B)'!$A:$S,10,FALSE))</f>
        <v/>
      </c>
      <c r="Q978" s="55" t="str">
        <f>IF(VLOOKUP(ROW()-492,'Report 3 Detail (576 B)'!$A:$S,11,FALSE)="","",VLOOKUP(ROW()-492,'Report 3 Detail (576 B)'!$A:$S,11,FALSE))</f>
        <v/>
      </c>
      <c r="R978" s="55" t="str">
        <f>IF(VLOOKUP(ROW()-492,'Report 3 Detail (576 B)'!$A:$S,12,FALSE)="","",VLOOKUP(ROW()-492,'Report 3 Detail (576 B)'!$A:$S,12,FALSE))</f>
        <v/>
      </c>
      <c r="S978" s="55" t="str">
        <f>IF(VLOOKUP(ROW()-492,'Report 3 Detail (576 B)'!$A:$S,13,FALSE)="","",VLOOKUP(ROW()-492,'Report 3 Detail (576 B)'!$A:$S,13,FALSE))</f>
        <v/>
      </c>
      <c r="T978" s="55" t="str">
        <f>IF(VLOOKUP(ROW()-492,'Report 3 Detail (576 B)'!$A:$S,14,FALSE)="","",VLOOKUP(ROW()-492,'Report 3 Detail (576 B)'!$A:$S,14,FALSE))</f>
        <v/>
      </c>
      <c r="U978" s="55" t="str">
        <f>IF(VLOOKUP(ROW()-492,'Report 3 Detail (576 B)'!$A:$S,15,FALSE)="","",VLOOKUP(ROW()-492,'Report 3 Detail (576 B)'!$A:$S,15,FALSE))</f>
        <v/>
      </c>
      <c r="V978" s="55" t="str">
        <f>IF(VLOOKUP(ROW()-492,'Report 3 Detail (576 B)'!$A:$S,16,FALSE)="","",VLOOKUP(ROW()-492,'Report 3 Detail (576 B)'!$A:$S,16,FALSE))</f>
        <v/>
      </c>
      <c r="W978" s="55" t="str">
        <f>IF(VLOOKUP(ROW()-492,'Report 3 Detail (576 B)'!$A:$S,17,FALSE)="","",VLOOKUP(ROW()-492,'Report 3 Detail (576 B)'!$A:$S,17,FALSE))</f>
        <v/>
      </c>
      <c r="X978" s="102" t="str">
        <f>IF(VLOOKUP(ROW()-492,'Report 3 Detail (576 B)'!$A:$S,18,FALSE)="","",VLOOKUP(ROW()-492,'Report 3 Detail (576 B)'!$A:$S,18,FALSE))</f>
        <v/>
      </c>
      <c r="Y978" s="55" t="str">
        <f>IF(VLOOKUP(ROW()-492,'Report 3 Detail (576 B)'!$A:$S,19,FALSE)="","",VLOOKUP(ROW()-492,'Report 3 Detail (576 B)'!$A:$S,19,FALSE))</f>
        <v/>
      </c>
      <c r="Z978" s="55" t="s">
        <v>79</v>
      </c>
    </row>
    <row r="979" spans="8:26" x14ac:dyDescent="0.2">
      <c r="H979" s="55" t="str">
        <f>IF(VLOOKUP(ROW()-492,'Report 3 Detail (576 B)'!$A:$S,2,FALSE)="","",VLOOKUP(ROW()-492,'Report 3 Detail (576 B)'!$A:$S,2,FALSE))</f>
        <v/>
      </c>
      <c r="I979" s="102" t="str">
        <f>IF(VLOOKUP(ROW()-492,'Report 3 Detail (576 B)'!$A:$S,3,FALSE)="","",VLOOKUP(ROW()-492,'Report 3 Detail (576 B)'!$A:$S,3,FALSE))</f>
        <v/>
      </c>
      <c r="J979" s="55" t="str">
        <f>IF(VLOOKUP(ROW()-492,'Report 3 Detail (576 B)'!$A:$S,4,FALSE)="","",VLOOKUP(ROW()-492,'Report 3 Detail (576 B)'!$A:$S,4,FALSE))</f>
        <v/>
      </c>
      <c r="K979" s="55" t="str">
        <f>IF(VLOOKUP(ROW()-492,'Report 3 Detail (576 B)'!$A:$S,5,FALSE)="","",VLOOKUP(ROW()-492,'Report 3 Detail (576 B)'!$A:$S,5,FALSE))</f>
        <v/>
      </c>
      <c r="L979" s="55" t="str">
        <f>IF(VLOOKUP(ROW()-492,'Report 3 Detail (576 B)'!$A:$S,6,FALSE)="","",VLOOKUP(ROW()-492,'Report 3 Detail (576 B)'!$A:$S,6,FALSE))</f>
        <v/>
      </c>
      <c r="M979" s="55" t="str">
        <f>IF(VLOOKUP(ROW()-492,'Report 3 Detail (576 B)'!$A:$S,7,FALSE)="","",VLOOKUP(ROW()-492,'Report 3 Detail (576 B)'!$A:$S,7,FALSE))</f>
        <v/>
      </c>
      <c r="N979" s="55" t="str">
        <f>IF(VLOOKUP(ROW()-492,'Report 3 Detail (576 B)'!$A:$S,8,FALSE)="","",VLOOKUP(ROW()-492,'Report 3 Detail (576 B)'!$A:$S,8,FALSE))</f>
        <v/>
      </c>
      <c r="O979" s="55" t="str">
        <f>IF(VLOOKUP(ROW()-492,'Report 3 Detail (576 B)'!$A:$S,9,FALSE)="","",VLOOKUP(ROW()-492,'Report 3 Detail (576 B)'!$A:$S,9,FALSE))</f>
        <v/>
      </c>
      <c r="P979" s="55" t="str">
        <f>IF(VLOOKUP(ROW()-492,'Report 3 Detail (576 B)'!$A:$S,10,FALSE)="","",VLOOKUP(ROW()-492,'Report 3 Detail (576 B)'!$A:$S,10,FALSE))</f>
        <v/>
      </c>
      <c r="Q979" s="55" t="str">
        <f>IF(VLOOKUP(ROW()-492,'Report 3 Detail (576 B)'!$A:$S,11,FALSE)="","",VLOOKUP(ROW()-492,'Report 3 Detail (576 B)'!$A:$S,11,FALSE))</f>
        <v/>
      </c>
      <c r="R979" s="55" t="str">
        <f>IF(VLOOKUP(ROW()-492,'Report 3 Detail (576 B)'!$A:$S,12,FALSE)="","",VLOOKUP(ROW()-492,'Report 3 Detail (576 B)'!$A:$S,12,FALSE))</f>
        <v/>
      </c>
      <c r="S979" s="55" t="str">
        <f>IF(VLOOKUP(ROW()-492,'Report 3 Detail (576 B)'!$A:$S,13,FALSE)="","",VLOOKUP(ROW()-492,'Report 3 Detail (576 B)'!$A:$S,13,FALSE))</f>
        <v/>
      </c>
      <c r="T979" s="55" t="str">
        <f>IF(VLOOKUP(ROW()-492,'Report 3 Detail (576 B)'!$A:$S,14,FALSE)="","",VLOOKUP(ROW()-492,'Report 3 Detail (576 B)'!$A:$S,14,FALSE))</f>
        <v/>
      </c>
      <c r="U979" s="55" t="str">
        <f>IF(VLOOKUP(ROW()-492,'Report 3 Detail (576 B)'!$A:$S,15,FALSE)="","",VLOOKUP(ROW()-492,'Report 3 Detail (576 B)'!$A:$S,15,FALSE))</f>
        <v/>
      </c>
      <c r="V979" s="55" t="str">
        <f>IF(VLOOKUP(ROW()-492,'Report 3 Detail (576 B)'!$A:$S,16,FALSE)="","",VLOOKUP(ROW()-492,'Report 3 Detail (576 B)'!$A:$S,16,FALSE))</f>
        <v/>
      </c>
      <c r="W979" s="55" t="str">
        <f>IF(VLOOKUP(ROW()-492,'Report 3 Detail (576 B)'!$A:$S,17,FALSE)="","",VLOOKUP(ROW()-492,'Report 3 Detail (576 B)'!$A:$S,17,FALSE))</f>
        <v/>
      </c>
      <c r="X979" s="102" t="str">
        <f>IF(VLOOKUP(ROW()-492,'Report 3 Detail (576 B)'!$A:$S,18,FALSE)="","",VLOOKUP(ROW()-492,'Report 3 Detail (576 B)'!$A:$S,18,FALSE))</f>
        <v/>
      </c>
      <c r="Y979" s="55" t="str">
        <f>IF(VLOOKUP(ROW()-492,'Report 3 Detail (576 B)'!$A:$S,19,FALSE)="","",VLOOKUP(ROW()-492,'Report 3 Detail (576 B)'!$A:$S,19,FALSE))</f>
        <v/>
      </c>
      <c r="Z979" s="55" t="s">
        <v>79</v>
      </c>
    </row>
    <row r="980" spans="8:26" x14ac:dyDescent="0.2">
      <c r="H980" s="55" t="str">
        <f>IF(VLOOKUP(ROW()-492,'Report 3 Detail (576 B)'!$A:$S,2,FALSE)="","",VLOOKUP(ROW()-492,'Report 3 Detail (576 B)'!$A:$S,2,FALSE))</f>
        <v/>
      </c>
      <c r="I980" s="102" t="str">
        <f>IF(VLOOKUP(ROW()-492,'Report 3 Detail (576 B)'!$A:$S,3,FALSE)="","",VLOOKUP(ROW()-492,'Report 3 Detail (576 B)'!$A:$S,3,FALSE))</f>
        <v/>
      </c>
      <c r="J980" s="55" t="str">
        <f>IF(VLOOKUP(ROW()-492,'Report 3 Detail (576 B)'!$A:$S,4,FALSE)="","",VLOOKUP(ROW()-492,'Report 3 Detail (576 B)'!$A:$S,4,FALSE))</f>
        <v/>
      </c>
      <c r="K980" s="55" t="str">
        <f>IF(VLOOKUP(ROW()-492,'Report 3 Detail (576 B)'!$A:$S,5,FALSE)="","",VLOOKUP(ROW()-492,'Report 3 Detail (576 B)'!$A:$S,5,FALSE))</f>
        <v/>
      </c>
      <c r="L980" s="55" t="str">
        <f>IF(VLOOKUP(ROW()-492,'Report 3 Detail (576 B)'!$A:$S,6,FALSE)="","",VLOOKUP(ROW()-492,'Report 3 Detail (576 B)'!$A:$S,6,FALSE))</f>
        <v/>
      </c>
      <c r="M980" s="55" t="str">
        <f>IF(VLOOKUP(ROW()-492,'Report 3 Detail (576 B)'!$A:$S,7,FALSE)="","",VLOOKUP(ROW()-492,'Report 3 Detail (576 B)'!$A:$S,7,FALSE))</f>
        <v/>
      </c>
      <c r="N980" s="55" t="str">
        <f>IF(VLOOKUP(ROW()-492,'Report 3 Detail (576 B)'!$A:$S,8,FALSE)="","",VLOOKUP(ROW()-492,'Report 3 Detail (576 B)'!$A:$S,8,FALSE))</f>
        <v/>
      </c>
      <c r="O980" s="55" t="str">
        <f>IF(VLOOKUP(ROW()-492,'Report 3 Detail (576 B)'!$A:$S,9,FALSE)="","",VLOOKUP(ROW()-492,'Report 3 Detail (576 B)'!$A:$S,9,FALSE))</f>
        <v/>
      </c>
      <c r="P980" s="55" t="str">
        <f>IF(VLOOKUP(ROW()-492,'Report 3 Detail (576 B)'!$A:$S,10,FALSE)="","",VLOOKUP(ROW()-492,'Report 3 Detail (576 B)'!$A:$S,10,FALSE))</f>
        <v/>
      </c>
      <c r="Q980" s="55" t="str">
        <f>IF(VLOOKUP(ROW()-492,'Report 3 Detail (576 B)'!$A:$S,11,FALSE)="","",VLOOKUP(ROW()-492,'Report 3 Detail (576 B)'!$A:$S,11,FALSE))</f>
        <v/>
      </c>
      <c r="R980" s="55" t="str">
        <f>IF(VLOOKUP(ROW()-492,'Report 3 Detail (576 B)'!$A:$S,12,FALSE)="","",VLOOKUP(ROW()-492,'Report 3 Detail (576 B)'!$A:$S,12,FALSE))</f>
        <v/>
      </c>
      <c r="S980" s="55" t="str">
        <f>IF(VLOOKUP(ROW()-492,'Report 3 Detail (576 B)'!$A:$S,13,FALSE)="","",VLOOKUP(ROW()-492,'Report 3 Detail (576 B)'!$A:$S,13,FALSE))</f>
        <v/>
      </c>
      <c r="T980" s="55" t="str">
        <f>IF(VLOOKUP(ROW()-492,'Report 3 Detail (576 B)'!$A:$S,14,FALSE)="","",VLOOKUP(ROW()-492,'Report 3 Detail (576 B)'!$A:$S,14,FALSE))</f>
        <v/>
      </c>
      <c r="U980" s="55" t="str">
        <f>IF(VLOOKUP(ROW()-492,'Report 3 Detail (576 B)'!$A:$S,15,FALSE)="","",VLOOKUP(ROW()-492,'Report 3 Detail (576 B)'!$A:$S,15,FALSE))</f>
        <v/>
      </c>
      <c r="V980" s="55" t="str">
        <f>IF(VLOOKUP(ROW()-492,'Report 3 Detail (576 B)'!$A:$S,16,FALSE)="","",VLOOKUP(ROW()-492,'Report 3 Detail (576 B)'!$A:$S,16,FALSE))</f>
        <v/>
      </c>
      <c r="W980" s="55" t="str">
        <f>IF(VLOOKUP(ROW()-492,'Report 3 Detail (576 B)'!$A:$S,17,FALSE)="","",VLOOKUP(ROW()-492,'Report 3 Detail (576 B)'!$A:$S,17,FALSE))</f>
        <v/>
      </c>
      <c r="X980" s="102" t="str">
        <f>IF(VLOOKUP(ROW()-492,'Report 3 Detail (576 B)'!$A:$S,18,FALSE)="","",VLOOKUP(ROW()-492,'Report 3 Detail (576 B)'!$A:$S,18,FALSE))</f>
        <v/>
      </c>
      <c r="Y980" s="55" t="str">
        <f>IF(VLOOKUP(ROW()-492,'Report 3 Detail (576 B)'!$A:$S,19,FALSE)="","",VLOOKUP(ROW()-492,'Report 3 Detail (576 B)'!$A:$S,19,FALSE))</f>
        <v/>
      </c>
      <c r="Z980" s="55" t="s">
        <v>79</v>
      </c>
    </row>
    <row r="981" spans="8:26" x14ac:dyDescent="0.2">
      <c r="H981" s="55" t="str">
        <f>IF(VLOOKUP(ROW()-492,'Report 3 Detail (576 B)'!$A:$S,2,FALSE)="","",VLOOKUP(ROW()-492,'Report 3 Detail (576 B)'!$A:$S,2,FALSE))</f>
        <v/>
      </c>
      <c r="I981" s="102" t="str">
        <f>IF(VLOOKUP(ROW()-492,'Report 3 Detail (576 B)'!$A:$S,3,FALSE)="","",VLOOKUP(ROW()-492,'Report 3 Detail (576 B)'!$A:$S,3,FALSE))</f>
        <v/>
      </c>
      <c r="J981" s="55" t="str">
        <f>IF(VLOOKUP(ROW()-492,'Report 3 Detail (576 B)'!$A:$S,4,FALSE)="","",VLOOKUP(ROW()-492,'Report 3 Detail (576 B)'!$A:$S,4,FALSE))</f>
        <v/>
      </c>
      <c r="K981" s="55" t="str">
        <f>IF(VLOOKUP(ROW()-492,'Report 3 Detail (576 B)'!$A:$S,5,FALSE)="","",VLOOKUP(ROW()-492,'Report 3 Detail (576 B)'!$A:$S,5,FALSE))</f>
        <v/>
      </c>
      <c r="L981" s="55" t="str">
        <f>IF(VLOOKUP(ROW()-492,'Report 3 Detail (576 B)'!$A:$S,6,FALSE)="","",VLOOKUP(ROW()-492,'Report 3 Detail (576 B)'!$A:$S,6,FALSE))</f>
        <v/>
      </c>
      <c r="M981" s="55" t="str">
        <f>IF(VLOOKUP(ROW()-492,'Report 3 Detail (576 B)'!$A:$S,7,FALSE)="","",VLOOKUP(ROW()-492,'Report 3 Detail (576 B)'!$A:$S,7,FALSE))</f>
        <v/>
      </c>
      <c r="N981" s="55" t="str">
        <f>IF(VLOOKUP(ROW()-492,'Report 3 Detail (576 B)'!$A:$S,8,FALSE)="","",VLOOKUP(ROW()-492,'Report 3 Detail (576 B)'!$A:$S,8,FALSE))</f>
        <v/>
      </c>
      <c r="O981" s="55" t="str">
        <f>IF(VLOOKUP(ROW()-492,'Report 3 Detail (576 B)'!$A:$S,9,FALSE)="","",VLOOKUP(ROW()-492,'Report 3 Detail (576 B)'!$A:$S,9,FALSE))</f>
        <v/>
      </c>
      <c r="P981" s="55" t="str">
        <f>IF(VLOOKUP(ROW()-492,'Report 3 Detail (576 B)'!$A:$S,10,FALSE)="","",VLOOKUP(ROW()-492,'Report 3 Detail (576 B)'!$A:$S,10,FALSE))</f>
        <v/>
      </c>
      <c r="Q981" s="55" t="str">
        <f>IF(VLOOKUP(ROW()-492,'Report 3 Detail (576 B)'!$A:$S,11,FALSE)="","",VLOOKUP(ROW()-492,'Report 3 Detail (576 B)'!$A:$S,11,FALSE))</f>
        <v/>
      </c>
      <c r="R981" s="55" t="str">
        <f>IF(VLOOKUP(ROW()-492,'Report 3 Detail (576 B)'!$A:$S,12,FALSE)="","",VLOOKUP(ROW()-492,'Report 3 Detail (576 B)'!$A:$S,12,FALSE))</f>
        <v/>
      </c>
      <c r="S981" s="55" t="str">
        <f>IF(VLOOKUP(ROW()-492,'Report 3 Detail (576 B)'!$A:$S,13,FALSE)="","",VLOOKUP(ROW()-492,'Report 3 Detail (576 B)'!$A:$S,13,FALSE))</f>
        <v/>
      </c>
      <c r="T981" s="55" t="str">
        <f>IF(VLOOKUP(ROW()-492,'Report 3 Detail (576 B)'!$A:$S,14,FALSE)="","",VLOOKUP(ROW()-492,'Report 3 Detail (576 B)'!$A:$S,14,FALSE))</f>
        <v/>
      </c>
      <c r="U981" s="55" t="str">
        <f>IF(VLOOKUP(ROW()-492,'Report 3 Detail (576 B)'!$A:$S,15,FALSE)="","",VLOOKUP(ROW()-492,'Report 3 Detail (576 B)'!$A:$S,15,FALSE))</f>
        <v/>
      </c>
      <c r="V981" s="55" t="str">
        <f>IF(VLOOKUP(ROW()-492,'Report 3 Detail (576 B)'!$A:$S,16,FALSE)="","",VLOOKUP(ROW()-492,'Report 3 Detail (576 B)'!$A:$S,16,FALSE))</f>
        <v/>
      </c>
      <c r="W981" s="55" t="str">
        <f>IF(VLOOKUP(ROW()-492,'Report 3 Detail (576 B)'!$A:$S,17,FALSE)="","",VLOOKUP(ROW()-492,'Report 3 Detail (576 B)'!$A:$S,17,FALSE))</f>
        <v/>
      </c>
      <c r="X981" s="102" t="str">
        <f>IF(VLOOKUP(ROW()-492,'Report 3 Detail (576 B)'!$A:$S,18,FALSE)="","",VLOOKUP(ROW()-492,'Report 3 Detail (576 B)'!$A:$S,18,FALSE))</f>
        <v/>
      </c>
      <c r="Y981" s="55" t="str">
        <f>IF(VLOOKUP(ROW()-492,'Report 3 Detail (576 B)'!$A:$S,19,FALSE)="","",VLOOKUP(ROW()-492,'Report 3 Detail (576 B)'!$A:$S,19,FALSE))</f>
        <v/>
      </c>
      <c r="Z981" s="55" t="s">
        <v>79</v>
      </c>
    </row>
    <row r="982" spans="8:26" x14ac:dyDescent="0.2">
      <c r="H982" s="55" t="str">
        <f>IF(VLOOKUP(ROW()-492,'Report 3 Detail (576 B)'!$A:$S,2,FALSE)="","",VLOOKUP(ROW()-492,'Report 3 Detail (576 B)'!$A:$S,2,FALSE))</f>
        <v/>
      </c>
      <c r="I982" s="102" t="str">
        <f>IF(VLOOKUP(ROW()-492,'Report 3 Detail (576 B)'!$A:$S,3,FALSE)="","",VLOOKUP(ROW()-492,'Report 3 Detail (576 B)'!$A:$S,3,FALSE))</f>
        <v/>
      </c>
      <c r="J982" s="55" t="str">
        <f>IF(VLOOKUP(ROW()-492,'Report 3 Detail (576 B)'!$A:$S,4,FALSE)="","",VLOOKUP(ROW()-492,'Report 3 Detail (576 B)'!$A:$S,4,FALSE))</f>
        <v/>
      </c>
      <c r="K982" s="55" t="str">
        <f>IF(VLOOKUP(ROW()-492,'Report 3 Detail (576 B)'!$A:$S,5,FALSE)="","",VLOOKUP(ROW()-492,'Report 3 Detail (576 B)'!$A:$S,5,FALSE))</f>
        <v/>
      </c>
      <c r="L982" s="55" t="str">
        <f>IF(VLOOKUP(ROW()-492,'Report 3 Detail (576 B)'!$A:$S,6,FALSE)="","",VLOOKUP(ROW()-492,'Report 3 Detail (576 B)'!$A:$S,6,FALSE))</f>
        <v/>
      </c>
      <c r="M982" s="55" t="str">
        <f>IF(VLOOKUP(ROW()-492,'Report 3 Detail (576 B)'!$A:$S,7,FALSE)="","",VLOOKUP(ROW()-492,'Report 3 Detail (576 B)'!$A:$S,7,FALSE))</f>
        <v/>
      </c>
      <c r="N982" s="55" t="str">
        <f>IF(VLOOKUP(ROW()-492,'Report 3 Detail (576 B)'!$A:$S,8,FALSE)="","",VLOOKUP(ROW()-492,'Report 3 Detail (576 B)'!$A:$S,8,FALSE))</f>
        <v/>
      </c>
      <c r="O982" s="55" t="str">
        <f>IF(VLOOKUP(ROW()-492,'Report 3 Detail (576 B)'!$A:$S,9,FALSE)="","",VLOOKUP(ROW()-492,'Report 3 Detail (576 B)'!$A:$S,9,FALSE))</f>
        <v/>
      </c>
      <c r="P982" s="55" t="str">
        <f>IF(VLOOKUP(ROW()-492,'Report 3 Detail (576 B)'!$A:$S,10,FALSE)="","",VLOOKUP(ROW()-492,'Report 3 Detail (576 B)'!$A:$S,10,FALSE))</f>
        <v/>
      </c>
      <c r="Q982" s="55" t="str">
        <f>IF(VLOOKUP(ROW()-492,'Report 3 Detail (576 B)'!$A:$S,11,FALSE)="","",VLOOKUP(ROW()-492,'Report 3 Detail (576 B)'!$A:$S,11,FALSE))</f>
        <v/>
      </c>
      <c r="R982" s="55" t="str">
        <f>IF(VLOOKUP(ROW()-492,'Report 3 Detail (576 B)'!$A:$S,12,FALSE)="","",VLOOKUP(ROW()-492,'Report 3 Detail (576 B)'!$A:$S,12,FALSE))</f>
        <v/>
      </c>
      <c r="S982" s="55" t="str">
        <f>IF(VLOOKUP(ROW()-492,'Report 3 Detail (576 B)'!$A:$S,13,FALSE)="","",VLOOKUP(ROW()-492,'Report 3 Detail (576 B)'!$A:$S,13,FALSE))</f>
        <v/>
      </c>
      <c r="T982" s="55" t="str">
        <f>IF(VLOOKUP(ROW()-492,'Report 3 Detail (576 B)'!$A:$S,14,FALSE)="","",VLOOKUP(ROW()-492,'Report 3 Detail (576 B)'!$A:$S,14,FALSE))</f>
        <v/>
      </c>
      <c r="U982" s="55" t="str">
        <f>IF(VLOOKUP(ROW()-492,'Report 3 Detail (576 B)'!$A:$S,15,FALSE)="","",VLOOKUP(ROW()-492,'Report 3 Detail (576 B)'!$A:$S,15,FALSE))</f>
        <v/>
      </c>
      <c r="V982" s="55" t="str">
        <f>IF(VLOOKUP(ROW()-492,'Report 3 Detail (576 B)'!$A:$S,16,FALSE)="","",VLOOKUP(ROW()-492,'Report 3 Detail (576 B)'!$A:$S,16,FALSE))</f>
        <v/>
      </c>
      <c r="W982" s="55" t="str">
        <f>IF(VLOOKUP(ROW()-492,'Report 3 Detail (576 B)'!$A:$S,17,FALSE)="","",VLOOKUP(ROW()-492,'Report 3 Detail (576 B)'!$A:$S,17,FALSE))</f>
        <v/>
      </c>
      <c r="X982" s="102" t="str">
        <f>IF(VLOOKUP(ROW()-492,'Report 3 Detail (576 B)'!$A:$S,18,FALSE)="","",VLOOKUP(ROW()-492,'Report 3 Detail (576 B)'!$A:$S,18,FALSE))</f>
        <v/>
      </c>
      <c r="Y982" s="55" t="str">
        <f>IF(VLOOKUP(ROW()-492,'Report 3 Detail (576 B)'!$A:$S,19,FALSE)="","",VLOOKUP(ROW()-492,'Report 3 Detail (576 B)'!$A:$S,19,FALSE))</f>
        <v/>
      </c>
      <c r="Z982" s="55" t="s">
        <v>79</v>
      </c>
    </row>
    <row r="983" spans="8:26" x14ac:dyDescent="0.2">
      <c r="H983" s="55" t="str">
        <f>IF(VLOOKUP(ROW()-492,'Report 3 Detail (576 B)'!$A:$S,2,FALSE)="","",VLOOKUP(ROW()-492,'Report 3 Detail (576 B)'!$A:$S,2,FALSE))</f>
        <v/>
      </c>
      <c r="I983" s="102" t="str">
        <f>IF(VLOOKUP(ROW()-492,'Report 3 Detail (576 B)'!$A:$S,3,FALSE)="","",VLOOKUP(ROW()-492,'Report 3 Detail (576 B)'!$A:$S,3,FALSE))</f>
        <v/>
      </c>
      <c r="J983" s="55" t="str">
        <f>IF(VLOOKUP(ROW()-492,'Report 3 Detail (576 B)'!$A:$S,4,FALSE)="","",VLOOKUP(ROW()-492,'Report 3 Detail (576 B)'!$A:$S,4,FALSE))</f>
        <v/>
      </c>
      <c r="K983" s="55" t="str">
        <f>IF(VLOOKUP(ROW()-492,'Report 3 Detail (576 B)'!$A:$S,5,FALSE)="","",VLOOKUP(ROW()-492,'Report 3 Detail (576 B)'!$A:$S,5,FALSE))</f>
        <v/>
      </c>
      <c r="L983" s="55" t="str">
        <f>IF(VLOOKUP(ROW()-492,'Report 3 Detail (576 B)'!$A:$S,6,FALSE)="","",VLOOKUP(ROW()-492,'Report 3 Detail (576 B)'!$A:$S,6,FALSE))</f>
        <v/>
      </c>
      <c r="M983" s="55" t="str">
        <f>IF(VLOOKUP(ROW()-492,'Report 3 Detail (576 B)'!$A:$S,7,FALSE)="","",VLOOKUP(ROW()-492,'Report 3 Detail (576 B)'!$A:$S,7,FALSE))</f>
        <v/>
      </c>
      <c r="N983" s="55" t="str">
        <f>IF(VLOOKUP(ROW()-492,'Report 3 Detail (576 B)'!$A:$S,8,FALSE)="","",VLOOKUP(ROW()-492,'Report 3 Detail (576 B)'!$A:$S,8,FALSE))</f>
        <v/>
      </c>
      <c r="O983" s="55" t="str">
        <f>IF(VLOOKUP(ROW()-492,'Report 3 Detail (576 B)'!$A:$S,9,FALSE)="","",VLOOKUP(ROW()-492,'Report 3 Detail (576 B)'!$A:$S,9,FALSE))</f>
        <v/>
      </c>
      <c r="P983" s="55" t="str">
        <f>IF(VLOOKUP(ROW()-492,'Report 3 Detail (576 B)'!$A:$S,10,FALSE)="","",VLOOKUP(ROW()-492,'Report 3 Detail (576 B)'!$A:$S,10,FALSE))</f>
        <v/>
      </c>
      <c r="Q983" s="55" t="str">
        <f>IF(VLOOKUP(ROW()-492,'Report 3 Detail (576 B)'!$A:$S,11,FALSE)="","",VLOOKUP(ROW()-492,'Report 3 Detail (576 B)'!$A:$S,11,FALSE))</f>
        <v/>
      </c>
      <c r="R983" s="55" t="str">
        <f>IF(VLOOKUP(ROW()-492,'Report 3 Detail (576 B)'!$A:$S,12,FALSE)="","",VLOOKUP(ROW()-492,'Report 3 Detail (576 B)'!$A:$S,12,FALSE))</f>
        <v/>
      </c>
      <c r="S983" s="55" t="str">
        <f>IF(VLOOKUP(ROW()-492,'Report 3 Detail (576 B)'!$A:$S,13,FALSE)="","",VLOOKUP(ROW()-492,'Report 3 Detail (576 B)'!$A:$S,13,FALSE))</f>
        <v/>
      </c>
      <c r="T983" s="55" t="str">
        <f>IF(VLOOKUP(ROW()-492,'Report 3 Detail (576 B)'!$A:$S,14,FALSE)="","",VLOOKUP(ROW()-492,'Report 3 Detail (576 B)'!$A:$S,14,FALSE))</f>
        <v/>
      </c>
      <c r="U983" s="55" t="str">
        <f>IF(VLOOKUP(ROW()-492,'Report 3 Detail (576 B)'!$A:$S,15,FALSE)="","",VLOOKUP(ROW()-492,'Report 3 Detail (576 B)'!$A:$S,15,FALSE))</f>
        <v/>
      </c>
      <c r="V983" s="55" t="str">
        <f>IF(VLOOKUP(ROW()-492,'Report 3 Detail (576 B)'!$A:$S,16,FALSE)="","",VLOOKUP(ROW()-492,'Report 3 Detail (576 B)'!$A:$S,16,FALSE))</f>
        <v/>
      </c>
      <c r="W983" s="55" t="str">
        <f>IF(VLOOKUP(ROW()-492,'Report 3 Detail (576 B)'!$A:$S,17,FALSE)="","",VLOOKUP(ROW()-492,'Report 3 Detail (576 B)'!$A:$S,17,FALSE))</f>
        <v/>
      </c>
      <c r="X983" s="102" t="str">
        <f>IF(VLOOKUP(ROW()-492,'Report 3 Detail (576 B)'!$A:$S,18,FALSE)="","",VLOOKUP(ROW()-492,'Report 3 Detail (576 B)'!$A:$S,18,FALSE))</f>
        <v/>
      </c>
      <c r="Y983" s="55" t="str">
        <f>IF(VLOOKUP(ROW()-492,'Report 3 Detail (576 B)'!$A:$S,19,FALSE)="","",VLOOKUP(ROW()-492,'Report 3 Detail (576 B)'!$A:$S,19,FALSE))</f>
        <v/>
      </c>
      <c r="Z983" s="55" t="s">
        <v>79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R983" sqref="R983"/>
    </sheetView>
  </sheetViews>
  <sheetFormatPr defaultRowHeight="12.75" x14ac:dyDescent="0.2"/>
  <cols>
    <col min="1" max="1" width="12.140625" bestFit="1" customWidth="1"/>
    <col min="2" max="2" width="29.42578125" customWidth="1"/>
    <col min="3" max="3" width="10.140625" bestFit="1" customWidth="1"/>
    <col min="4" max="4" width="18.5703125" customWidth="1"/>
    <col min="5" max="5" width="21.7109375" bestFit="1" customWidth="1"/>
    <col min="6" max="6" width="14" bestFit="1" customWidth="1"/>
    <col min="7" max="7" width="25" customWidth="1"/>
    <col min="8" max="8" width="10.7109375" customWidth="1"/>
  </cols>
  <sheetData>
    <row r="1" spans="1:8" x14ac:dyDescent="0.2">
      <c r="A1" s="51" t="s">
        <v>72</v>
      </c>
      <c r="B1" s="52" t="s">
        <v>73</v>
      </c>
      <c r="C1" s="51" t="s">
        <v>74</v>
      </c>
      <c r="D1" s="52" t="s">
        <v>75</v>
      </c>
      <c r="E1" s="52" t="s">
        <v>76</v>
      </c>
      <c r="F1" s="52" t="s">
        <v>77</v>
      </c>
      <c r="G1" s="52" t="s">
        <v>78</v>
      </c>
      <c r="H1" s="31" t="s">
        <v>97</v>
      </c>
    </row>
    <row r="2" spans="1:8" x14ac:dyDescent="0.2">
      <c r="A2" s="55">
        <f>'Report 3 GLs (576 A)'!B5</f>
        <v>0</v>
      </c>
      <c r="B2" s="55">
        <f>'Report 3 GLs (576 A)'!C5</f>
        <v>0</v>
      </c>
      <c r="C2" s="55">
        <f>'Report 3 GLs (576 A)'!F5</f>
        <v>0</v>
      </c>
      <c r="D2" s="55">
        <f>'Report 3 GLs (576 A)'!G5</f>
        <v>0</v>
      </c>
      <c r="E2" s="55">
        <f>'Report 3 GLs (576 A)'!B7</f>
        <v>0</v>
      </c>
      <c r="F2" s="55">
        <f>'Report 3 GLs (576 A)'!F7</f>
        <v>0</v>
      </c>
      <c r="G2" s="55">
        <f>'Report 3 GLs (576 A)'!G7</f>
        <v>0</v>
      </c>
      <c r="H2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Instructions</vt:lpstr>
      <vt:lpstr>Report 3 GLs (576 A)</vt:lpstr>
      <vt:lpstr>Report 3 Detail (576 B)</vt:lpstr>
      <vt:lpstr>Footnotes</vt:lpstr>
      <vt:lpstr>Rpt3Data</vt:lpstr>
      <vt:lpstr>Rpt3AgencyInfo</vt:lpstr>
      <vt:lpstr>'Report 3 Detail (576 B)'!Print_Area</vt:lpstr>
      <vt:lpstr>'Report 3 GLs (576 A)'!Print_Area</vt:lpstr>
    </vt:vector>
  </TitlesOfParts>
  <Company>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of Accruals/Adjustments/Revisions</dc:title>
  <dc:creator>SCO, State Government Reporting</dc:creator>
  <cp:keywords>Report of Accruals, Adjustments, Encumbrances, Form 571, Form 576</cp:keywords>
  <cp:lastModifiedBy>Hang, Megan</cp:lastModifiedBy>
  <cp:lastPrinted>2016-05-31T21:52:20Z</cp:lastPrinted>
  <dcterms:created xsi:type="dcterms:W3CDTF">2004-08-18T16:07:55Z</dcterms:created>
  <dcterms:modified xsi:type="dcterms:W3CDTF">2023-06-01T22:06:23Z</dcterms:modified>
</cp:coreProperties>
</file>