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8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definedName>
    <definedName name="_xlnm.Print_Area" localSheetId="1">'ROPS Detail'!$A$1:$W$13</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c r="W591" i="3"/>
  <c r="Q591" i="3"/>
  <c r="K591" i="3"/>
  <c r="W590" i="3"/>
  <c r="Q590" i="3"/>
  <c r="K590" i="3" s="1"/>
  <c r="W589" i="3"/>
  <c r="Q589" i="3"/>
  <c r="K589" i="3" s="1"/>
  <c r="W588" i="3"/>
  <c r="Q588" i="3"/>
  <c r="W587" i="3"/>
  <c r="Q587" i="3"/>
  <c r="K587" i="3" s="1"/>
  <c r="W586" i="3"/>
  <c r="Q586" i="3"/>
  <c r="W585" i="3"/>
  <c r="Q585" i="3"/>
  <c r="K585" i="3" s="1"/>
  <c r="W584" i="3"/>
  <c r="Q584" i="3"/>
  <c r="K584" i="3" s="1"/>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c r="W546" i="3"/>
  <c r="Q546" i="3"/>
  <c r="W545" i="3"/>
  <c r="Q545" i="3"/>
  <c r="K545" i="3"/>
  <c r="W544" i="3"/>
  <c r="Q544" i="3"/>
  <c r="K544" i="3"/>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Q527" i="3"/>
  <c r="K527" i="3" s="1"/>
  <c r="W526" i="3"/>
  <c r="Q526" i="3"/>
  <c r="K526" i="3" s="1"/>
  <c r="W525" i="3"/>
  <c r="Q525" i="3"/>
  <c r="K525" i="3" s="1"/>
  <c r="W524" i="3"/>
  <c r="Q524" i="3"/>
  <c r="K524" i="3" s="1"/>
  <c r="W523" i="3"/>
  <c r="Q523" i="3"/>
  <c r="K523" i="3" s="1"/>
  <c r="W522" i="3"/>
  <c r="Q522" i="3"/>
  <c r="W521" i="3"/>
  <c r="Q521" i="3"/>
  <c r="K521" i="3" s="1"/>
  <c r="W520" i="3"/>
  <c r="Q520" i="3"/>
  <c r="K520" i="3" s="1"/>
  <c r="W519" i="3"/>
  <c r="K519" i="3" s="1"/>
  <c r="Q519" i="3"/>
  <c r="W518" i="3"/>
  <c r="Q518" i="3"/>
  <c r="K518" i="3" s="1"/>
  <c r="W517" i="3"/>
  <c r="Q517" i="3"/>
  <c r="K517" i="3" s="1"/>
  <c r="W516" i="3"/>
  <c r="Q516" i="3"/>
  <c r="K516" i="3" s="1"/>
  <c r="W515" i="3"/>
  <c r="Q515" i="3"/>
  <c r="K515" i="3"/>
  <c r="W514" i="3"/>
  <c r="Q514" i="3"/>
  <c r="W513" i="3"/>
  <c r="Q513" i="3"/>
  <c r="K513" i="3"/>
  <c r="W512" i="3"/>
  <c r="Q512" i="3"/>
  <c r="K512" i="3"/>
  <c r="W511" i="3"/>
  <c r="Q511" i="3"/>
  <c r="K511" i="3" s="1"/>
  <c r="W510" i="3"/>
  <c r="Q510" i="3"/>
  <c r="K510" i="3" s="1"/>
  <c r="W509" i="3"/>
  <c r="Q509" i="3"/>
  <c r="K509" i="3" s="1"/>
  <c r="W508" i="3"/>
  <c r="Q508" i="3"/>
  <c r="K508" i="3" s="1"/>
  <c r="W507" i="3"/>
  <c r="Q507" i="3"/>
  <c r="K507" i="3" s="1"/>
  <c r="W506" i="3"/>
  <c r="Q506" i="3"/>
  <c r="W505" i="3"/>
  <c r="Q505" i="3"/>
  <c r="K505" i="3" s="1"/>
  <c r="W504" i="3"/>
  <c r="Q504" i="3"/>
  <c r="K504" i="3" s="1"/>
  <c r="W503" i="3"/>
  <c r="K503" i="3" s="1"/>
  <c r="Q503" i="3"/>
  <c r="W502" i="3"/>
  <c r="Q502" i="3"/>
  <c r="K502" i="3" s="1"/>
  <c r="W501" i="3"/>
  <c r="Q501" i="3"/>
  <c r="K501" i="3" s="1"/>
  <c r="W500" i="3"/>
  <c r="Q500" i="3"/>
  <c r="K500" i="3" s="1"/>
  <c r="W499" i="3"/>
  <c r="Q499" i="3"/>
  <c r="K499" i="3"/>
  <c r="W498" i="3"/>
  <c r="Q498" i="3"/>
  <c r="K498" i="3" s="1"/>
  <c r="W497" i="3"/>
  <c r="Q497" i="3"/>
  <c r="K497" i="3"/>
  <c r="W496" i="3"/>
  <c r="Q496" i="3"/>
  <c r="K496" i="3"/>
  <c r="W495" i="3"/>
  <c r="Q495" i="3"/>
  <c r="K495" i="3" s="1"/>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W484" i="3"/>
  <c r="Q484" i="3"/>
  <c r="K484" i="3" s="1"/>
  <c r="W483" i="3"/>
  <c r="Q483" i="3"/>
  <c r="K483" i="3"/>
  <c r="W482" i="3"/>
  <c r="Q482" i="3"/>
  <c r="K482" i="3" s="1"/>
  <c r="W481" i="3"/>
  <c r="Q481" i="3"/>
  <c r="K481" i="3"/>
  <c r="W480" i="3"/>
  <c r="Q480" i="3"/>
  <c r="K480" i="3"/>
  <c r="W479" i="3"/>
  <c r="Q479" i="3"/>
  <c r="K479" i="3" s="1"/>
  <c r="W478" i="3"/>
  <c r="Q478" i="3"/>
  <c r="K478" i="3" s="1"/>
  <c r="W477" i="3"/>
  <c r="Q477" i="3"/>
  <c r="K477" i="3" s="1"/>
  <c r="W476" i="3"/>
  <c r="Q476" i="3"/>
  <c r="K476" i="3" s="1"/>
  <c r="W475" i="3"/>
  <c r="Q475" i="3"/>
  <c r="W474" i="3"/>
  <c r="Q474" i="3"/>
  <c r="K474" i="3" s="1"/>
  <c r="W473" i="3"/>
  <c r="Q473" i="3"/>
  <c r="K473" i="3"/>
  <c r="W472" i="3"/>
  <c r="Q472" i="3"/>
  <c r="K472" i="3" s="1"/>
  <c r="W471" i="3"/>
  <c r="Q471" i="3"/>
  <c r="K471" i="3" s="1"/>
  <c r="W470" i="3"/>
  <c r="Q470" i="3"/>
  <c r="K470" i="3" s="1"/>
  <c r="W469" i="3"/>
  <c r="Q469" i="3"/>
  <c r="K469" i="3" s="1"/>
  <c r="W468" i="3"/>
  <c r="Q468" i="3"/>
  <c r="W467" i="3"/>
  <c r="K467" i="3" s="1"/>
  <c r="Q467" i="3"/>
  <c r="W466" i="3"/>
  <c r="Q466" i="3"/>
  <c r="K466" i="3" s="1"/>
  <c r="W465" i="3"/>
  <c r="Q465" i="3"/>
  <c r="K465" i="3" s="1"/>
  <c r="W464" i="3"/>
  <c r="Q464" i="3"/>
  <c r="K464" i="3" s="1"/>
  <c r="W463" i="3"/>
  <c r="Q463" i="3"/>
  <c r="K463" i="3" s="1"/>
  <c r="W462" i="3"/>
  <c r="Q462" i="3"/>
  <c r="W461" i="3"/>
  <c r="Q461" i="3"/>
  <c r="W460" i="3"/>
  <c r="Q460" i="3"/>
  <c r="K460" i="3" s="1"/>
  <c r="W459" i="3"/>
  <c r="Q459" i="3"/>
  <c r="K459" i="3" s="1"/>
  <c r="W458" i="3"/>
  <c r="Q458" i="3"/>
  <c r="K458" i="3" s="1"/>
  <c r="W457" i="3"/>
  <c r="Q457" i="3"/>
  <c r="K457" i="3"/>
  <c r="W456" i="3"/>
  <c r="Q456" i="3"/>
  <c r="K456" i="3" s="1"/>
  <c r="W455" i="3"/>
  <c r="Q455" i="3"/>
  <c r="K455" i="3" s="1"/>
  <c r="W454" i="3"/>
  <c r="Q454" i="3"/>
  <c r="K454" i="3" s="1"/>
  <c r="W453" i="3"/>
  <c r="Q453" i="3"/>
  <c r="W452" i="3"/>
  <c r="Q452" i="3"/>
  <c r="W451" i="3"/>
  <c r="Q451" i="3"/>
  <c r="K451" i="3" s="1"/>
  <c r="W450" i="3"/>
  <c r="Q450" i="3"/>
  <c r="K450" i="3" s="1"/>
  <c r="W449" i="3"/>
  <c r="Q449" i="3"/>
  <c r="K449" i="3" s="1"/>
  <c r="W448" i="3"/>
  <c r="K448" i="3" s="1"/>
  <c r="Q448" i="3"/>
  <c r="W447" i="3"/>
  <c r="Q447" i="3"/>
  <c r="K447" i="3" s="1"/>
  <c r="W446" i="3"/>
  <c r="Q446" i="3"/>
  <c r="W445" i="3"/>
  <c r="Q445" i="3"/>
  <c r="W444" i="3"/>
  <c r="Q444" i="3"/>
  <c r="K444" i="3" s="1"/>
  <c r="W443" i="3"/>
  <c r="Q443" i="3"/>
  <c r="K443" i="3" s="1"/>
  <c r="W442" i="3"/>
  <c r="Q442" i="3"/>
  <c r="K442" i="3" s="1"/>
  <c r="W441" i="3"/>
  <c r="Q441" i="3"/>
  <c r="K441" i="3"/>
  <c r="W440" i="3"/>
  <c r="Q440" i="3"/>
  <c r="K440" i="3" s="1"/>
  <c r="W439" i="3"/>
  <c r="Q439" i="3"/>
  <c r="K439" i="3" s="1"/>
  <c r="W438" i="3"/>
  <c r="Q438" i="3"/>
  <c r="K438" i="3" s="1"/>
  <c r="W437" i="3"/>
  <c r="Q437" i="3"/>
  <c r="W436" i="3"/>
  <c r="Q436" i="3"/>
  <c r="W435" i="3"/>
  <c r="Q435" i="3"/>
  <c r="K435" i="3" s="1"/>
  <c r="W434" i="3"/>
  <c r="Q434" i="3"/>
  <c r="W433" i="3"/>
  <c r="Q433" i="3"/>
  <c r="K433" i="3" s="1"/>
  <c r="W432" i="3"/>
  <c r="Q432" i="3"/>
  <c r="K432" i="3" s="1"/>
  <c r="W431" i="3"/>
  <c r="Q431" i="3"/>
  <c r="K431" i="3" s="1"/>
  <c r="W430" i="3"/>
  <c r="Q430" i="3"/>
  <c r="W429" i="3"/>
  <c r="Q429" i="3"/>
  <c r="W428" i="3"/>
  <c r="Q428" i="3"/>
  <c r="K428" i="3" s="1"/>
  <c r="W427" i="3"/>
  <c r="Q427" i="3"/>
  <c r="K427" i="3" s="1"/>
  <c r="W426" i="3"/>
  <c r="Q426" i="3"/>
  <c r="K426" i="3" s="1"/>
  <c r="W425" i="3"/>
  <c r="Q425" i="3"/>
  <c r="K425" i="3"/>
  <c r="W424" i="3"/>
  <c r="Q424" i="3"/>
  <c r="K424" i="3" s="1"/>
  <c r="W423" i="3"/>
  <c r="Q423" i="3"/>
  <c r="K423" i="3" s="1"/>
  <c r="W422" i="3"/>
  <c r="Q422" i="3"/>
  <c r="K422" i="3" s="1"/>
  <c r="W421" i="3"/>
  <c r="Q421" i="3"/>
  <c r="W420" i="3"/>
  <c r="Q420" i="3"/>
  <c r="K420" i="3" s="1"/>
  <c r="W419" i="3"/>
  <c r="Q419" i="3"/>
  <c r="K419" i="3" s="1"/>
  <c r="W418" i="3"/>
  <c r="Q418" i="3"/>
  <c r="W417" i="3"/>
  <c r="K417" i="3" s="1"/>
  <c r="Q417" i="3"/>
  <c r="W416" i="3"/>
  <c r="K416" i="3" s="1"/>
  <c r="Q416" i="3"/>
  <c r="W415" i="3"/>
  <c r="Q415" i="3"/>
  <c r="K415" i="3" s="1"/>
  <c r="W414" i="3"/>
  <c r="Q414" i="3"/>
  <c r="K414" i="3" s="1"/>
  <c r="W413" i="3"/>
  <c r="Q413" i="3"/>
  <c r="W412" i="3"/>
  <c r="Q412" i="3"/>
  <c r="K412" i="3" s="1"/>
  <c r="W411" i="3"/>
  <c r="Q411" i="3"/>
  <c r="K411" i="3" s="1"/>
  <c r="W410" i="3"/>
  <c r="Q410" i="3"/>
  <c r="K410" i="3" s="1"/>
  <c r="W409" i="3"/>
  <c r="Q409" i="3"/>
  <c r="K409" i="3"/>
  <c r="W408" i="3"/>
  <c r="Q408" i="3"/>
  <c r="K408" i="3" s="1"/>
  <c r="W407" i="3"/>
  <c r="Q407" i="3"/>
  <c r="K407" i="3" s="1"/>
  <c r="W406" i="3"/>
  <c r="Q406" i="3"/>
  <c r="K406" i="3" s="1"/>
  <c r="W405" i="3"/>
  <c r="Q405" i="3"/>
  <c r="W404" i="3"/>
  <c r="Q404" i="3"/>
  <c r="K404" i="3" s="1"/>
  <c r="W403" i="3"/>
  <c r="K403" i="3" s="1"/>
  <c r="Q403" i="3"/>
  <c r="W402" i="3"/>
  <c r="Q402" i="3"/>
  <c r="W401" i="3"/>
  <c r="K401" i="3" s="1"/>
  <c r="Q401" i="3"/>
  <c r="W400" i="3"/>
  <c r="K400" i="3" s="1"/>
  <c r="Q400" i="3"/>
  <c r="W399" i="3"/>
  <c r="Q399" i="3"/>
  <c r="K399" i="3" s="1"/>
  <c r="W398" i="3"/>
  <c r="Q398" i="3"/>
  <c r="K398" i="3" s="1"/>
  <c r="W397" i="3"/>
  <c r="Q397" i="3"/>
  <c r="W396" i="3"/>
  <c r="Q396" i="3"/>
  <c r="K396" i="3" s="1"/>
  <c r="W395" i="3"/>
  <c r="Q395" i="3"/>
  <c r="K395" i="3" s="1"/>
  <c r="W394" i="3"/>
  <c r="Q394" i="3"/>
  <c r="K394" i="3" s="1"/>
  <c r="W393" i="3"/>
  <c r="Q393" i="3"/>
  <c r="K393" i="3"/>
  <c r="W392" i="3"/>
  <c r="Q392" i="3"/>
  <c r="K392" i="3" s="1"/>
  <c r="W391" i="3"/>
  <c r="Q391" i="3"/>
  <c r="K391" i="3" s="1"/>
  <c r="W390" i="3"/>
  <c r="Q390" i="3"/>
  <c r="K390" i="3" s="1"/>
  <c r="W389" i="3"/>
  <c r="Q389" i="3"/>
  <c r="W388" i="3"/>
  <c r="Q388" i="3"/>
  <c r="K388" i="3" s="1"/>
  <c r="W387" i="3"/>
  <c r="Q387" i="3"/>
  <c r="K387" i="3" s="1"/>
  <c r="W386" i="3"/>
  <c r="Q386" i="3"/>
  <c r="W385" i="3"/>
  <c r="K385" i="3" s="1"/>
  <c r="Q385" i="3"/>
  <c r="W384" i="3"/>
  <c r="Q384" i="3"/>
  <c r="K384" i="3" s="1"/>
  <c r="W383" i="3"/>
  <c r="Q383" i="3"/>
  <c r="K383" i="3" s="1"/>
  <c r="W382" i="3"/>
  <c r="Q382" i="3"/>
  <c r="K382" i="3" s="1"/>
  <c r="W381" i="3"/>
  <c r="Q381" i="3"/>
  <c r="W380" i="3"/>
  <c r="Q380" i="3"/>
  <c r="K380" i="3" s="1"/>
  <c r="W379" i="3"/>
  <c r="Q379" i="3"/>
  <c r="K379" i="3" s="1"/>
  <c r="W378" i="3"/>
  <c r="Q378" i="3"/>
  <c r="K378" i="3" s="1"/>
  <c r="W377" i="3"/>
  <c r="Q377" i="3"/>
  <c r="K377" i="3"/>
  <c r="W376" i="3"/>
  <c r="Q376" i="3"/>
  <c r="K376" i="3" s="1"/>
  <c r="W375" i="3"/>
  <c r="Q375" i="3"/>
  <c r="K375" i="3" s="1"/>
  <c r="W374" i="3"/>
  <c r="Q374" i="3"/>
  <c r="K374" i="3" s="1"/>
  <c r="W373" i="3"/>
  <c r="Q373" i="3"/>
  <c r="W372" i="3"/>
  <c r="Q372" i="3"/>
  <c r="K372" i="3" s="1"/>
  <c r="W371" i="3"/>
  <c r="Q371" i="3"/>
  <c r="K371" i="3" s="1"/>
  <c r="W370" i="3"/>
  <c r="Q370" i="3"/>
  <c r="W369" i="3"/>
  <c r="K369" i="3" s="1"/>
  <c r="Q369" i="3"/>
  <c r="W368" i="3"/>
  <c r="Q368" i="3"/>
  <c r="K368" i="3" s="1"/>
  <c r="W367" i="3"/>
  <c r="Q367" i="3"/>
  <c r="K367" i="3" s="1"/>
  <c r="W366" i="3"/>
  <c r="Q366" i="3"/>
  <c r="K366" i="3" s="1"/>
  <c r="W365" i="3"/>
  <c r="Q365" i="3"/>
  <c r="W364" i="3"/>
  <c r="Q364" i="3"/>
  <c r="K364" i="3" s="1"/>
  <c r="W363" i="3"/>
  <c r="Q363" i="3"/>
  <c r="K363" i="3" s="1"/>
  <c r="W362" i="3"/>
  <c r="Q362" i="3"/>
  <c r="K362" i="3" s="1"/>
  <c r="W361" i="3"/>
  <c r="Q361" i="3"/>
  <c r="K361" i="3"/>
  <c r="W360" i="3"/>
  <c r="Q360" i="3"/>
  <c r="K360" i="3" s="1"/>
  <c r="W359" i="3"/>
  <c r="Q359" i="3"/>
  <c r="K359" i="3" s="1"/>
  <c r="W358" i="3"/>
  <c r="Q358" i="3"/>
  <c r="K358" i="3" s="1"/>
  <c r="W357" i="3"/>
  <c r="Q357" i="3"/>
  <c r="W356" i="3"/>
  <c r="Q356" i="3"/>
  <c r="K356" i="3" s="1"/>
  <c r="W355" i="3"/>
  <c r="K355" i="3" s="1"/>
  <c r="Q355" i="3"/>
  <c r="W354" i="3"/>
  <c r="Q354" i="3"/>
  <c r="W353" i="3"/>
  <c r="K353" i="3" s="1"/>
  <c r="Q353" i="3"/>
  <c r="W352" i="3"/>
  <c r="K352" i="3" s="1"/>
  <c r="Q352" i="3"/>
  <c r="W351" i="3"/>
  <c r="Q351" i="3"/>
  <c r="K351" i="3" s="1"/>
  <c r="W350" i="3"/>
  <c r="Q350" i="3"/>
  <c r="K350" i="3" s="1"/>
  <c r="W349" i="3"/>
  <c r="Q349" i="3"/>
  <c r="W348" i="3"/>
  <c r="Q348" i="3"/>
  <c r="K348" i="3" s="1"/>
  <c r="W347" i="3"/>
  <c r="Q347" i="3"/>
  <c r="K347" i="3" s="1"/>
  <c r="W346" i="3"/>
  <c r="Q346" i="3"/>
  <c r="K346" i="3" s="1"/>
  <c r="W345" i="3"/>
  <c r="Q345" i="3"/>
  <c r="K345" i="3"/>
  <c r="W344" i="3"/>
  <c r="Q344" i="3"/>
  <c r="K344" i="3" s="1"/>
  <c r="W343" i="3"/>
  <c r="Q343" i="3"/>
  <c r="K343" i="3" s="1"/>
  <c r="W342" i="3"/>
  <c r="Q342" i="3"/>
  <c r="K342" i="3" s="1"/>
  <c r="W341" i="3"/>
  <c r="Q341" i="3"/>
  <c r="W340" i="3"/>
  <c r="Q340" i="3"/>
  <c r="K340" i="3" s="1"/>
  <c r="W339" i="3"/>
  <c r="K339" i="3" s="1"/>
  <c r="Q339" i="3"/>
  <c r="W338" i="3"/>
  <c r="Q338" i="3"/>
  <c r="W337" i="3"/>
  <c r="Q337" i="3"/>
  <c r="K337" i="3" s="1"/>
  <c r="W336" i="3"/>
  <c r="K336" i="3" s="1"/>
  <c r="Q336" i="3"/>
  <c r="W335" i="3"/>
  <c r="Q335" i="3"/>
  <c r="K335" i="3" s="1"/>
  <c r="W334" i="3"/>
  <c r="Q334" i="3"/>
  <c r="K334" i="3" s="1"/>
  <c r="W333" i="3"/>
  <c r="Q333" i="3"/>
  <c r="W332" i="3"/>
  <c r="Q332" i="3"/>
  <c r="K332" i="3" s="1"/>
  <c r="W331" i="3"/>
  <c r="Q331" i="3"/>
  <c r="K331" i="3" s="1"/>
  <c r="W330" i="3"/>
  <c r="Q330" i="3"/>
  <c r="K330" i="3" s="1"/>
  <c r="W329" i="3"/>
  <c r="Q329" i="3"/>
  <c r="K329" i="3"/>
  <c r="W328" i="3"/>
  <c r="Q328" i="3"/>
  <c r="K328" i="3" s="1"/>
  <c r="W327" i="3"/>
  <c r="Q327" i="3"/>
  <c r="K327" i="3" s="1"/>
  <c r="W326" i="3"/>
  <c r="Q326" i="3"/>
  <c r="K326" i="3" s="1"/>
  <c r="W325" i="3"/>
  <c r="Q325" i="3"/>
  <c r="W324" i="3"/>
  <c r="Q324" i="3"/>
  <c r="K324" i="3" s="1"/>
  <c r="W323" i="3"/>
  <c r="K323" i="3" s="1"/>
  <c r="Q323" i="3"/>
  <c r="W322" i="3"/>
  <c r="Q322" i="3"/>
  <c r="W321" i="3"/>
  <c r="K321" i="3" s="1"/>
  <c r="Q321" i="3"/>
  <c r="W320" i="3"/>
  <c r="K320" i="3" s="1"/>
  <c r="Q320" i="3"/>
  <c r="W319" i="3"/>
  <c r="Q319" i="3"/>
  <c r="K319" i="3" s="1"/>
  <c r="W318" i="3"/>
  <c r="Q318" i="3"/>
  <c r="K318" i="3" s="1"/>
  <c r="W317" i="3"/>
  <c r="Q317" i="3"/>
  <c r="W316" i="3"/>
  <c r="Q316" i="3"/>
  <c r="K316" i="3" s="1"/>
  <c r="W315" i="3"/>
  <c r="Q315" i="3"/>
  <c r="K315" i="3" s="1"/>
  <c r="W314" i="3"/>
  <c r="Q314" i="3"/>
  <c r="K314" i="3" s="1"/>
  <c r="W313" i="3"/>
  <c r="Q313" i="3"/>
  <c r="K313" i="3"/>
  <c r="W312" i="3"/>
  <c r="Q312" i="3"/>
  <c r="K312" i="3" s="1"/>
  <c r="W311" i="3"/>
  <c r="Q311" i="3"/>
  <c r="K311" i="3" s="1"/>
  <c r="W310" i="3"/>
  <c r="Q310" i="3"/>
  <c r="K310" i="3" s="1"/>
  <c r="W309" i="3"/>
  <c r="Q309" i="3"/>
  <c r="W308" i="3"/>
  <c r="Q308" i="3"/>
  <c r="K308" i="3" s="1"/>
  <c r="W307" i="3"/>
  <c r="Q307" i="3"/>
  <c r="K307" i="3"/>
  <c r="W306" i="3"/>
  <c r="Q306" i="3"/>
  <c r="W305" i="3"/>
  <c r="Q305" i="3"/>
  <c r="K305" i="3"/>
  <c r="W304" i="3"/>
  <c r="Q304" i="3"/>
  <c r="K304" i="3"/>
  <c r="W303" i="3"/>
  <c r="Q303" i="3"/>
  <c r="K303" i="3" s="1"/>
  <c r="W302" i="3"/>
  <c r="Q302" i="3"/>
  <c r="K302" i="3" s="1"/>
  <c r="W301" i="3"/>
  <c r="Q301" i="3"/>
  <c r="K301" i="3" s="1"/>
  <c r="W300" i="3"/>
  <c r="Q300" i="3"/>
  <c r="W299" i="3"/>
  <c r="Q299" i="3"/>
  <c r="K299" i="3"/>
  <c r="W298" i="3"/>
  <c r="Q298" i="3"/>
  <c r="K298" i="3" s="1"/>
  <c r="W297" i="3"/>
  <c r="Q297" i="3"/>
  <c r="K297" i="3" s="1"/>
  <c r="W296" i="3"/>
  <c r="Q296" i="3"/>
  <c r="K296" i="3"/>
  <c r="W295" i="3"/>
  <c r="Q295" i="3"/>
  <c r="K295" i="3"/>
  <c r="W294" i="3"/>
  <c r="Q294" i="3"/>
  <c r="K294" i="3" s="1"/>
  <c r="W293" i="3"/>
  <c r="Q293" i="3"/>
  <c r="K293" i="3" s="1"/>
  <c r="W292" i="3"/>
  <c r="Q292" i="3"/>
  <c r="K292" i="3" s="1"/>
  <c r="W291" i="3"/>
  <c r="Q291" i="3"/>
  <c r="K291" i="3" s="1"/>
  <c r="W290" i="3"/>
  <c r="Q290" i="3"/>
  <c r="K290" i="3" s="1"/>
  <c r="W289" i="3"/>
  <c r="K289" i="3" s="1"/>
  <c r="Q289" i="3"/>
  <c r="W288" i="3"/>
  <c r="Q288" i="3"/>
  <c r="K288" i="3" s="1"/>
  <c r="W287" i="3"/>
  <c r="K287" i="3" s="1"/>
  <c r="Q287" i="3"/>
  <c r="W286" i="3"/>
  <c r="K286" i="3" s="1"/>
  <c r="Q286" i="3"/>
  <c r="W285" i="3"/>
  <c r="Q285" i="3"/>
  <c r="W284" i="3"/>
  <c r="Q284" i="3"/>
  <c r="W283" i="3"/>
  <c r="Q283" i="3"/>
  <c r="K283" i="3" s="1"/>
  <c r="W282" i="3"/>
  <c r="Q282" i="3"/>
  <c r="K282" i="3" s="1"/>
  <c r="W281" i="3"/>
  <c r="K281" i="3" s="1"/>
  <c r="Q281" i="3"/>
  <c r="W280" i="3"/>
  <c r="Q280" i="3"/>
  <c r="K280" i="3"/>
  <c r="W279" i="3"/>
  <c r="Q279" i="3"/>
  <c r="K279" i="3"/>
  <c r="W278" i="3"/>
  <c r="Q278" i="3"/>
  <c r="K278" i="3" s="1"/>
  <c r="W277" i="3"/>
  <c r="Q277" i="3"/>
  <c r="K277" i="3" s="1"/>
  <c r="W276" i="3"/>
  <c r="Q276" i="3"/>
  <c r="K276" i="3" s="1"/>
  <c r="W275" i="3"/>
  <c r="Q275" i="3"/>
  <c r="K275" i="3" s="1"/>
  <c r="W274" i="3"/>
  <c r="Q274" i="3"/>
  <c r="K274" i="3" s="1"/>
  <c r="W273" i="3"/>
  <c r="K273" i="3" s="1"/>
  <c r="Q273" i="3"/>
  <c r="W272" i="3"/>
  <c r="Q272" i="3"/>
  <c r="K272" i="3" s="1"/>
  <c r="W271" i="3"/>
  <c r="Q271" i="3"/>
  <c r="K271" i="3" s="1"/>
  <c r="W270" i="3"/>
  <c r="K270" i="3" s="1"/>
  <c r="Q270" i="3"/>
  <c r="W269" i="3"/>
  <c r="Q269" i="3"/>
  <c r="W268" i="3"/>
  <c r="Q268" i="3"/>
  <c r="W267" i="3"/>
  <c r="Q267" i="3"/>
  <c r="K267" i="3" s="1"/>
  <c r="W266" i="3"/>
  <c r="Q266" i="3"/>
  <c r="K266" i="3" s="1"/>
  <c r="W265" i="3"/>
  <c r="Q265" i="3"/>
  <c r="K265" i="3" s="1"/>
  <c r="W264" i="3"/>
  <c r="Q264" i="3"/>
  <c r="K264" i="3" s="1"/>
  <c r="W263" i="3"/>
  <c r="Q263" i="3"/>
  <c r="W262" i="3"/>
  <c r="Q262" i="3"/>
  <c r="K262" i="3" s="1"/>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W249" i="3"/>
  <c r="K249" i="3" s="1"/>
  <c r="Q249" i="3"/>
  <c r="W248" i="3"/>
  <c r="K248" i="3" s="1"/>
  <c r="Q248" i="3"/>
  <c r="W247" i="3"/>
  <c r="Q247" i="3"/>
  <c r="K247" i="3" s="1"/>
  <c r="W246" i="3"/>
  <c r="Q246" i="3"/>
  <c r="K246" i="3"/>
  <c r="W245" i="3"/>
  <c r="Q245" i="3"/>
  <c r="K245" i="3" s="1"/>
  <c r="W244" i="3"/>
  <c r="Q244" i="3"/>
  <c r="W243" i="3"/>
  <c r="Q243" i="3"/>
  <c r="K243" i="3" s="1"/>
  <c r="W242" i="3"/>
  <c r="Q242" i="3"/>
  <c r="W241" i="3"/>
  <c r="Q241" i="3"/>
  <c r="K241" i="3" s="1"/>
  <c r="W240" i="3"/>
  <c r="Q240" i="3"/>
  <c r="K240" i="3" s="1"/>
  <c r="W239" i="3"/>
  <c r="K239" i="3" s="1"/>
  <c r="Q239" i="3"/>
  <c r="W238" i="3"/>
  <c r="Q238" i="3"/>
  <c r="K238" i="3" s="1"/>
  <c r="W237" i="3"/>
  <c r="Q237" i="3"/>
  <c r="K237" i="3" s="1"/>
  <c r="W236" i="3"/>
  <c r="Q236" i="3"/>
  <c r="W235" i="3"/>
  <c r="Q235" i="3"/>
  <c r="K235" i="3" s="1"/>
  <c r="W234" i="3"/>
  <c r="Q234" i="3"/>
  <c r="W233" i="3"/>
  <c r="Q233" i="3"/>
  <c r="K233" i="3" s="1"/>
  <c r="W232" i="3"/>
  <c r="Q232" i="3"/>
  <c r="K232" i="3" s="1"/>
  <c r="W231" i="3"/>
  <c r="Q231" i="3"/>
  <c r="K231" i="3" s="1"/>
  <c r="W230" i="3"/>
  <c r="K230" i="3" s="1"/>
  <c r="Q230" i="3"/>
  <c r="W229" i="3"/>
  <c r="Q229" i="3"/>
  <c r="W228" i="3"/>
  <c r="Q228" i="3"/>
  <c r="W227" i="3"/>
  <c r="Q227" i="3"/>
  <c r="K227" i="3" s="1"/>
  <c r="W226" i="3"/>
  <c r="Q226" i="3"/>
  <c r="K226" i="3" s="1"/>
  <c r="W225" i="3"/>
  <c r="Q225" i="3"/>
  <c r="K225" i="3" s="1"/>
  <c r="W224" i="3"/>
  <c r="Q224" i="3"/>
  <c r="K224" i="3" s="1"/>
  <c r="W223" i="3"/>
  <c r="Q223" i="3"/>
  <c r="K223" i="3" s="1"/>
  <c r="W222" i="3"/>
  <c r="Q222" i="3"/>
  <c r="K222" i="3" s="1"/>
  <c r="W221" i="3"/>
  <c r="Q221" i="3"/>
  <c r="W220" i="3"/>
  <c r="Q220" i="3"/>
  <c r="K220" i="3" s="1"/>
  <c r="W219" i="3"/>
  <c r="Q219" i="3"/>
  <c r="K219" i="3" s="1"/>
  <c r="W218" i="3"/>
  <c r="Q218" i="3"/>
  <c r="W217" i="3"/>
  <c r="Q217" i="3"/>
  <c r="K217" i="3"/>
  <c r="W216" i="3"/>
  <c r="Q216" i="3"/>
  <c r="K216" i="3" s="1"/>
  <c r="W215" i="3"/>
  <c r="Q215" i="3"/>
  <c r="K215" i="3" s="1"/>
  <c r="W214" i="3"/>
  <c r="Q214" i="3"/>
  <c r="K214" i="3"/>
  <c r="W213" i="3"/>
  <c r="Q213" i="3"/>
  <c r="W212" i="3"/>
  <c r="Q212" i="3"/>
  <c r="K212" i="3" s="1"/>
  <c r="W211" i="3"/>
  <c r="Q211" i="3"/>
  <c r="K211" i="3" s="1"/>
  <c r="W210" i="3"/>
  <c r="K210" i="3" s="1"/>
  <c r="Q210" i="3"/>
  <c r="W209" i="3"/>
  <c r="Q209" i="3"/>
  <c r="K209" i="3" s="1"/>
  <c r="W208" i="3"/>
  <c r="Q208" i="3"/>
  <c r="K208" i="3" s="1"/>
  <c r="W207" i="3"/>
  <c r="Q207" i="3"/>
  <c r="W206" i="3"/>
  <c r="Q206" i="3"/>
  <c r="K206" i="3" s="1"/>
  <c r="W205" i="3"/>
  <c r="Q205" i="3"/>
  <c r="W204" i="3"/>
  <c r="Q204" i="3"/>
  <c r="K204" i="3" s="1"/>
  <c r="W203" i="3"/>
  <c r="Q203" i="3"/>
  <c r="K203" i="3" s="1"/>
  <c r="W202" i="3"/>
  <c r="Q202" i="3"/>
  <c r="K202" i="3" s="1"/>
  <c r="W201" i="3"/>
  <c r="Q201" i="3"/>
  <c r="K201" i="3"/>
  <c r="W200" i="3"/>
  <c r="Q200" i="3"/>
  <c r="K200" i="3" s="1"/>
  <c r="W199" i="3"/>
  <c r="Q199" i="3"/>
  <c r="K199" i="3" s="1"/>
  <c r="W198" i="3"/>
  <c r="Q198" i="3"/>
  <c r="K198" i="3"/>
  <c r="W197" i="3"/>
  <c r="Q197" i="3"/>
  <c r="W196" i="3"/>
  <c r="Q196" i="3"/>
  <c r="K196" i="3" s="1"/>
  <c r="W195" i="3"/>
  <c r="Q195" i="3"/>
  <c r="K195" i="3" s="1"/>
  <c r="W194" i="3"/>
  <c r="Q194" i="3"/>
  <c r="W193" i="3"/>
  <c r="Q193" i="3"/>
  <c r="K193" i="3" s="1"/>
  <c r="W192" i="3"/>
  <c r="Q192" i="3"/>
  <c r="K192" i="3" s="1"/>
  <c r="W191" i="3"/>
  <c r="Q191" i="3"/>
  <c r="K191" i="3" s="1"/>
  <c r="W190" i="3"/>
  <c r="Q190" i="3"/>
  <c r="K190" i="3"/>
  <c r="W189" i="3"/>
  <c r="Q189" i="3"/>
  <c r="W188" i="3"/>
  <c r="Q188" i="3"/>
  <c r="W187" i="3"/>
  <c r="Q187" i="3"/>
  <c r="K187" i="3" s="1"/>
  <c r="W186" i="3"/>
  <c r="Q186" i="3"/>
  <c r="W185" i="3"/>
  <c r="Q185" i="3"/>
  <c r="K185" i="3" s="1"/>
  <c r="W184" i="3"/>
  <c r="Q184" i="3"/>
  <c r="K184" i="3" s="1"/>
  <c r="W183" i="3"/>
  <c r="Q183" i="3"/>
  <c r="K183" i="3" s="1"/>
  <c r="W182" i="3"/>
  <c r="Q182" i="3"/>
  <c r="K182" i="3" s="1"/>
  <c r="W181" i="3"/>
  <c r="Q181" i="3"/>
  <c r="K181" i="3" s="1"/>
  <c r="W180" i="3"/>
  <c r="Q180" i="3"/>
  <c r="W179" i="3"/>
  <c r="Q179" i="3"/>
  <c r="K179" i="3" s="1"/>
  <c r="W178" i="3"/>
  <c r="Q178" i="3"/>
  <c r="W177" i="3"/>
  <c r="Q177" i="3"/>
  <c r="K177" i="3" s="1"/>
  <c r="W176" i="3"/>
  <c r="Q176" i="3"/>
  <c r="K176" i="3" s="1"/>
  <c r="W175" i="3"/>
  <c r="Q175" i="3"/>
  <c r="K175" i="3" s="1"/>
  <c r="W174" i="3"/>
  <c r="Q174" i="3"/>
  <c r="K174" i="3" s="1"/>
  <c r="W173" i="3"/>
  <c r="Q173" i="3"/>
  <c r="W172" i="3"/>
  <c r="Q172" i="3"/>
  <c r="W171" i="3"/>
  <c r="Q171" i="3"/>
  <c r="K171" i="3" s="1"/>
  <c r="W170" i="3"/>
  <c r="Q170" i="3"/>
  <c r="K170" i="3" s="1"/>
  <c r="W169" i="3"/>
  <c r="Q169" i="3"/>
  <c r="K169" i="3" s="1"/>
  <c r="W168" i="3"/>
  <c r="Q168" i="3"/>
  <c r="K168" i="3" s="1"/>
  <c r="W167" i="3"/>
  <c r="Q167" i="3"/>
  <c r="K167" i="3" s="1"/>
  <c r="W166" i="3"/>
  <c r="Q166" i="3"/>
  <c r="K166" i="3" s="1"/>
  <c r="W165" i="3"/>
  <c r="Q165" i="3"/>
  <c r="W164" i="3"/>
  <c r="Q164" i="3"/>
  <c r="K164" i="3" s="1"/>
  <c r="W163" i="3"/>
  <c r="Q163" i="3"/>
  <c r="K163" i="3" s="1"/>
  <c r="W162" i="3"/>
  <c r="Q162" i="3"/>
  <c r="K162" i="3" s="1"/>
  <c r="W161" i="3"/>
  <c r="K161" i="3" s="1"/>
  <c r="Q161" i="3"/>
  <c r="W160" i="3"/>
  <c r="Q160" i="3"/>
  <c r="K160" i="3" s="1"/>
  <c r="W159" i="3"/>
  <c r="Q159" i="3"/>
  <c r="K159" i="3"/>
  <c r="W158" i="3"/>
  <c r="Q158" i="3"/>
  <c r="K158" i="3"/>
  <c r="W157" i="3"/>
  <c r="Q157" i="3"/>
  <c r="W156" i="3"/>
  <c r="Q156" i="3"/>
  <c r="K156" i="3" s="1"/>
  <c r="W155" i="3"/>
  <c r="Q155" i="3"/>
  <c r="K155" i="3" s="1"/>
  <c r="W154" i="3"/>
  <c r="Q154" i="3"/>
  <c r="W153" i="3"/>
  <c r="K153" i="3" s="1"/>
  <c r="Q153" i="3"/>
  <c r="W152" i="3"/>
  <c r="Q152" i="3"/>
  <c r="K152" i="3" s="1"/>
  <c r="W151" i="3"/>
  <c r="Q151" i="3"/>
  <c r="K151" i="3"/>
  <c r="W150" i="3"/>
  <c r="K150" i="3" s="1"/>
  <c r="Q150" i="3"/>
  <c r="W149" i="3"/>
  <c r="Q149" i="3"/>
  <c r="W148" i="3"/>
  <c r="Q148" i="3"/>
  <c r="K148" i="3" s="1"/>
  <c r="W147" i="3"/>
  <c r="Q147" i="3"/>
  <c r="K147" i="3" s="1"/>
  <c r="W146" i="3"/>
  <c r="Q146" i="3"/>
  <c r="K146" i="3" s="1"/>
  <c r="W145" i="3"/>
  <c r="Q145" i="3"/>
  <c r="W144" i="3"/>
  <c r="Q144" i="3"/>
  <c r="K144" i="3" s="1"/>
  <c r="W143" i="3"/>
  <c r="Q143" i="3"/>
  <c r="K143" i="3" s="1"/>
  <c r="W142" i="3"/>
  <c r="Q142" i="3"/>
  <c r="K142" i="3" s="1"/>
  <c r="W141" i="3"/>
  <c r="Q141" i="3"/>
  <c r="K141" i="3" s="1"/>
  <c r="W140" i="3"/>
  <c r="Q140" i="3"/>
  <c r="W139" i="3"/>
  <c r="Q139" i="3"/>
  <c r="K139" i="3" s="1"/>
  <c r="W138" i="3"/>
  <c r="Q138" i="3"/>
  <c r="K138" i="3" s="1"/>
  <c r="W137" i="3"/>
  <c r="Q137" i="3"/>
  <c r="W136" i="3"/>
  <c r="Q136" i="3"/>
  <c r="K136" i="3"/>
  <c r="W135" i="3"/>
  <c r="Q135" i="3"/>
  <c r="W134" i="3"/>
  <c r="Q134" i="3"/>
  <c r="K134" i="3" s="1"/>
  <c r="W133" i="3"/>
  <c r="Q133" i="3"/>
  <c r="K133" i="3" s="1"/>
  <c r="W132" i="3"/>
  <c r="Q132" i="3"/>
  <c r="K132" i="3" s="1"/>
  <c r="W131" i="3"/>
  <c r="Q131" i="3"/>
  <c r="K131" i="3" s="1"/>
  <c r="W130" i="3"/>
  <c r="Q130" i="3"/>
  <c r="K130" i="3" s="1"/>
  <c r="W129" i="3"/>
  <c r="Q129" i="3"/>
  <c r="W128" i="3"/>
  <c r="Q128" i="3"/>
  <c r="K128" i="3"/>
  <c r="W127" i="3"/>
  <c r="Q127" i="3"/>
  <c r="W126" i="3"/>
  <c r="Q126" i="3"/>
  <c r="K126" i="3" s="1"/>
  <c r="W125" i="3"/>
  <c r="Q125" i="3"/>
  <c r="K125" i="3" s="1"/>
  <c r="W124" i="3"/>
  <c r="Q124" i="3"/>
  <c r="K124" i="3" s="1"/>
  <c r="W123" i="3"/>
  <c r="Q123" i="3"/>
  <c r="K123" i="3" s="1"/>
  <c r="W122" i="3"/>
  <c r="Q122" i="3"/>
  <c r="K122" i="3" s="1"/>
  <c r="W121" i="3"/>
  <c r="Q121" i="3"/>
  <c r="W120" i="3"/>
  <c r="Q120" i="3"/>
  <c r="K120" i="3"/>
  <c r="W119" i="3"/>
  <c r="Q119" i="3"/>
  <c r="W118" i="3"/>
  <c r="Q118" i="3"/>
  <c r="K118" i="3" s="1"/>
  <c r="W117" i="3"/>
  <c r="Q117" i="3"/>
  <c r="K117" i="3" s="1"/>
  <c r="W116" i="3"/>
  <c r="Q116" i="3"/>
  <c r="K116" i="3" s="1"/>
  <c r="W115" i="3"/>
  <c r="Q115" i="3"/>
  <c r="K115" i="3" s="1"/>
  <c r="W114" i="3"/>
  <c r="Q114" i="3"/>
  <c r="K114" i="3" s="1"/>
  <c r="W113" i="3"/>
  <c r="Q113" i="3"/>
  <c r="W112" i="3"/>
  <c r="Q112" i="3"/>
  <c r="K112" i="3" s="1"/>
  <c r="W111" i="3"/>
  <c r="Q111" i="3"/>
  <c r="W110" i="3"/>
  <c r="Q110" i="3"/>
  <c r="K110" i="3" s="1"/>
  <c r="W109" i="3"/>
  <c r="Q109" i="3"/>
  <c r="K109" i="3" s="1"/>
  <c r="W108" i="3"/>
  <c r="Q108" i="3"/>
  <c r="K108" i="3" s="1"/>
  <c r="W107" i="3"/>
  <c r="Q107" i="3"/>
  <c r="K107" i="3" s="1"/>
  <c r="W106" i="3"/>
  <c r="Q106" i="3"/>
  <c r="K106" i="3" s="1"/>
  <c r="W105" i="3"/>
  <c r="Q105" i="3"/>
  <c r="W104" i="3"/>
  <c r="Q104" i="3"/>
  <c r="K104" i="3"/>
  <c r="W103" i="3"/>
  <c r="Q103" i="3"/>
  <c r="W102" i="3"/>
  <c r="Q102" i="3"/>
  <c r="K102" i="3" s="1"/>
  <c r="W101" i="3"/>
  <c r="Q101" i="3"/>
  <c r="K101" i="3" s="1"/>
  <c r="W100" i="3"/>
  <c r="Q100" i="3"/>
  <c r="K100" i="3" s="1"/>
  <c r="W99" i="3"/>
  <c r="Q99" i="3"/>
  <c r="K99" i="3" s="1"/>
  <c r="W98" i="3"/>
  <c r="Q98" i="3"/>
  <c r="K98" i="3" s="1"/>
  <c r="W97" i="3"/>
  <c r="Q97" i="3"/>
  <c r="W96" i="3"/>
  <c r="Q96" i="3"/>
  <c r="K96" i="3" s="1"/>
  <c r="W95" i="3"/>
  <c r="Q95" i="3"/>
  <c r="W94" i="3"/>
  <c r="Q94" i="3"/>
  <c r="K94" i="3" s="1"/>
  <c r="W93" i="3"/>
  <c r="Q93" i="3"/>
  <c r="K93" i="3" s="1"/>
  <c r="W92" i="3"/>
  <c r="Q92" i="3"/>
  <c r="K92" i="3" s="1"/>
  <c r="W91" i="3"/>
  <c r="Q91" i="3"/>
  <c r="K91" i="3" s="1"/>
  <c r="W90" i="3"/>
  <c r="Q90" i="3"/>
  <c r="W89" i="3"/>
  <c r="Q89" i="3"/>
  <c r="W88" i="3"/>
  <c r="Q88" i="3"/>
  <c r="K88" i="3"/>
  <c r="W87" i="3"/>
  <c r="Q87" i="3"/>
  <c r="W86" i="3"/>
  <c r="Q86" i="3"/>
  <c r="K86" i="3" s="1"/>
  <c r="W85" i="3"/>
  <c r="Q85" i="3"/>
  <c r="K85" i="3" s="1"/>
  <c r="W84" i="3"/>
  <c r="K84" i="3" s="1"/>
  <c r="Q84" i="3"/>
  <c r="W83" i="3"/>
  <c r="Q83" i="3"/>
  <c r="K83" i="3" s="1"/>
  <c r="W82" i="3"/>
  <c r="K82" i="3" s="1"/>
  <c r="Q82" i="3"/>
  <c r="W81" i="3"/>
  <c r="Q81" i="3"/>
  <c r="K81" i="3" s="1"/>
  <c r="W80" i="3"/>
  <c r="Q80" i="3"/>
  <c r="K80" i="3"/>
  <c r="W79" i="3"/>
  <c r="Q79" i="3"/>
  <c r="W78" i="3"/>
  <c r="Q78" i="3"/>
  <c r="K78" i="3"/>
  <c r="W77" i="3"/>
  <c r="Q77" i="3"/>
  <c r="W76" i="3"/>
  <c r="K76" i="3" s="1"/>
  <c r="Q76" i="3"/>
  <c r="W75" i="3"/>
  <c r="Q75" i="3"/>
  <c r="K75" i="3" s="1"/>
  <c r="W74" i="3"/>
  <c r="Q74" i="3"/>
  <c r="W73" i="3"/>
  <c r="Q73" i="3"/>
  <c r="K73" i="3" s="1"/>
  <c r="W72" i="3"/>
  <c r="Q72" i="3"/>
  <c r="K72" i="3" s="1"/>
  <c r="W71" i="3"/>
  <c r="Q71" i="3"/>
  <c r="K71" i="3" s="1"/>
  <c r="W70" i="3"/>
  <c r="Q70" i="3"/>
  <c r="K70" i="3"/>
  <c r="W69" i="3"/>
  <c r="Q69" i="3"/>
  <c r="W68" i="3"/>
  <c r="Q68" i="3"/>
  <c r="K68" i="3"/>
  <c r="W67" i="3"/>
  <c r="Q67" i="3"/>
  <c r="K67" i="3"/>
  <c r="W66" i="3"/>
  <c r="Q66" i="3"/>
  <c r="W65" i="3"/>
  <c r="Q65" i="3"/>
  <c r="K65" i="3" s="1"/>
  <c r="W64" i="3"/>
  <c r="Q64" i="3"/>
  <c r="K64" i="3" s="1"/>
  <c r="W63" i="3"/>
  <c r="Q63" i="3"/>
  <c r="W62" i="3"/>
  <c r="K62" i="3" s="1"/>
  <c r="Q62" i="3"/>
  <c r="W61" i="3"/>
  <c r="Q61" i="3"/>
  <c r="W60" i="3"/>
  <c r="Q60" i="3"/>
  <c r="K60" i="3" s="1"/>
  <c r="W59" i="3"/>
  <c r="Q59" i="3"/>
  <c r="K59" i="3" s="1"/>
  <c r="W58" i="3"/>
  <c r="Q58" i="3"/>
  <c r="K58" i="3" s="1"/>
  <c r="W57" i="3"/>
  <c r="Q57" i="3"/>
  <c r="W56" i="3"/>
  <c r="Q56" i="3"/>
  <c r="K56" i="3" s="1"/>
  <c r="W55" i="3"/>
  <c r="Q55" i="3"/>
  <c r="K55" i="3" s="1"/>
  <c r="W54" i="3"/>
  <c r="Q54" i="3"/>
  <c r="K54" i="3" s="1"/>
  <c r="W53" i="3"/>
  <c r="Q53" i="3"/>
  <c r="W52" i="3"/>
  <c r="K52" i="3" s="1"/>
  <c r="Q52" i="3"/>
  <c r="W51" i="3"/>
  <c r="Q51" i="3"/>
  <c r="K51" i="3" s="1"/>
  <c r="W50" i="3"/>
  <c r="Q50" i="3"/>
  <c r="W49" i="3"/>
  <c r="Q49" i="3"/>
  <c r="W48" i="3"/>
  <c r="Q48" i="3"/>
  <c r="K48" i="3" s="1"/>
  <c r="W47" i="3"/>
  <c r="Q47" i="3"/>
  <c r="K47" i="3" s="1"/>
  <c r="W46" i="3"/>
  <c r="Q46" i="3"/>
  <c r="K46" i="3" s="1"/>
  <c r="W45" i="3"/>
  <c r="Q45" i="3"/>
  <c r="K45" i="3" s="1"/>
  <c r="W44" i="3"/>
  <c r="Q44" i="3"/>
  <c r="W43" i="3"/>
  <c r="Q43" i="3"/>
  <c r="K43" i="3" s="1"/>
  <c r="W42" i="3"/>
  <c r="Q42" i="3"/>
  <c r="K42" i="3" s="1"/>
  <c r="W41" i="3"/>
  <c r="Q41" i="3"/>
  <c r="W40" i="3"/>
  <c r="Q40" i="3"/>
  <c r="K40" i="3" s="1"/>
  <c r="W39" i="3"/>
  <c r="Q39" i="3"/>
  <c r="W38" i="3"/>
  <c r="Q38" i="3"/>
  <c r="K38" i="3" s="1"/>
  <c r="W37" i="3"/>
  <c r="Q37" i="3"/>
  <c r="K37" i="3" s="1"/>
  <c r="W36" i="3"/>
  <c r="Q36" i="3"/>
  <c r="W35" i="3"/>
  <c r="Q35" i="3"/>
  <c r="K35" i="3"/>
  <c r="W34" i="3"/>
  <c r="Q34" i="3"/>
  <c r="W33" i="3"/>
  <c r="Q33" i="3"/>
  <c r="W32" i="3"/>
  <c r="Q32" i="3"/>
  <c r="K32" i="3" s="1"/>
  <c r="W31" i="3"/>
  <c r="Q31" i="3"/>
  <c r="W30" i="3"/>
  <c r="Q30" i="3"/>
  <c r="K30" i="3" s="1"/>
  <c r="W29" i="3"/>
  <c r="Q29" i="3"/>
  <c r="W28" i="3"/>
  <c r="Q28" i="3"/>
  <c r="K28" i="3" s="1"/>
  <c r="W27" i="3"/>
  <c r="Q27" i="3"/>
  <c r="K27" i="3"/>
  <c r="W26" i="3"/>
  <c r="K26" i="3" s="1"/>
  <c r="Q26" i="3"/>
  <c r="W25" i="3"/>
  <c r="Q25" i="3"/>
  <c r="K25" i="3" s="1"/>
  <c r="W24" i="3"/>
  <c r="Q24" i="3"/>
  <c r="K24" i="3" s="1"/>
  <c r="W23" i="3"/>
  <c r="Q23" i="3"/>
  <c r="W22" i="3"/>
  <c r="Q22" i="3"/>
  <c r="K22" i="3" s="1"/>
  <c r="W21" i="3"/>
  <c r="Q21" i="3"/>
  <c r="W20" i="3"/>
  <c r="Q20" i="3"/>
  <c r="K20" i="3" s="1"/>
  <c r="W19" i="3"/>
  <c r="Q19" i="3"/>
  <c r="K19" i="3" s="1"/>
  <c r="W18" i="3"/>
  <c r="Q18" i="3"/>
  <c r="K18" i="3" s="1"/>
  <c r="W17" i="3"/>
  <c r="Q17" i="3"/>
  <c r="W16" i="3"/>
  <c r="Q16" i="3"/>
  <c r="K16" i="3" s="1"/>
  <c r="W15" i="3"/>
  <c r="Q15" i="3"/>
  <c r="K15" i="3" s="1"/>
  <c r="W14" i="3"/>
  <c r="Q14" i="3"/>
  <c r="K14" i="3" s="1"/>
  <c r="W13" i="3"/>
  <c r="Q13" i="3"/>
  <c r="W12" i="3"/>
  <c r="Q12" i="3"/>
  <c r="W11" i="3"/>
  <c r="Q11" i="3"/>
  <c r="K11" i="3" s="1"/>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 i="3" l="1"/>
  <c r="K218" i="3"/>
  <c r="K430" i="3"/>
  <c r="K436" i="3"/>
  <c r="K446" i="3"/>
  <c r="K452" i="3"/>
  <c r="K462" i="3"/>
  <c r="K468" i="3"/>
  <c r="K12" i="3"/>
  <c r="K29" i="3"/>
  <c r="K39" i="3"/>
  <c r="K49" i="3"/>
  <c r="K95" i="3"/>
  <c r="K111" i="3"/>
  <c r="K127" i="3"/>
  <c r="K140" i="3"/>
  <c r="K172" i="3"/>
  <c r="K178" i="3"/>
  <c r="K228" i="3"/>
  <c r="K234" i="3"/>
  <c r="K268" i="3"/>
  <c r="K284" i="3"/>
  <c r="K309" i="3"/>
  <c r="K485" i="3"/>
  <c r="K9" i="3"/>
  <c r="K36" i="3"/>
  <c r="K66" i="3"/>
  <c r="K69" i="3"/>
  <c r="K79" i="3"/>
  <c r="K89" i="3"/>
  <c r="K105" i="3"/>
  <c r="K121" i="3"/>
  <c r="K137" i="3"/>
  <c r="K157" i="3"/>
  <c r="K197" i="3"/>
  <c r="K213" i="3"/>
  <c r="K253" i="3"/>
  <c r="K300" i="3"/>
  <c r="K306" i="3"/>
  <c r="K325" i="3"/>
  <c r="K341" i="3"/>
  <c r="K357" i="3"/>
  <c r="K373" i="3"/>
  <c r="K389" i="3"/>
  <c r="K405" i="3"/>
  <c r="K421" i="3"/>
  <c r="K437" i="3"/>
  <c r="K453" i="3"/>
  <c r="K514" i="3"/>
  <c r="K530" i="3"/>
  <c r="K546" i="3"/>
  <c r="K562" i="3"/>
  <c r="K578" i="3"/>
  <c r="K594" i="3"/>
  <c r="K13" i="3"/>
  <c r="K23" i="3"/>
  <c r="K33" i="3"/>
  <c r="K50" i="3"/>
  <c r="K53" i="3"/>
  <c r="K63" i="3"/>
  <c r="K154" i="3"/>
  <c r="K173" i="3"/>
  <c r="K188" i="3"/>
  <c r="K194" i="3"/>
  <c r="K207" i="3"/>
  <c r="K229" i="3"/>
  <c r="K244" i="3"/>
  <c r="K250" i="3"/>
  <c r="K269" i="3"/>
  <c r="K285" i="3"/>
  <c r="K322" i="3"/>
  <c r="K338" i="3"/>
  <c r="K354" i="3"/>
  <c r="K370" i="3"/>
  <c r="K386" i="3"/>
  <c r="K402" i="3"/>
  <c r="K418" i="3"/>
  <c r="K434" i="3"/>
  <c r="K588" i="3"/>
  <c r="K17" i="3"/>
  <c r="K34" i="3"/>
  <c r="K44" i="3"/>
  <c r="K57" i="3"/>
  <c r="K77" i="3"/>
  <c r="K87" i="3"/>
  <c r="K90" i="3"/>
  <c r="K103" i="3"/>
  <c r="K119" i="3"/>
  <c r="K135" i="3"/>
  <c r="K145" i="3"/>
  <c r="K189" i="3"/>
  <c r="K263"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<sst xmlns="http://schemas.openxmlformats.org/spreadsheetml/2006/main" count="791" uniqueCount="145">
  <si>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</si>
  <si>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</si>
  <si>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</si>
  <si>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</si>
  <si>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</si>
  <si>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</si>
  <si>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</si>
  <si>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</si>
  <si>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</si>
  <si>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</si>
  <si>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</si>
  <si>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</si>
  <si>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</si>
  <si>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</si>
  <si>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</si>
  <si>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</si>
  <si>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</si>
  <si>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</si>
  <si>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</si>
  <si>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</si>
  <si>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</si>
  <si>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</si>
  <si>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</si>
  <si>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</si>
  <si>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</si>
  <si>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</si>
  <si>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</si>
  <si>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</si>
  <si>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</si>
  <si>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</si>
  <si>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</si>
  <si>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</si>
  <si>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</si>
  <si>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</si>
  <si>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</si>
  <si>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</si>
  <si>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</si>
  <si>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</si>
  <si>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</si>
  <si>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</si>
  <si>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</si>
  <si>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</si>
  <si>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</si>
  <si>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</si>
  <si>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</si>
  <si>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</si>
  <si>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</si>
  <si>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</si>
  <si>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</si>
  <si>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</si>
  <si>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</si>
  <si>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</si>
  <si>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</si>
  <si>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</si>
  <si>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</si>
  <si>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</si>
  <si>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</si>
  <si>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</si>
  <si>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</si>
  <si>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</si>
  <si>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</si>
  <si>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</si>
  <si>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</si>
  <si>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</si>
  <si>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</si>
  <si>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</si>
  <si>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</si>
  <si>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</si>
  <si>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</si>
  <si>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</si>
  <si>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</si>
  <si>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</si>
  <si>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</si>
  <si>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</si>
  <si>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</si>
  <si>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</si>
  <si>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</si>
  <si>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</si>
  <si>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</si>
  <si>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</si>
  <si>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</si>
  <si>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</si>
  <si>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</si>
  <si>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</si>
  <si>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</si>
  <si>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</si>
  <si>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</si>
  <si>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</si>
  <si>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</si>
  <si>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</si>
  <si>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</si>
  <si>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</si>
  <si>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</si>
  <si>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</si>
  <si>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</si>
  <si>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</si>
  <si>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</si>
  <si>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</si>
  <si>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</si>
  <si>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</si>
  <si>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</si>
  <si>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</si>
  <si>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</si>
  <si>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</si>
  <si>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</si>
  <si>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</si>
  <si>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</si>
  <si>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</si>
  <si>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</si>
  <si>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</si>
  <si>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</si>
  <si>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</si>
  <si>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</si>
  <si>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</si>
  <si>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</si>
  <si>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</si>
  <si>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</si>
  <si>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Atwater</t>
  </si>
  <si>
    <t>Merced</t>
  </si>
  <si>
    <t>Atwater Recognized Obligation Payment Schedule (ROPS 19-20) - ROPS Detail
July 1, 2019 through June 30, 2020
(Report Amounts in Whole Dollars)</t>
  </si>
  <si>
    <t>SERAF Housing fund loan</t>
  </si>
  <si>
    <t>Agency's Housing Fund</t>
  </si>
  <si>
    <t xml:space="preserve">Loan to help pay FY 09/10 SERAF </t>
  </si>
  <si>
    <t xml:space="preserve">Atwater Downtown Redevelopment Project Area </t>
  </si>
  <si>
    <t>Contract for bond administration</t>
  </si>
  <si>
    <t>Bank of New York Mellon Trust Company</t>
  </si>
  <si>
    <t>Professional services</t>
  </si>
  <si>
    <t>Contract for disclosure services</t>
  </si>
  <si>
    <t>A.M. Peche &amp; Associates</t>
  </si>
  <si>
    <t>Successor Agency Employee Costs</t>
  </si>
  <si>
    <t>City of Atwater</t>
  </si>
  <si>
    <t>Administrative Costs</t>
  </si>
  <si>
    <t>Property Disposition Activities</t>
  </si>
  <si>
    <t>Sale of 2 properties from the LRPMP</t>
  </si>
  <si>
    <t>2017 TARB Series A</t>
  </si>
  <si>
    <t>Refunding of 1998 &amp; 2007 Bonds</t>
  </si>
  <si>
    <t>2017 TARB Series B</t>
  </si>
  <si>
    <t>Atwater Recognized Obligation Payment Schedule (ROPS 19-20) - Report of Cash Balances
 July 1, 2016 through June 30, 2017
(Report Amounts in Whole Dollars)</t>
  </si>
  <si>
    <t>Atwater Recognized Obligation Payment Schedule (ROPS 19-20) - Notes July 1, 2019 through June 30, 2020</t>
  </si>
  <si>
    <t>Other Funds and RPTTF match amounts reported on the 16-17 PPA.</t>
  </si>
  <si>
    <t>None</t>
  </si>
  <si>
    <t>$12,399 represents unexpended 15-16 RPTTF, reclassified by DOF to Reserve Balance.</t>
  </si>
  <si>
    <t>$17,980 of other funds is interest accrued in FY 16-17.
RPTTF revenue matches County RPTTF reports.</t>
  </si>
  <si>
    <t>Other Funds include $4,896 committed to FY 17-18 expenditures &amp; $17,980 committed to FY 18-19 expenditures.
$12,399 in Reserve Balance is committed to FY 18-19 expenditures.</t>
  </si>
  <si>
    <t>$2,311 represents the PPA from ROPS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</si>
</sst>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2" t="s">
        <v>117</v>
      </c>
      <c r="E3" s="72"/>
      <c r="F3" s="72"/>
      <c r="G3" s="72"/>
      <c r="H3" s="72"/>
      <c r="I3" s="72"/>
      <c r="J3" s="10"/>
      <c r="K3" s="28"/>
      <c r="L3" s="28"/>
      <c r="M3" s="28"/>
    </row>
    <row r="4" spans="1:13" ht="16.5" customHeight="1">
      <c r="A4" s="6" t="s">
        <v>84</v>
      </c>
      <c r="B4" s="7"/>
      <c r="C4" s="7"/>
      <c r="D4" s="73" t="s">
        <v>118</v>
      </c>
      <c r="E4" s="73"/>
      <c r="F4" s="73"/>
      <c r="G4" s="73"/>
      <c r="H4" s="73"/>
      <c r="I4" s="73"/>
      <c r="J4" s="11"/>
      <c r="K4" s="29"/>
      <c r="L4" s="29"/>
      <c r="M4" s="29"/>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41" t="s">
        <v>91</v>
      </c>
      <c r="C6" s="141"/>
      <c r="D6" s="141"/>
      <c r="E6" s="141"/>
      <c r="F6" s="141"/>
      <c r="G6" s="141"/>
      <c r="H6" s="141"/>
      <c r="I6" s="141"/>
      <c r="J6" s="141"/>
      <c r="K6" s="118">
        <f>SUM(K7:K9)</f>
        <v>49722</v>
      </c>
      <c r="L6" s="118">
        <f>SUM(L7:L9)</f>
        <v>0</v>
      </c>
      <c r="M6" s="118">
        <f t="shared" ref="M6:M12" si="0">SUM(K6:L6)</f>
        <v>49722</v>
      </c>
    </row>
    <row r="7" spans="1:13" ht="20.100000000000001" customHeight="1">
      <c r="A7" s="14" t="s">
        <v>2</v>
      </c>
      <c r="B7" s="142" t="s">
        <v>19</v>
      </c>
      <c r="C7" s="142"/>
      <c r="D7" s="142"/>
      <c r="E7" s="142"/>
      <c r="F7" s="142"/>
      <c r="G7" s="142"/>
      <c r="H7" s="142"/>
      <c r="I7" s="142"/>
      <c r="J7" s="142"/>
      <c r="K7" s="117">
        <f>ROUND('ROPS Detail'!L6,0)</f>
        <v>0</v>
      </c>
      <c r="L7" s="117">
        <f>ROUND('ROPS Detail'!R6,0)</f>
        <v>0</v>
      </c>
      <c r="M7" s="117">
        <f t="shared" si="0"/>
        <v>0</v>
      </c>
    </row>
    <row r="8" spans="1:13" ht="20.100000000000001" customHeight="1">
      <c r="A8" s="14" t="s">
        <v>3</v>
      </c>
      <c r="B8" s="142" t="s">
        <v>20</v>
      </c>
      <c r="C8" s="142"/>
      <c r="D8" s="142"/>
      <c r="E8" s="142"/>
      <c r="F8" s="142"/>
      <c r="G8" s="142"/>
      <c r="H8" s="142"/>
      <c r="I8" s="142"/>
      <c r="J8" s="142"/>
      <c r="K8" s="117">
        <f>ROUND('ROPS Detail'!M6,0)</f>
        <v>0</v>
      </c>
      <c r="L8" s="117">
        <f>ROUND('ROPS Detail'!S6,0)</f>
        <v>0</v>
      </c>
      <c r="M8" s="117">
        <f t="shared" si="0"/>
        <v>0</v>
      </c>
    </row>
    <row r="9" spans="1:13" ht="20.100000000000001" customHeight="1">
      <c r="A9" s="14" t="s">
        <v>4</v>
      </c>
      <c r="B9" s="142" t="s">
        <v>26</v>
      </c>
      <c r="C9" s="142"/>
      <c r="D9" s="142"/>
      <c r="E9" s="142"/>
      <c r="F9" s="142"/>
      <c r="G9" s="142"/>
      <c r="H9" s="142"/>
      <c r="I9" s="142"/>
      <c r="J9" s="142"/>
      <c r="K9" s="117">
        <f>ROUND('ROPS Detail'!N6,0)</f>
        <v>49722</v>
      </c>
      <c r="L9" s="117">
        <f>ROUND('ROPS Detail'!T6,0)</f>
        <v>0</v>
      </c>
      <c r="M9" s="117">
        <f t="shared" si="0"/>
        <v>49722</v>
      </c>
    </row>
    <row r="10" spans="1:13" ht="20.100000000000001" customHeight="1">
      <c r="A10" s="17" t="s">
        <v>5</v>
      </c>
      <c r="B10" s="136" t="s">
        <v>93</v>
      </c>
      <c r="C10" s="136"/>
      <c r="D10" s="136"/>
      <c r="E10" s="136"/>
      <c r="F10" s="136"/>
      <c r="G10" s="136"/>
      <c r="H10" s="136"/>
      <c r="I10" s="136"/>
      <c r="J10" s="136"/>
      <c r="K10" s="119">
        <f>SUM(K11:K12)</f>
        <v>632963</v>
      </c>
      <c r="L10" s="119">
        <f>SUM(L11:L12)</f>
        <v>954142</v>
      </c>
      <c r="M10" s="119">
        <f t="shared" si="0"/>
        <v>1587105</v>
      </c>
    </row>
    <row r="11" spans="1:13" ht="20.100000000000001" customHeight="1">
      <c r="A11" s="14" t="s">
        <v>27</v>
      </c>
      <c r="B11" s="142" t="s">
        <v>94</v>
      </c>
      <c r="C11" s="142"/>
      <c r="D11" s="142"/>
      <c r="E11" s="142"/>
      <c r="F11" s="142"/>
      <c r="G11" s="142"/>
      <c r="H11" s="142"/>
      <c r="I11" s="142"/>
      <c r="J11" s="142"/>
      <c r="K11" s="117">
        <f>'ROPS Detail'!O6</f>
        <v>432685</v>
      </c>
      <c r="L11" s="117">
        <f>'ROPS Detail'!U6</f>
        <v>954142</v>
      </c>
      <c r="M11" s="117">
        <f t="shared" si="0"/>
        <v>1386827</v>
      </c>
    </row>
    <row r="12" spans="1:13" ht="20.100000000000001" customHeight="1">
      <c r="A12" s="14" t="s">
        <v>28</v>
      </c>
      <c r="B12" s="135" t="s">
        <v>95</v>
      </c>
      <c r="C12" s="135"/>
      <c r="D12" s="135"/>
      <c r="E12" s="135"/>
      <c r="F12" s="135"/>
      <c r="G12" s="135"/>
      <c r="H12" s="135"/>
      <c r="I12" s="135"/>
      <c r="J12" s="135"/>
      <c r="K12" s="117">
        <f>'ROPS Detail'!P6</f>
        <v>200278</v>
      </c>
      <c r="L12" s="117">
        <f>'ROPS Detail'!V6</f>
        <v>0</v>
      </c>
      <c r="M12" s="117">
        <f t="shared" si="0"/>
        <v>200278</v>
      </c>
    </row>
    <row r="13" spans="1:13" ht="20.100000000000001" customHeight="1">
      <c r="A13" s="17" t="s">
        <v>6</v>
      </c>
      <c r="B13" s="69" t="s">
        <v>32</v>
      </c>
      <c r="C13" s="69"/>
      <c r="D13" s="69"/>
      <c r="E13" s="69"/>
      <c r="F13" s="69"/>
      <c r="G13" s="69"/>
      <c r="H13" s="69"/>
      <c r="I13" s="69"/>
      <c r="J13" s="69"/>
      <c r="K13" s="118">
        <f>SUM(K6+K10)</f>
        <v>682685</v>
      </c>
      <c r="L13" s="118">
        <f>SUM(L6+L10)</f>
        <v>954142</v>
      </c>
      <c r="M13" s="118">
        <f>SUM(M6+M10)</f>
        <v>1636827</v>
      </c>
    </row>
    <row r="14" spans="1:13" ht="72" customHeight="1">
      <c r="A14" s="14"/>
      <c r="B14" s="136"/>
      <c r="C14" s="136"/>
      <c r="D14" s="136"/>
      <c r="E14" s="136"/>
      <c r="F14" s="136"/>
      <c r="G14" s="136"/>
      <c r="H14" s="136"/>
      <c r="I14" s="136"/>
      <c r="J14" s="136"/>
      <c r="K14" s="69"/>
      <c r="L14" s="69"/>
      <c r="M14" s="69"/>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view="pageBreakPreview" zoomScaleNormal="90" zoomScaleSheetLayoutView="100" zoomScalePageLayoutView="90" workbookViewId="0">
      <pane xSplit="2" ySplit="6" topLeftCell="I7" activePane="bottomRight" state="frozen"/>
      <selection pane="topRight" activeCell="C1" sqref="C1"/>
      <selection pane="bottomLeft" activeCell="A7" sqref="A7"/>
      <selection pane="bottomRight" activeCell="O9" sqref="O9"/>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9" customWidth="1" collapsed="1"/>
    <col min="12" max="13" width="13.875" style="20" customWidth="1" collapsed="1"/>
    <col min="14" max="14" width="15.5" style="20" customWidth="1" collapsed="1"/>
    <col min="15" max="16" width="13.875" style="20" customWidth="1" collapsed="1"/>
    <col min="17" max="17" width="14.375" style="84" customWidth="1" collapsed="1"/>
    <col min="18" max="22" width="13.875" style="20"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78" customFormat="1" ht="37.5" customHeight="1" thickTop="1">
      <c r="A2" s="74" t="s">
        <v>1</v>
      </c>
      <c r="B2" s="74" t="s">
        <v>2</v>
      </c>
      <c r="C2" s="74" t="s">
        <v>3</v>
      </c>
      <c r="D2" s="74" t="s">
        <v>4</v>
      </c>
      <c r="E2" s="74" t="s">
        <v>5</v>
      </c>
      <c r="F2" s="74" t="s">
        <v>27</v>
      </c>
      <c r="G2" s="74" t="s">
        <v>28</v>
      </c>
      <c r="H2" s="74" t="s">
        <v>6</v>
      </c>
      <c r="I2" s="74" t="s">
        <v>7</v>
      </c>
      <c r="J2" s="74" t="s">
        <v>8</v>
      </c>
      <c r="K2" s="108"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7" customFormat="1" ht="21" customHeight="1">
      <c r="A4" s="147"/>
      <c r="B4" s="147"/>
      <c r="C4" s="166"/>
      <c r="D4" s="147"/>
      <c r="E4" s="147"/>
      <c r="F4" s="147"/>
      <c r="G4" s="147"/>
      <c r="H4" s="147"/>
      <c r="I4" s="160"/>
      <c r="J4" s="162"/>
      <c r="K4" s="149"/>
      <c r="L4" s="143" t="s">
        <v>24</v>
      </c>
      <c r="M4" s="144"/>
      <c r="N4" s="144"/>
      <c r="O4" s="145"/>
      <c r="P4" s="146"/>
      <c r="Q4" s="155"/>
      <c r="R4" s="143" t="s">
        <v>24</v>
      </c>
      <c r="S4" s="144"/>
      <c r="T4" s="144"/>
      <c r="U4" s="145"/>
      <c r="V4" s="146"/>
      <c r="W4" s="155"/>
    </row>
    <row r="5" spans="1:23" s="77" customFormat="1" ht="30" customHeight="1">
      <c r="A5" s="147"/>
      <c r="B5" s="147"/>
      <c r="C5" s="166"/>
      <c r="D5" s="147"/>
      <c r="E5" s="147"/>
      <c r="F5" s="147"/>
      <c r="G5" s="147"/>
      <c r="H5" s="147"/>
      <c r="I5" s="160"/>
      <c r="J5" s="162"/>
      <c r="K5" s="150"/>
      <c r="L5" s="71" t="s">
        <v>19</v>
      </c>
      <c r="M5" s="71" t="s">
        <v>20</v>
      </c>
      <c r="N5" s="70" t="s">
        <v>26</v>
      </c>
      <c r="O5" s="70" t="s">
        <v>21</v>
      </c>
      <c r="P5" s="70" t="s">
        <v>92</v>
      </c>
      <c r="Q5" s="156"/>
      <c r="R5" s="71" t="s">
        <v>19</v>
      </c>
      <c r="S5" s="71" t="s">
        <v>20</v>
      </c>
      <c r="T5" s="70" t="s">
        <v>26</v>
      </c>
      <c r="U5" s="89" t="s">
        <v>21</v>
      </c>
      <c r="V5" s="89" t="s">
        <v>92</v>
      </c>
      <c r="W5" s="156"/>
    </row>
    <row r="6" spans="1:23" s="82" customFormat="1">
      <c r="A6" s="79"/>
      <c r="B6" s="80"/>
      <c r="C6" s="80"/>
      <c r="D6" s="80"/>
      <c r="E6" s="80"/>
      <c r="F6" s="80"/>
      <c r="G6" s="80"/>
      <c r="H6" s="80"/>
      <c r="I6" s="111">
        <f>SUM(I7:I600)</f>
        <v>9375346</v>
      </c>
      <c r="J6" s="81"/>
      <c r="K6" s="124">
        <f>Q6+W6</f>
        <v>1636827</v>
      </c>
      <c r="L6" s="111">
        <f>SUM(L7:L600)</f>
        <v>0</v>
      </c>
      <c r="M6" s="111">
        <f>SUM(M7:M600)</f>
        <v>0</v>
      </c>
      <c r="N6" s="111">
        <f>SUM(N7:N600)</f>
        <v>49722</v>
      </c>
      <c r="O6" s="111">
        <f>SUM(O7:O600)</f>
        <v>432685</v>
      </c>
      <c r="P6" s="111">
        <f>SUM(P7:P600)</f>
        <v>200278</v>
      </c>
      <c r="Q6" s="120">
        <f>SUM(L6:P6)</f>
        <v>682685</v>
      </c>
      <c r="R6" s="112">
        <f>SUM(R7:R600)</f>
        <v>0</v>
      </c>
      <c r="S6" s="112">
        <f>SUM(S7:S600)</f>
        <v>0</v>
      </c>
      <c r="T6" s="112">
        <f>SUM(T7:T600)</f>
        <v>0</v>
      </c>
      <c r="U6" s="112">
        <f>SUM(U7:U600)</f>
        <v>954142</v>
      </c>
      <c r="V6" s="112">
        <f>SUM(V7:V600)</f>
        <v>0</v>
      </c>
      <c r="W6" s="123">
        <f>SUM(R6:V6)</f>
        <v>954142</v>
      </c>
    </row>
    <row r="7" spans="1:23" s="61" customFormat="1" ht="38.25">
      <c r="A7" s="131">
        <v>4</v>
      </c>
      <c r="B7" s="127" t="s">
        <v>120</v>
      </c>
      <c r="C7" s="127" t="s">
        <v>66</v>
      </c>
      <c r="D7" s="130">
        <v>40308</v>
      </c>
      <c r="E7" s="130">
        <v>46203</v>
      </c>
      <c r="F7" s="127" t="s">
        <v>121</v>
      </c>
      <c r="G7" s="127" t="s">
        <v>122</v>
      </c>
      <c r="H7" s="127" t="s">
        <v>123</v>
      </c>
      <c r="I7" s="129">
        <v>342593</v>
      </c>
      <c r="J7" s="128" t="s">
        <v>35</v>
      </c>
      <c r="K7" s="132">
        <f t="shared" ref="K7:K70" si="0">Q7+W7</f>
        <v>342593</v>
      </c>
      <c r="L7" s="129"/>
      <c r="M7" s="129"/>
      <c r="N7" s="129"/>
      <c r="O7" s="129">
        <v>342593</v>
      </c>
      <c r="P7" s="129"/>
      <c r="Q7" s="132">
        <f t="shared" ref="Q7:Q70" si="1">SUM(L7:P7)</f>
        <v>342593</v>
      </c>
      <c r="R7" s="129"/>
      <c r="S7" s="129"/>
      <c r="T7" s="129"/>
      <c r="U7" s="129"/>
      <c r="V7" s="129"/>
      <c r="W7" s="132">
        <f>SUM(R7:V7)</f>
        <v>0</v>
      </c>
    </row>
    <row r="8" spans="1:23" s="62" customFormat="1" ht="38.25">
      <c r="A8" s="68">
        <v>5</v>
      </c>
      <c r="B8" s="16" t="s">
        <v>124</v>
      </c>
      <c r="C8" s="60" t="s">
        <v>53</v>
      </c>
      <c r="D8" s="55">
        <v>39264</v>
      </c>
      <c r="E8" s="55">
        <v>46569</v>
      </c>
      <c r="F8" s="16" t="s">
        <v>125</v>
      </c>
      <c r="G8" s="16" t="s">
        <v>126</v>
      </c>
      <c r="H8" s="53" t="s">
        <v>123</v>
      </c>
      <c r="I8" s="126">
        <v>35350</v>
      </c>
      <c r="J8" s="54" t="s">
        <v>35</v>
      </c>
      <c r="K8" s="122">
        <f t="shared" si="0"/>
        <v>5050</v>
      </c>
      <c r="L8" s="126"/>
      <c r="M8" s="126"/>
      <c r="N8" s="126"/>
      <c r="O8" s="126"/>
      <c r="P8" s="126"/>
      <c r="Q8" s="120">
        <f t="shared" si="1"/>
        <v>0</v>
      </c>
      <c r="R8" s="126"/>
      <c r="S8" s="126"/>
      <c r="T8" s="126"/>
      <c r="U8" s="126">
        <v>5050</v>
      </c>
      <c r="V8" s="126"/>
      <c r="W8" s="121">
        <f t="shared" ref="W8:W71" si="2">SUM(R8:V8)</f>
        <v>5050</v>
      </c>
    </row>
    <row r="9" spans="1:23" s="62" customFormat="1" ht="38.25">
      <c r="A9" s="68">
        <v>7</v>
      </c>
      <c r="B9" s="16" t="s">
        <v>127</v>
      </c>
      <c r="C9" s="60" t="s">
        <v>53</v>
      </c>
      <c r="D9" s="55">
        <v>41091</v>
      </c>
      <c r="E9" s="55">
        <v>46203</v>
      </c>
      <c r="F9" s="16" t="s">
        <v>128</v>
      </c>
      <c r="G9" s="16" t="s">
        <v>126</v>
      </c>
      <c r="H9" s="53" t="s">
        <v>123</v>
      </c>
      <c r="I9" s="126">
        <v>28000</v>
      </c>
      <c r="J9" s="54" t="s">
        <v>35</v>
      </c>
      <c r="K9" s="122">
        <f t="shared" si="0"/>
        <v>4000</v>
      </c>
      <c r="L9" s="126"/>
      <c r="M9" s="126"/>
      <c r="N9" s="126"/>
      <c r="O9" s="126">
        <v>4000</v>
      </c>
      <c r="P9" s="126"/>
      <c r="Q9" s="120">
        <f t="shared" si="1"/>
        <v>4000</v>
      </c>
      <c r="R9" s="126"/>
      <c r="S9" s="126"/>
      <c r="T9" s="126"/>
      <c r="U9" s="126"/>
      <c r="V9" s="126"/>
      <c r="W9" s="121">
        <f t="shared" si="2"/>
        <v>0</v>
      </c>
    </row>
    <row r="10" spans="1:23" s="62" customFormat="1" ht="38.25">
      <c r="A10" s="68">
        <v>12</v>
      </c>
      <c r="B10" s="63" t="s">
        <v>129</v>
      </c>
      <c r="C10" s="60" t="s">
        <v>85</v>
      </c>
      <c r="D10" s="55">
        <v>40544</v>
      </c>
      <c r="E10" s="55">
        <v>46174</v>
      </c>
      <c r="F10" s="16" t="s">
        <v>130</v>
      </c>
      <c r="G10" s="16" t="s">
        <v>131</v>
      </c>
      <c r="H10" s="53" t="s">
        <v>123</v>
      </c>
      <c r="I10" s="126">
        <v>1750000</v>
      </c>
      <c r="J10" s="54" t="s">
        <v>35</v>
      </c>
      <c r="K10" s="122">
        <f t="shared" si="0"/>
        <v>250000</v>
      </c>
      <c r="L10" s="126"/>
      <c r="M10" s="126"/>
      <c r="N10" s="126">
        <v>49722</v>
      </c>
      <c r="O10" s="126"/>
      <c r="P10" s="126">
        <v>200278</v>
      </c>
      <c r="Q10" s="120">
        <f t="shared" si="1"/>
        <v>250000</v>
      </c>
      <c r="R10" s="126"/>
      <c r="S10" s="126"/>
      <c r="T10" s="126"/>
      <c r="U10" s="126"/>
      <c r="V10" s="126"/>
      <c r="W10" s="121">
        <f t="shared" si="2"/>
        <v>0</v>
      </c>
    </row>
    <row r="11" spans="1:23" s="62" customFormat="1" ht="38.25">
      <c r="A11" s="68">
        <v>13</v>
      </c>
      <c r="B11" s="16" t="s">
        <v>132</v>
      </c>
      <c r="C11" s="60" t="s">
        <v>60</v>
      </c>
      <c r="D11" s="55">
        <v>41061</v>
      </c>
      <c r="E11" s="55">
        <v>46174</v>
      </c>
      <c r="F11" s="16" t="s">
        <v>130</v>
      </c>
      <c r="G11" s="16" t="s">
        <v>133</v>
      </c>
      <c r="H11" s="53" t="s">
        <v>123</v>
      </c>
      <c r="I11" s="126">
        <v>0</v>
      </c>
      <c r="J11" s="54" t="s">
        <v>35</v>
      </c>
      <c r="K11" s="122">
        <f t="shared" si="0"/>
        <v>0</v>
      </c>
      <c r="L11" s="126"/>
      <c r="M11" s="126"/>
      <c r="N11" s="126"/>
      <c r="O11" s="126"/>
      <c r="P11" s="126"/>
      <c r="Q11" s="120">
        <f t="shared" si="1"/>
        <v>0</v>
      </c>
      <c r="R11" s="126"/>
      <c r="S11" s="126"/>
      <c r="T11" s="126"/>
      <c r="U11" s="126"/>
      <c r="V11" s="126"/>
      <c r="W11" s="121">
        <f t="shared" si="2"/>
        <v>0</v>
      </c>
    </row>
    <row r="12" spans="1:23" s="62" customFormat="1" ht="38.25">
      <c r="A12" s="68">
        <v>15</v>
      </c>
      <c r="B12" s="56" t="s">
        <v>134</v>
      </c>
      <c r="C12" s="60" t="s">
        <v>72</v>
      </c>
      <c r="D12" s="55">
        <v>42979</v>
      </c>
      <c r="E12" s="55">
        <v>46174</v>
      </c>
      <c r="F12" s="56" t="s">
        <v>125</v>
      </c>
      <c r="G12" s="56" t="s">
        <v>135</v>
      </c>
      <c r="H12" s="53" t="s">
        <v>123</v>
      </c>
      <c r="I12" s="126">
        <v>6675992</v>
      </c>
      <c r="J12" s="54" t="s">
        <v>35</v>
      </c>
      <c r="K12" s="122">
        <f t="shared" si="0"/>
        <v>491774</v>
      </c>
      <c r="L12" s="126"/>
      <c r="M12" s="126"/>
      <c r="N12" s="126"/>
      <c r="O12" s="126">
        <v>77387</v>
      </c>
      <c r="P12" s="126"/>
      <c r="Q12" s="120">
        <f t="shared" si="1"/>
        <v>77387</v>
      </c>
      <c r="R12" s="126"/>
      <c r="S12" s="126"/>
      <c r="T12" s="126"/>
      <c r="U12" s="126">
        <v>414387</v>
      </c>
      <c r="V12" s="126"/>
      <c r="W12" s="121">
        <f t="shared" si="2"/>
        <v>414387</v>
      </c>
    </row>
    <row r="13" spans="1:23" s="62" customFormat="1" ht="38.25">
      <c r="A13" s="68">
        <v>16</v>
      </c>
      <c r="B13" s="56" t="s">
        <v>136</v>
      </c>
      <c r="C13" s="60" t="s">
        <v>72</v>
      </c>
      <c r="D13" s="55">
        <v>42979</v>
      </c>
      <c r="E13" s="55">
        <v>43983</v>
      </c>
      <c r="F13" s="56" t="s">
        <v>125</v>
      </c>
      <c r="G13" s="53" t="s">
        <v>135</v>
      </c>
      <c r="H13" s="53" t="s">
        <v>123</v>
      </c>
      <c r="I13" s="126">
        <v>543411</v>
      </c>
      <c r="J13" s="54" t="s">
        <v>35</v>
      </c>
      <c r="K13" s="122">
        <f t="shared" si="0"/>
        <v>543410</v>
      </c>
      <c r="L13" s="126"/>
      <c r="M13" s="126"/>
      <c r="N13" s="126"/>
      <c r="O13" s="126">
        <v>8705</v>
      </c>
      <c r="P13" s="126"/>
      <c r="Q13" s="120">
        <f t="shared" si="1"/>
        <v>8705</v>
      </c>
      <c r="R13" s="126"/>
      <c r="S13" s="126"/>
      <c r="T13" s="126"/>
      <c r="U13" s="126">
        <v>534705</v>
      </c>
      <c r="V13" s="126"/>
      <c r="W13" s="121">
        <f t="shared" si="2"/>
        <v>534705</v>
      </c>
    </row>
    <row r="14" spans="1:23" s="62" customFormat="1">
      <c r="A14" s="68">
        <v>17</v>
      </c>
      <c r="B14" s="56"/>
      <c r="C14" s="60"/>
      <c r="D14" s="55"/>
      <c r="E14" s="55"/>
      <c r="F14" s="56"/>
      <c r="G14" s="53"/>
      <c r="H14" s="53"/>
      <c r="I14" s="126"/>
      <c r="J14" s="54" t="s">
        <v>35</v>
      </c>
      <c r="K14" s="122">
        <f t="shared" si="0"/>
        <v>0</v>
      </c>
      <c r="L14" s="126"/>
      <c r="M14" s="126"/>
      <c r="N14" s="126"/>
      <c r="O14" s="126"/>
      <c r="P14" s="126"/>
      <c r="Q14" s="120">
        <f t="shared" si="1"/>
        <v>0</v>
      </c>
      <c r="R14" s="126"/>
      <c r="S14" s="126"/>
      <c r="T14" s="126"/>
      <c r="U14" s="126"/>
      <c r="V14" s="126"/>
      <c r="W14" s="121">
        <f t="shared" si="2"/>
        <v>0</v>
      </c>
    </row>
    <row r="15" spans="1:23" s="62" customFormat="1">
      <c r="A15" s="68">
        <v>18</v>
      </c>
      <c r="B15" s="56"/>
      <c r="C15" s="60"/>
      <c r="D15" s="55"/>
      <c r="E15" s="55"/>
      <c r="F15" s="56"/>
      <c r="G15" s="53"/>
      <c r="H15" s="53"/>
      <c r="I15" s="126"/>
      <c r="J15" s="54" t="s">
        <v>35</v>
      </c>
      <c r="K15" s="122">
        <f t="shared" si="0"/>
        <v>0</v>
      </c>
      <c r="L15" s="126"/>
      <c r="M15" s="126"/>
      <c r="N15" s="126"/>
      <c r="O15" s="126"/>
      <c r="P15" s="126"/>
      <c r="Q15" s="120">
        <f t="shared" si="1"/>
        <v>0</v>
      </c>
      <c r="R15" s="126"/>
      <c r="S15" s="126"/>
      <c r="T15" s="126"/>
      <c r="U15" s="126"/>
      <c r="V15" s="126"/>
      <c r="W15" s="121">
        <f t="shared" si="2"/>
        <v>0</v>
      </c>
    </row>
    <row r="16" spans="1:23" s="62" customFormat="1">
      <c r="A16" s="68">
        <v>19</v>
      </c>
      <c r="B16" s="56"/>
      <c r="C16" s="60"/>
      <c r="D16" s="55"/>
      <c r="E16" s="55"/>
      <c r="F16" s="56"/>
      <c r="G16" s="53"/>
      <c r="H16" s="53"/>
      <c r="I16" s="126"/>
      <c r="J16" s="54" t="s">
        <v>35</v>
      </c>
      <c r="K16" s="122">
        <f t="shared" si="0"/>
        <v>0</v>
      </c>
      <c r="L16" s="126"/>
      <c r="M16" s="126"/>
      <c r="N16" s="126"/>
      <c r="O16" s="126"/>
      <c r="P16" s="126"/>
      <c r="Q16" s="120">
        <f t="shared" si="1"/>
        <v>0</v>
      </c>
      <c r="R16" s="126"/>
      <c r="S16" s="126"/>
      <c r="T16" s="126"/>
      <c r="U16" s="126"/>
      <c r="V16" s="126"/>
      <c r="W16" s="121">
        <f t="shared" si="2"/>
        <v>0</v>
      </c>
    </row>
    <row r="17" spans="1:23" s="62" customFormat="1">
      <c r="A17" s="68">
        <v>20</v>
      </c>
      <c r="B17" s="56"/>
      <c r="C17" s="60"/>
      <c r="D17" s="55"/>
      <c r="E17" s="55"/>
      <c r="F17" s="56"/>
      <c r="G17" s="53"/>
      <c r="H17" s="53"/>
      <c r="I17" s="126"/>
      <c r="J17" s="54" t="s">
        <v>35</v>
      </c>
      <c r="K17" s="122">
        <f t="shared" si="0"/>
        <v>0</v>
      </c>
      <c r="L17" s="126"/>
      <c r="M17" s="126"/>
      <c r="N17" s="126"/>
      <c r="O17" s="126"/>
      <c r="P17" s="126"/>
      <c r="Q17" s="120">
        <f t="shared" si="1"/>
        <v>0</v>
      </c>
      <c r="R17" s="126"/>
      <c r="S17" s="126"/>
      <c r="T17" s="126"/>
      <c r="U17" s="126"/>
      <c r="V17" s="126"/>
      <c r="W17" s="121">
        <f t="shared" si="2"/>
        <v>0</v>
      </c>
    </row>
    <row r="18" spans="1:23" s="62" customFormat="1">
      <c r="A18" s="68">
        <v>21</v>
      </c>
      <c r="B18" s="56"/>
      <c r="C18" s="60"/>
      <c r="D18" s="55"/>
      <c r="E18" s="55"/>
      <c r="F18" s="56"/>
      <c r="G18" s="53"/>
      <c r="H18" s="53"/>
      <c r="I18" s="126"/>
      <c r="J18" s="54" t="s">
        <v>35</v>
      </c>
      <c r="K18" s="122">
        <f t="shared" si="0"/>
        <v>0</v>
      </c>
      <c r="L18" s="126"/>
      <c r="M18" s="126"/>
      <c r="N18" s="126"/>
      <c r="O18" s="126"/>
      <c r="P18" s="126"/>
      <c r="Q18" s="120">
        <f t="shared" si="1"/>
        <v>0</v>
      </c>
      <c r="R18" s="126"/>
      <c r="S18" s="126"/>
      <c r="T18" s="126"/>
      <c r="U18" s="126"/>
      <c r="V18" s="126"/>
      <c r="W18" s="121">
        <f t="shared" si="2"/>
        <v>0</v>
      </c>
    </row>
    <row r="19" spans="1:23" s="62" customFormat="1">
      <c r="A19" s="68">
        <v>22</v>
      </c>
      <c r="B19" s="56"/>
      <c r="C19" s="60"/>
      <c r="D19" s="55"/>
      <c r="E19" s="55"/>
      <c r="F19" s="56"/>
      <c r="G19" s="53"/>
      <c r="H19" s="53"/>
      <c r="I19" s="126"/>
      <c r="J19" s="54" t="s">
        <v>35</v>
      </c>
      <c r="K19" s="122">
        <f t="shared" si="0"/>
        <v>0</v>
      </c>
      <c r="L19" s="126"/>
      <c r="M19" s="126"/>
      <c r="N19" s="126"/>
      <c r="O19" s="126"/>
      <c r="P19" s="126"/>
      <c r="Q19" s="120">
        <f t="shared" si="1"/>
        <v>0</v>
      </c>
      <c r="R19" s="126"/>
      <c r="S19" s="126"/>
      <c r="T19" s="126"/>
      <c r="U19" s="126"/>
      <c r="V19" s="126"/>
      <c r="W19" s="121">
        <f t="shared" si="2"/>
        <v>0</v>
      </c>
    </row>
    <row r="20" spans="1:23" s="62" customFormat="1">
      <c r="A20" s="68">
        <v>23</v>
      </c>
      <c r="B20" s="56"/>
      <c r="C20" s="60"/>
      <c r="D20" s="55"/>
      <c r="E20" s="55"/>
      <c r="F20" s="56"/>
      <c r="G20" s="53"/>
      <c r="H20" s="53"/>
      <c r="I20" s="126"/>
      <c r="J20" s="54" t="s">
        <v>35</v>
      </c>
      <c r="K20" s="122">
        <f t="shared" si="0"/>
        <v>0</v>
      </c>
      <c r="L20" s="126"/>
      <c r="M20" s="126"/>
      <c r="N20" s="126"/>
      <c r="O20" s="126"/>
      <c r="P20" s="126"/>
      <c r="Q20" s="120">
        <f t="shared" si="1"/>
        <v>0</v>
      </c>
      <c r="R20" s="126"/>
      <c r="S20" s="126"/>
      <c r="T20" s="126"/>
      <c r="U20" s="126"/>
      <c r="V20" s="126"/>
      <c r="W20" s="121">
        <f t="shared" si="2"/>
        <v>0</v>
      </c>
    </row>
    <row r="21" spans="1:23" s="62" customFormat="1">
      <c r="A21" s="68">
        <v>24</v>
      </c>
      <c r="B21" s="56"/>
      <c r="C21" s="60"/>
      <c r="D21" s="55"/>
      <c r="E21" s="55"/>
      <c r="F21" s="56"/>
      <c r="G21" s="53"/>
      <c r="H21" s="53"/>
      <c r="I21" s="126"/>
      <c r="J21" s="54" t="s">
        <v>35</v>
      </c>
      <c r="K21" s="122">
        <f t="shared" si="0"/>
        <v>0</v>
      </c>
      <c r="L21" s="126"/>
      <c r="M21" s="126"/>
      <c r="N21" s="126"/>
      <c r="O21" s="126"/>
      <c r="P21" s="126"/>
      <c r="Q21" s="120">
        <f t="shared" si="1"/>
        <v>0</v>
      </c>
      <c r="R21" s="126"/>
      <c r="S21" s="126"/>
      <c r="T21" s="126"/>
      <c r="U21" s="126"/>
      <c r="V21" s="126"/>
      <c r="W21" s="121">
        <f t="shared" si="2"/>
        <v>0</v>
      </c>
    </row>
    <row r="22" spans="1:23" s="62" customFormat="1">
      <c r="A22" s="68">
        <v>25</v>
      </c>
      <c r="B22" s="56"/>
      <c r="C22" s="60"/>
      <c r="D22" s="55"/>
      <c r="E22" s="55"/>
      <c r="F22" s="56"/>
      <c r="G22" s="53"/>
      <c r="H22" s="53"/>
      <c r="I22" s="126"/>
      <c r="J22" s="54" t="s">
        <v>35</v>
      </c>
      <c r="K22" s="122">
        <f t="shared" si="0"/>
        <v>0</v>
      </c>
      <c r="L22" s="126"/>
      <c r="M22" s="126"/>
      <c r="N22" s="126"/>
      <c r="O22" s="126"/>
      <c r="P22" s="126"/>
      <c r="Q22" s="120">
        <f t="shared" si="1"/>
        <v>0</v>
      </c>
      <c r="R22" s="126"/>
      <c r="S22" s="126"/>
      <c r="T22" s="126"/>
      <c r="U22" s="126"/>
      <c r="V22" s="126"/>
      <c r="W22" s="121">
        <f t="shared" si="2"/>
        <v>0</v>
      </c>
    </row>
    <row r="23" spans="1:23" s="62" customFormat="1">
      <c r="A23" s="68">
        <v>26</v>
      </c>
      <c r="B23" s="56"/>
      <c r="C23" s="60"/>
      <c r="D23" s="55"/>
      <c r="E23" s="55"/>
      <c r="F23" s="56"/>
      <c r="G23" s="53"/>
      <c r="H23" s="53"/>
      <c r="I23" s="126"/>
      <c r="J23" s="54" t="s">
        <v>35</v>
      </c>
      <c r="K23" s="122">
        <f t="shared" si="0"/>
        <v>0</v>
      </c>
      <c r="L23" s="126"/>
      <c r="M23" s="126"/>
      <c r="N23" s="126"/>
      <c r="O23" s="126"/>
      <c r="P23" s="126"/>
      <c r="Q23" s="120">
        <f t="shared" si="1"/>
        <v>0</v>
      </c>
      <c r="R23" s="126"/>
      <c r="S23" s="126"/>
      <c r="T23" s="126"/>
      <c r="U23" s="126"/>
      <c r="V23" s="126"/>
      <c r="W23" s="121">
        <f t="shared" si="2"/>
        <v>0</v>
      </c>
    </row>
    <row r="24" spans="1:23" s="62" customFormat="1">
      <c r="A24" s="68">
        <v>27</v>
      </c>
      <c r="B24" s="56"/>
      <c r="C24" s="60"/>
      <c r="D24" s="55"/>
      <c r="E24" s="55"/>
      <c r="F24" s="56"/>
      <c r="G24" s="53"/>
      <c r="H24" s="53"/>
      <c r="I24" s="126"/>
      <c r="J24" s="54" t="s">
        <v>35</v>
      </c>
      <c r="K24" s="122">
        <f t="shared" si="0"/>
        <v>0</v>
      </c>
      <c r="L24" s="126"/>
      <c r="M24" s="126"/>
      <c r="N24" s="126"/>
      <c r="O24" s="126"/>
      <c r="P24" s="126"/>
      <c r="Q24" s="120">
        <f t="shared" si="1"/>
        <v>0</v>
      </c>
      <c r="R24" s="126"/>
      <c r="S24" s="126"/>
      <c r="T24" s="126"/>
      <c r="U24" s="126"/>
      <c r="V24" s="126"/>
      <c r="W24" s="121">
        <f t="shared" si="2"/>
        <v>0</v>
      </c>
    </row>
    <row r="25" spans="1:23" s="62" customFormat="1">
      <c r="A25" s="68">
        <v>28</v>
      </c>
      <c r="B25" s="56"/>
      <c r="C25" s="60"/>
      <c r="D25" s="55"/>
      <c r="E25" s="55"/>
      <c r="F25" s="56"/>
      <c r="G25" s="53"/>
      <c r="H25" s="53"/>
      <c r="I25" s="126"/>
      <c r="J25" s="54" t="s">
        <v>35</v>
      </c>
      <c r="K25" s="122">
        <f t="shared" si="0"/>
        <v>0</v>
      </c>
      <c r="L25" s="126"/>
      <c r="M25" s="126"/>
      <c r="N25" s="126"/>
      <c r="O25" s="126"/>
      <c r="P25" s="126"/>
      <c r="Q25" s="120">
        <f t="shared" si="1"/>
        <v>0</v>
      </c>
      <c r="R25" s="126"/>
      <c r="S25" s="126"/>
      <c r="T25" s="126"/>
      <c r="U25" s="126"/>
      <c r="V25" s="126"/>
      <c r="W25" s="121">
        <f t="shared" si="2"/>
        <v>0</v>
      </c>
    </row>
    <row r="26" spans="1:23" s="62" customFormat="1">
      <c r="A26" s="68">
        <v>29</v>
      </c>
      <c r="B26" s="56"/>
      <c r="C26" s="60"/>
      <c r="D26" s="55"/>
      <c r="E26" s="55"/>
      <c r="F26" s="56"/>
      <c r="G26" s="53"/>
      <c r="H26" s="53"/>
      <c r="I26" s="126"/>
      <c r="J26" s="54" t="s">
        <v>35</v>
      </c>
      <c r="K26" s="122">
        <f t="shared" si="0"/>
        <v>0</v>
      </c>
      <c r="L26" s="126"/>
      <c r="M26" s="126"/>
      <c r="N26" s="126"/>
      <c r="O26" s="126"/>
      <c r="P26" s="126"/>
      <c r="Q26" s="120">
        <f t="shared" si="1"/>
        <v>0</v>
      </c>
      <c r="R26" s="126"/>
      <c r="S26" s="126"/>
      <c r="T26" s="126"/>
      <c r="U26" s="126"/>
      <c r="V26" s="126"/>
      <c r="W26" s="121">
        <f t="shared" si="2"/>
        <v>0</v>
      </c>
    </row>
    <row r="27" spans="1:23" s="62" customFormat="1">
      <c r="A27" s="68">
        <v>30</v>
      </c>
      <c r="B27" s="56"/>
      <c r="C27" s="60"/>
      <c r="D27" s="55"/>
      <c r="E27" s="55"/>
      <c r="F27" s="56"/>
      <c r="G27" s="53"/>
      <c r="H27" s="53"/>
      <c r="I27" s="126"/>
      <c r="J27" s="54" t="s">
        <v>35</v>
      </c>
      <c r="K27" s="122">
        <f t="shared" si="0"/>
        <v>0</v>
      </c>
      <c r="L27" s="126"/>
      <c r="M27" s="126"/>
      <c r="N27" s="126"/>
      <c r="O27" s="126"/>
      <c r="P27" s="126"/>
      <c r="Q27" s="120">
        <f t="shared" si="1"/>
        <v>0</v>
      </c>
      <c r="R27" s="126"/>
      <c r="S27" s="126"/>
      <c r="T27" s="126"/>
      <c r="U27" s="126"/>
      <c r="V27" s="126"/>
      <c r="W27" s="121">
        <f t="shared" si="2"/>
        <v>0</v>
      </c>
    </row>
    <row r="28" spans="1:23" s="62" customFormat="1">
      <c r="A28" s="68">
        <v>31</v>
      </c>
      <c r="B28" s="56"/>
      <c r="C28" s="60"/>
      <c r="D28" s="55"/>
      <c r="E28" s="55"/>
      <c r="F28" s="56"/>
      <c r="G28" s="53"/>
      <c r="H28" s="53"/>
      <c r="I28" s="126"/>
      <c r="J28" s="54" t="s">
        <v>35</v>
      </c>
      <c r="K28" s="122">
        <f t="shared" si="0"/>
        <v>0</v>
      </c>
      <c r="L28" s="126"/>
      <c r="M28" s="126"/>
      <c r="N28" s="126"/>
      <c r="O28" s="126"/>
      <c r="P28" s="126"/>
      <c r="Q28" s="120">
        <f t="shared" si="1"/>
        <v>0</v>
      </c>
      <c r="R28" s="126"/>
      <c r="S28" s="126"/>
      <c r="T28" s="126"/>
      <c r="U28" s="126"/>
      <c r="V28" s="126"/>
      <c r="W28" s="121">
        <f t="shared" si="2"/>
        <v>0</v>
      </c>
    </row>
    <row r="29" spans="1:23" s="62" customFormat="1">
      <c r="A29" s="68">
        <v>32</v>
      </c>
      <c r="B29" s="56"/>
      <c r="C29" s="60"/>
      <c r="D29" s="55"/>
      <c r="E29" s="55"/>
      <c r="F29" s="56"/>
      <c r="G29" s="53"/>
      <c r="H29" s="53"/>
      <c r="I29" s="126"/>
      <c r="J29" s="54" t="s">
        <v>35</v>
      </c>
      <c r="K29" s="122">
        <f t="shared" si="0"/>
        <v>0</v>
      </c>
      <c r="L29" s="126"/>
      <c r="M29" s="126"/>
      <c r="N29" s="126"/>
      <c r="O29" s="126"/>
      <c r="P29" s="126"/>
      <c r="Q29" s="120">
        <f t="shared" si="1"/>
        <v>0</v>
      </c>
      <c r="R29" s="126"/>
      <c r="S29" s="126"/>
      <c r="T29" s="126"/>
      <c r="U29" s="126"/>
      <c r="V29" s="126"/>
      <c r="W29" s="121">
        <f t="shared" si="2"/>
        <v>0</v>
      </c>
    </row>
    <row r="30" spans="1:23" s="62" customFormat="1">
      <c r="A30" s="68">
        <v>33</v>
      </c>
      <c r="B30" s="56"/>
      <c r="C30" s="60"/>
      <c r="D30" s="55"/>
      <c r="E30" s="55"/>
      <c r="F30" s="56"/>
      <c r="G30" s="53"/>
      <c r="H30" s="53"/>
      <c r="I30" s="126"/>
      <c r="J30" s="54" t="s">
        <v>35</v>
      </c>
      <c r="K30" s="122">
        <f t="shared" si="0"/>
        <v>0</v>
      </c>
      <c r="L30" s="126"/>
      <c r="M30" s="126"/>
      <c r="N30" s="126"/>
      <c r="O30" s="126"/>
      <c r="P30" s="126"/>
      <c r="Q30" s="120">
        <f t="shared" si="1"/>
        <v>0</v>
      </c>
      <c r="R30" s="126"/>
      <c r="S30" s="126"/>
      <c r="T30" s="126"/>
      <c r="U30" s="126"/>
      <c r="V30" s="126"/>
      <c r="W30" s="121">
        <f t="shared" si="2"/>
        <v>0</v>
      </c>
    </row>
    <row r="31" spans="1:23" s="62" customFormat="1">
      <c r="A31" s="68">
        <v>34</v>
      </c>
      <c r="B31" s="56"/>
      <c r="C31" s="60"/>
      <c r="D31" s="55"/>
      <c r="E31" s="55"/>
      <c r="F31" s="56"/>
      <c r="G31" s="53"/>
      <c r="H31" s="53"/>
      <c r="I31" s="126"/>
      <c r="J31" s="54" t="s">
        <v>35</v>
      </c>
      <c r="K31" s="122">
        <f t="shared" si="0"/>
        <v>0</v>
      </c>
      <c r="L31" s="126"/>
      <c r="M31" s="126"/>
      <c r="N31" s="126"/>
      <c r="O31" s="126"/>
      <c r="P31" s="126"/>
      <c r="Q31" s="120">
        <f t="shared" si="1"/>
        <v>0</v>
      </c>
      <c r="R31" s="126"/>
      <c r="S31" s="126"/>
      <c r="T31" s="126"/>
      <c r="U31" s="126"/>
      <c r="V31" s="126"/>
      <c r="W31" s="121">
        <f t="shared" si="2"/>
        <v>0</v>
      </c>
    </row>
    <row r="32" spans="1:23" s="62" customFormat="1">
      <c r="A32" s="68">
        <v>35</v>
      </c>
      <c r="B32" s="56"/>
      <c r="C32" s="60"/>
      <c r="D32" s="55"/>
      <c r="E32" s="55"/>
      <c r="F32" s="56"/>
      <c r="G32" s="53"/>
      <c r="H32" s="53"/>
      <c r="I32" s="126"/>
      <c r="J32" s="54" t="s">
        <v>35</v>
      </c>
      <c r="K32" s="122">
        <f t="shared" si="0"/>
        <v>0</v>
      </c>
      <c r="L32" s="126"/>
      <c r="M32" s="126"/>
      <c r="N32" s="126"/>
      <c r="O32" s="126"/>
      <c r="P32" s="126"/>
      <c r="Q32" s="120">
        <f t="shared" si="1"/>
        <v>0</v>
      </c>
      <c r="R32" s="126"/>
      <c r="S32" s="126"/>
      <c r="T32" s="126"/>
      <c r="U32" s="126"/>
      <c r="V32" s="126"/>
      <c r="W32" s="121">
        <f t="shared" si="2"/>
        <v>0</v>
      </c>
    </row>
    <row r="33" spans="1:23" s="62" customFormat="1">
      <c r="A33" s="68">
        <v>36</v>
      </c>
      <c r="B33" s="56"/>
      <c r="C33" s="60"/>
      <c r="D33" s="55"/>
      <c r="E33" s="55"/>
      <c r="F33" s="56"/>
      <c r="G33" s="53"/>
      <c r="H33" s="53"/>
      <c r="I33" s="126"/>
      <c r="J33" s="54" t="s">
        <v>35</v>
      </c>
      <c r="K33" s="122">
        <f t="shared" si="0"/>
        <v>0</v>
      </c>
      <c r="L33" s="126"/>
      <c r="M33" s="126"/>
      <c r="N33" s="126"/>
      <c r="O33" s="126"/>
      <c r="P33" s="126"/>
      <c r="Q33" s="120">
        <f t="shared" si="1"/>
        <v>0</v>
      </c>
      <c r="R33" s="126"/>
      <c r="S33" s="126"/>
      <c r="T33" s="126"/>
      <c r="U33" s="126"/>
      <c r="V33" s="126"/>
      <c r="W33" s="121">
        <f t="shared" si="2"/>
        <v>0</v>
      </c>
    </row>
    <row r="34" spans="1:23" s="62" customFormat="1">
      <c r="A34" s="68">
        <v>37</v>
      </c>
      <c r="B34" s="56"/>
      <c r="C34" s="60"/>
      <c r="D34" s="55"/>
      <c r="E34" s="55"/>
      <c r="F34" s="56"/>
      <c r="G34" s="53"/>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2" customFormat="1">
      <c r="A35" s="68">
        <v>38</v>
      </c>
      <c r="B35" s="56"/>
      <c r="C35" s="60"/>
      <c r="D35" s="55"/>
      <c r="E35" s="55"/>
      <c r="F35" s="56"/>
      <c r="G35" s="53"/>
      <c r="H35" s="53"/>
      <c r="I35" s="126"/>
      <c r="J35" s="54" t="s">
        <v>35</v>
      </c>
      <c r="K35" s="122">
        <f t="shared" si="0"/>
        <v>0</v>
      </c>
      <c r="L35" s="126"/>
      <c r="M35" s="126"/>
      <c r="N35" s="126"/>
      <c r="O35" s="126"/>
      <c r="P35" s="126"/>
      <c r="Q35" s="120">
        <f t="shared" si="1"/>
        <v>0</v>
      </c>
      <c r="R35" s="126"/>
      <c r="S35" s="126"/>
      <c r="T35" s="126"/>
      <c r="U35" s="126"/>
      <c r="V35" s="126"/>
      <c r="W35" s="121">
        <f t="shared" si="2"/>
        <v>0</v>
      </c>
    </row>
    <row r="36" spans="1:23" s="62" customFormat="1">
      <c r="A36" s="68">
        <v>39</v>
      </c>
      <c r="B36" s="56"/>
      <c r="C36" s="60"/>
      <c r="D36" s="55"/>
      <c r="E36" s="55"/>
      <c r="F36" s="56"/>
      <c r="G36" s="53"/>
      <c r="H36" s="53"/>
      <c r="I36" s="126"/>
      <c r="J36" s="54" t="s">
        <v>35</v>
      </c>
      <c r="K36" s="122">
        <f t="shared" si="0"/>
        <v>0</v>
      </c>
      <c r="L36" s="126"/>
      <c r="M36" s="126"/>
      <c r="N36" s="126"/>
      <c r="O36" s="126"/>
      <c r="P36" s="126"/>
      <c r="Q36" s="120">
        <f t="shared" si="1"/>
        <v>0</v>
      </c>
      <c r="R36" s="126"/>
      <c r="S36" s="126"/>
      <c r="T36" s="126"/>
      <c r="U36" s="126"/>
      <c r="V36" s="126"/>
      <c r="W36" s="121">
        <f t="shared" si="2"/>
        <v>0</v>
      </c>
    </row>
    <row r="37" spans="1:23" s="62" customFormat="1">
      <c r="A37" s="68">
        <v>40</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2" customFormat="1">
      <c r="A38" s="68">
        <v>41</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2" customFormat="1">
      <c r="A39" s="68">
        <v>42</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2" customFormat="1">
      <c r="A40" s="68">
        <v>43</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2" customFormat="1">
      <c r="A41" s="68">
        <v>44</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2" customFormat="1">
      <c r="A42" s="68">
        <v>45</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2" customFormat="1">
      <c r="A43" s="68">
        <v>46</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2" customFormat="1">
      <c r="A44" s="68">
        <v>47</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2" customFormat="1">
      <c r="A45" s="68">
        <v>48</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2" customFormat="1">
      <c r="A46" s="68">
        <v>49</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2" customFormat="1">
      <c r="A47" s="68">
        <v>50</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2" customFormat="1">
      <c r="A48" s="68">
        <v>51</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2" customFormat="1">
      <c r="A49" s="68">
        <v>52</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2" customFormat="1">
      <c r="A50" s="68">
        <v>53</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2" customFormat="1">
      <c r="A51" s="68">
        <v>54</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2" customFormat="1">
      <c r="A52" s="68">
        <v>55</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2" customFormat="1">
      <c r="A53" s="68">
        <v>56</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2" customFormat="1">
      <c r="A54" s="68">
        <v>57</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2" customFormat="1">
      <c r="A55" s="68">
        <v>58</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2" customFormat="1">
      <c r="A56" s="68">
        <v>59</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2" customFormat="1">
      <c r="A57" s="68">
        <v>60</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2" customFormat="1">
      <c r="A58" s="68">
        <v>61</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2" customFormat="1">
      <c r="A59" s="68">
        <v>62</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2" customFormat="1">
      <c r="A60" s="68">
        <v>63</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2" customFormat="1">
      <c r="A61" s="68">
        <v>64</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2" customFormat="1">
      <c r="A62" s="68">
        <v>65</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2" customFormat="1">
      <c r="A63" s="68">
        <v>66</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2" customFormat="1">
      <c r="A64" s="68">
        <v>67</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2" customFormat="1">
      <c r="A65" s="68">
        <v>68</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2" customFormat="1">
      <c r="A66" s="68">
        <v>69</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2" customFormat="1">
      <c r="A67" s="68">
        <v>70</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2" customFormat="1">
      <c r="A68" s="68">
        <v>71</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2" customFormat="1">
      <c r="A69" s="68">
        <v>72</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2" customFormat="1">
      <c r="A70" s="68">
        <v>73</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2" customFormat="1">
      <c r="A71" s="68">
        <v>74</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2" customFormat="1">
      <c r="A72" s="68">
        <v>75</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2" customFormat="1">
      <c r="A73" s="68">
        <v>76</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2" customFormat="1">
      <c r="A74" s="68">
        <v>77</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2" customFormat="1">
      <c r="A75" s="68">
        <v>78</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2" customFormat="1">
      <c r="A76" s="68">
        <v>79</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2" customFormat="1">
      <c r="A77" s="68">
        <v>80</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2" customFormat="1">
      <c r="A78" s="68">
        <v>81</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2" customFormat="1">
      <c r="A79" s="68">
        <v>82</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2" customFormat="1">
      <c r="A80" s="68">
        <v>83</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2" customFormat="1">
      <c r="A81" s="68">
        <v>84</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2" customFormat="1">
      <c r="A82" s="68">
        <v>85</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2" customFormat="1">
      <c r="A83" s="68">
        <v>86</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2" customFormat="1">
      <c r="A84" s="68">
        <v>87</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2" customFormat="1">
      <c r="A85" s="68">
        <v>88</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2" customFormat="1">
      <c r="A86" s="68">
        <v>89</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2" customFormat="1">
      <c r="A87" s="68">
        <v>90</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2" customFormat="1">
      <c r="A88" s="68">
        <v>91</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2" customFormat="1">
      <c r="A89" s="68">
        <v>92</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2" customFormat="1">
      <c r="A90" s="68">
        <v>93</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2" customFormat="1">
      <c r="A91" s="68">
        <v>94</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2" customFormat="1">
      <c r="A92" s="68">
        <v>95</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2" customFormat="1">
      <c r="A93" s="68">
        <v>96</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2" customFormat="1">
      <c r="A94" s="68">
        <v>97</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2" customFormat="1">
      <c r="A95" s="68">
        <v>98</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2" customFormat="1">
      <c r="A96" s="68">
        <v>99</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2" customFormat="1">
      <c r="A97" s="68">
        <v>100</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2" customFormat="1">
      <c r="A98" s="68">
        <v>101</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2" customFormat="1">
      <c r="A99" s="68">
        <v>102</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2" customFormat="1">
      <c r="A100" s="68">
        <v>103</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2" customFormat="1">
      <c r="A101" s="68">
        <v>104</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2" customFormat="1">
      <c r="A102" s="68">
        <v>105</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2" customFormat="1">
      <c r="A103" s="68">
        <v>106</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2" customFormat="1">
      <c r="A104" s="68">
        <v>107</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2" customFormat="1">
      <c r="A105" s="68">
        <v>108</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2" customFormat="1">
      <c r="A106" s="68">
        <v>109</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2" customFormat="1">
      <c r="A107" s="68">
        <v>110</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2" customFormat="1">
      <c r="A108" s="68">
        <v>111</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2" customFormat="1">
      <c r="A109" s="68">
        <v>112</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2" customFormat="1">
      <c r="A110" s="68">
        <v>113</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2" customFormat="1">
      <c r="A111" s="68">
        <v>114</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2" customFormat="1">
      <c r="A112" s="68">
        <v>115</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2" customFormat="1">
      <c r="A113" s="68">
        <v>116</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2" customFormat="1">
      <c r="A114" s="68">
        <v>117</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2" customFormat="1">
      <c r="A115" s="68">
        <v>118</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2" customFormat="1">
      <c r="A116" s="68">
        <v>119</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2" customFormat="1">
      <c r="A117" s="68">
        <v>120</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2" customFormat="1">
      <c r="A118" s="68">
        <v>121</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2" customFormat="1">
      <c r="A119" s="68">
        <v>122</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2" customFormat="1">
      <c r="A120" s="68">
        <v>123</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2" customFormat="1">
      <c r="A121" s="68">
        <v>124</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2" customFormat="1">
      <c r="A122" s="68">
        <v>125</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2" customFormat="1">
      <c r="A123" s="68">
        <v>126</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2" customFormat="1">
      <c r="A124" s="68">
        <v>127</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2" customFormat="1">
      <c r="A125" s="68">
        <v>128</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2" customFormat="1">
      <c r="A126" s="68">
        <v>129</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2" customFormat="1">
      <c r="A127" s="68">
        <v>130</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2" customFormat="1">
      <c r="A128" s="68">
        <v>131</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2" customFormat="1">
      <c r="A129" s="68">
        <v>132</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2" customFormat="1">
      <c r="A130" s="68">
        <v>133</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2" customFormat="1">
      <c r="A131" s="68">
        <v>134</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2" customFormat="1">
      <c r="A132" s="68">
        <v>135</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2" customFormat="1">
      <c r="A133" s="68">
        <v>136</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2" customFormat="1">
      <c r="A134" s="68">
        <v>137</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2" customFormat="1">
      <c r="A135" s="68">
        <v>138</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2" customFormat="1">
      <c r="A136" s="68">
        <v>139</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2" customFormat="1">
      <c r="A137" s="68">
        <v>140</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2" customFormat="1">
      <c r="A138" s="68">
        <v>141</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2" customFormat="1">
      <c r="A139" s="68">
        <v>142</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2" customFormat="1">
      <c r="A140" s="68">
        <v>143</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2" customFormat="1">
      <c r="A141" s="68">
        <v>144</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2" customFormat="1">
      <c r="A142" s="68">
        <v>145</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2" customFormat="1">
      <c r="A143" s="68">
        <v>146</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2" customFormat="1">
      <c r="A144" s="68">
        <v>147</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2" customFormat="1">
      <c r="A145" s="68">
        <v>148</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2" customFormat="1">
      <c r="A146" s="68">
        <v>149</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2" customFormat="1">
      <c r="A147" s="68">
        <v>150</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2" customFormat="1">
      <c r="A148" s="68">
        <v>151</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2" customFormat="1">
      <c r="A149" s="68">
        <v>152</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2" customFormat="1">
      <c r="A150" s="68">
        <v>153</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2" customFormat="1">
      <c r="A151" s="68">
        <v>154</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2" customFormat="1">
      <c r="A152" s="68">
        <v>155</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2" customFormat="1">
      <c r="A153" s="68">
        <v>156</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2" customFormat="1">
      <c r="A154" s="68">
        <v>157</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2" customFormat="1">
      <c r="A155" s="68">
        <v>158</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2" customFormat="1">
      <c r="A156" s="68">
        <v>159</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2" customFormat="1">
      <c r="A157" s="68">
        <v>160</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2" customFormat="1">
      <c r="A158" s="68">
        <v>161</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2" customFormat="1">
      <c r="A159" s="68">
        <v>162</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2" customFormat="1">
      <c r="A160" s="68">
        <v>163</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2" customFormat="1">
      <c r="A161" s="68">
        <v>164</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2" customFormat="1">
      <c r="A162" s="68">
        <v>165</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2" customFormat="1">
      <c r="A163" s="68">
        <v>166</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2" customFormat="1">
      <c r="A164" s="68">
        <v>167</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2" customFormat="1">
      <c r="A165" s="68">
        <v>168</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2" customFormat="1">
      <c r="A166" s="68">
        <v>169</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2" customFormat="1">
      <c r="A167" s="68">
        <v>170</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2" customFormat="1">
      <c r="A168" s="68">
        <v>171</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2" customFormat="1">
      <c r="A169" s="68">
        <v>172</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2" customFormat="1">
      <c r="A170" s="68">
        <v>173</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2" customFormat="1">
      <c r="A171" s="68">
        <v>174</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2" customFormat="1">
      <c r="A172" s="68">
        <v>175</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2" customFormat="1">
      <c r="A173" s="68">
        <v>176</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2" customFormat="1">
      <c r="A174" s="68">
        <v>177</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2" customFormat="1">
      <c r="A175" s="68">
        <v>178</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2" customFormat="1">
      <c r="A176" s="68">
        <v>179</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2" customFormat="1">
      <c r="A177" s="68">
        <v>180</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2" customFormat="1">
      <c r="A178" s="68">
        <v>181</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2" customFormat="1">
      <c r="A179" s="68">
        <v>182</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2" customFormat="1">
      <c r="A180" s="68">
        <v>183</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2" customFormat="1">
      <c r="A181" s="68">
        <v>184</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2" customFormat="1">
      <c r="A182" s="68">
        <v>185</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2" customFormat="1">
      <c r="A183" s="68">
        <v>186</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2" customFormat="1">
      <c r="A184" s="68">
        <v>187</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2" customFormat="1">
      <c r="A185" s="68">
        <v>188</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2" customFormat="1">
      <c r="A186" s="68">
        <v>189</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2" customFormat="1">
      <c r="A187" s="68">
        <v>190</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2" customFormat="1">
      <c r="A188" s="68">
        <v>191</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2" customFormat="1">
      <c r="A189" s="68">
        <v>192</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2" customFormat="1">
      <c r="A190" s="68">
        <v>193</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2" customFormat="1">
      <c r="A191" s="68">
        <v>194</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2" customFormat="1">
      <c r="A192" s="68">
        <v>195</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2" customFormat="1">
      <c r="A193" s="68">
        <v>196</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2" customFormat="1">
      <c r="A194" s="68">
        <v>197</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2" customFormat="1">
      <c r="A195" s="68">
        <v>198</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2" customFormat="1">
      <c r="A196" s="68">
        <v>199</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2" customFormat="1">
      <c r="A197" s="68">
        <v>200</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2" customFormat="1">
      <c r="A198" s="68">
        <v>201</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2" customFormat="1">
      <c r="A199" s="68">
        <v>202</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2" customFormat="1">
      <c r="A200" s="68">
        <v>203</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2" customFormat="1">
      <c r="A201" s="68">
        <v>204</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2" customFormat="1">
      <c r="A202" s="68">
        <v>205</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2" customFormat="1">
      <c r="A203" s="68">
        <v>206</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2" customFormat="1">
      <c r="A204" s="68">
        <v>207</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2" customFormat="1">
      <c r="A205" s="68">
        <v>208</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2" customFormat="1">
      <c r="A206" s="68">
        <v>209</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2" customFormat="1">
      <c r="A207" s="68">
        <v>210</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2" customFormat="1">
      <c r="A208" s="68">
        <v>211</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2" customFormat="1">
      <c r="A209" s="68">
        <v>212</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2" customFormat="1">
      <c r="A210" s="68">
        <v>213</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2" customFormat="1">
      <c r="A211" s="68">
        <v>214</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2" customFormat="1">
      <c r="A212" s="68">
        <v>215</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2" customFormat="1">
      <c r="A213" s="68">
        <v>216</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2" customFormat="1">
      <c r="A214" s="68">
        <v>217</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2" customFormat="1">
      <c r="A215" s="68">
        <v>218</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2" customFormat="1">
      <c r="A216" s="68">
        <v>219</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2" customFormat="1">
      <c r="A217" s="68">
        <v>220</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2" customFormat="1">
      <c r="A218" s="68">
        <v>221</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2" customFormat="1">
      <c r="A219" s="68">
        <v>222</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2" customFormat="1">
      <c r="A220" s="68">
        <v>223</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2" customFormat="1">
      <c r="A221" s="68">
        <v>224</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2" customFormat="1">
      <c r="A222" s="68">
        <v>225</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2" customFormat="1">
      <c r="A223" s="68">
        <v>226</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2" customFormat="1">
      <c r="A224" s="68">
        <v>227</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2" customFormat="1">
      <c r="A225" s="68">
        <v>228</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2" customFormat="1">
      <c r="A226" s="68">
        <v>229</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2" customFormat="1">
      <c r="A227" s="68">
        <v>230</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2" customFormat="1">
      <c r="A228" s="68">
        <v>231</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2" customFormat="1">
      <c r="A229" s="68">
        <v>232</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2" customFormat="1">
      <c r="A230" s="68">
        <v>233</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2" customFormat="1">
      <c r="A231" s="68">
        <v>234</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2" customFormat="1">
      <c r="A232" s="68">
        <v>235</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2" customFormat="1">
      <c r="A233" s="68">
        <v>236</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2" customFormat="1">
      <c r="A234" s="68">
        <v>237</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2" customFormat="1">
      <c r="A235" s="68">
        <v>238</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2" customFormat="1">
      <c r="A236" s="68">
        <v>239</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2" customFormat="1">
      <c r="A237" s="68">
        <v>240</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2" customFormat="1">
      <c r="A238" s="68">
        <v>241</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2" customFormat="1">
      <c r="A239" s="68">
        <v>242</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2" customFormat="1">
      <c r="A240" s="68">
        <v>243</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2" customFormat="1">
      <c r="A241" s="68">
        <v>244</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2" customFormat="1">
      <c r="A242" s="68">
        <v>245</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2" customFormat="1">
      <c r="A243" s="68">
        <v>246</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2" customFormat="1">
      <c r="A244" s="68">
        <v>247</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2" customFormat="1">
      <c r="A245" s="68">
        <v>248</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2" customFormat="1">
      <c r="A246" s="68">
        <v>249</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2" customFormat="1">
      <c r="A247" s="68">
        <v>250</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2" customFormat="1">
      <c r="A248" s="68">
        <v>251</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2" customFormat="1">
      <c r="A249" s="68">
        <v>252</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2" customFormat="1">
      <c r="A250" s="68">
        <v>253</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2" customFormat="1">
      <c r="A251" s="68">
        <v>254</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2" customFormat="1">
      <c r="A252" s="68">
        <v>255</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2" customFormat="1">
      <c r="A253" s="68">
        <v>256</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2" customFormat="1">
      <c r="A254" s="68">
        <v>257</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2" customFormat="1">
      <c r="A255" s="68">
        <v>258</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2" customFormat="1">
      <c r="A256" s="68">
        <v>259</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2" customFormat="1">
      <c r="A257" s="68">
        <v>260</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2" customFormat="1">
      <c r="A258" s="68">
        <v>261</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2" customFormat="1">
      <c r="A259" s="68">
        <v>262</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2" customFormat="1">
      <c r="A260" s="68">
        <v>263</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2" customFormat="1">
      <c r="A261" s="68">
        <v>264</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2" customFormat="1">
      <c r="A262" s="68">
        <v>265</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2" customFormat="1">
      <c r="A263" s="68">
        <v>266</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2" customFormat="1">
      <c r="A264" s="68">
        <v>267</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2" customFormat="1">
      <c r="A265" s="68">
        <v>268</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2" customFormat="1">
      <c r="A266" s="68">
        <v>269</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2" customFormat="1">
      <c r="A267" s="68">
        <v>270</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2" customFormat="1">
      <c r="A268" s="68">
        <v>271</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2" customFormat="1">
      <c r="A269" s="68">
        <v>272</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2" customFormat="1">
      <c r="A270" s="68">
        <v>273</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2" customFormat="1">
      <c r="A271" s="68">
        <v>274</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2" customFormat="1">
      <c r="A272" s="68">
        <v>275</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2" customFormat="1">
      <c r="A273" s="68">
        <v>276</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2" customFormat="1">
      <c r="A274" s="68">
        <v>277</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2" customFormat="1">
      <c r="A275" s="68">
        <v>278</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2" customFormat="1">
      <c r="A276" s="68">
        <v>279</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2" customFormat="1">
      <c r="A277" s="68">
        <v>280</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2" customFormat="1">
      <c r="A278" s="68">
        <v>281</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2" customFormat="1">
      <c r="A279" s="68">
        <v>282</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2" customFormat="1">
      <c r="A280" s="68">
        <v>283</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2" customFormat="1">
      <c r="A281" s="68">
        <v>284</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2" customFormat="1">
      <c r="A282" s="68">
        <v>285</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2" customFormat="1">
      <c r="A283" s="68">
        <v>286</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2" customFormat="1">
      <c r="A284" s="68">
        <v>287</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2" customFormat="1">
      <c r="A285" s="68">
        <v>288</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2" customFormat="1">
      <c r="A286" s="68">
        <v>289</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2" customFormat="1">
      <c r="A287" s="68">
        <v>290</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2" customFormat="1">
      <c r="A288" s="68">
        <v>291</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2" customFormat="1">
      <c r="A289" s="68">
        <v>292</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2" customFormat="1">
      <c r="A290" s="68">
        <v>293</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2" customFormat="1">
      <c r="A291" s="68">
        <v>294</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2" customFormat="1">
      <c r="A292" s="68">
        <v>295</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2" customFormat="1">
      <c r="A293" s="68">
        <v>296</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2" customFormat="1">
      <c r="A294" s="68">
        <v>297</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2" customFormat="1">
      <c r="A295" s="68">
        <v>298</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2" customFormat="1">
      <c r="A296" s="68">
        <v>299</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2" customFormat="1">
      <c r="A297" s="68">
        <v>300</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2" customFormat="1">
      <c r="A298" s="68">
        <v>301</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2" customFormat="1">
      <c r="A299" s="68">
        <v>302</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2" customFormat="1">
      <c r="A300" s="68">
        <v>303</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2" customFormat="1">
      <c r="A301" s="68">
        <v>304</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2" customFormat="1">
      <c r="A302" s="68">
        <v>305</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2" customFormat="1">
      <c r="A303" s="68">
        <v>306</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2" customFormat="1">
      <c r="A304" s="68">
        <v>307</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2" customFormat="1">
      <c r="A305" s="68">
        <v>308</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2" customFormat="1">
      <c r="A306" s="68">
        <v>309</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2" customFormat="1">
      <c r="A307" s="68">
        <v>310</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2" customFormat="1">
      <c r="A308" s="68">
        <v>311</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2" customFormat="1">
      <c r="A309" s="68">
        <v>312</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2" customFormat="1">
      <c r="A310" s="68">
        <v>313</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2" customFormat="1">
      <c r="A311" s="68">
        <v>314</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2" customFormat="1">
      <c r="A312" s="68">
        <v>315</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2" customFormat="1">
      <c r="A313" s="68">
        <v>316</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2" customFormat="1">
      <c r="A314" s="68">
        <v>317</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2" customFormat="1">
      <c r="A315" s="68">
        <v>318</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2" customFormat="1">
      <c r="A316" s="68">
        <v>319</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2" customFormat="1">
      <c r="A317" s="68">
        <v>320</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2" customFormat="1">
      <c r="A318" s="68">
        <v>321</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2" customFormat="1">
      <c r="A319" s="68">
        <v>322</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2" customFormat="1">
      <c r="A320" s="68">
        <v>323</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2" customFormat="1">
      <c r="A321" s="68">
        <v>324</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2" customFormat="1">
      <c r="A322" s="68">
        <v>325</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2" customFormat="1">
      <c r="A323" s="68">
        <v>326</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2" customFormat="1">
      <c r="A324" s="68">
        <v>327</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2" customFormat="1">
      <c r="A325" s="68">
        <v>328</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2" customFormat="1">
      <c r="A326" s="68">
        <v>329</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2" customFormat="1">
      <c r="A327" s="68">
        <v>330</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2" customFormat="1">
      <c r="A328" s="68">
        <v>331</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2" customFormat="1">
      <c r="A329" s="68">
        <v>332</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2" customFormat="1">
      <c r="A330" s="68">
        <v>333</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2" customFormat="1">
      <c r="A331" s="68">
        <v>334</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2" customFormat="1">
      <c r="A332" s="68">
        <v>335</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2" customFormat="1">
      <c r="A333" s="68">
        <v>336</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2" customFormat="1">
      <c r="A334" s="68">
        <v>337</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2" customFormat="1">
      <c r="A335" s="68">
        <v>338</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2" customFormat="1">
      <c r="A336" s="68">
        <v>339</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2" customFormat="1">
      <c r="A337" s="68">
        <v>340</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2" customFormat="1">
      <c r="A338" s="68">
        <v>341</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2" customFormat="1">
      <c r="A339" s="68">
        <v>342</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2" customFormat="1">
      <c r="A340" s="68">
        <v>343</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2" customFormat="1">
      <c r="A341" s="68">
        <v>344</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2" customFormat="1">
      <c r="A342" s="68">
        <v>345</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2" customFormat="1">
      <c r="A343" s="68">
        <v>346</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2" customFormat="1">
      <c r="A344" s="68">
        <v>347</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2" customFormat="1">
      <c r="A345" s="68">
        <v>348</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2" customFormat="1">
      <c r="A346" s="68">
        <v>349</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2" customFormat="1">
      <c r="A347" s="68">
        <v>350</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2" customFormat="1">
      <c r="A348" s="68">
        <v>351</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2" customFormat="1">
      <c r="A349" s="68">
        <v>352</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2" customFormat="1">
      <c r="A350" s="68">
        <v>353</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2" customFormat="1">
      <c r="A351" s="68">
        <v>354</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2" customFormat="1">
      <c r="A352" s="68">
        <v>355</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2" customFormat="1">
      <c r="A353" s="68">
        <v>356</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2" customFormat="1">
      <c r="A354" s="68">
        <v>357</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2" customFormat="1">
      <c r="A355" s="68">
        <v>358</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2" customFormat="1">
      <c r="A356" s="68">
        <v>359</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2" customFormat="1">
      <c r="A357" s="68">
        <v>360</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2" customFormat="1">
      <c r="A358" s="68">
        <v>361</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2" customFormat="1">
      <c r="A359" s="68">
        <v>362</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2" customFormat="1">
      <c r="A360" s="68">
        <v>363</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2" customFormat="1">
      <c r="A361" s="68">
        <v>364</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2" customFormat="1">
      <c r="A362" s="68">
        <v>365</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2" customFormat="1">
      <c r="A363" s="68">
        <v>366</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2" customFormat="1">
      <c r="A364" s="68">
        <v>367</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2" customFormat="1">
      <c r="A365" s="68">
        <v>368</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2" customFormat="1">
      <c r="A366" s="68">
        <v>369</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2" customFormat="1">
      <c r="A367" s="68">
        <v>370</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2" customFormat="1">
      <c r="A368" s="68">
        <v>371</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2" customFormat="1">
      <c r="A369" s="68">
        <v>372</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2" customFormat="1">
      <c r="A370" s="68">
        <v>373</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2" customFormat="1">
      <c r="A371" s="68">
        <v>374</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2" customFormat="1">
      <c r="A372" s="68">
        <v>375</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2" customFormat="1">
      <c r="A373" s="68">
        <v>376</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2" customFormat="1">
      <c r="A374" s="68">
        <v>377</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2" customFormat="1">
      <c r="A375" s="68">
        <v>378</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2" customFormat="1">
      <c r="A376" s="68">
        <v>379</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2" customFormat="1">
      <c r="A377" s="68">
        <v>380</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2" customFormat="1">
      <c r="A378" s="68">
        <v>381</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2" customFormat="1">
      <c r="A379" s="68">
        <v>382</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2" customFormat="1">
      <c r="A380" s="68">
        <v>383</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2" customFormat="1">
      <c r="A381" s="68">
        <v>384</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2" customFormat="1">
      <c r="A382" s="68">
        <v>385</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2" customFormat="1">
      <c r="A383" s="68">
        <v>386</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2" customFormat="1">
      <c r="A384" s="68">
        <v>387</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2" customFormat="1">
      <c r="A385" s="68">
        <v>388</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2" customFormat="1">
      <c r="A386" s="68">
        <v>389</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2" customFormat="1">
      <c r="A387" s="68">
        <v>390</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2" customFormat="1">
      <c r="A388" s="68">
        <v>391</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2" customFormat="1">
      <c r="A389" s="68">
        <v>392</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2" customFormat="1">
      <c r="A390" s="68">
        <v>393</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2" customFormat="1">
      <c r="A391" s="68">
        <v>394</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2" customFormat="1">
      <c r="A392" s="68">
        <v>395</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2" customFormat="1">
      <c r="A393" s="68">
        <v>396</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2" customFormat="1">
      <c r="A394" s="68">
        <v>397</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2" customFormat="1">
      <c r="A395" s="68">
        <v>398</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2" customFormat="1">
      <c r="A396" s="68">
        <v>399</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2" customFormat="1">
      <c r="A397" s="68">
        <v>400</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2" customFormat="1">
      <c r="A398" s="68">
        <v>401</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2" customFormat="1">
      <c r="A399" s="68">
        <v>402</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2" customFormat="1">
      <c r="A400" s="68">
        <v>403</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2" customFormat="1">
      <c r="A401" s="68">
        <v>404</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2" customFormat="1">
      <c r="A402" s="68">
        <v>405</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2" customFormat="1">
      <c r="A403" s="68">
        <v>406</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2" customFormat="1">
      <c r="A404" s="68">
        <v>407</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2" customFormat="1">
      <c r="A405" s="68">
        <v>408</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2" customFormat="1">
      <c r="A406" s="68">
        <v>409</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2" customFormat="1">
      <c r="A407" s="68">
        <v>410</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2" customFormat="1">
      <c r="A408" s="68">
        <v>411</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2" customFormat="1">
      <c r="A409" s="68">
        <v>412</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2" customFormat="1">
      <c r="A410" s="68">
        <v>413</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2" customFormat="1">
      <c r="A411" s="68">
        <v>414</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2" customFormat="1">
      <c r="A412" s="68">
        <v>415</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2" customFormat="1">
      <c r="A413" s="68">
        <v>416</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2" customFormat="1">
      <c r="A414" s="68">
        <v>417</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2" customFormat="1">
      <c r="A415" s="68">
        <v>418</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2" customFormat="1">
      <c r="A416" s="68">
        <v>419</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2" customFormat="1">
      <c r="A417" s="68">
        <v>420</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2" customFormat="1">
      <c r="A418" s="68">
        <v>421</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2" customFormat="1">
      <c r="A419" s="68">
        <v>422</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2" customFormat="1">
      <c r="A420" s="68">
        <v>423</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2" customFormat="1">
      <c r="A421" s="68">
        <v>424</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2" customFormat="1">
      <c r="A422" s="68">
        <v>425</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2" customFormat="1">
      <c r="A423" s="68">
        <v>426</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2" customFormat="1">
      <c r="A424" s="68">
        <v>427</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2" customFormat="1">
      <c r="A425" s="68">
        <v>428</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2" customFormat="1">
      <c r="A426" s="68">
        <v>429</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2" customFormat="1">
      <c r="A427" s="68">
        <v>430</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2" customFormat="1">
      <c r="A428" s="68">
        <v>431</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2" customFormat="1">
      <c r="A429" s="68">
        <v>432</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2" customFormat="1">
      <c r="A430" s="68">
        <v>433</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2" customFormat="1">
      <c r="A431" s="68">
        <v>434</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2" customFormat="1">
      <c r="A432" s="68">
        <v>435</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2" customFormat="1">
      <c r="A433" s="68">
        <v>436</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2" customFormat="1">
      <c r="A434" s="68">
        <v>437</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2" customFormat="1">
      <c r="A435" s="68">
        <v>438</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2" customFormat="1">
      <c r="A436" s="68">
        <v>439</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2" customFormat="1">
      <c r="A437" s="68">
        <v>440</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2" customFormat="1">
      <c r="A438" s="68">
        <v>441</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2" customFormat="1">
      <c r="A439" s="68">
        <v>442</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2" customFormat="1">
      <c r="A440" s="68">
        <v>443</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2" customFormat="1">
      <c r="A441" s="68">
        <v>444</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2" customFormat="1">
      <c r="A442" s="68">
        <v>445</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2" customFormat="1">
      <c r="A443" s="68">
        <v>446</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2" customFormat="1">
      <c r="A444" s="68">
        <v>447</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2" customFormat="1">
      <c r="A445" s="68">
        <v>448</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2" customFormat="1">
      <c r="A446" s="68">
        <v>449</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2" customFormat="1">
      <c r="A447" s="68">
        <v>450</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2" customFormat="1">
      <c r="A448" s="68">
        <v>451</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2" customFormat="1">
      <c r="A449" s="68">
        <v>452</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2" customFormat="1">
      <c r="A450" s="68">
        <v>453</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2" customFormat="1">
      <c r="A451" s="68">
        <v>454</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2" customFormat="1">
      <c r="A452" s="68">
        <v>455</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2" customFormat="1">
      <c r="A453" s="68">
        <v>456</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2" customFormat="1">
      <c r="A454" s="68">
        <v>457</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2" customFormat="1">
      <c r="A455" s="68">
        <v>458</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2" customFormat="1">
      <c r="A456" s="68">
        <v>459</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2" customFormat="1">
      <c r="A457" s="68">
        <v>460</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2" customFormat="1">
      <c r="A458" s="68">
        <v>461</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2" customFormat="1">
      <c r="A459" s="68">
        <v>462</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2" customFormat="1">
      <c r="A460" s="68">
        <v>463</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2" customFormat="1">
      <c r="A461" s="68">
        <v>464</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2" customFormat="1">
      <c r="A462" s="68">
        <v>465</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2" customFormat="1">
      <c r="A463" s="68">
        <v>466</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2" customFormat="1">
      <c r="A464" s="68">
        <v>467</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2" customFormat="1">
      <c r="A465" s="68">
        <v>468</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2" customFormat="1">
      <c r="A466" s="68">
        <v>469</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2" customFormat="1">
      <c r="A467" s="68">
        <v>470</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2" customFormat="1">
      <c r="A468" s="68">
        <v>471</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2" customFormat="1">
      <c r="A469" s="68">
        <v>472</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2" customFormat="1">
      <c r="A470" s="68">
        <v>473</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2" customFormat="1">
      <c r="A471" s="68">
        <v>474</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2" customFormat="1">
      <c r="A472" s="68">
        <v>475</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2" customFormat="1">
      <c r="A473" s="68">
        <v>476</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2" customFormat="1">
      <c r="A474" s="68">
        <v>477</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2" customFormat="1">
      <c r="A475" s="68">
        <v>478</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2" customFormat="1">
      <c r="A476" s="68">
        <v>479</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2" customFormat="1">
      <c r="A477" s="68">
        <v>480</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2" customFormat="1">
      <c r="A478" s="68">
        <v>481</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2" customFormat="1">
      <c r="A479" s="68">
        <v>482</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2" customFormat="1">
      <c r="A480" s="68">
        <v>483</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2" customFormat="1">
      <c r="A481" s="68">
        <v>484</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2" customFormat="1">
      <c r="A482" s="68">
        <v>485</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2" customFormat="1">
      <c r="A483" s="68">
        <v>486</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2" customFormat="1">
      <c r="A484" s="68">
        <v>487</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2" customFormat="1">
      <c r="A485" s="68">
        <v>488</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2" customFormat="1">
      <c r="A486" s="68">
        <v>489</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2" customFormat="1">
      <c r="A487" s="68">
        <v>490</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2" customFormat="1">
      <c r="A488" s="68">
        <v>491</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2" customFormat="1">
      <c r="A489" s="68">
        <v>492</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2" customFormat="1">
      <c r="A490" s="68">
        <v>493</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2" customFormat="1">
      <c r="A491" s="68">
        <v>494</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2" customFormat="1">
      <c r="A492" s="68">
        <v>495</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2" customFormat="1">
      <c r="A493" s="68">
        <v>496</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2" customFormat="1">
      <c r="A494" s="68">
        <v>497</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2" customFormat="1">
      <c r="A495" s="68">
        <v>498</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2" customFormat="1">
      <c r="A496" s="68">
        <v>499</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2" customFormat="1">
      <c r="A497" s="68">
        <v>500</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2" customFormat="1">
      <c r="A498" s="68">
        <v>501</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2" customFormat="1">
      <c r="A499" s="68">
        <v>502</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2" customFormat="1">
      <c r="A500" s="68">
        <v>503</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2" customFormat="1">
      <c r="A501" s="68">
        <v>504</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2" customFormat="1">
      <c r="A502" s="68">
        <v>505</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2" customFormat="1">
      <c r="A503" s="68">
        <v>506</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2" customFormat="1">
      <c r="A504" s="68">
        <v>507</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2" customFormat="1">
      <c r="A505" s="68">
        <v>508</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2" customFormat="1">
      <c r="A506" s="68">
        <v>509</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2" customFormat="1">
      <c r="A507" s="68">
        <v>510</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2" customFormat="1">
      <c r="A508" s="68">
        <v>511</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2" customFormat="1">
      <c r="A509" s="68">
        <v>512</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2" customFormat="1">
      <c r="A510" s="68">
        <v>513</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2" customFormat="1">
      <c r="A511" s="68">
        <v>514</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2" customFormat="1">
      <c r="A512" s="68">
        <v>515</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2" customFormat="1">
      <c r="A513" s="68">
        <v>516</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2" customFormat="1">
      <c r="A514" s="68">
        <v>517</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2" customFormat="1">
      <c r="A515" s="68">
        <v>518</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2" customFormat="1">
      <c r="A516" s="68">
        <v>519</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2" customFormat="1">
      <c r="A517" s="68">
        <v>520</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2" customFormat="1">
      <c r="A518" s="68">
        <v>521</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2" customFormat="1">
      <c r="A519" s="68">
        <v>522</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2" customFormat="1">
      <c r="A520" s="68">
        <v>523</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2" customFormat="1">
      <c r="A521" s="68">
        <v>524</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2" customFormat="1">
      <c r="A522" s="68">
        <v>525</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2" customFormat="1">
      <c r="A523" s="68">
        <v>526</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2" customFormat="1">
      <c r="A524" s="68">
        <v>527</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2" customFormat="1">
      <c r="A525" s="68">
        <v>528</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2" customFormat="1">
      <c r="A526" s="68">
        <v>529</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2" customFormat="1">
      <c r="A527" s="68">
        <v>530</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2" customFormat="1">
      <c r="A528" s="68">
        <v>531</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2" customFormat="1">
      <c r="A529" s="68">
        <v>532</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2" customFormat="1">
      <c r="A530" s="68">
        <v>533</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2" customFormat="1">
      <c r="A531" s="68">
        <v>534</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2" customFormat="1">
      <c r="A532" s="68">
        <v>535</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2" customFormat="1">
      <c r="A533" s="68">
        <v>536</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2" customFormat="1">
      <c r="A534" s="68">
        <v>537</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2" customFormat="1">
      <c r="A535" s="68">
        <v>538</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2" customFormat="1">
      <c r="A536" s="68">
        <v>539</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2" customFormat="1">
      <c r="A537" s="68">
        <v>540</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2" customFormat="1">
      <c r="A538" s="68">
        <v>541</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2" customFormat="1">
      <c r="A539" s="68">
        <v>542</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2" customFormat="1">
      <c r="A540" s="68">
        <v>543</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2" customFormat="1">
      <c r="A541" s="68">
        <v>544</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2" customFormat="1">
      <c r="A542" s="68">
        <v>545</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2" customFormat="1">
      <c r="A543" s="68">
        <v>546</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2" customFormat="1">
      <c r="A544" s="68">
        <v>547</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2" customFormat="1">
      <c r="A545" s="68">
        <v>548</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2" customFormat="1">
      <c r="A546" s="68">
        <v>549</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2" customFormat="1">
      <c r="A547" s="68">
        <v>550</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2" customFormat="1">
      <c r="A548" s="68">
        <v>551</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2" customFormat="1">
      <c r="A549" s="68">
        <v>552</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2" customFormat="1">
      <c r="A550" s="68">
        <v>553</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2" customFormat="1">
      <c r="A551" s="68">
        <v>554</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2" customFormat="1">
      <c r="A552" s="68">
        <v>555</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2" customFormat="1">
      <c r="A553" s="68">
        <v>556</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2" customFormat="1">
      <c r="A554" s="68">
        <v>557</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2" customFormat="1">
      <c r="A555" s="68">
        <v>558</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2" customFormat="1">
      <c r="A556" s="68">
        <v>559</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2" customFormat="1">
      <c r="A557" s="68">
        <v>560</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2" customFormat="1">
      <c r="A558" s="68">
        <v>561</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2" customFormat="1">
      <c r="A559" s="68">
        <v>562</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2" customFormat="1">
      <c r="A560" s="68">
        <v>563</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2" customFormat="1">
      <c r="A561" s="68">
        <v>564</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2" customFormat="1">
      <c r="A562" s="68">
        <v>565</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2" customFormat="1">
      <c r="A563" s="68">
        <v>566</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2" customFormat="1">
      <c r="A564" s="68">
        <v>567</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2" customFormat="1">
      <c r="A565" s="68">
        <v>568</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2" customFormat="1">
      <c r="A566" s="68">
        <v>569</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2" customFormat="1">
      <c r="A567" s="68">
        <v>570</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2" customFormat="1">
      <c r="A568" s="68">
        <v>571</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2" customFormat="1">
      <c r="A569" s="68">
        <v>572</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2" customFormat="1">
      <c r="A570" s="68">
        <v>573</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2" customFormat="1">
      <c r="A571" s="68">
        <v>574</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2" customFormat="1">
      <c r="A572" s="68">
        <v>575</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2" customFormat="1">
      <c r="A573" s="68">
        <v>576</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2" customFormat="1">
      <c r="A574" s="68">
        <v>577</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2" customFormat="1">
      <c r="A575" s="68">
        <v>578</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2" customFormat="1">
      <c r="A576" s="68">
        <v>579</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2" customFormat="1">
      <c r="A577" s="68">
        <v>580</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2" customFormat="1">
      <c r="A578" s="68">
        <v>581</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2" customFormat="1">
      <c r="A579" s="68">
        <v>582</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2" customFormat="1">
      <c r="A580" s="68">
        <v>583</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2" customFormat="1">
      <c r="A581" s="68">
        <v>584</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2" customFormat="1">
      <c r="A582" s="68">
        <v>585</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2" customFormat="1">
      <c r="A583" s="68">
        <v>586</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2" customFormat="1">
      <c r="A584" s="68">
        <v>587</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2" customFormat="1">
      <c r="A585" s="68">
        <v>588</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2" customFormat="1">
      <c r="A586" s="68">
        <v>589</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2" customFormat="1">
      <c r="A587" s="68">
        <v>590</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2" customFormat="1">
      <c r="A588" s="68">
        <v>591</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2" customFormat="1">
      <c r="A589" s="68">
        <v>592</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2" customFormat="1">
      <c r="A590" s="68">
        <v>593</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2" customFormat="1">
      <c r="A591" s="68">
        <v>594</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2" customFormat="1">
      <c r="A592" s="68">
        <v>595</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2" customFormat="1">
      <c r="A593" s="68">
        <v>596</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2" customFormat="1">
      <c r="A594" s="68">
        <v>597</v>
      </c>
      <c r="B594" s="58"/>
      <c r="C594" s="60"/>
      <c r="D594" s="64"/>
      <c r="E594" s="64"/>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2" customFormat="1">
      <c r="A595" s="68">
        <v>598</v>
      </c>
      <c r="B595" s="16"/>
      <c r="C595" s="60"/>
      <c r="D595" s="65"/>
      <c r="E595" s="65"/>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2" customFormat="1">
      <c r="A596" s="68">
        <v>599</v>
      </c>
      <c r="B596" s="16"/>
      <c r="C596" s="60"/>
      <c r="D596" s="65"/>
      <c r="E596" s="65"/>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2" customFormat="1">
      <c r="A597" s="68">
        <v>600</v>
      </c>
      <c r="B597" s="58"/>
      <c r="C597" s="60"/>
      <c r="D597" s="64"/>
      <c r="E597" s="64"/>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2" customFormat="1">
      <c r="A598" s="68">
        <v>601</v>
      </c>
      <c r="B598" s="58"/>
      <c r="C598" s="60"/>
      <c r="D598" s="64"/>
      <c r="E598" s="64"/>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2" customFormat="1">
      <c r="A599" s="68">
        <v>602</v>
      </c>
      <c r="B599" s="58"/>
      <c r="C599" s="60"/>
      <c r="D599" s="64"/>
      <c r="E599" s="64"/>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2" customFormat="1">
      <c r="A600" s="68">
        <v>603</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6" t="s">
        <v>30</v>
      </c>
      <c r="J605" s="40" t="s">
        <v>47</v>
      </c>
      <c r="K605" s="110"/>
    </row>
    <row r="606" spans="1:23" ht="15">
      <c r="C606" s="76" t="s">
        <v>85</v>
      </c>
      <c r="J606" s="19" t="s">
        <v>45</v>
      </c>
    </row>
    <row r="607" spans="1:23" ht="15">
      <c r="C607" s="76" t="s">
        <v>86</v>
      </c>
      <c r="J607" s="19"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Normal="90" zoomScaleSheetLayoutView="100" workbookViewId="0">
      <pane xSplit="2" ySplit="6" topLeftCell="C11" activePane="bottomRight" state="frozen"/>
      <selection pane="topRight" activeCell="C1" sqref="C1"/>
      <selection pane="bottomLeft" activeCell="A7" sqref="A7"/>
      <selection pane="bottomRight" activeCell="F9" sqref="F9"/>
    </sheetView>
  </sheetViews>
  <sheetFormatPr defaultColWidth="0" defaultRowHeight="12.75" zeroHeight="1"/>
  <cols>
    <col min="1" max="1" width="3.5" style="37" customWidth="1" collapsed="1"/>
    <col min="2" max="2" width="43.37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137</v>
      </c>
      <c r="B1" s="170"/>
      <c r="C1" s="170"/>
      <c r="D1" s="170"/>
      <c r="E1" s="170"/>
      <c r="F1" s="170"/>
      <c r="G1" s="170"/>
      <c r="H1" s="170"/>
    </row>
    <row r="2" spans="1:9" s="22" customFormat="1" ht="50.1"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3" t="s">
        <v>20</v>
      </c>
      <c r="F5" s="21" t="s">
        <v>26</v>
      </c>
      <c r="G5" s="49" t="s">
        <v>21</v>
      </c>
      <c r="H5" s="175"/>
    </row>
    <row r="6" spans="1:9" ht="66" customHeight="1">
      <c r="A6" s="52"/>
      <c r="B6" s="179"/>
      <c r="C6" s="88" t="s">
        <v>90</v>
      </c>
      <c r="D6" s="102" t="s">
        <v>111</v>
      </c>
      <c r="E6" s="104" t="s">
        <v>110</v>
      </c>
      <c r="F6" s="67" t="s">
        <v>112</v>
      </c>
      <c r="G6" s="66" t="s">
        <v>70</v>
      </c>
      <c r="H6" s="175"/>
    </row>
    <row r="7" spans="1:9" ht="20.25" customHeight="1">
      <c r="A7" s="99"/>
      <c r="B7" s="96"/>
      <c r="C7" s="38"/>
      <c r="D7" s="38"/>
      <c r="E7" s="38"/>
      <c r="F7" s="38"/>
      <c r="G7" s="38"/>
      <c r="H7" s="39"/>
    </row>
    <row r="8" spans="1:9" ht="60" customHeight="1">
      <c r="A8" s="45">
        <v>1</v>
      </c>
      <c r="B8" s="97" t="s">
        <v>114</v>
      </c>
      <c r="C8" s="116"/>
      <c r="D8" s="116"/>
      <c r="E8" s="116">
        <v>12399</v>
      </c>
      <c r="F8" s="116">
        <v>30267</v>
      </c>
      <c r="G8" s="116">
        <v>0</v>
      </c>
      <c r="H8" s="125" t="s">
        <v>141</v>
      </c>
      <c r="I8" s="106"/>
    </row>
    <row r="9" spans="1:9" ht="60" customHeight="1">
      <c r="A9" s="46">
        <v>2</v>
      </c>
      <c r="B9" s="98" t="s">
        <v>115</v>
      </c>
      <c r="C9" s="116"/>
      <c r="D9" s="116"/>
      <c r="E9" s="116"/>
      <c r="F9" s="116">
        <v>17980</v>
      </c>
      <c r="G9" s="116">
        <v>1276081</v>
      </c>
      <c r="H9" s="133" t="s">
        <v>142</v>
      </c>
    </row>
    <row r="10" spans="1:9" ht="60" customHeight="1">
      <c r="A10" s="46">
        <v>3</v>
      </c>
      <c r="B10" s="107" t="s">
        <v>113</v>
      </c>
      <c r="C10" s="116"/>
      <c r="D10" s="116"/>
      <c r="E10" s="116"/>
      <c r="F10" s="116">
        <v>25371</v>
      </c>
      <c r="G10" s="116">
        <v>1273770</v>
      </c>
      <c r="H10" s="133" t="s">
        <v>139</v>
      </c>
    </row>
    <row r="11" spans="1:9" ht="63.75">
      <c r="A11" s="46">
        <v>4</v>
      </c>
      <c r="B11" s="98" t="s">
        <v>98</v>
      </c>
      <c r="C11" s="116"/>
      <c r="D11" s="116"/>
      <c r="E11" s="116">
        <v>12399</v>
      </c>
      <c r="F11" s="116">
        <v>22876</v>
      </c>
      <c r="G11" s="116"/>
      <c r="H11" s="133" t="s">
        <v>143</v>
      </c>
    </row>
    <row r="12" spans="1:9" ht="60" customHeight="1">
      <c r="A12" s="46">
        <v>5</v>
      </c>
      <c r="B12" s="105" t="s">
        <v>100</v>
      </c>
      <c r="C12" s="167" t="s">
        <v>46</v>
      </c>
      <c r="D12" s="168"/>
      <c r="E12" s="168"/>
      <c r="F12" s="169"/>
      <c r="G12" s="116">
        <v>2311</v>
      </c>
      <c r="H12" s="18" t="s">
        <v>144</v>
      </c>
    </row>
    <row r="13" spans="1:9" s="24" customFormat="1" ht="60" customHeight="1">
      <c r="A13" s="47">
        <v>6</v>
      </c>
      <c r="B13" s="48" t="s">
        <v>99</v>
      </c>
      <c r="C13" s="113">
        <f>C8+C9-C10-C11</f>
        <v>0</v>
      </c>
      <c r="D13" s="114">
        <f>D8+D9-D10-D11</f>
        <v>0</v>
      </c>
      <c r="E13" s="115">
        <f>E8+E9-E10-E11</f>
        <v>0</v>
      </c>
      <c r="F13" s="115">
        <f>F8+F9-F10-F11</f>
        <v>0</v>
      </c>
      <c r="G13" s="115">
        <f>G8+G9-G10-G11-G12</f>
        <v>0</v>
      </c>
      <c r="H13" s="18"/>
    </row>
    <row r="14" spans="1:9" s="24" customFormat="1" ht="60" customHeight="1">
      <c r="A14" s="93"/>
      <c r="B14" s="95"/>
      <c r="C14" s="94"/>
      <c r="D14" s="94"/>
      <c r="E14" s="94"/>
      <c r="F14" s="94"/>
      <c r="G14" s="94"/>
      <c r="H14" s="92"/>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Normal="100" zoomScaleSheetLayoutView="100" workbookViewId="0">
      <pane xSplit="1" ySplit="2" topLeftCell="B3" activePane="bottomRight" state="frozenSplit"/>
      <selection activeCell="B3" sqref="B3"/>
      <selection pane="topRight" activeCell="B3" sqref="B3"/>
      <selection pane="bottomLeft" activeCell="B3" sqref="B3"/>
      <selection pane="bottomRight" activeCell="B4" sqref="B4"/>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80" t="s">
        <v>138</v>
      </c>
      <c r="B1" s="181"/>
    </row>
    <row r="2" spans="1:2" ht="25.5" customHeight="1" thickTop="1">
      <c r="A2" s="41" t="s">
        <v>14</v>
      </c>
      <c r="B2" s="42" t="s">
        <v>22</v>
      </c>
    </row>
    <row r="3" spans="1:2">
      <c r="A3" s="43"/>
      <c r="B3" s="44" t="s">
        <v>140</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6"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2018-11-29T21:20:05Z</cp:lastPrinted>
  <dcterms:created xsi:type="dcterms:W3CDTF">2013-01-16T05:24:21Z</dcterms:created>
  <dcterms:modified xsi:type="dcterms:W3CDTF">2021-11-18T15:32:55Z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