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415" windowHeight="1698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Notes!$A$1:$B$652</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3" i="10" l="1"/>
  <c r="F13" i="10"/>
  <c r="E13" i="10"/>
  <c r="D13" i="10"/>
  <c r="C13" i="10"/>
  <c r="W600" i="3"/>
  <c r="Q600" i="3"/>
  <c r="K600" i="3"/>
  <c r="W599" i="3"/>
  <c r="Q599" i="3"/>
  <c r="K599" i="3" s="1"/>
  <c r="W598" i="3"/>
  <c r="Q598" i="3"/>
  <c r="K598" i="3"/>
  <c r="W597" i="3"/>
  <c r="Q597" i="3"/>
  <c r="K597" i="3" s="1"/>
  <c r="W596" i="3"/>
  <c r="Q596" i="3"/>
  <c r="K596" i="3" s="1"/>
  <c r="W595" i="3"/>
  <c r="Q595" i="3"/>
  <c r="K595" i="3"/>
  <c r="W594" i="3"/>
  <c r="K594" i="3" s="1"/>
  <c r="Q594" i="3"/>
  <c r="W593" i="3"/>
  <c r="K593" i="3" s="1"/>
  <c r="Q593" i="3"/>
  <c r="W592" i="3"/>
  <c r="Q592" i="3"/>
  <c r="K592" i="3"/>
  <c r="W591" i="3"/>
  <c r="Q591" i="3"/>
  <c r="K591" i="3" s="1"/>
  <c r="W590" i="3"/>
  <c r="Q590" i="3"/>
  <c r="K590" i="3"/>
  <c r="W589" i="3"/>
  <c r="Q589" i="3"/>
  <c r="K589" i="3" s="1"/>
  <c r="W588" i="3"/>
  <c r="Q588" i="3"/>
  <c r="K588" i="3" s="1"/>
  <c r="W587" i="3"/>
  <c r="Q587" i="3"/>
  <c r="K587" i="3"/>
  <c r="W586" i="3"/>
  <c r="K586" i="3" s="1"/>
  <c r="Q586" i="3"/>
  <c r="W585" i="3"/>
  <c r="K585" i="3" s="1"/>
  <c r="Q585" i="3"/>
  <c r="W584" i="3"/>
  <c r="Q584" i="3"/>
  <c r="K584" i="3"/>
  <c r="W583" i="3"/>
  <c r="Q583" i="3"/>
  <c r="K583" i="3" s="1"/>
  <c r="W582" i="3"/>
  <c r="Q582" i="3"/>
  <c r="K582" i="3"/>
  <c r="W581" i="3"/>
  <c r="Q581" i="3"/>
  <c r="K581" i="3" s="1"/>
  <c r="W580" i="3"/>
  <c r="Q580" i="3"/>
  <c r="K580" i="3" s="1"/>
  <c r="W579" i="3"/>
  <c r="Q579" i="3"/>
  <c r="K579" i="3"/>
  <c r="W578" i="3"/>
  <c r="K578" i="3" s="1"/>
  <c r="Q578" i="3"/>
  <c r="W577" i="3"/>
  <c r="K577" i="3" s="1"/>
  <c r="Q577" i="3"/>
  <c r="W576" i="3"/>
  <c r="Q576" i="3"/>
  <c r="K576" i="3"/>
  <c r="W575" i="3"/>
  <c r="Q575" i="3"/>
  <c r="K575" i="3" s="1"/>
  <c r="W574" i="3"/>
  <c r="Q574" i="3"/>
  <c r="K574" i="3"/>
  <c r="W573" i="3"/>
  <c r="Q573" i="3"/>
  <c r="K573" i="3" s="1"/>
  <c r="W572" i="3"/>
  <c r="Q572" i="3"/>
  <c r="K572" i="3" s="1"/>
  <c r="W571" i="3"/>
  <c r="Q571" i="3"/>
  <c r="K571" i="3"/>
  <c r="W570" i="3"/>
  <c r="K570" i="3" s="1"/>
  <c r="Q570" i="3"/>
  <c r="W569" i="3"/>
  <c r="Q569" i="3"/>
  <c r="K569" i="3" s="1"/>
  <c r="W568" i="3"/>
  <c r="Q568" i="3"/>
  <c r="K568" i="3"/>
  <c r="W567" i="3"/>
  <c r="Q567" i="3"/>
  <c r="K567" i="3" s="1"/>
  <c r="W566" i="3"/>
  <c r="Q566" i="3"/>
  <c r="K566" i="3"/>
  <c r="W565" i="3"/>
  <c r="Q565" i="3"/>
  <c r="K565" i="3" s="1"/>
  <c r="W564" i="3"/>
  <c r="Q564" i="3"/>
  <c r="K564" i="3" s="1"/>
  <c r="W563" i="3"/>
  <c r="Q563" i="3"/>
  <c r="K563" i="3"/>
  <c r="W562" i="3"/>
  <c r="K562" i="3" s="1"/>
  <c r="Q562" i="3"/>
  <c r="W561" i="3"/>
  <c r="Q561" i="3"/>
  <c r="K561" i="3" s="1"/>
  <c r="W560" i="3"/>
  <c r="Q560" i="3"/>
  <c r="K560" i="3"/>
  <c r="W559" i="3"/>
  <c r="Q559" i="3"/>
  <c r="K559" i="3" s="1"/>
  <c r="W558" i="3"/>
  <c r="Q558" i="3"/>
  <c r="K558" i="3"/>
  <c r="W557" i="3"/>
  <c r="Q557" i="3"/>
  <c r="K557" i="3" s="1"/>
  <c r="W556" i="3"/>
  <c r="Q556" i="3"/>
  <c r="K556" i="3" s="1"/>
  <c r="W555" i="3"/>
  <c r="Q555" i="3"/>
  <c r="K555" i="3"/>
  <c r="W554" i="3"/>
  <c r="K554" i="3" s="1"/>
  <c r="Q554" i="3"/>
  <c r="W553" i="3"/>
  <c r="Q553" i="3"/>
  <c r="K553" i="3" s="1"/>
  <c r="W552" i="3"/>
  <c r="Q552" i="3"/>
  <c r="K552" i="3"/>
  <c r="W551" i="3"/>
  <c r="Q551" i="3"/>
  <c r="K551" i="3" s="1"/>
  <c r="W550" i="3"/>
  <c r="Q550" i="3"/>
  <c r="K550" i="3"/>
  <c r="W549" i="3"/>
  <c r="Q549" i="3"/>
  <c r="K549" i="3" s="1"/>
  <c r="W548" i="3"/>
  <c r="Q548" i="3"/>
  <c r="K548" i="3" s="1"/>
  <c r="W547" i="3"/>
  <c r="Q547" i="3"/>
  <c r="K547" i="3"/>
  <c r="W546" i="3"/>
  <c r="K546" i="3" s="1"/>
  <c r="Q546" i="3"/>
  <c r="W545" i="3"/>
  <c r="Q545" i="3"/>
  <c r="K545" i="3" s="1"/>
  <c r="W544" i="3"/>
  <c r="Q544" i="3"/>
  <c r="K544" i="3"/>
  <c r="W543" i="3"/>
  <c r="Q543" i="3"/>
  <c r="K543" i="3" s="1"/>
  <c r="W542" i="3"/>
  <c r="Q542" i="3"/>
  <c r="K542" i="3"/>
  <c r="W541" i="3"/>
  <c r="Q541" i="3"/>
  <c r="K541" i="3" s="1"/>
  <c r="W540" i="3"/>
  <c r="Q540" i="3"/>
  <c r="K540" i="3" s="1"/>
  <c r="W539" i="3"/>
  <c r="Q539" i="3"/>
  <c r="K539" i="3"/>
  <c r="W538" i="3"/>
  <c r="K538" i="3" s="1"/>
  <c r="Q538" i="3"/>
  <c r="W537" i="3"/>
  <c r="Q537" i="3"/>
  <c r="K537" i="3" s="1"/>
  <c r="W536" i="3"/>
  <c r="Q536" i="3"/>
  <c r="K536" i="3"/>
  <c r="W535" i="3"/>
  <c r="Q535" i="3"/>
  <c r="K535" i="3" s="1"/>
  <c r="W534" i="3"/>
  <c r="Q534" i="3"/>
  <c r="K534" i="3"/>
  <c r="W533" i="3"/>
  <c r="Q533" i="3"/>
  <c r="K533" i="3" s="1"/>
  <c r="W532" i="3"/>
  <c r="Q532" i="3"/>
  <c r="K532" i="3" s="1"/>
  <c r="W531" i="3"/>
  <c r="Q531" i="3"/>
  <c r="K531" i="3"/>
  <c r="W530" i="3"/>
  <c r="K530" i="3" s="1"/>
  <c r="Q530" i="3"/>
  <c r="W529" i="3"/>
  <c r="Q529" i="3"/>
  <c r="K529" i="3" s="1"/>
  <c r="W528" i="3"/>
  <c r="Q528" i="3"/>
  <c r="K528" i="3"/>
  <c r="W527" i="3"/>
  <c r="Q527" i="3"/>
  <c r="K527" i="3" s="1"/>
  <c r="W526" i="3"/>
  <c r="Q526" i="3"/>
  <c r="K526" i="3"/>
  <c r="W525" i="3"/>
  <c r="Q525" i="3"/>
  <c r="K525" i="3" s="1"/>
  <c r="W524" i="3"/>
  <c r="Q524" i="3"/>
  <c r="K524" i="3" s="1"/>
  <c r="W523" i="3"/>
  <c r="Q523" i="3"/>
  <c r="K523" i="3"/>
  <c r="W522" i="3"/>
  <c r="K522" i="3" s="1"/>
  <c r="Q522" i="3"/>
  <c r="W521" i="3"/>
  <c r="Q521" i="3"/>
  <c r="K521" i="3" s="1"/>
  <c r="W520" i="3"/>
  <c r="Q520" i="3"/>
  <c r="K520" i="3"/>
  <c r="W519" i="3"/>
  <c r="Q519" i="3"/>
  <c r="K519" i="3" s="1"/>
  <c r="W518" i="3"/>
  <c r="Q518" i="3"/>
  <c r="K518" i="3"/>
  <c r="W517" i="3"/>
  <c r="Q517" i="3"/>
  <c r="K517" i="3" s="1"/>
  <c r="W516" i="3"/>
  <c r="Q516" i="3"/>
  <c r="K516" i="3" s="1"/>
  <c r="W515" i="3"/>
  <c r="Q515" i="3"/>
  <c r="K515" i="3"/>
  <c r="W514" i="3"/>
  <c r="K514" i="3" s="1"/>
  <c r="Q514" i="3"/>
  <c r="W513" i="3"/>
  <c r="Q513" i="3"/>
  <c r="K513" i="3" s="1"/>
  <c r="W512" i="3"/>
  <c r="Q512" i="3"/>
  <c r="K512" i="3"/>
  <c r="W511" i="3"/>
  <c r="Q511" i="3"/>
  <c r="K511" i="3" s="1"/>
  <c r="W510" i="3"/>
  <c r="Q510" i="3"/>
  <c r="K510" i="3"/>
  <c r="W509" i="3"/>
  <c r="Q509" i="3"/>
  <c r="K509" i="3" s="1"/>
  <c r="W508" i="3"/>
  <c r="Q508" i="3"/>
  <c r="K508" i="3" s="1"/>
  <c r="W507" i="3"/>
  <c r="Q507" i="3"/>
  <c r="K507" i="3"/>
  <c r="W506" i="3"/>
  <c r="K506" i="3" s="1"/>
  <c r="Q506" i="3"/>
  <c r="W505" i="3"/>
  <c r="Q505" i="3"/>
  <c r="K505" i="3" s="1"/>
  <c r="W504" i="3"/>
  <c r="Q504" i="3"/>
  <c r="K504" i="3"/>
  <c r="W503" i="3"/>
  <c r="Q503" i="3"/>
  <c r="K503" i="3" s="1"/>
  <c r="W502" i="3"/>
  <c r="Q502" i="3"/>
  <c r="K502" i="3"/>
  <c r="W501" i="3"/>
  <c r="Q501" i="3"/>
  <c r="K501" i="3" s="1"/>
  <c r="W500" i="3"/>
  <c r="Q500" i="3"/>
  <c r="K500" i="3" s="1"/>
  <c r="W499" i="3"/>
  <c r="Q499" i="3"/>
  <c r="K499" i="3"/>
  <c r="W498" i="3"/>
  <c r="K498" i="3" s="1"/>
  <c r="Q498" i="3"/>
  <c r="W497" i="3"/>
  <c r="Q497" i="3"/>
  <c r="K497" i="3" s="1"/>
  <c r="W496" i="3"/>
  <c r="Q496" i="3"/>
  <c r="K496" i="3"/>
  <c r="W495" i="3"/>
  <c r="Q495" i="3"/>
  <c r="K495" i="3" s="1"/>
  <c r="W494" i="3"/>
  <c r="Q494" i="3"/>
  <c r="K494" i="3"/>
  <c r="W493" i="3"/>
  <c r="Q493" i="3"/>
  <c r="K493" i="3" s="1"/>
  <c r="W492" i="3"/>
  <c r="Q492" i="3"/>
  <c r="K492" i="3" s="1"/>
  <c r="W491" i="3"/>
  <c r="Q491" i="3"/>
  <c r="K491" i="3"/>
  <c r="W490" i="3"/>
  <c r="K490" i="3" s="1"/>
  <c r="Q490" i="3"/>
  <c r="W489" i="3"/>
  <c r="K489" i="3" s="1"/>
  <c r="Q489" i="3"/>
  <c r="W488" i="3"/>
  <c r="Q488" i="3"/>
  <c r="K488" i="3"/>
  <c r="W487" i="3"/>
  <c r="Q487" i="3"/>
  <c r="K487" i="3" s="1"/>
  <c r="W486" i="3"/>
  <c r="Q486" i="3"/>
  <c r="K486" i="3"/>
  <c r="W485" i="3"/>
  <c r="Q485" i="3"/>
  <c r="K485" i="3" s="1"/>
  <c r="W484" i="3"/>
  <c r="Q484" i="3"/>
  <c r="K484" i="3" s="1"/>
  <c r="W483" i="3"/>
  <c r="Q483" i="3"/>
  <c r="K483" i="3"/>
  <c r="W482" i="3"/>
  <c r="K482" i="3" s="1"/>
  <c r="Q482" i="3"/>
  <c r="W481" i="3"/>
  <c r="K481" i="3" s="1"/>
  <c r="Q481" i="3"/>
  <c r="W480" i="3"/>
  <c r="Q480" i="3"/>
  <c r="K480" i="3"/>
  <c r="W479" i="3"/>
  <c r="Q479" i="3"/>
  <c r="K479" i="3" s="1"/>
  <c r="W478" i="3"/>
  <c r="Q478" i="3"/>
  <c r="K478" i="3"/>
  <c r="W477" i="3"/>
  <c r="Q477" i="3"/>
  <c r="K477" i="3" s="1"/>
  <c r="W476" i="3"/>
  <c r="Q476" i="3"/>
  <c r="K476" i="3" s="1"/>
  <c r="W475" i="3"/>
  <c r="Q475" i="3"/>
  <c r="K475" i="3"/>
  <c r="W474" i="3"/>
  <c r="K474" i="3" s="1"/>
  <c r="Q474" i="3"/>
  <c r="W473" i="3"/>
  <c r="K473" i="3" s="1"/>
  <c r="Q473" i="3"/>
  <c r="W472" i="3"/>
  <c r="Q472" i="3"/>
  <c r="K472" i="3"/>
  <c r="W471" i="3"/>
  <c r="Q471" i="3"/>
  <c r="K471" i="3" s="1"/>
  <c r="W470" i="3"/>
  <c r="Q470" i="3"/>
  <c r="K470" i="3"/>
  <c r="W469" i="3"/>
  <c r="Q469" i="3"/>
  <c r="K469" i="3" s="1"/>
  <c r="W468" i="3"/>
  <c r="Q468" i="3"/>
  <c r="K468" i="3" s="1"/>
  <c r="W467" i="3"/>
  <c r="Q467" i="3"/>
  <c r="K467" i="3"/>
  <c r="W466" i="3"/>
  <c r="K466" i="3" s="1"/>
  <c r="Q466" i="3"/>
  <c r="W465" i="3"/>
  <c r="K465" i="3" s="1"/>
  <c r="Q465" i="3"/>
  <c r="W464" i="3"/>
  <c r="Q464" i="3"/>
  <c r="K464" i="3"/>
  <c r="W463" i="3"/>
  <c r="Q463" i="3"/>
  <c r="K463" i="3" s="1"/>
  <c r="W462" i="3"/>
  <c r="Q462" i="3"/>
  <c r="K462" i="3"/>
  <c r="W461" i="3"/>
  <c r="Q461" i="3"/>
  <c r="K461" i="3" s="1"/>
  <c r="W460" i="3"/>
  <c r="Q460" i="3"/>
  <c r="K460" i="3" s="1"/>
  <c r="W459" i="3"/>
  <c r="Q459" i="3"/>
  <c r="K459" i="3"/>
  <c r="W458" i="3"/>
  <c r="K458" i="3" s="1"/>
  <c r="Q458" i="3"/>
  <c r="W457" i="3"/>
  <c r="Q457" i="3"/>
  <c r="K457" i="3" s="1"/>
  <c r="W456" i="3"/>
  <c r="Q456" i="3"/>
  <c r="K456" i="3"/>
  <c r="W455" i="3"/>
  <c r="Q455" i="3"/>
  <c r="K455" i="3" s="1"/>
  <c r="W454" i="3"/>
  <c r="Q454" i="3"/>
  <c r="K454" i="3"/>
  <c r="W453" i="3"/>
  <c r="Q453" i="3"/>
  <c r="K453" i="3" s="1"/>
  <c r="W452" i="3"/>
  <c r="Q452" i="3"/>
  <c r="K452" i="3" s="1"/>
  <c r="W451" i="3"/>
  <c r="Q451" i="3"/>
  <c r="K451" i="3"/>
  <c r="W450" i="3"/>
  <c r="K450" i="3" s="1"/>
  <c r="Q450" i="3"/>
  <c r="W449" i="3"/>
  <c r="Q449" i="3"/>
  <c r="K449" i="3" s="1"/>
  <c r="W448" i="3"/>
  <c r="Q448" i="3"/>
  <c r="K448" i="3"/>
  <c r="W447" i="3"/>
  <c r="Q447" i="3"/>
  <c r="K447" i="3" s="1"/>
  <c r="W446" i="3"/>
  <c r="Q446" i="3"/>
  <c r="K446" i="3"/>
  <c r="W445" i="3"/>
  <c r="Q445" i="3"/>
  <c r="K445" i="3" s="1"/>
  <c r="W444" i="3"/>
  <c r="Q444" i="3"/>
  <c r="K444" i="3" s="1"/>
  <c r="W443" i="3"/>
  <c r="Q443" i="3"/>
  <c r="K443" i="3"/>
  <c r="W442" i="3"/>
  <c r="K442" i="3" s="1"/>
  <c r="Q442" i="3"/>
  <c r="W441" i="3"/>
  <c r="Q441" i="3"/>
  <c r="K441" i="3" s="1"/>
  <c r="W440" i="3"/>
  <c r="Q440" i="3"/>
  <c r="K440" i="3"/>
  <c r="W439" i="3"/>
  <c r="Q439" i="3"/>
  <c r="K439" i="3" s="1"/>
  <c r="W438" i="3"/>
  <c r="Q438" i="3"/>
  <c r="K438" i="3"/>
  <c r="W437" i="3"/>
  <c r="Q437" i="3"/>
  <c r="K437" i="3" s="1"/>
  <c r="W436" i="3"/>
  <c r="Q436" i="3"/>
  <c r="K436" i="3" s="1"/>
  <c r="W435" i="3"/>
  <c r="Q435" i="3"/>
  <c r="K435" i="3"/>
  <c r="W434" i="3"/>
  <c r="K434" i="3" s="1"/>
  <c r="Q434" i="3"/>
  <c r="W433" i="3"/>
  <c r="K433" i="3" s="1"/>
  <c r="Q433" i="3"/>
  <c r="W432" i="3"/>
  <c r="Q432" i="3"/>
  <c r="K432" i="3"/>
  <c r="W431" i="3"/>
  <c r="Q431" i="3"/>
  <c r="K431" i="3" s="1"/>
  <c r="W430" i="3"/>
  <c r="Q430" i="3"/>
  <c r="K430" i="3"/>
  <c r="W429" i="3"/>
  <c r="Q429" i="3"/>
  <c r="K429" i="3" s="1"/>
  <c r="W428" i="3"/>
  <c r="Q428" i="3"/>
  <c r="K428" i="3" s="1"/>
  <c r="W427" i="3"/>
  <c r="Q427" i="3"/>
  <c r="K427" i="3"/>
  <c r="W426" i="3"/>
  <c r="K426" i="3" s="1"/>
  <c r="Q426" i="3"/>
  <c r="W425" i="3"/>
  <c r="K425" i="3" s="1"/>
  <c r="Q425" i="3"/>
  <c r="W424" i="3"/>
  <c r="Q424" i="3"/>
  <c r="K424" i="3"/>
  <c r="W423" i="3"/>
  <c r="Q423" i="3"/>
  <c r="K423" i="3" s="1"/>
  <c r="W422" i="3"/>
  <c r="Q422" i="3"/>
  <c r="K422" i="3"/>
  <c r="W421" i="3"/>
  <c r="Q421" i="3"/>
  <c r="K421" i="3" s="1"/>
  <c r="W420" i="3"/>
  <c r="Q420" i="3"/>
  <c r="K420" i="3" s="1"/>
  <c r="W419" i="3"/>
  <c r="Q419" i="3"/>
  <c r="K419" i="3"/>
  <c r="W418" i="3"/>
  <c r="K418" i="3" s="1"/>
  <c r="Q418" i="3"/>
  <c r="W417" i="3"/>
  <c r="K417" i="3" s="1"/>
  <c r="Q417" i="3"/>
  <c r="W416" i="3"/>
  <c r="Q416" i="3"/>
  <c r="K416" i="3"/>
  <c r="W415" i="3"/>
  <c r="Q415" i="3"/>
  <c r="K415" i="3" s="1"/>
  <c r="W414" i="3"/>
  <c r="Q414" i="3"/>
  <c r="K414" i="3"/>
  <c r="W413" i="3"/>
  <c r="Q413" i="3"/>
  <c r="K413" i="3" s="1"/>
  <c r="W412" i="3"/>
  <c r="Q412" i="3"/>
  <c r="K412" i="3" s="1"/>
  <c r="W411" i="3"/>
  <c r="Q411" i="3"/>
  <c r="K411" i="3"/>
  <c r="W410" i="3"/>
  <c r="K410" i="3" s="1"/>
  <c r="Q410" i="3"/>
  <c r="W409" i="3"/>
  <c r="K409" i="3" s="1"/>
  <c r="Q409" i="3"/>
  <c r="W408" i="3"/>
  <c r="Q408" i="3"/>
  <c r="K408" i="3"/>
  <c r="W407" i="3"/>
  <c r="Q407" i="3"/>
  <c r="K407" i="3" s="1"/>
  <c r="W406" i="3"/>
  <c r="Q406" i="3"/>
  <c r="K406" i="3"/>
  <c r="W405" i="3"/>
  <c r="Q405" i="3"/>
  <c r="K405" i="3" s="1"/>
  <c r="W404" i="3"/>
  <c r="Q404" i="3"/>
  <c r="K404" i="3" s="1"/>
  <c r="W403" i="3"/>
  <c r="Q403" i="3"/>
  <c r="K403" i="3"/>
  <c r="W402" i="3"/>
  <c r="K402" i="3" s="1"/>
  <c r="Q402" i="3"/>
  <c r="W401" i="3"/>
  <c r="K401" i="3" s="1"/>
  <c r="Q401" i="3"/>
  <c r="W400" i="3"/>
  <c r="Q400" i="3"/>
  <c r="K400" i="3"/>
  <c r="W399" i="3"/>
  <c r="Q399" i="3"/>
  <c r="K399" i="3" s="1"/>
  <c r="W398" i="3"/>
  <c r="Q398" i="3"/>
  <c r="K398" i="3"/>
  <c r="W397" i="3"/>
  <c r="Q397" i="3"/>
  <c r="K397" i="3" s="1"/>
  <c r="W396" i="3"/>
  <c r="Q396" i="3"/>
  <c r="K396" i="3" s="1"/>
  <c r="W395" i="3"/>
  <c r="Q395" i="3"/>
  <c r="K395" i="3"/>
  <c r="W394" i="3"/>
  <c r="K394" i="3" s="1"/>
  <c r="Q394" i="3"/>
  <c r="W393" i="3"/>
  <c r="K393" i="3" s="1"/>
  <c r="Q393" i="3"/>
  <c r="W392" i="3"/>
  <c r="Q392" i="3"/>
  <c r="K392" i="3"/>
  <c r="W391" i="3"/>
  <c r="Q391" i="3"/>
  <c r="K391" i="3" s="1"/>
  <c r="W390" i="3"/>
  <c r="Q390" i="3"/>
  <c r="K390" i="3"/>
  <c r="W389" i="3"/>
  <c r="Q389" i="3"/>
  <c r="K389" i="3" s="1"/>
  <c r="W388" i="3"/>
  <c r="Q388" i="3"/>
  <c r="K388" i="3" s="1"/>
  <c r="W387" i="3"/>
  <c r="Q387" i="3"/>
  <c r="K387" i="3"/>
  <c r="W386" i="3"/>
  <c r="K386" i="3" s="1"/>
  <c r="Q386" i="3"/>
  <c r="W385" i="3"/>
  <c r="Q385" i="3"/>
  <c r="K385" i="3" s="1"/>
  <c r="W384" i="3"/>
  <c r="Q384" i="3"/>
  <c r="K384" i="3"/>
  <c r="W383" i="3"/>
  <c r="Q383" i="3"/>
  <c r="K383" i="3" s="1"/>
  <c r="W382" i="3"/>
  <c r="Q382" i="3"/>
  <c r="K382" i="3"/>
  <c r="W381" i="3"/>
  <c r="Q381" i="3"/>
  <c r="K381" i="3" s="1"/>
  <c r="W380" i="3"/>
  <c r="Q380" i="3"/>
  <c r="K380" i="3" s="1"/>
  <c r="W379" i="3"/>
  <c r="Q379" i="3"/>
  <c r="K379" i="3"/>
  <c r="W378" i="3"/>
  <c r="K378" i="3" s="1"/>
  <c r="Q378" i="3"/>
  <c r="W377" i="3"/>
  <c r="Q377" i="3"/>
  <c r="K377" i="3" s="1"/>
  <c r="W376" i="3"/>
  <c r="Q376" i="3"/>
  <c r="K376" i="3"/>
  <c r="W375" i="3"/>
  <c r="Q375" i="3"/>
  <c r="K375" i="3" s="1"/>
  <c r="W374" i="3"/>
  <c r="Q374" i="3"/>
  <c r="K374" i="3"/>
  <c r="W373" i="3"/>
  <c r="Q373" i="3"/>
  <c r="K373" i="3" s="1"/>
  <c r="W372" i="3"/>
  <c r="Q372" i="3"/>
  <c r="K372" i="3" s="1"/>
  <c r="W371" i="3"/>
  <c r="Q371" i="3"/>
  <c r="K371" i="3"/>
  <c r="W370" i="3"/>
  <c r="K370" i="3" s="1"/>
  <c r="Q370" i="3"/>
  <c r="W369" i="3"/>
  <c r="Q369" i="3"/>
  <c r="K369" i="3" s="1"/>
  <c r="W368" i="3"/>
  <c r="Q368" i="3"/>
  <c r="K368" i="3"/>
  <c r="W367" i="3"/>
  <c r="Q367" i="3"/>
  <c r="K367" i="3" s="1"/>
  <c r="W366" i="3"/>
  <c r="Q366" i="3"/>
  <c r="K366" i="3"/>
  <c r="W365" i="3"/>
  <c r="Q365" i="3"/>
  <c r="K365" i="3" s="1"/>
  <c r="W364" i="3"/>
  <c r="Q364" i="3"/>
  <c r="K364" i="3" s="1"/>
  <c r="W363" i="3"/>
  <c r="Q363" i="3"/>
  <c r="K363" i="3"/>
  <c r="W362" i="3"/>
  <c r="K362" i="3" s="1"/>
  <c r="Q362" i="3"/>
  <c r="W361" i="3"/>
  <c r="Q361" i="3"/>
  <c r="K361" i="3" s="1"/>
  <c r="W360" i="3"/>
  <c r="Q360" i="3"/>
  <c r="K360" i="3"/>
  <c r="W359" i="3"/>
  <c r="Q359" i="3"/>
  <c r="K359" i="3" s="1"/>
  <c r="W358" i="3"/>
  <c r="Q358" i="3"/>
  <c r="K358" i="3"/>
  <c r="W357" i="3"/>
  <c r="Q357" i="3"/>
  <c r="K357" i="3" s="1"/>
  <c r="W356" i="3"/>
  <c r="Q356" i="3"/>
  <c r="K356" i="3" s="1"/>
  <c r="W355" i="3"/>
  <c r="Q355" i="3"/>
  <c r="K355" i="3"/>
  <c r="W354" i="3"/>
  <c r="K354" i="3" s="1"/>
  <c r="Q354" i="3"/>
  <c r="W353" i="3"/>
  <c r="K353" i="3" s="1"/>
  <c r="Q353" i="3"/>
  <c r="W352" i="3"/>
  <c r="Q352" i="3"/>
  <c r="K352" i="3"/>
  <c r="W351" i="3"/>
  <c r="Q351" i="3"/>
  <c r="K351" i="3" s="1"/>
  <c r="W350" i="3"/>
  <c r="Q350" i="3"/>
  <c r="K350" i="3"/>
  <c r="W349" i="3"/>
  <c r="Q349" i="3"/>
  <c r="K349" i="3" s="1"/>
  <c r="W348" i="3"/>
  <c r="Q348" i="3"/>
  <c r="K348" i="3" s="1"/>
  <c r="W347" i="3"/>
  <c r="Q347" i="3"/>
  <c r="K347" i="3"/>
  <c r="W346" i="3"/>
  <c r="K346" i="3" s="1"/>
  <c r="Q346" i="3"/>
  <c r="W345" i="3"/>
  <c r="K345" i="3" s="1"/>
  <c r="Q345" i="3"/>
  <c r="W344" i="3"/>
  <c r="Q344" i="3"/>
  <c r="K344" i="3"/>
  <c r="W343" i="3"/>
  <c r="Q343" i="3"/>
  <c r="K343" i="3" s="1"/>
  <c r="W342" i="3"/>
  <c r="Q342" i="3"/>
  <c r="K342" i="3"/>
  <c r="W341" i="3"/>
  <c r="Q341" i="3"/>
  <c r="K341" i="3" s="1"/>
  <c r="W340" i="3"/>
  <c r="Q340" i="3"/>
  <c r="K340" i="3" s="1"/>
  <c r="W339" i="3"/>
  <c r="Q339" i="3"/>
  <c r="K339" i="3"/>
  <c r="W338" i="3"/>
  <c r="K338" i="3" s="1"/>
  <c r="Q338" i="3"/>
  <c r="W337" i="3"/>
  <c r="K337" i="3" s="1"/>
  <c r="Q337" i="3"/>
  <c r="W336" i="3"/>
  <c r="Q336" i="3"/>
  <c r="K336" i="3"/>
  <c r="W335" i="3"/>
  <c r="Q335" i="3"/>
  <c r="K335" i="3" s="1"/>
  <c r="W334" i="3"/>
  <c r="Q334" i="3"/>
  <c r="K334" i="3"/>
  <c r="W333" i="3"/>
  <c r="Q333" i="3"/>
  <c r="K333" i="3" s="1"/>
  <c r="W332" i="3"/>
  <c r="Q332" i="3"/>
  <c r="K332" i="3" s="1"/>
  <c r="W331" i="3"/>
  <c r="Q331" i="3"/>
  <c r="K331" i="3"/>
  <c r="W330" i="3"/>
  <c r="K330" i="3" s="1"/>
  <c r="Q330" i="3"/>
  <c r="W329" i="3"/>
  <c r="K329" i="3" s="1"/>
  <c r="Q329" i="3"/>
  <c r="W328" i="3"/>
  <c r="Q328" i="3"/>
  <c r="K328" i="3"/>
  <c r="W327" i="3"/>
  <c r="Q327" i="3"/>
  <c r="K327" i="3" s="1"/>
  <c r="W326" i="3"/>
  <c r="Q326" i="3"/>
  <c r="K326" i="3"/>
  <c r="W325" i="3"/>
  <c r="Q325" i="3"/>
  <c r="K325" i="3" s="1"/>
  <c r="W324" i="3"/>
  <c r="Q324" i="3"/>
  <c r="K324" i="3" s="1"/>
  <c r="W323" i="3"/>
  <c r="Q323" i="3"/>
  <c r="K323" i="3"/>
  <c r="W322" i="3"/>
  <c r="K322" i="3" s="1"/>
  <c r="Q322" i="3"/>
  <c r="W321" i="3"/>
  <c r="Q321" i="3"/>
  <c r="K321" i="3" s="1"/>
  <c r="W320" i="3"/>
  <c r="Q320" i="3"/>
  <c r="K320" i="3"/>
  <c r="W319" i="3"/>
  <c r="Q319" i="3"/>
  <c r="K319" i="3" s="1"/>
  <c r="W318" i="3"/>
  <c r="Q318" i="3"/>
  <c r="K318" i="3"/>
  <c r="W317" i="3"/>
  <c r="Q317" i="3"/>
  <c r="K317" i="3" s="1"/>
  <c r="W316" i="3"/>
  <c r="Q316" i="3"/>
  <c r="K316" i="3" s="1"/>
  <c r="W315" i="3"/>
  <c r="Q315" i="3"/>
  <c r="K315" i="3"/>
  <c r="W314" i="3"/>
  <c r="K314" i="3" s="1"/>
  <c r="Q314" i="3"/>
  <c r="W313" i="3"/>
  <c r="K313" i="3" s="1"/>
  <c r="Q313" i="3"/>
  <c r="W312" i="3"/>
  <c r="Q312" i="3"/>
  <c r="K312" i="3"/>
  <c r="W311" i="3"/>
  <c r="Q311" i="3"/>
  <c r="K311" i="3" s="1"/>
  <c r="W310" i="3"/>
  <c r="Q310" i="3"/>
  <c r="K310" i="3"/>
  <c r="W309" i="3"/>
  <c r="Q309" i="3"/>
  <c r="K309" i="3" s="1"/>
  <c r="W308" i="3"/>
  <c r="Q308" i="3"/>
  <c r="K308" i="3" s="1"/>
  <c r="W307" i="3"/>
  <c r="Q307" i="3"/>
  <c r="K307" i="3"/>
  <c r="W306" i="3"/>
  <c r="K306" i="3" s="1"/>
  <c r="Q306" i="3"/>
  <c r="W305" i="3"/>
  <c r="K305" i="3" s="1"/>
  <c r="Q305" i="3"/>
  <c r="W304" i="3"/>
  <c r="Q304" i="3"/>
  <c r="K304" i="3"/>
  <c r="W303" i="3"/>
  <c r="Q303" i="3"/>
  <c r="K303" i="3" s="1"/>
  <c r="W302" i="3"/>
  <c r="Q302" i="3"/>
  <c r="K302" i="3"/>
  <c r="W301" i="3"/>
  <c r="Q301" i="3"/>
  <c r="K301" i="3" s="1"/>
  <c r="W300" i="3"/>
  <c r="Q300" i="3"/>
  <c r="K300" i="3" s="1"/>
  <c r="W299" i="3"/>
  <c r="Q299" i="3"/>
  <c r="K299" i="3"/>
  <c r="W298" i="3"/>
  <c r="K298" i="3" s="1"/>
  <c r="Q298" i="3"/>
  <c r="W297" i="3"/>
  <c r="Q297" i="3"/>
  <c r="K297" i="3" s="1"/>
  <c r="W296" i="3"/>
  <c r="Q296" i="3"/>
  <c r="K296" i="3"/>
  <c r="W295" i="3"/>
  <c r="Q295" i="3"/>
  <c r="K295" i="3" s="1"/>
  <c r="W294" i="3"/>
  <c r="Q294" i="3"/>
  <c r="K294" i="3"/>
  <c r="W293" i="3"/>
  <c r="Q293" i="3"/>
  <c r="K293" i="3" s="1"/>
  <c r="W292" i="3"/>
  <c r="Q292" i="3"/>
  <c r="K292" i="3" s="1"/>
  <c r="W291" i="3"/>
  <c r="Q291" i="3"/>
  <c r="K291" i="3"/>
  <c r="W290" i="3"/>
  <c r="K290" i="3" s="1"/>
  <c r="Q290" i="3"/>
  <c r="W289" i="3"/>
  <c r="K289" i="3" s="1"/>
  <c r="Q289" i="3"/>
  <c r="W288" i="3"/>
  <c r="Q288" i="3"/>
  <c r="K288" i="3"/>
  <c r="W287" i="3"/>
  <c r="Q287" i="3"/>
  <c r="K287" i="3" s="1"/>
  <c r="W286" i="3"/>
  <c r="Q286" i="3"/>
  <c r="K286" i="3"/>
  <c r="W285" i="3"/>
  <c r="Q285" i="3"/>
  <c r="K285" i="3" s="1"/>
  <c r="W284" i="3"/>
  <c r="Q284" i="3"/>
  <c r="K284" i="3" s="1"/>
  <c r="W283" i="3"/>
  <c r="Q283" i="3"/>
  <c r="K283" i="3"/>
  <c r="W282" i="3"/>
  <c r="K282" i="3" s="1"/>
  <c r="Q282" i="3"/>
  <c r="W281" i="3"/>
  <c r="K281" i="3" s="1"/>
  <c r="Q281" i="3"/>
  <c r="W280" i="3"/>
  <c r="Q280" i="3"/>
  <c r="K280" i="3"/>
  <c r="W279" i="3"/>
  <c r="Q279" i="3"/>
  <c r="K279" i="3" s="1"/>
  <c r="W278" i="3"/>
  <c r="Q278" i="3"/>
  <c r="K278" i="3"/>
  <c r="W277" i="3"/>
  <c r="Q277" i="3"/>
  <c r="K277" i="3" s="1"/>
  <c r="W276" i="3"/>
  <c r="Q276" i="3"/>
  <c r="K276" i="3" s="1"/>
  <c r="W275" i="3"/>
  <c r="Q275" i="3"/>
  <c r="K275" i="3"/>
  <c r="W274" i="3"/>
  <c r="K274" i="3" s="1"/>
  <c r="Q274" i="3"/>
  <c r="W273" i="3"/>
  <c r="K273" i="3" s="1"/>
  <c r="Q273" i="3"/>
  <c r="W272" i="3"/>
  <c r="Q272" i="3"/>
  <c r="K272" i="3"/>
  <c r="W271" i="3"/>
  <c r="Q271" i="3"/>
  <c r="K271" i="3" s="1"/>
  <c r="W270" i="3"/>
  <c r="Q270" i="3"/>
  <c r="K270" i="3"/>
  <c r="W269" i="3"/>
  <c r="Q269" i="3"/>
  <c r="K269" i="3" s="1"/>
  <c r="W268" i="3"/>
  <c r="Q268" i="3"/>
  <c r="K268" i="3" s="1"/>
  <c r="W267" i="3"/>
  <c r="Q267" i="3"/>
  <c r="K267" i="3"/>
  <c r="W266" i="3"/>
  <c r="K266" i="3" s="1"/>
  <c r="Q266" i="3"/>
  <c r="W265" i="3"/>
  <c r="K265" i="3" s="1"/>
  <c r="Q265" i="3"/>
  <c r="W264" i="3"/>
  <c r="Q264" i="3"/>
  <c r="K264" i="3"/>
  <c r="W263" i="3"/>
  <c r="Q263" i="3"/>
  <c r="K263" i="3" s="1"/>
  <c r="W262" i="3"/>
  <c r="Q262" i="3"/>
  <c r="K262" i="3"/>
  <c r="W261" i="3"/>
  <c r="Q261" i="3"/>
  <c r="K261" i="3" s="1"/>
  <c r="W260" i="3"/>
  <c r="Q260" i="3"/>
  <c r="K260" i="3" s="1"/>
  <c r="W259" i="3"/>
  <c r="Q259" i="3"/>
  <c r="K259" i="3"/>
  <c r="W258" i="3"/>
  <c r="K258" i="3" s="1"/>
  <c r="Q258" i="3"/>
  <c r="W257" i="3"/>
  <c r="Q257" i="3"/>
  <c r="K257" i="3" s="1"/>
  <c r="W256" i="3"/>
  <c r="Q256" i="3"/>
  <c r="K256" i="3"/>
  <c r="W255" i="3"/>
  <c r="Q255" i="3"/>
  <c r="K255" i="3" s="1"/>
  <c r="W254" i="3"/>
  <c r="Q254" i="3"/>
  <c r="K254" i="3"/>
  <c r="W253" i="3"/>
  <c r="Q253" i="3"/>
  <c r="K253" i="3" s="1"/>
  <c r="W252" i="3"/>
  <c r="Q252" i="3"/>
  <c r="K252" i="3" s="1"/>
  <c r="W251" i="3"/>
  <c r="Q251" i="3"/>
  <c r="K251" i="3"/>
  <c r="W250" i="3"/>
  <c r="K250" i="3" s="1"/>
  <c r="Q250" i="3"/>
  <c r="W249" i="3"/>
  <c r="Q249" i="3"/>
  <c r="K249" i="3" s="1"/>
  <c r="W248" i="3"/>
  <c r="Q248" i="3"/>
  <c r="K248" i="3"/>
  <c r="W247" i="3"/>
  <c r="Q247" i="3"/>
  <c r="K247" i="3" s="1"/>
  <c r="W246" i="3"/>
  <c r="Q246" i="3"/>
  <c r="K246" i="3"/>
  <c r="W245" i="3"/>
  <c r="Q245" i="3"/>
  <c r="K245" i="3" s="1"/>
  <c r="W244" i="3"/>
  <c r="Q244" i="3"/>
  <c r="K244" i="3" s="1"/>
  <c r="W243" i="3"/>
  <c r="Q243" i="3"/>
  <c r="K243" i="3"/>
  <c r="W242" i="3"/>
  <c r="K242" i="3" s="1"/>
  <c r="Q242" i="3"/>
  <c r="W241" i="3"/>
  <c r="Q241" i="3"/>
  <c r="K241" i="3" s="1"/>
  <c r="W240" i="3"/>
  <c r="Q240" i="3"/>
  <c r="K240" i="3"/>
  <c r="W239" i="3"/>
  <c r="Q239" i="3"/>
  <c r="K239" i="3" s="1"/>
  <c r="W238" i="3"/>
  <c r="Q238" i="3"/>
  <c r="K238" i="3"/>
  <c r="W237" i="3"/>
  <c r="Q237" i="3"/>
  <c r="K237" i="3" s="1"/>
  <c r="W236" i="3"/>
  <c r="K236" i="3" s="1"/>
  <c r="Q236" i="3"/>
  <c r="W235" i="3"/>
  <c r="Q235" i="3"/>
  <c r="K235" i="3"/>
  <c r="W234" i="3"/>
  <c r="K234" i="3" s="1"/>
  <c r="Q234" i="3"/>
  <c r="W233" i="3"/>
  <c r="Q233" i="3"/>
  <c r="K233" i="3" s="1"/>
  <c r="W232" i="3"/>
  <c r="Q232" i="3"/>
  <c r="K232" i="3"/>
  <c r="W231" i="3"/>
  <c r="Q231" i="3"/>
  <c r="K231" i="3" s="1"/>
  <c r="W230" i="3"/>
  <c r="Q230" i="3"/>
  <c r="K230" i="3"/>
  <c r="W229" i="3"/>
  <c r="Q229" i="3"/>
  <c r="K229" i="3" s="1"/>
  <c r="W228" i="3"/>
  <c r="K228" i="3" s="1"/>
  <c r="Q228" i="3"/>
  <c r="W227" i="3"/>
  <c r="Q227" i="3"/>
  <c r="K227" i="3"/>
  <c r="W226" i="3"/>
  <c r="K226" i="3" s="1"/>
  <c r="Q226" i="3"/>
  <c r="W225" i="3"/>
  <c r="Q225" i="3"/>
  <c r="K225" i="3" s="1"/>
  <c r="W224" i="3"/>
  <c r="Q224" i="3"/>
  <c r="K224" i="3"/>
  <c r="W223" i="3"/>
  <c r="Q223" i="3"/>
  <c r="K223" i="3" s="1"/>
  <c r="W222" i="3"/>
  <c r="Q222" i="3"/>
  <c r="K222" i="3"/>
  <c r="W221" i="3"/>
  <c r="Q221" i="3"/>
  <c r="K221" i="3" s="1"/>
  <c r="W220" i="3"/>
  <c r="Q220" i="3"/>
  <c r="K220" i="3" s="1"/>
  <c r="W219" i="3"/>
  <c r="Q219" i="3"/>
  <c r="K219" i="3"/>
  <c r="W218" i="3"/>
  <c r="K218" i="3" s="1"/>
  <c r="Q218" i="3"/>
  <c r="W217" i="3"/>
  <c r="Q217" i="3"/>
  <c r="K217" i="3" s="1"/>
  <c r="W216" i="3"/>
  <c r="Q216" i="3"/>
  <c r="K216" i="3"/>
  <c r="W215" i="3"/>
  <c r="Q215" i="3"/>
  <c r="K215" i="3" s="1"/>
  <c r="W214" i="3"/>
  <c r="Q214" i="3"/>
  <c r="K214" i="3"/>
  <c r="W213" i="3"/>
  <c r="Q213" i="3"/>
  <c r="K213" i="3" s="1"/>
  <c r="W212" i="3"/>
  <c r="Q212" i="3"/>
  <c r="K212" i="3" s="1"/>
  <c r="W211" i="3"/>
  <c r="Q211" i="3"/>
  <c r="K211" i="3"/>
  <c r="W210" i="3"/>
  <c r="K210" i="3" s="1"/>
  <c r="Q210" i="3"/>
  <c r="W209" i="3"/>
  <c r="Q209" i="3"/>
  <c r="K209" i="3" s="1"/>
  <c r="W208" i="3"/>
  <c r="Q208" i="3"/>
  <c r="K208" i="3"/>
  <c r="W207" i="3"/>
  <c r="Q207" i="3"/>
  <c r="K207" i="3" s="1"/>
  <c r="W206" i="3"/>
  <c r="Q206" i="3"/>
  <c r="K206" i="3"/>
  <c r="W205" i="3"/>
  <c r="Q205" i="3"/>
  <c r="K205" i="3" s="1"/>
  <c r="W204" i="3"/>
  <c r="K204" i="3" s="1"/>
  <c r="Q204" i="3"/>
  <c r="W203" i="3"/>
  <c r="Q203" i="3"/>
  <c r="K203" i="3"/>
  <c r="W202" i="3"/>
  <c r="K202" i="3" s="1"/>
  <c r="Q202" i="3"/>
  <c r="W201" i="3"/>
  <c r="Q201" i="3"/>
  <c r="K201" i="3" s="1"/>
  <c r="W200" i="3"/>
  <c r="Q200" i="3"/>
  <c r="K200" i="3"/>
  <c r="W199" i="3"/>
  <c r="Q199" i="3"/>
  <c r="K199" i="3" s="1"/>
  <c r="W198" i="3"/>
  <c r="Q198" i="3"/>
  <c r="K198" i="3"/>
  <c r="W197" i="3"/>
  <c r="Q197" i="3"/>
  <c r="K197" i="3" s="1"/>
  <c r="W196" i="3"/>
  <c r="K196" i="3" s="1"/>
  <c r="Q196" i="3"/>
  <c r="W195" i="3"/>
  <c r="Q195" i="3"/>
  <c r="K195" i="3"/>
  <c r="W194" i="3"/>
  <c r="K194" i="3" s="1"/>
  <c r="Q194" i="3"/>
  <c r="W193" i="3"/>
  <c r="Q193" i="3"/>
  <c r="K193" i="3" s="1"/>
  <c r="W192" i="3"/>
  <c r="Q192" i="3"/>
  <c r="K192" i="3"/>
  <c r="W191" i="3"/>
  <c r="Q191" i="3"/>
  <c r="K191" i="3" s="1"/>
  <c r="W190" i="3"/>
  <c r="Q190" i="3"/>
  <c r="K190" i="3"/>
  <c r="W189" i="3"/>
  <c r="Q189" i="3"/>
  <c r="K189" i="3" s="1"/>
  <c r="W188" i="3"/>
  <c r="Q188" i="3"/>
  <c r="K188" i="3" s="1"/>
  <c r="W187" i="3"/>
  <c r="Q187" i="3"/>
  <c r="K187" i="3"/>
  <c r="W186" i="3"/>
  <c r="K186" i="3" s="1"/>
  <c r="Q186" i="3"/>
  <c r="W185" i="3"/>
  <c r="Q185" i="3"/>
  <c r="K185" i="3" s="1"/>
  <c r="W184" i="3"/>
  <c r="Q184" i="3"/>
  <c r="K184" i="3"/>
  <c r="W183" i="3"/>
  <c r="Q183" i="3"/>
  <c r="K183" i="3" s="1"/>
  <c r="W182" i="3"/>
  <c r="Q182" i="3"/>
  <c r="K182" i="3"/>
  <c r="W181" i="3"/>
  <c r="Q181" i="3"/>
  <c r="K181" i="3" s="1"/>
  <c r="W180" i="3"/>
  <c r="Q180" i="3"/>
  <c r="K180" i="3" s="1"/>
  <c r="W179" i="3"/>
  <c r="Q179" i="3"/>
  <c r="K179" i="3"/>
  <c r="W178" i="3"/>
  <c r="K178" i="3" s="1"/>
  <c r="Q178" i="3"/>
  <c r="W177" i="3"/>
  <c r="Q177" i="3"/>
  <c r="K177" i="3"/>
  <c r="W176" i="3"/>
  <c r="Q176" i="3"/>
  <c r="K176" i="3"/>
  <c r="W175" i="3"/>
  <c r="Q175" i="3"/>
  <c r="K175" i="3" s="1"/>
  <c r="W174" i="3"/>
  <c r="Q174" i="3"/>
  <c r="K174" i="3"/>
  <c r="W173" i="3"/>
  <c r="Q173" i="3"/>
  <c r="K173" i="3" s="1"/>
  <c r="W172" i="3"/>
  <c r="K172" i="3" s="1"/>
  <c r="Q172" i="3"/>
  <c r="W171" i="3"/>
  <c r="Q171" i="3"/>
  <c r="K171" i="3"/>
  <c r="W170" i="3"/>
  <c r="K170" i="3" s="1"/>
  <c r="Q170" i="3"/>
  <c r="W169" i="3"/>
  <c r="Q169" i="3"/>
  <c r="K169" i="3"/>
  <c r="W168" i="3"/>
  <c r="Q168" i="3"/>
  <c r="K168" i="3"/>
  <c r="W167" i="3"/>
  <c r="Q167" i="3"/>
  <c r="K167" i="3" s="1"/>
  <c r="W166" i="3"/>
  <c r="Q166" i="3"/>
  <c r="K166" i="3"/>
  <c r="W165" i="3"/>
  <c r="Q165" i="3"/>
  <c r="K165" i="3" s="1"/>
  <c r="W164" i="3"/>
  <c r="K164" i="3" s="1"/>
  <c r="Q164" i="3"/>
  <c r="W163" i="3"/>
  <c r="Q163" i="3"/>
  <c r="K163" i="3"/>
  <c r="W162" i="3"/>
  <c r="Q162" i="3"/>
  <c r="K162" i="3" s="1"/>
  <c r="W161" i="3"/>
  <c r="Q161" i="3"/>
  <c r="K161" i="3" s="1"/>
  <c r="W160" i="3"/>
  <c r="Q160" i="3"/>
  <c r="K160" i="3"/>
  <c r="W159" i="3"/>
  <c r="Q159" i="3"/>
  <c r="K159" i="3" s="1"/>
  <c r="W158" i="3"/>
  <c r="Q158" i="3"/>
  <c r="K158" i="3"/>
  <c r="W157" i="3"/>
  <c r="Q157" i="3"/>
  <c r="K157" i="3" s="1"/>
  <c r="W156" i="3"/>
  <c r="K156" i="3" s="1"/>
  <c r="Q156" i="3"/>
  <c r="W155" i="3"/>
  <c r="Q155" i="3"/>
  <c r="K155" i="3"/>
  <c r="W154" i="3"/>
  <c r="Q154" i="3"/>
  <c r="K154" i="3" s="1"/>
  <c r="W153" i="3"/>
  <c r="Q153" i="3"/>
  <c r="K153" i="3" s="1"/>
  <c r="W152" i="3"/>
  <c r="Q152" i="3"/>
  <c r="K152" i="3"/>
  <c r="W151" i="3"/>
  <c r="Q151" i="3"/>
  <c r="K151" i="3" s="1"/>
  <c r="W150" i="3"/>
  <c r="Q150" i="3"/>
  <c r="K150" i="3"/>
  <c r="W149" i="3"/>
  <c r="Q149" i="3"/>
  <c r="K149" i="3" s="1"/>
  <c r="W148" i="3"/>
  <c r="K148" i="3" s="1"/>
  <c r="Q148" i="3"/>
  <c r="W147" i="3"/>
  <c r="Q147" i="3"/>
  <c r="K147" i="3"/>
  <c r="W146" i="3"/>
  <c r="Q146" i="3"/>
  <c r="K146" i="3" s="1"/>
  <c r="W145" i="3"/>
  <c r="Q145" i="3"/>
  <c r="K145" i="3" s="1"/>
  <c r="W144" i="3"/>
  <c r="Q144" i="3"/>
  <c r="K144" i="3"/>
  <c r="W143" i="3"/>
  <c r="Q143" i="3"/>
  <c r="K143" i="3" s="1"/>
  <c r="W142" i="3"/>
  <c r="Q142" i="3"/>
  <c r="K142" i="3"/>
  <c r="W141" i="3"/>
  <c r="Q141" i="3"/>
  <c r="K141" i="3" s="1"/>
  <c r="W140" i="3"/>
  <c r="K140" i="3" s="1"/>
  <c r="Q140" i="3"/>
  <c r="W139" i="3"/>
  <c r="Q139" i="3"/>
  <c r="K139" i="3"/>
  <c r="W138" i="3"/>
  <c r="Q138" i="3"/>
  <c r="K138" i="3" s="1"/>
  <c r="W137" i="3"/>
  <c r="Q137" i="3"/>
  <c r="K137" i="3" s="1"/>
  <c r="W136" i="3"/>
  <c r="Q136" i="3"/>
  <c r="K136" i="3"/>
  <c r="W135" i="3"/>
  <c r="Q135" i="3"/>
  <c r="K135" i="3" s="1"/>
  <c r="W134" i="3"/>
  <c r="Q134" i="3"/>
  <c r="K134" i="3"/>
  <c r="W133" i="3"/>
  <c r="Q133" i="3"/>
  <c r="K133" i="3" s="1"/>
  <c r="W132" i="3"/>
  <c r="K132" i="3" s="1"/>
  <c r="Q132" i="3"/>
  <c r="W131" i="3"/>
  <c r="Q131" i="3"/>
  <c r="K131" i="3"/>
  <c r="W130" i="3"/>
  <c r="Q130" i="3"/>
  <c r="K130" i="3" s="1"/>
  <c r="W129" i="3"/>
  <c r="Q129" i="3"/>
  <c r="K129" i="3" s="1"/>
  <c r="W128" i="3"/>
  <c r="Q128" i="3"/>
  <c r="K128" i="3"/>
  <c r="W127" i="3"/>
  <c r="Q127" i="3"/>
  <c r="K127" i="3" s="1"/>
  <c r="W126" i="3"/>
  <c r="Q126" i="3"/>
  <c r="K126" i="3"/>
  <c r="W125" i="3"/>
  <c r="Q125" i="3"/>
  <c r="K125" i="3" s="1"/>
  <c r="W124" i="3"/>
  <c r="K124" i="3" s="1"/>
  <c r="Q124" i="3"/>
  <c r="W123" i="3"/>
  <c r="Q123" i="3"/>
  <c r="K123" i="3"/>
  <c r="W122" i="3"/>
  <c r="Q122" i="3"/>
  <c r="K122" i="3" s="1"/>
  <c r="W121" i="3"/>
  <c r="Q121" i="3"/>
  <c r="K121" i="3" s="1"/>
  <c r="W120" i="3"/>
  <c r="Q120" i="3"/>
  <c r="K120" i="3"/>
  <c r="W119" i="3"/>
  <c r="Q119" i="3"/>
  <c r="K119" i="3" s="1"/>
  <c r="W118" i="3"/>
  <c r="Q118" i="3"/>
  <c r="K118" i="3"/>
  <c r="W117" i="3"/>
  <c r="Q117" i="3"/>
  <c r="K117" i="3" s="1"/>
  <c r="W116" i="3"/>
  <c r="K116" i="3" s="1"/>
  <c r="Q116" i="3"/>
  <c r="W115" i="3"/>
  <c r="Q115" i="3"/>
  <c r="K115" i="3"/>
  <c r="W114" i="3"/>
  <c r="Q114" i="3"/>
  <c r="W113" i="3"/>
  <c r="K113" i="3" s="1"/>
  <c r="Q113" i="3"/>
  <c r="W112" i="3"/>
  <c r="Q112" i="3"/>
  <c r="W111" i="3"/>
  <c r="Q111" i="3"/>
  <c r="W110" i="3"/>
  <c r="K110" i="3" s="1"/>
  <c r="Q110" i="3"/>
  <c r="W109" i="3"/>
  <c r="K109" i="3" s="1"/>
  <c r="Q109" i="3"/>
  <c r="W108" i="3"/>
  <c r="Q108" i="3"/>
  <c r="W107" i="3"/>
  <c r="Q107" i="3"/>
  <c r="K107" i="3" s="1"/>
  <c r="W106" i="3"/>
  <c r="Q106" i="3"/>
  <c r="W105" i="3"/>
  <c r="K105" i="3" s="1"/>
  <c r="Q105" i="3"/>
  <c r="W104" i="3"/>
  <c r="Q104" i="3"/>
  <c r="W103" i="3"/>
  <c r="Q103" i="3"/>
  <c r="W102" i="3"/>
  <c r="K102" i="3" s="1"/>
  <c r="Q102" i="3"/>
  <c r="W101" i="3"/>
  <c r="K101" i="3" s="1"/>
  <c r="Q101" i="3"/>
  <c r="W100" i="3"/>
  <c r="Q100" i="3"/>
  <c r="K100" i="3"/>
  <c r="W99" i="3"/>
  <c r="K99" i="3" s="1"/>
  <c r="Q99" i="3"/>
  <c r="W98" i="3"/>
  <c r="Q98" i="3"/>
  <c r="W97" i="3"/>
  <c r="Q97" i="3"/>
  <c r="K97" i="3"/>
  <c r="W96" i="3"/>
  <c r="Q96" i="3"/>
  <c r="W95" i="3"/>
  <c r="Q95" i="3"/>
  <c r="W94" i="3"/>
  <c r="Q94" i="3"/>
  <c r="K94" i="3"/>
  <c r="W93" i="3"/>
  <c r="Q93" i="3"/>
  <c r="W92" i="3"/>
  <c r="K92" i="3" s="1"/>
  <c r="Q92" i="3"/>
  <c r="W91" i="3"/>
  <c r="Q91" i="3"/>
  <c r="K91" i="3" s="1"/>
  <c r="W90" i="3"/>
  <c r="Q90" i="3"/>
  <c r="W89" i="3"/>
  <c r="K89" i="3" s="1"/>
  <c r="Q89" i="3"/>
  <c r="W88" i="3"/>
  <c r="Q88" i="3"/>
  <c r="W87" i="3"/>
  <c r="Q87" i="3"/>
  <c r="W86" i="3"/>
  <c r="Q86" i="3"/>
  <c r="W85" i="3"/>
  <c r="K85" i="3" s="1"/>
  <c r="Q85" i="3"/>
  <c r="W84" i="3"/>
  <c r="K84" i="3" s="1"/>
  <c r="Q84" i="3"/>
  <c r="W83" i="3"/>
  <c r="K83" i="3" s="1"/>
  <c r="Q83" i="3"/>
  <c r="W82" i="3"/>
  <c r="Q82" i="3"/>
  <c r="W81" i="3"/>
  <c r="K81" i="3" s="1"/>
  <c r="Q81" i="3"/>
  <c r="W80" i="3"/>
  <c r="Q80" i="3"/>
  <c r="W79" i="3"/>
  <c r="K79" i="3" s="1"/>
  <c r="Q79" i="3"/>
  <c r="W78" i="3"/>
  <c r="Q78" i="3"/>
  <c r="W77" i="3"/>
  <c r="K77" i="3" s="1"/>
  <c r="Q77" i="3"/>
  <c r="W76" i="3"/>
  <c r="K76" i="3" s="1"/>
  <c r="Q76" i="3"/>
  <c r="W75" i="3"/>
  <c r="Q75" i="3"/>
  <c r="W74" i="3"/>
  <c r="Q74" i="3"/>
  <c r="K74" i="3" s="1"/>
  <c r="W73" i="3"/>
  <c r="Q73" i="3"/>
  <c r="K73" i="3" s="1"/>
  <c r="W72" i="3"/>
  <c r="Q72" i="3"/>
  <c r="W71" i="3"/>
  <c r="Q71" i="3"/>
  <c r="W70" i="3"/>
  <c r="Q70" i="3"/>
  <c r="K70" i="3" s="1"/>
  <c r="W69" i="3"/>
  <c r="Q69" i="3"/>
  <c r="W68" i="3"/>
  <c r="Q68" i="3"/>
  <c r="K68" i="3"/>
  <c r="W67" i="3"/>
  <c r="Q67" i="3"/>
  <c r="K67" i="3" s="1"/>
  <c r="W66" i="3"/>
  <c r="Q66" i="3"/>
  <c r="K66" i="3" s="1"/>
  <c r="W65" i="3"/>
  <c r="Q65" i="3"/>
  <c r="K65" i="3"/>
  <c r="W64" i="3"/>
  <c r="Q64" i="3"/>
  <c r="W63" i="3"/>
  <c r="K63" i="3" s="1"/>
  <c r="Q63" i="3"/>
  <c r="W62" i="3"/>
  <c r="Q62" i="3"/>
  <c r="K62" i="3"/>
  <c r="W61" i="3"/>
  <c r="Q61" i="3"/>
  <c r="K61" i="3" s="1"/>
  <c r="W60" i="3"/>
  <c r="K60" i="3" s="1"/>
  <c r="Q60" i="3"/>
  <c r="W59" i="3"/>
  <c r="Q59" i="3"/>
  <c r="K59" i="3"/>
  <c r="W58" i="3"/>
  <c r="Q58" i="3"/>
  <c r="W57" i="3"/>
  <c r="K57" i="3" s="1"/>
  <c r="Q57" i="3"/>
  <c r="W56" i="3"/>
  <c r="Q56" i="3"/>
  <c r="K56" i="3" s="1"/>
  <c r="W55" i="3"/>
  <c r="Q55" i="3"/>
  <c r="K55" i="3" s="1"/>
  <c r="W54" i="3"/>
  <c r="K54" i="3" s="1"/>
  <c r="Q54" i="3"/>
  <c r="W53" i="3"/>
  <c r="Q53" i="3"/>
  <c r="K53" i="3"/>
  <c r="W52" i="3"/>
  <c r="K52" i="3" s="1"/>
  <c r="Q52" i="3"/>
  <c r="W51" i="3"/>
  <c r="K51" i="3" s="1"/>
  <c r="Q51" i="3"/>
  <c r="W50" i="3"/>
  <c r="Q50" i="3"/>
  <c r="W49" i="3"/>
  <c r="Q49" i="3"/>
  <c r="W48" i="3"/>
  <c r="Q48" i="3"/>
  <c r="W47" i="3"/>
  <c r="K47" i="3" s="1"/>
  <c r="Q47" i="3"/>
  <c r="W46" i="3"/>
  <c r="Q46" i="3"/>
  <c r="W45" i="3"/>
  <c r="Q45" i="3"/>
  <c r="W44" i="3"/>
  <c r="Q44" i="3"/>
  <c r="K44" i="3" s="1"/>
  <c r="W43" i="3"/>
  <c r="K43" i="3" s="1"/>
  <c r="Q43" i="3"/>
  <c r="W42" i="3"/>
  <c r="Q42" i="3"/>
  <c r="W41" i="3"/>
  <c r="Q41" i="3"/>
  <c r="K41" i="3" s="1"/>
  <c r="W40" i="3"/>
  <c r="Q40" i="3"/>
  <c r="W39" i="3"/>
  <c r="Q39" i="3"/>
  <c r="W38" i="3"/>
  <c r="Q38" i="3"/>
  <c r="K38" i="3" s="1"/>
  <c r="W37" i="3"/>
  <c r="K37" i="3" s="1"/>
  <c r="Q37" i="3"/>
  <c r="W36" i="3"/>
  <c r="Q36" i="3"/>
  <c r="K36" i="3"/>
  <c r="W35" i="3"/>
  <c r="Q35" i="3"/>
  <c r="K35" i="3" s="1"/>
  <c r="W34" i="3"/>
  <c r="Q34" i="3"/>
  <c r="W33" i="3"/>
  <c r="Q33" i="3"/>
  <c r="K33" i="3"/>
  <c r="W32" i="3"/>
  <c r="Q32" i="3"/>
  <c r="K32" i="3" s="1"/>
  <c r="W31" i="3"/>
  <c r="K31" i="3" s="1"/>
  <c r="Q31" i="3"/>
  <c r="W30" i="3"/>
  <c r="Q30" i="3"/>
  <c r="K30" i="3" s="1"/>
  <c r="W29" i="3"/>
  <c r="Q29" i="3"/>
  <c r="K29" i="3"/>
  <c r="W28" i="3"/>
  <c r="Q28" i="3"/>
  <c r="K28" i="3" s="1"/>
  <c r="W27" i="3"/>
  <c r="Q27" i="3"/>
  <c r="K27" i="3"/>
  <c r="W26" i="3"/>
  <c r="Q26" i="3"/>
  <c r="K26" i="3" s="1"/>
  <c r="W25" i="3"/>
  <c r="Q25" i="3"/>
  <c r="K25" i="3" s="1"/>
  <c r="W24" i="3"/>
  <c r="Q24" i="3"/>
  <c r="W23" i="3"/>
  <c r="Q23" i="3"/>
  <c r="K23" i="3"/>
  <c r="W22" i="3"/>
  <c r="Q22" i="3"/>
  <c r="K22" i="3" s="1"/>
  <c r="W21" i="3"/>
  <c r="Q21" i="3"/>
  <c r="K21" i="3"/>
  <c r="W20" i="3"/>
  <c r="Q20" i="3"/>
  <c r="W19" i="3"/>
  <c r="Q19" i="3"/>
  <c r="K19" i="3" s="1"/>
  <c r="W18" i="3"/>
  <c r="Q18" i="3"/>
  <c r="K18" i="3" s="1"/>
  <c r="W17" i="3"/>
  <c r="Q17" i="3"/>
  <c r="W16" i="3"/>
  <c r="Q16" i="3"/>
  <c r="W15" i="3"/>
  <c r="K15" i="3" s="1"/>
  <c r="Q15" i="3"/>
  <c r="W14" i="3"/>
  <c r="Q14" i="3"/>
  <c r="W13" i="3"/>
  <c r="Q13" i="3"/>
  <c r="K13" i="3" s="1"/>
  <c r="W12" i="3"/>
  <c r="K12" i="3" s="1"/>
  <c r="Q12" i="3"/>
  <c r="W11" i="3"/>
  <c r="Q11" i="3"/>
  <c r="W10" i="3"/>
  <c r="Q10" i="3"/>
  <c r="K10" i="3" s="1"/>
  <c r="W9" i="3"/>
  <c r="Q9" i="3"/>
  <c r="K9" i="3" s="1"/>
  <c r="W8" i="3"/>
  <c r="Q8" i="3"/>
  <c r="W7" i="3"/>
  <c r="Q7" i="3"/>
  <c r="K7" i="3"/>
  <c r="V6" i="3"/>
  <c r="L12" i="2" s="1"/>
  <c r="U6" i="3"/>
  <c r="L11" i="2" s="1"/>
  <c r="T6" i="3"/>
  <c r="L9" i="2" s="1"/>
  <c r="S6" i="3"/>
  <c r="R6" i="3"/>
  <c r="P6" i="3"/>
  <c r="K12" i="2" s="1"/>
  <c r="O6" i="3"/>
  <c r="K11" i="2" s="1"/>
  <c r="N6" i="3"/>
  <c r="K9" i="2" s="1"/>
  <c r="M6" i="3"/>
  <c r="K8" i="2" s="1"/>
  <c r="L6" i="3"/>
  <c r="I6" i="3"/>
  <c r="L8" i="2"/>
  <c r="L7" i="2"/>
  <c r="L6" i="2" s="1"/>
  <c r="K93" i="3" l="1"/>
  <c r="K71" i="3"/>
  <c r="K78" i="3"/>
  <c r="K86" i="3"/>
  <c r="W6" i="3"/>
  <c r="K11" i="3"/>
  <c r="K14" i="3"/>
  <c r="K24" i="3"/>
  <c r="K39" i="3"/>
  <c r="K46" i="3"/>
  <c r="K50" i="3"/>
  <c r="K75" i="3"/>
  <c r="K87" i="3"/>
  <c r="K108" i="3"/>
  <c r="K112" i="3"/>
  <c r="K17" i="3"/>
  <c r="K49" i="3"/>
  <c r="L13" i="2"/>
  <c r="K20" i="3"/>
  <c r="K34" i="3"/>
  <c r="K69" i="3"/>
  <c r="K106" i="3"/>
  <c r="K45" i="3"/>
  <c r="Q6" i="3"/>
  <c r="K6" i="3" s="1"/>
  <c r="L10" i="2"/>
  <c r="K58" i="3"/>
  <c r="K64" i="3"/>
  <c r="K8" i="3"/>
  <c r="K40" i="3"/>
  <c r="K72" i="3"/>
  <c r="K90" i="3"/>
  <c r="K96" i="3"/>
  <c r="K111" i="3"/>
  <c r="K82" i="3"/>
  <c r="K88" i="3"/>
  <c r="K103" i="3"/>
  <c r="M8" i="2"/>
  <c r="M9" i="2"/>
  <c r="K42" i="3"/>
  <c r="K98" i="3"/>
  <c r="K104" i="3"/>
  <c r="M12" i="2"/>
  <c r="K16" i="3"/>
  <c r="K48" i="3"/>
  <c r="K80" i="3"/>
  <c r="K95" i="3"/>
  <c r="K114" i="3"/>
  <c r="K10" i="2"/>
  <c r="M10" i="2" s="1"/>
  <c r="M11" i="2"/>
  <c r="K7" i="2"/>
  <c r="K6" i="2" l="1"/>
  <c r="M7" i="2"/>
  <c r="K13" i="2" l="1"/>
  <c r="M6" i="2"/>
  <c r="M13" i="2" s="1"/>
</calcChain>
</file>

<file path=xl/sharedStrings.xml><?xml version="1.0" encoding="utf-8"?>
<sst xmlns="http://schemas.openxmlformats.org/spreadsheetml/2006/main" count="1971" uniqueCount="402">
  <si>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</si>
  <si>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</si>
  <si>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</si>
  <si>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</si>
  <si>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</si>
  <si>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</si>
  <si>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</si>
  <si>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</si>
  <si>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</si>
  <si>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</si>
  <si>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</si>
  <si>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</si>
  <si>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</si>
  <si>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</si>
  <si>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</si>
  <si>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</si>
  <si>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</si>
  <si>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</si>
  <si>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</si>
  <si>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</si>
  <si>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</si>
  <si>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</si>
  <si>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</si>
  <si>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</si>
  <si>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</si>
  <si>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</si>
  <si>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</si>
  <si>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</si>
  <si>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</si>
  <si>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</si>
  <si>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</si>
  <si>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</si>
  <si>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</si>
  <si>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</si>
  <si>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</si>
  <si>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</si>
  <si>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</si>
  <si>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</si>
  <si>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</si>
  <si>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</si>
  <si>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</si>
  <si>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</si>
  <si>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</si>
  <si>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</si>
  <si>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</si>
  <si>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</si>
  <si>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</si>
  <si>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</si>
  <si>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</si>
  <si>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</si>
  <si>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</si>
  <si>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</si>
  <si>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</si>
  <si>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</si>
  <si>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</si>
  <si>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</si>
  <si>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</si>
  <si>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</si>
  <si>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</si>
  <si>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</si>
  <si>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</si>
  <si>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</si>
  <si>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</si>
  <si>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</si>
  <si>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</si>
  <si>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</si>
  <si>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</si>
  <si>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</si>
  <si>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</si>
  <si>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</si>
  <si>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</si>
  <si>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</si>
  <si>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</si>
  <si>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</si>
  <si>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</si>
  <si>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</si>
  <si>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</si>
  <si>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</si>
  <si>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</si>
  <si>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</si>
  <si>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</si>
  <si>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</si>
  <si>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</si>
  <si>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</si>
  <si>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</si>
  <si>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</si>
  <si>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</si>
  <si>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</si>
  <si>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</si>
  <si>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</si>
  <si>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</si>
  <si>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</si>
  <si>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</si>
  <si>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</si>
  <si>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</si>
  <si>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</si>
  <si>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</si>
  <si>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</si>
  <si>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</si>
  <si>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</si>
  <si>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</si>
  <si>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</si>
  <si>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</si>
  <si>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</si>
  <si>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</si>
  <si>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</si>
  <si>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</si>
  <si>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</si>
  <si>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</si>
  <si>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</si>
  <si>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</si>
  <si>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</si>
  <si>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</si>
  <si>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</si>
  <si>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</si>
  <si>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</si>
  <si>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</si>
  <si>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 Diego City</t>
  </si>
  <si>
    <t>San Diego</t>
  </si>
  <si>
    <t>San Diego City Recognized Obligation Payment Schedule (ROPS 19-20) - ROPS Detail
July 1, 2019 through June 30, 2020
(Report Amounts in Whole Dollars)</t>
  </si>
  <si>
    <t>Settlement Agreement.  Grantville Cooperation Agreement for Affordable Housing Credit and Allocation Transfer</t>
  </si>
  <si>
    <t>County of San Diego</t>
  </si>
  <si>
    <t>Obligations under Settlement Agmt app'd 08/25/2008, Reso No. 4318.  Admin of the Coop Agmt btwn RDA, City &amp; County of San Diego relating to the Affordable Hsg Credit &amp; Allocation Transfer</t>
  </si>
  <si>
    <t>Grantville</t>
  </si>
  <si>
    <t>Settlement Agreement. Grantville Cooperation Agreement for funding Joint Projects</t>
  </si>
  <si>
    <t>Obligations under Settlement Agmt app'd 08/25/2008, Reso No. 4318.  Admin of Coop Agmt btwn RDA &amp; County of San Diego relating to Joint Projects &amp; funding for project design, acquisition,</t>
  </si>
  <si>
    <t>Settlement Agreement.  Grantville Cooperation Agreement for funding Transit Line Improvements</t>
  </si>
  <si>
    <t>City of San Diego</t>
  </si>
  <si>
    <t>Obligations under Settlement Agmt app'd 08/25/2008, Reso No. 4318.  Admin of Coop Agmt btwn RDA &amp;  City of San Diego relating to Transit Line Improvements inc'g impmts to the public transit</t>
  </si>
  <si>
    <t>Centre City - Grantville Settlement Agreement</t>
  </si>
  <si>
    <t>Obligations under Settlement Agreement between the Agency and County.  Approved by the Redevelopment Agency of the City of San Diego on 08/25/08, resolution #04316, 04318</t>
  </si>
  <si>
    <t>Centre City Parking Revenue Bonds, Series 1999 A</t>
  </si>
  <si>
    <t>Bank of New York</t>
  </si>
  <si>
    <t>Bonds issued for non-housing projects. Parking garage income is first priority then tax increment.  Parking revenues are pledged first for repayment.  To the extent parking revenues do not cover debt service, tax increment is pledged to repay the debt.  A</t>
  </si>
  <si>
    <t>Centre City</t>
  </si>
  <si>
    <t>Centre City Parking Revenue Bonds, Series 2003 B</t>
  </si>
  <si>
    <t>Wells Fargo Bank</t>
  </si>
  <si>
    <t>Debt Service Payment.  Bonds issued for non-housing projects. Parking garage income is first priority then tax increment.  Parking revenues are pledged first for repayment.  To the extent parking revenues do not cover debt service, tax increment is pledge</t>
  </si>
  <si>
    <t>Centre City Tax Allocation Bonds, Series 2001 A</t>
  </si>
  <si>
    <t>Debt Service Payment.  Bonds issued for non-housing projects.  Approved by the Redevelopment Agency of the City of San Diego on 11/13/01, resolution #03403.</t>
  </si>
  <si>
    <t>NTC Disposition and Development Agreement dated 6/26/00 (document #D-03175a)</t>
  </si>
  <si>
    <t>McMillin-NTC, LLC</t>
  </si>
  <si>
    <t>Pursuant to the DDA, the Master Developer is obligated to expend up to $6.0 million for off-site improvements associated with the redevelopment of NTC; the Agency is responsible for costs exceeding $6.0 million.  (DDA Attachment 25 - Final EIR Mitigation</t>
  </si>
  <si>
    <t>Naval Training Center</t>
  </si>
  <si>
    <t>NTC Disposition and Development Agreement dated 6/26/00</t>
  </si>
  <si>
    <t>First American Title Company</t>
  </si>
  <si>
    <t>Pursuant to the DDA, the Agency pays a share of closing costs associated with property sales/leases.  Approximately 14  properties on the west side and the eastside hotel property on Camp Nimitz remain to be leased. (Document #D-03175a, Resolution R-03175</t>
  </si>
  <si>
    <t>Third Rehabilitation Grant Agreement</t>
  </si>
  <si>
    <t>NTC Foundation</t>
  </si>
  <si>
    <t>Reimbursement of net property tax assessments paid by NTC Foundation for remaining parcels in Civic, Arts &amp; Cultural Center through Notice of Completion issued for last building in CACC or 2020 whichever occurs first. (Document #D-04562 dated 9/21/10, R-0</t>
  </si>
  <si>
    <t>Morena Vista Transit-Oriented Development Project</t>
  </si>
  <si>
    <t>Morena Vista Development, LLC</t>
  </si>
  <si>
    <t>Agency and Morena Vista Development, LLC (assigned by CityLink Investment Corporation through Assignment and Assumption Agreement R-03581 dated December 6, 2010) for the construction of 16 affordable housing units (AARP).  Agency assistance of $2.3 million</t>
  </si>
  <si>
    <t>North Bay</t>
  </si>
  <si>
    <t>B Street Pedestrian Corridor</t>
  </si>
  <si>
    <t>DA/OPA with Santa Fe Depot</t>
  </si>
  <si>
    <t>Improvements along B Street next the to the Santa Fe Depot.  Approved 12/10/02, resolution #03571, and 6/29/04, resolution #03789.  Replacement transfer agreement approved 6/29/04, resolution #03790.</t>
  </si>
  <si>
    <t>Yale Lofts</t>
  </si>
  <si>
    <t>Yale Lofts multiple payees (Stephen David Reichbart, Isa D Lefkowitz, Ahron Y Lefkowitz, Mirell N. Lefkowitz, Jeffrey Allan Coatta and Pamela Cotta, Jered A Cotta, Brendan N Cotta, Marshall I Cotta, Landis D Cotta)</t>
  </si>
  <si>
    <t>Affordable housing project, with a monthly lease payment to Yale Loft (multiple payees) Approved 03/09/98, document #02785.</t>
  </si>
  <si>
    <t>808 W. Cedar Street (former Monarch School site)</t>
  </si>
  <si>
    <t>TDB</t>
  </si>
  <si>
    <t>Future remediation liability associated with Agency's acquisition of 808 West Cedar property from Monarch School.  Purchase obligation approved as part of Amended and Restated Disposition &amp; Development Agmt.</t>
  </si>
  <si>
    <t>Street Agreements</t>
  </si>
  <si>
    <t>Consultant to be selected</t>
  </si>
  <si>
    <t>Agreement to remediate Public Rights of Way in the Ballpark Project Area (remediation costs)</t>
  </si>
  <si>
    <t>County of San Diego Department of Environmental Health / and other consultants selected</t>
  </si>
  <si>
    <t>Agreement to remediate Public Right of Way in the Ballpark Project Area (oversight costs)</t>
  </si>
  <si>
    <t>Regulatory Oversight Agreement with the County of San Diego for the Ballpark Project</t>
  </si>
  <si>
    <t>County of San Diego Environmental Health</t>
  </si>
  <si>
    <t>Perform regulatory oversight for closure documents for the Ballpark Project</t>
  </si>
  <si>
    <t>Remediation of the Centre City Manor property</t>
  </si>
  <si>
    <t>Funds currently in escrow under a LOC</t>
  </si>
  <si>
    <t>Oversight of Seller's obligation to remediate former Centre City Manor properties which were acquired by the Agency in 2010.</t>
  </si>
  <si>
    <t>Remediation of the 7th Market property</t>
  </si>
  <si>
    <t>Unknown environmental consultant and contract to perform remediation services</t>
  </si>
  <si>
    <t>Perform remediation of the 7th &amp; Market property approved by the Centre City Development Corporation Board of Directors on 11/16/11.  Department of Environmental Health Case # H38275-001.</t>
  </si>
  <si>
    <t>Horton Plaza Park</t>
  </si>
  <si>
    <t>OPA with Westfield</t>
  </si>
  <si>
    <t>Design &amp; Const, of new public urban plaza &amp; rehab of historic park; Fund a Capital Reserve Fund to be disbursed at $150,000  yr for 5 yrs upon completion of plaza &amp; park</t>
  </si>
  <si>
    <t>Horton Plaza</t>
  </si>
  <si>
    <t>Ballpark Village</t>
  </si>
  <si>
    <t>Civic San Diego (Formerly Centre City Development Corporation) via the City of San Diego or other consultants</t>
  </si>
  <si>
    <t>OPA between Agency and Ballpark Village LLC for construction of mixed-use development including retail, residential (including affordable housing), office, hotel and parking. OPA requires developer provide public benefits in conjunction with private devel</t>
  </si>
  <si>
    <t>Balboa Theatre</t>
  </si>
  <si>
    <t>NRG Energy Center San Diego, LLC</t>
  </si>
  <si>
    <t>Payment for chilled water at the historic Balboa Theatre.  Approved 03/05/2007, resolution # 04110.</t>
  </si>
  <si>
    <t>San Diego Theatres Inc</t>
  </si>
  <si>
    <t>Payment for capital replacement reserve at the historic Balboa Theatre.  Approved 02/27/07, resolution number 04110 and 04111.  Amended 10/09/07, resolution #'s 04203, 04206, 04207.</t>
  </si>
  <si>
    <t>Lyceum Theatre</t>
  </si>
  <si>
    <t>Various Future Payees</t>
  </si>
  <si>
    <t xml:space="preserve">50-yr lease agmt btwn Agency &amp; Westfield for theatre.  Agency agrees to reno public spaces inc'dg obsolete equpt, lighting, flooring &amp; materials orig on prop needing replacement per Article 17 of Lease Agmt. </t>
  </si>
  <si>
    <t>Downtown Comprehensive Parking Plan Implementation</t>
  </si>
  <si>
    <t>Civic San Diego (Formerly Centre City Development Corporation) via the City of San Diego</t>
  </si>
  <si>
    <t>Net Operating Income from Park it On Market Parking Garage obligated to pay for the implementation of the Downtown Comprehensive Parking Plan pursuant to the 2003B Parking Revenue Bond and Parking Structure Operating Agreement between the City and the Agency where any surplus funds following the payment of maintenance and operating costs shall be transferred to the Former Agency for use in updating the Comprehensive Downtown Parking Plan.  Reso RA-2000-39 (Bonds); R-18688 (Parking Structure Operating Agreement)</t>
  </si>
  <si>
    <t>Net Operating Income from 6th &amp; K Parking Garage obligated to pay for the implementation of the Downtown Comprehensive Parking Plan pursuant to the 2003B Parking Revenue Bond and Parking Structure Operating Agreement between the City and the Agency where any surplus funds following the payment of maintenance and operating costs shall be transferred to the Former Agency for use in updating the Comprehensive Downtown Parking Plan.  Reso R-297397 (Bonds); R-03553 (Parking Structure Operating Agreement)</t>
  </si>
  <si>
    <t>Cash Deposit for Remediation of East Village Green - East Block.</t>
  </si>
  <si>
    <t>Unknown</t>
  </si>
  <si>
    <t>Cash held by Agency, received as environmental credit upon close of escrow.  Parcel # 535-171-01.</t>
  </si>
  <si>
    <t>Cash Deposit for Remediation of 7th &amp; Market.</t>
  </si>
  <si>
    <t>Cash held by Agency, received as environmental credit upon close of escrow.  Parcel # 535-112-01 and 11.</t>
  </si>
  <si>
    <t>Cash Deposit for Remediation of St. Joseph's Park.</t>
  </si>
  <si>
    <t>Cash held by Agency, received as environmental credit upon close of escrow.  Parcel # 533-442-04 and 05..</t>
  </si>
  <si>
    <t>St. Joseph's Park, Atmosphere, 1451 F Street, Atposphere, LaFornara</t>
  </si>
  <si>
    <t>Daley &amp; Heft, LLP</t>
  </si>
  <si>
    <t>Legal services for St. Joseph's Park, Atmosphere, Park Boulevard At-Grade Crossing, Atmosphere, LaFornara and other approved projects.</t>
  </si>
  <si>
    <t>St. Joseph's Park, East Village Green, Mason Hotel.</t>
  </si>
  <si>
    <t>Epic Land Solutions &amp; various location payees</t>
  </si>
  <si>
    <t>Acquisition and relocation costs for a site that is to become St. Joseph's public park related to Centre City Manor, Mason Hotel and East Village Green.</t>
  </si>
  <si>
    <t>Active Public works contracts such as Quite Zone, East Village Streetscape, Cortez Family Center, Fire Station #2 listed in Section IV; Horton Plaza, Pinnacle listed in Section II of the EOPS</t>
  </si>
  <si>
    <t>Gonzales White Consulting Services</t>
  </si>
  <si>
    <t>Perform labor compliance and prevailing wage monitoring on public works contracts to ensure compliance with City and State regulations</t>
  </si>
  <si>
    <t>Financial Consulting Services</t>
  </si>
  <si>
    <t>Keyser Marston &amp; Associates &amp; others</t>
  </si>
  <si>
    <t>Multiple PA</t>
  </si>
  <si>
    <t>St. Joseph's Park, East Village Green, Seventh &amp; Market, 6th &amp; K Parkade, Children's Park, Fire Station No. 2, Monarch School, Harbor Drive Pedestrian Bridge and other Agency approved projects</t>
  </si>
  <si>
    <t>Varco &amp; Rosenbaum</t>
  </si>
  <si>
    <t>Legal counsel pertaining to brownfields and associated regulatory matters and preparation and review of documents in coordination with City Attorney's Office.  Approved by the Agency on 11/17/10, resolution #04575.</t>
  </si>
  <si>
    <t>Westlake, Reed &amp; Leskosky</t>
  </si>
  <si>
    <t>Architectural services provided to design the rehabilitation of an existing theatre.</t>
  </si>
  <si>
    <t>World Trade Center, East Village Green</t>
  </si>
  <si>
    <t>Overland Pacific</t>
  </si>
  <si>
    <t>Relocation costs for the World Trade Center and EV Green Park sites.</t>
  </si>
  <si>
    <t>Water Service of Agency Properties</t>
  </si>
  <si>
    <t>City Treasurer/Water Dept</t>
  </si>
  <si>
    <t>Water service for on-going project/property management of agency properties</t>
  </si>
  <si>
    <t>All</t>
  </si>
  <si>
    <t>Gas and Electric Service for Agency owned properties</t>
  </si>
  <si>
    <t>San Diego Gas And Electric</t>
  </si>
  <si>
    <t>Electric Service, security lighting for Agency owned properties</t>
  </si>
  <si>
    <t>Park Boulevard At-Grade Crossing</t>
  </si>
  <si>
    <t>Willett Company</t>
  </si>
  <si>
    <t>Agreement for project assistance in negotiating Agreements with the Rail Road entities and others.</t>
  </si>
  <si>
    <t>MTS</t>
  </si>
  <si>
    <t>MOU between the Metropolitan Transit District for the preparation and approval of the contract documents for the Trolley Improvements for the Park Boulevard At-grade project.</t>
  </si>
  <si>
    <t>Jacobs Engineering</t>
  </si>
  <si>
    <t>Agreement for the Design and Construction of the At-grade Railroad crossing that was closed by the CPUC and allowed to open by Final Order of the CPUC. Approved 11/30/04, resolution #299916.</t>
  </si>
  <si>
    <t>PGH Wong</t>
  </si>
  <si>
    <t>Construction agreement for improvements required by the PUC and City.</t>
  </si>
  <si>
    <t>Agreement for the Design and Construction of the At-grade Railroad crossing that was closed by the CPUC and allowed to open by Final Order of the CPUC; to include construction hard costs &amp; soft cost contingencies. Approved 11/30/04, resolution #299916.</t>
  </si>
  <si>
    <t>Insurance</t>
  </si>
  <si>
    <t>Alliant Insurance Services</t>
  </si>
  <si>
    <t>Liability  insurance premium and broker commission fees.</t>
  </si>
  <si>
    <t>Vector Control</t>
  </si>
  <si>
    <t>San Diego County Vector Control Program</t>
  </si>
  <si>
    <t>vector control fees</t>
  </si>
  <si>
    <t>RDA Annual Audit</t>
  </si>
  <si>
    <t>Macias Gini &amp; O'Connell</t>
  </si>
  <si>
    <t>Annual audit of Agency's financial statements per Ca. Health &amp; Safety Code Section 34177(n)</t>
  </si>
  <si>
    <t>Appeals Data</t>
  </si>
  <si>
    <t>San Diego County Assessor</t>
  </si>
  <si>
    <t>Appeals Data Fees</t>
  </si>
  <si>
    <t>Arbitrage Calculation and Disclosure Counsel Services (Bonds)</t>
  </si>
  <si>
    <t>Arbitrage Calculation and/or  Disclosure Counsel Services (Bonds)</t>
  </si>
  <si>
    <t>Arbitrage Calculation Services (Bonds)</t>
  </si>
  <si>
    <t>Property Insurance - Centre City Project Area</t>
  </si>
  <si>
    <t>Balboa Theatre - DIC coverage</t>
  </si>
  <si>
    <t>Balboa Theatre - Property coverage</t>
  </si>
  <si>
    <t>Trustee Services</t>
  </si>
  <si>
    <t>Annual Bond Trustee Fees (Centre City, Horton Plaza)</t>
  </si>
  <si>
    <t>Bank of New York Mellon</t>
  </si>
  <si>
    <t>Annual Bond Trustee Fees</t>
  </si>
  <si>
    <t>Union Bank</t>
  </si>
  <si>
    <t>Administration Cost</t>
  </si>
  <si>
    <t>City of San Diego or Other Consultants</t>
  </si>
  <si>
    <t>Cost associated with the wind down of the former redevelopment agency per AB 26</t>
  </si>
  <si>
    <t>NP-LM LOC SDNB 2007  PROCEEDS</t>
  </si>
  <si>
    <t>TBD</t>
  </si>
  <si>
    <t>Unencumbered Low and Moderate Bond Proceeds reserved for future projects per Assembly Bill 1484</t>
  </si>
  <si>
    <t>CI-LM PFFA 2007A (T) PROCEEDS</t>
  </si>
  <si>
    <t>CI-LM PFFA 2007B (TE) PROCEEDS</t>
  </si>
  <si>
    <t>Southeastern SD</t>
  </si>
  <si>
    <t>NB-LM LOC SDNB 2007  PROCEEDS</t>
  </si>
  <si>
    <t>SC-LM TAB 2007B (TE) PROCEEDS</t>
  </si>
  <si>
    <t>NB-LM TAB 2000 (TE) PROCEEDS</t>
  </si>
  <si>
    <t>CH-LM TAB 2003B (TE) PROCEEDS</t>
  </si>
  <si>
    <t>NP-LM TAB 2000 (TE) PROCEEDS</t>
  </si>
  <si>
    <t>North Park</t>
  </si>
  <si>
    <t>NP-LM TAB 2003A (T) PROCEEDS</t>
  </si>
  <si>
    <t>CC-LM TAB 2006B PROCEEDS</t>
  </si>
  <si>
    <t>HP-LM TAB 2003C (T) PROCEEDS</t>
  </si>
  <si>
    <t>CC-LM TAB 2004D (T) PROCEEDS</t>
  </si>
  <si>
    <t>CC-LM TAB 2004C (T) PROCEEDS</t>
  </si>
  <si>
    <t>SC-LM TAB 2007A (T) PROCEEDS</t>
  </si>
  <si>
    <t>CH 2003A(T)BONDS HTF OPER</t>
  </si>
  <si>
    <t>CC-LM TAB 2008A (T) PROCEEDS</t>
  </si>
  <si>
    <t>NB-LM CALHFA LOANS PROCEEDS</t>
  </si>
  <si>
    <t>POOL HSG FD 2010 A</t>
  </si>
  <si>
    <t>Atmosphere</t>
  </si>
  <si>
    <t>Affordable Housing Developer</t>
  </si>
  <si>
    <t>Construction of 203 affordable housing units and retail space with utilizing excess Housing Bond proceeds</t>
  </si>
  <si>
    <t>NTC Eastside Shoreline Improvements</t>
  </si>
  <si>
    <t>Engineering &amp; Capital Projects (City of San Diego)or to other Consultants</t>
  </si>
  <si>
    <t>Pursuant to the NTC Reuse Plan, approved by the federal government for the conveyance of the property from the Navy to the City, the City will receive the NTC Boat Channel for recreational use via a Public Benefit Conveyance once contamination has been re</t>
  </si>
  <si>
    <t>NTC Shoreline Design/Entitlements &amp; Westside Improvements</t>
  </si>
  <si>
    <t>Remediation of St. Joseph's Park (Parcel #533-442-02)</t>
  </si>
  <si>
    <t>To be Determined</t>
  </si>
  <si>
    <t>Estimated remediation cost deducted from appraised purchase price for parcel, to be used to pay for any environmental remediation that may be required at the time of park construction.  Costs based upon use of site as a park with two levels of underground parking.</t>
  </si>
  <si>
    <t>Remediation of St. Joseph's Park (Parcel #533-442-06)</t>
  </si>
  <si>
    <t>Remediation of East Village Green - East Block (533-171-11 &amp; 13)</t>
  </si>
  <si>
    <t>US Bank</t>
  </si>
  <si>
    <t>Reserve for Debt Service for Centre City Parking Revenue Bonds - Series 1999A</t>
  </si>
  <si>
    <t>Bonds secured by pledge of op rev &amp; prkg mtr rev. equal to ann DS for given yr.  If either op or prkg mtr rev are less than ann DS, tax rev up to max ann amt of $300K will also be secured as pledge of bonds.</t>
  </si>
  <si>
    <t>Reserve for Debt Service for Centre City Parking Revenue Bonds - Series 2003B</t>
  </si>
  <si>
    <t>Bonds sec'd by pledge all subord'd rev, which inc op rev &amp; prkg mtr rev; ann DS for given yr &amp; to ext remain'g after amts are pd under sr 1999A Bds;if subord rev&lt;ann DS, tx rev to max amt of ann DS for imm'ly fol'g bd yr will be sec'd as pledge of bds</t>
  </si>
  <si>
    <t>Hotel Churchill</t>
  </si>
  <si>
    <t>HDP Churchill, L.P.</t>
  </si>
  <si>
    <t>Rehabilitation of historic SRO into and affordable housing with 73 units</t>
  </si>
  <si>
    <t>Lyceum Theatre - Capital Replacements</t>
  </si>
  <si>
    <t>50-yr lease agmt btwn Agency &amp; Westfield for theatre.  Agency agrees annual replacement &amp; maint. Of items orig on premises need replacement per Article 17 of Lease Agmt.</t>
  </si>
  <si>
    <t>Revolving Loan Reimbursement Funds</t>
  </si>
  <si>
    <t>To reimburse the City of San Diego for expenditures incurred on behalf of the Successor Agency</t>
  </si>
  <si>
    <t>CDBG Repayment Agreement related to 2008 OIG Audit</t>
  </si>
  <si>
    <t>Federal Government (HUD)</t>
  </si>
  <si>
    <t>Loan Agreement Document D-4525 dated 6/30/10.  Agency Resolution R-4525. City Resolution R-305920.  See HSC Section 34171(d)(2).</t>
  </si>
  <si>
    <t>Naval Training Center Section 108 Loan</t>
  </si>
  <si>
    <t>Federal Government (HUD), via City of San Diego</t>
  </si>
  <si>
    <t>Loan Agreement Document D-4636. Agency Resolution R-4636. City Resolution RR-306636.  See HSC Section 34171(d)(2).</t>
  </si>
  <si>
    <t>Loan Agreement pertaining to the CDBG &amp; Section 108 Long-Term Miscellaneous Debt</t>
  </si>
  <si>
    <t>Federal Government (HUD) via the City of San Diego</t>
  </si>
  <si>
    <t>Loan repayments pursuant to HSC section 34171.(d)(2).</t>
  </si>
  <si>
    <t>Valencia Business Park ENA contract providing development for low income local jobs required by Potter Tract HUD 108 Loan</t>
  </si>
  <si>
    <t>SEDC</t>
  </si>
  <si>
    <t>Develop this TOD site located on Orange Trolley &amp; public transit lines, w/i 1/2 mile of trolley station, to fulfill contractual commitment in compliance w/ job creation HUD Loan reqm'ts through ENA D-04565/R-04</t>
  </si>
  <si>
    <t>Reinstated Loan Agreement pertaining to Naval Training Center Site Purchase Loan</t>
  </si>
  <si>
    <t>Repayment of Naval Training Center Site Purchase Price</t>
  </si>
  <si>
    <t>Affordable Housing Public Improvements</t>
  </si>
  <si>
    <t>AMCAL</t>
  </si>
  <si>
    <t>Successor Agency to the Redevelopment Agency of the City of San Diego, Tax Allocation Refunding Bonds, Series 2016A (TE)</t>
  </si>
  <si>
    <t>Bonds issued prior to 12/31/2010 for housing and non-housing projects that were refunded in FY 2016.</t>
  </si>
  <si>
    <t>Successor Agency to the Redevelopment Agency of the City of San Diego, Tax Allocation Refunding Bonds, Series 2016B (T)</t>
  </si>
  <si>
    <t>Successor Agency to the Redevelopment Agency of the City of San Diego, Tax Allocation Refunding Bonds, Series 2017A (TE)</t>
  </si>
  <si>
    <t>Bonds issued prior to 12/31/2010 for housing and non-housing projects that were refunded in FY 2017.</t>
  </si>
  <si>
    <t>Successor Agency to the Redevelopment Agency of the City of San Diego, Tax Allocation Refunding Bonds, Series 2017B (T)</t>
  </si>
  <si>
    <t>Lyceum Theatre - Project Management Costs</t>
  </si>
  <si>
    <t>Successor Agency</t>
  </si>
  <si>
    <t>Project Management Costs related to a Successor Agency Project funded with funds held by the Successor Agency</t>
  </si>
  <si>
    <t>NTC DDA - Project Management Costs</t>
  </si>
  <si>
    <t>Park Blvd At-Grade Crossing - Project Management Costs</t>
  </si>
  <si>
    <t>Horton Plaza Park - Project Management Costs</t>
  </si>
  <si>
    <t>North Embarcadero Vision Plan (NEVP) - Project Management Costs</t>
  </si>
  <si>
    <t>Affordable Housing Public Improvements using Housing Bonds still held by the Successor Agency and in compliance with Bond Covenants</t>
  </si>
  <si>
    <t>Affordable Housing Improvements</t>
  </si>
  <si>
    <t>Affordable Housing Improvements using Housing Bonds still held by the Successor Agency and in compliance with Bond Covenants</t>
  </si>
  <si>
    <t>NTC Stormdrain Outfalls</t>
  </si>
  <si>
    <t>Pursuant to Secured Deferred Improvement Agreement (Doc. RR296311) this is an obligation of the Successor Agency.  Completion of project is contigent on the NTC Boat Channel conveyance from the federal government.</t>
  </si>
  <si>
    <t>San Diego City Recognized Obligation Payment Schedule (ROPS 19-20) - Report of Cash Balances
 July 1, 2016 through June 30, 2017
(Report Amounts in Whole Dollars)</t>
  </si>
  <si>
    <t>San Diego City Recognized Obligation Payment Schedule (ROPS 19-20) - Notes July 1, 2019 through June 30, 2020</t>
  </si>
  <si>
    <t>North Embarcadero Visionary Plan</t>
  </si>
  <si>
    <t>San Diego Unified Port District</t>
  </si>
  <si>
    <t>Joint Powers agreement between the City of San Diego, the Agency and the Port of San Diego for improvements to the waterfront open space, public right of way, roads.  Approved 12/05/2006, resolution #04103 and amended 02/28,2011 resolution #04617.</t>
  </si>
  <si>
    <t>This line item has been completed and no longer constitutes and enforceable obligation</t>
  </si>
  <si>
    <t>The termination date on this obligation is 08/17/2050 or until funds are fully expended.</t>
  </si>
  <si>
    <t>The termination date on this obligation is 08/17/2050 or after 39 annual payments</t>
  </si>
  <si>
    <t>Prkg Bond DS Pmts.  Agreed with DOF these would be paid from Other Funds even though bdgt in ROPS 13-14B was in RPTTF.</t>
  </si>
  <si>
    <t>Bond Debt Service Payments</t>
  </si>
  <si>
    <t>Terminates in 55 years or when funds have been fully disbursed</t>
  </si>
  <si>
    <t>Terminates 10 years from year of agreement or when all buildings have been rehabilitated, which ever is later</t>
  </si>
  <si>
    <t>Obligation per a third party agreement through fiscal year 2021.</t>
  </si>
  <si>
    <t>Terminates upon the fulfillment of the Agreement.</t>
  </si>
  <si>
    <t>Terminates upon completion of project</t>
  </si>
  <si>
    <t>Dates provided are dates that Stipulated Judgments agreed to by Smith / Franke (former owners) &amp; former RDA recorded.  The Stipulated Judgments required the former RDA to pay certain compensation to the former owners to acquire the site as part of condemnation proceedings.  Future environmental remediation is necessary for the Successor Agency to comply with state and federal statutes.  Site remediation costs are based upon current estimates,  Final remediation costs may vary dependent upon future development and clean-up process. These were supposed to be restricted funds that were swept during the DDR process.</t>
  </si>
  <si>
    <t>Design and Construction of new public urban plaza and rehabilitation of historic park approved 01/16/2011.  Resolution R-04599.  Terminates upon completion of project &amp; compliance with OPA criteria</t>
  </si>
  <si>
    <t>Terminates upon payment in full of bond debt and facility transferred to the City. This line is marked in "red" and has never been denied on a Final ROPS Determination Letter.</t>
  </si>
  <si>
    <t>Terminates upon completion of the Scope of Services.  All services are required to be completed withing the times and tasks set withing the Scope of Services.  Specific times are not proved in the scope, and the remaining tasks are on hold until funding to construct the project has been identified.  Some of the funds from ROPS 17-18 have been moved to ROPS 18-19 as it is not anticipated they will be used.</t>
  </si>
  <si>
    <t>Civic SD contract as agent of Agency.  See Additional Explanation Document.  This contract is to expire upon the completion of the Scope of Services.  There is no specific expriation date in the contract.  Completion date of the Scope of Services is estimated to be 12/31/2019</t>
  </si>
  <si>
    <t>Terminates upon completion of project. This line item is marked in "red" &amp; has never been denied on a Final ROPS Determination Letter.</t>
  </si>
  <si>
    <t xml:space="preserve">Civic SD contract as agent of Agency.  Agreement remains in effect and the remaining value existed and all tasks within the Scope of Services had not been completed when the term of the Agreement expired on 07/14/2013.  The Agreement indicates it shall remain in effect until earlier of such time as there is no remaining value or all task have been completed.  See Additional Explanation Document.  </t>
  </si>
  <si>
    <t>Civic SD contract as agent of Agency.  See Additional Explanation Document.  Terminates upon completion of the Scope of Services.</t>
  </si>
  <si>
    <t>Civic SD contract as agent of Agency.  See Additional Explanation Document.  Terminates upon completion of project.</t>
  </si>
  <si>
    <t>Civic SD contract as agent of Agency.  See Additional Explanation Document.</t>
  </si>
  <si>
    <t>This item is an annual recurring expenditure that will need to be renewed annually with adjustments to Total Obligations.  See Additional Explanation Document.</t>
  </si>
  <si>
    <t>Terminates upon completion of project in accordance to the CPUC order.</t>
  </si>
  <si>
    <t>This item pertains to insurance obligations renewed annually and of unknown duration and amount requiring annual adjustments to Total Obligations.  See Additional Explanation Document.</t>
  </si>
  <si>
    <t>This item involves recurring services on an annual basis that will need to be renewed annually with adjustments to Total Obligations.  See Additional Explanation Document.</t>
  </si>
  <si>
    <t>This item involves recurring services on an annual basis that will need to be renewed annually with adjustments to Total Obligations.  Additional costs added to adjust financial statement audit costs incurred and paid but not properly allocated to the Successor Agency.  See Additional Explanation Document.</t>
  </si>
  <si>
    <t>This item is an annual recurring expenditure for services that will need to be renewed with annual adjustments to the Total Obligations.  See Additional Explanation Document.</t>
  </si>
  <si>
    <t>Requirement to comply with statutory requirements of AB 26.</t>
  </si>
  <si>
    <t>This item involves use of excess Housing Bond proceeds.  See Additional Explanation Document</t>
  </si>
  <si>
    <t>Obligation continues until the completion of the project.  100% of the funding obligation from excess housing bond proceeds.</t>
  </si>
  <si>
    <t>Obligation continues until bond debt has been paid in full.</t>
  </si>
  <si>
    <t>For full-fillment of obligation under the bond agreements</t>
  </si>
  <si>
    <t>Obligation continues until completion of project.</t>
  </si>
  <si>
    <t>The repayment of federal funds under this agreement is being fully revived under Code Section 34171(d)(2), per SB 107</t>
  </si>
  <si>
    <t>This agreement is being reinstated on modified terms under Code Section 34191.4(b)(2)(B), per SB 107.</t>
  </si>
  <si>
    <t>Funding potentially being used in either ROPS 17-18 or ROPS 18-18</t>
  </si>
  <si>
    <t>Funding potentially being used in either ROPS 17-18 or ROPS 18-19</t>
  </si>
  <si>
    <t>This line item has been added to be able to reallocate the bond debt expense for the bonds refunded in fiscal year 2016</t>
  </si>
  <si>
    <t>This line item has been added to be able to reallocate the bond debt expense for the bonds refunded in fiscal year 2017</t>
  </si>
  <si>
    <t>Project Management Costs associated with the Lyceum Theatre Obligation funded from RPTTF</t>
  </si>
  <si>
    <t>Project Management Costs associated with the NTC Obligations funded from RPTTF</t>
  </si>
  <si>
    <t>Project Management Costs associated with the Park At-Grade Crossing Obligations funded from RPTTF</t>
  </si>
  <si>
    <t>Project Management Costs associated with the Horton Plaza Obligation funded from RPTTF</t>
  </si>
  <si>
    <t>Project Management Costs associated with the North Embarcadero Obligation funded from RPTTF</t>
  </si>
  <si>
    <t>Funding potentially being used in either ROPS 17-18 or ROPS 18-20</t>
  </si>
  <si>
    <t>Obligation related to the Naval Training Center Obligations under the Re-Use Agreement with the federal government.</t>
  </si>
  <si>
    <t>Line 168 had to be reinstated to pay one last invoice received after the submission of ROPS 2018-2019.</t>
  </si>
  <si>
    <t>Includes ROPS 17-18 July Distribution of $35,057,394.  All Amounts include cas impact changes in Accounts Receivable</t>
  </si>
  <si>
    <t>All amounts include cash impacted changes in Accounts Payable</t>
  </si>
  <si>
    <t>Bond Proceeds amounts held in retention are proceeds held by trustees.  Other retention includes funds that are restricted.</t>
  </si>
  <si>
    <t>Business Improvement District/Tax Assessment</t>
  </si>
  <si>
    <t>This line was removed from the ROPS even though the Agency did not request it be removed.  There are still obligations associated with this line item.  Business Improvement District Fees (Property tax assessment associated with  Agency owned properties within the Centre City and Horton Plaza project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</si>
</sst>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3247765</v>
      </c>
      <c r="L6" s="120">
        <f>SUM(L7:L9)</f>
        <v>1879036</v>
      </c>
      <c r="M6" s="120">
        <f t="shared" ref="M6:M12" si="0">SUM(K6:L6)</f>
        <v>5126801</v>
      </c>
    </row>
    <row r="7" spans="1:13" ht="20.100000000000001" customHeight="1">
      <c r="A7" s="14" t="s">
        <v>2</v>
      </c>
      <c r="B7" s="140" t="s">
        <v>19</v>
      </c>
      <c r="C7" s="140"/>
      <c r="D7" s="140"/>
      <c r="E7" s="140"/>
      <c r="F7" s="140"/>
      <c r="G7" s="140"/>
      <c r="H7" s="140"/>
      <c r="I7" s="140"/>
      <c r="J7" s="140"/>
      <c r="K7" s="119">
        <f>ROUND('ROPS Detail'!L6,0)</f>
        <v>1908000</v>
      </c>
      <c r="L7" s="119">
        <f>ROUND('ROPS Detail'!R6,0)</f>
        <v>0</v>
      </c>
      <c r="M7" s="119">
        <f t="shared" si="0"/>
        <v>1908000</v>
      </c>
    </row>
    <row r="8" spans="1:13" ht="20.100000000000001" customHeight="1">
      <c r="A8" s="14" t="s">
        <v>3</v>
      </c>
      <c r="B8" s="140" t="s">
        <v>20</v>
      </c>
      <c r="C8" s="140"/>
      <c r="D8" s="140"/>
      <c r="E8" s="140"/>
      <c r="F8" s="140"/>
      <c r="G8" s="140"/>
      <c r="H8" s="140"/>
      <c r="I8" s="140"/>
      <c r="J8" s="140"/>
      <c r="K8" s="119">
        <f>ROUND('ROPS Detail'!M6,0)</f>
        <v>0</v>
      </c>
      <c r="L8" s="119">
        <f>ROUND('ROPS Detail'!S6,0)</f>
        <v>0</v>
      </c>
      <c r="M8" s="119">
        <f t="shared" si="0"/>
        <v>0</v>
      </c>
    </row>
    <row r="9" spans="1:13" ht="20.100000000000001" customHeight="1">
      <c r="A9" s="14" t="s">
        <v>4</v>
      </c>
      <c r="B9" s="140" t="s">
        <v>26</v>
      </c>
      <c r="C9" s="140"/>
      <c r="D9" s="140"/>
      <c r="E9" s="140"/>
      <c r="F9" s="140"/>
      <c r="G9" s="140"/>
      <c r="H9" s="140"/>
      <c r="I9" s="140"/>
      <c r="J9" s="140"/>
      <c r="K9" s="119">
        <f>ROUND('ROPS Detail'!N6,0)</f>
        <v>1339765</v>
      </c>
      <c r="L9" s="119">
        <f>ROUND('ROPS Detail'!T6,0)</f>
        <v>1879036</v>
      </c>
      <c r="M9" s="119">
        <f t="shared" si="0"/>
        <v>3218801</v>
      </c>
    </row>
    <row r="10" spans="1:13" ht="20.100000000000001" customHeight="1">
      <c r="A10" s="17" t="s">
        <v>5</v>
      </c>
      <c r="B10" s="141" t="s">
        <v>93</v>
      </c>
      <c r="C10" s="141"/>
      <c r="D10" s="141"/>
      <c r="E10" s="141"/>
      <c r="F10" s="141"/>
      <c r="G10" s="141"/>
      <c r="H10" s="141"/>
      <c r="I10" s="141"/>
      <c r="J10" s="141"/>
      <c r="K10" s="121">
        <f>SUM(K11:K12)</f>
        <v>55671810</v>
      </c>
      <c r="L10" s="121">
        <f>SUM(L11:L12)</f>
        <v>39418295</v>
      </c>
      <c r="M10" s="121">
        <f t="shared" si="0"/>
        <v>95090105</v>
      </c>
    </row>
    <row r="11" spans="1:13" ht="20.100000000000001" customHeight="1">
      <c r="A11" s="14" t="s">
        <v>27</v>
      </c>
      <c r="B11" s="140" t="s">
        <v>94</v>
      </c>
      <c r="C11" s="140"/>
      <c r="D11" s="140"/>
      <c r="E11" s="140"/>
      <c r="F11" s="140"/>
      <c r="G11" s="140"/>
      <c r="H11" s="140"/>
      <c r="I11" s="140"/>
      <c r="J11" s="140"/>
      <c r="K11" s="119">
        <f>'ROPS Detail'!O6</f>
        <v>54308045</v>
      </c>
      <c r="L11" s="119">
        <f>'ROPS Detail'!U6</f>
        <v>38054530</v>
      </c>
      <c r="M11" s="119">
        <f t="shared" si="0"/>
        <v>92362575</v>
      </c>
    </row>
    <row r="12" spans="1:13" ht="20.100000000000001" customHeight="1">
      <c r="A12" s="14" t="s">
        <v>28</v>
      </c>
      <c r="B12" s="143" t="s">
        <v>95</v>
      </c>
      <c r="C12" s="143"/>
      <c r="D12" s="143"/>
      <c r="E12" s="143"/>
      <c r="F12" s="143"/>
      <c r="G12" s="143"/>
      <c r="H12" s="143"/>
      <c r="I12" s="143"/>
      <c r="J12" s="143"/>
      <c r="K12" s="119">
        <f>'ROPS Detail'!P6</f>
        <v>1363765</v>
      </c>
      <c r="L12" s="119">
        <f>'ROPS Detail'!V6</f>
        <v>1363765</v>
      </c>
      <c r="M12" s="119">
        <f t="shared" si="0"/>
        <v>2727530</v>
      </c>
    </row>
    <row r="13" spans="1:13" ht="20.100000000000001" customHeight="1">
      <c r="A13" s="17" t="s">
        <v>6</v>
      </c>
      <c r="B13" s="71" t="s">
        <v>32</v>
      </c>
      <c r="C13" s="71"/>
      <c r="D13" s="71"/>
      <c r="E13" s="71"/>
      <c r="F13" s="71"/>
      <c r="G13" s="71"/>
      <c r="H13" s="71"/>
      <c r="I13" s="71"/>
      <c r="J13" s="71"/>
      <c r="K13" s="120">
        <f>SUM(K6+K10)</f>
        <v>58919575</v>
      </c>
      <c r="L13" s="120">
        <f>SUM(L6+L10)</f>
        <v>41297331</v>
      </c>
      <c r="M13" s="120">
        <f>SUM(M6+M10)</f>
        <v>100216906</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97" activePane="bottomRight" state="frozen"/>
      <selection pane="topRight" activeCell="C1" sqref="C1"/>
      <selection pane="bottomLeft" activeCell="A7" sqref="A7"/>
      <selection pane="bottomRight" activeCell="F100" sqref="F100"/>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9"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9" customFormat="1" ht="30" customHeight="1">
      <c r="A5" s="145"/>
      <c r="B5" s="145"/>
      <c r="C5" s="164"/>
      <c r="D5" s="145"/>
      <c r="E5" s="145"/>
      <c r="F5" s="145"/>
      <c r="G5" s="145"/>
      <c r="H5" s="145"/>
      <c r="I5" s="158"/>
      <c r="J5" s="160"/>
      <c r="K5" s="148"/>
      <c r="L5" s="73" t="s">
        <v>19</v>
      </c>
      <c r="M5" s="73" t="s">
        <v>20</v>
      </c>
      <c r="N5" s="72" t="s">
        <v>26</v>
      </c>
      <c r="O5" s="72" t="s">
        <v>21</v>
      </c>
      <c r="P5" s="72" t="s">
        <v>92</v>
      </c>
      <c r="Q5" s="154"/>
      <c r="R5" s="73" t="s">
        <v>19</v>
      </c>
      <c r="S5" s="73" t="s">
        <v>20</v>
      </c>
      <c r="T5" s="72" t="s">
        <v>26</v>
      </c>
      <c r="U5" s="91" t="s">
        <v>21</v>
      </c>
      <c r="V5" s="91" t="s">
        <v>92</v>
      </c>
      <c r="W5" s="154"/>
    </row>
    <row r="6" spans="1:23" s="84" customFormat="1">
      <c r="A6" s="81"/>
      <c r="B6" s="82"/>
      <c r="C6" s="82"/>
      <c r="D6" s="82"/>
      <c r="E6" s="82"/>
      <c r="F6" s="82"/>
      <c r="G6" s="82"/>
      <c r="H6" s="82"/>
      <c r="I6" s="113">
        <f>SUM(I7:I600)</f>
        <v>807537329</v>
      </c>
      <c r="J6" s="83"/>
      <c r="K6" s="126">
        <f>Q6+W6</f>
        <v>100216906</v>
      </c>
      <c r="L6" s="113">
        <f>SUM(L7:L600)</f>
        <v>1908000</v>
      </c>
      <c r="M6" s="113">
        <f>SUM(M7:M600)</f>
        <v>0</v>
      </c>
      <c r="N6" s="113">
        <f>SUM(N7:N600)</f>
        <v>1339765</v>
      </c>
      <c r="O6" s="113">
        <f>SUM(O7:O600)</f>
        <v>54308045</v>
      </c>
      <c r="P6" s="113">
        <f>SUM(P7:P600)</f>
        <v>1363765</v>
      </c>
      <c r="Q6" s="122">
        <f>SUM(L6:P6)</f>
        <v>58919575</v>
      </c>
      <c r="R6" s="114">
        <f>SUM(R7:R600)</f>
        <v>0</v>
      </c>
      <c r="S6" s="114">
        <f>SUM(S7:S600)</f>
        <v>0</v>
      </c>
      <c r="T6" s="114">
        <f>SUM(T7:T600)</f>
        <v>1879036</v>
      </c>
      <c r="U6" s="114">
        <f>SUM(U7:U600)</f>
        <v>38054530</v>
      </c>
      <c r="V6" s="114">
        <f>SUM(V7:V600)</f>
        <v>1363765</v>
      </c>
      <c r="W6" s="125">
        <f>SUM(R6:V6)</f>
        <v>41297331</v>
      </c>
    </row>
    <row r="7" spans="1:23" s="63" customFormat="1" ht="12" customHeight="1">
      <c r="A7" s="70">
        <v>37</v>
      </c>
      <c r="B7" s="61" t="s">
        <v>120</v>
      </c>
      <c r="C7" s="61" t="s">
        <v>56</v>
      </c>
      <c r="D7" s="62">
        <v>39685</v>
      </c>
      <c r="E7" s="62">
        <v>55017</v>
      </c>
      <c r="F7" s="61" t="s">
        <v>121</v>
      </c>
      <c r="G7" s="61" t="s">
        <v>122</v>
      </c>
      <c r="H7" s="61" t="s">
        <v>123</v>
      </c>
      <c r="I7" s="128">
        <v>9464179</v>
      </c>
      <c r="J7" s="53" t="s">
        <v>35</v>
      </c>
      <c r="K7" s="124">
        <f t="shared" ref="K7:K70" si="0">Q7+W7</f>
        <v>34065</v>
      </c>
      <c r="L7" s="128">
        <v>0</v>
      </c>
      <c r="M7" s="128">
        <v>0</v>
      </c>
      <c r="N7" s="128">
        <v>0</v>
      </c>
      <c r="O7" s="128">
        <v>34065</v>
      </c>
      <c r="P7" s="128">
        <v>0</v>
      </c>
      <c r="Q7" s="122">
        <f t="shared" ref="Q7:Q70" si="1">SUM(L7:P7)</f>
        <v>34065</v>
      </c>
      <c r="R7" s="128">
        <v>0</v>
      </c>
      <c r="S7" s="128">
        <v>0</v>
      </c>
      <c r="T7" s="128">
        <v>0</v>
      </c>
      <c r="U7" s="128">
        <v>0</v>
      </c>
      <c r="V7" s="128">
        <v>0</v>
      </c>
      <c r="W7" s="123">
        <f>SUM(R7:V7)</f>
        <v>0</v>
      </c>
    </row>
    <row r="8" spans="1:23" s="64" customFormat="1" ht="76.5">
      <c r="A8" s="70">
        <v>38</v>
      </c>
      <c r="B8" s="16" t="s">
        <v>124</v>
      </c>
      <c r="C8" s="61" t="s">
        <v>56</v>
      </c>
      <c r="D8" s="56">
        <v>39685</v>
      </c>
      <c r="E8" s="56">
        <v>55017</v>
      </c>
      <c r="F8" s="16" t="s">
        <v>121</v>
      </c>
      <c r="G8" s="16" t="s">
        <v>125</v>
      </c>
      <c r="H8" s="54" t="s">
        <v>123</v>
      </c>
      <c r="I8" s="128">
        <v>7508364</v>
      </c>
      <c r="J8" s="55" t="s">
        <v>35</v>
      </c>
      <c r="K8" s="124">
        <f t="shared" si="0"/>
        <v>129928</v>
      </c>
      <c r="L8" s="128">
        <v>0</v>
      </c>
      <c r="M8" s="128">
        <v>0</v>
      </c>
      <c r="N8" s="128">
        <v>0</v>
      </c>
      <c r="O8" s="128">
        <v>129928</v>
      </c>
      <c r="P8" s="128">
        <v>0</v>
      </c>
      <c r="Q8" s="122">
        <f t="shared" si="1"/>
        <v>129928</v>
      </c>
      <c r="R8" s="128">
        <v>0</v>
      </c>
      <c r="S8" s="128">
        <v>0</v>
      </c>
      <c r="T8" s="128">
        <v>0</v>
      </c>
      <c r="U8" s="128">
        <v>0</v>
      </c>
      <c r="V8" s="128">
        <v>0</v>
      </c>
      <c r="W8" s="123">
        <f t="shared" ref="W8:W71" si="2">SUM(R8:V8)</f>
        <v>0</v>
      </c>
    </row>
    <row r="9" spans="1:23" s="64" customFormat="1" ht="76.5">
      <c r="A9" s="70">
        <v>39</v>
      </c>
      <c r="B9" s="16" t="s">
        <v>126</v>
      </c>
      <c r="C9" s="61" t="s">
        <v>56</v>
      </c>
      <c r="D9" s="56">
        <v>39685</v>
      </c>
      <c r="E9" s="56">
        <v>55017</v>
      </c>
      <c r="F9" s="16" t="s">
        <v>127</v>
      </c>
      <c r="G9" s="16" t="s">
        <v>128</v>
      </c>
      <c r="H9" s="54" t="s">
        <v>123</v>
      </c>
      <c r="I9" s="128">
        <v>29653817</v>
      </c>
      <c r="J9" s="55" t="s">
        <v>35</v>
      </c>
      <c r="K9" s="124">
        <f t="shared" si="0"/>
        <v>317006</v>
      </c>
      <c r="L9" s="128">
        <v>0</v>
      </c>
      <c r="M9" s="128">
        <v>0</v>
      </c>
      <c r="N9" s="128">
        <v>0</v>
      </c>
      <c r="O9" s="128">
        <v>317006</v>
      </c>
      <c r="P9" s="128">
        <v>0</v>
      </c>
      <c r="Q9" s="122">
        <f t="shared" si="1"/>
        <v>317006</v>
      </c>
      <c r="R9" s="128">
        <v>0</v>
      </c>
      <c r="S9" s="128">
        <v>0</v>
      </c>
      <c r="T9" s="128">
        <v>0</v>
      </c>
      <c r="U9" s="128">
        <v>0</v>
      </c>
      <c r="V9" s="128">
        <v>0</v>
      </c>
      <c r="W9" s="123">
        <f t="shared" si="2"/>
        <v>0</v>
      </c>
    </row>
    <row r="10" spans="1:23" s="64" customFormat="1" ht="76.5">
      <c r="A10" s="70">
        <v>61</v>
      </c>
      <c r="B10" s="65" t="s">
        <v>129</v>
      </c>
      <c r="C10" s="61" t="s">
        <v>56</v>
      </c>
      <c r="D10" s="56">
        <v>39685</v>
      </c>
      <c r="E10" s="56">
        <v>55017</v>
      </c>
      <c r="F10" s="16" t="s">
        <v>121</v>
      </c>
      <c r="G10" s="16" t="s">
        <v>130</v>
      </c>
      <c r="H10" s="54" t="s">
        <v>123</v>
      </c>
      <c r="I10" s="128">
        <v>29653817</v>
      </c>
      <c r="J10" s="55" t="s">
        <v>35</v>
      </c>
      <c r="K10" s="124">
        <f t="shared" si="0"/>
        <v>317006</v>
      </c>
      <c r="L10" s="128">
        <v>0</v>
      </c>
      <c r="M10" s="128">
        <v>0</v>
      </c>
      <c r="N10" s="128">
        <v>0</v>
      </c>
      <c r="O10" s="128">
        <v>317006</v>
      </c>
      <c r="P10" s="128">
        <v>0</v>
      </c>
      <c r="Q10" s="122">
        <f t="shared" si="1"/>
        <v>317006</v>
      </c>
      <c r="R10" s="128">
        <v>0</v>
      </c>
      <c r="S10" s="128">
        <v>0</v>
      </c>
      <c r="T10" s="128">
        <v>0</v>
      </c>
      <c r="U10" s="128">
        <v>0</v>
      </c>
      <c r="V10" s="128">
        <v>0</v>
      </c>
      <c r="W10" s="123">
        <f t="shared" si="2"/>
        <v>0</v>
      </c>
    </row>
    <row r="11" spans="1:23" s="64" customFormat="1" ht="102">
      <c r="A11" s="70">
        <v>62</v>
      </c>
      <c r="B11" s="16" t="s">
        <v>131</v>
      </c>
      <c r="C11" s="61" t="s">
        <v>65</v>
      </c>
      <c r="D11" s="56">
        <v>36495</v>
      </c>
      <c r="E11" s="56">
        <v>45931</v>
      </c>
      <c r="F11" s="16" t="s">
        <v>132</v>
      </c>
      <c r="G11" s="16" t="s">
        <v>133</v>
      </c>
      <c r="H11" s="54" t="s">
        <v>134</v>
      </c>
      <c r="I11" s="128">
        <v>5021800</v>
      </c>
      <c r="J11" s="55" t="s">
        <v>35</v>
      </c>
      <c r="K11" s="124">
        <f t="shared" si="0"/>
        <v>840888</v>
      </c>
      <c r="L11" s="128">
        <v>0</v>
      </c>
      <c r="M11" s="128">
        <v>0</v>
      </c>
      <c r="N11" s="128">
        <v>130808</v>
      </c>
      <c r="O11" s="128">
        <v>0</v>
      </c>
      <c r="P11" s="128">
        <v>0</v>
      </c>
      <c r="Q11" s="122">
        <f t="shared" si="1"/>
        <v>130808</v>
      </c>
      <c r="R11" s="128">
        <v>0</v>
      </c>
      <c r="S11" s="128">
        <v>0</v>
      </c>
      <c r="T11" s="128">
        <v>710080</v>
      </c>
      <c r="U11" s="128">
        <v>0</v>
      </c>
      <c r="V11" s="128">
        <v>0</v>
      </c>
      <c r="W11" s="123">
        <f t="shared" si="2"/>
        <v>710080</v>
      </c>
    </row>
    <row r="12" spans="1:23" s="64" customFormat="1" ht="89.25">
      <c r="A12" s="70">
        <v>63</v>
      </c>
      <c r="B12" s="57" t="s">
        <v>135</v>
      </c>
      <c r="C12" s="61" t="s">
        <v>65</v>
      </c>
      <c r="D12" s="56">
        <v>37630</v>
      </c>
      <c r="E12" s="56">
        <v>46296</v>
      </c>
      <c r="F12" s="57" t="s">
        <v>136</v>
      </c>
      <c r="G12" s="57" t="s">
        <v>137</v>
      </c>
      <c r="H12" s="54" t="s">
        <v>134</v>
      </c>
      <c r="I12" s="128">
        <v>4827534</v>
      </c>
      <c r="J12" s="55" t="s">
        <v>35</v>
      </c>
      <c r="K12" s="124">
        <f t="shared" si="0"/>
        <v>1277913</v>
      </c>
      <c r="L12" s="128">
        <v>0</v>
      </c>
      <c r="M12" s="128">
        <v>0</v>
      </c>
      <c r="N12" s="128">
        <v>108957</v>
      </c>
      <c r="O12" s="128">
        <v>0</v>
      </c>
      <c r="P12" s="128">
        <v>0</v>
      </c>
      <c r="Q12" s="122">
        <f t="shared" si="1"/>
        <v>108957</v>
      </c>
      <c r="R12" s="128">
        <v>0</v>
      </c>
      <c r="S12" s="128">
        <v>0</v>
      </c>
      <c r="T12" s="128">
        <v>1168956</v>
      </c>
      <c r="U12" s="128">
        <v>0</v>
      </c>
      <c r="V12" s="128">
        <v>0</v>
      </c>
      <c r="W12" s="123">
        <f t="shared" si="2"/>
        <v>1168956</v>
      </c>
    </row>
    <row r="13" spans="1:23" s="64" customFormat="1" ht="63.75">
      <c r="A13" s="70">
        <v>69</v>
      </c>
      <c r="B13" s="57" t="s">
        <v>138</v>
      </c>
      <c r="C13" s="61" t="s">
        <v>49</v>
      </c>
      <c r="D13" s="56">
        <v>37232</v>
      </c>
      <c r="E13" s="56">
        <v>46296</v>
      </c>
      <c r="F13" s="57" t="s">
        <v>132</v>
      </c>
      <c r="G13" s="54" t="s">
        <v>139</v>
      </c>
      <c r="H13" s="54" t="s">
        <v>134</v>
      </c>
      <c r="I13" s="128">
        <v>30185000</v>
      </c>
      <c r="J13" s="55" t="s">
        <v>35</v>
      </c>
      <c r="K13" s="124">
        <f t="shared" si="0"/>
        <v>3630000</v>
      </c>
      <c r="L13" s="128">
        <v>0</v>
      </c>
      <c r="M13" s="128">
        <v>0</v>
      </c>
      <c r="N13" s="128">
        <v>0</v>
      </c>
      <c r="O13" s="128">
        <v>0</v>
      </c>
      <c r="P13" s="128">
        <v>0</v>
      </c>
      <c r="Q13" s="122">
        <f t="shared" si="1"/>
        <v>0</v>
      </c>
      <c r="R13" s="128">
        <v>0</v>
      </c>
      <c r="S13" s="128">
        <v>0</v>
      </c>
      <c r="T13" s="128">
        <v>0</v>
      </c>
      <c r="U13" s="128">
        <v>3630000</v>
      </c>
      <c r="V13" s="128">
        <v>0</v>
      </c>
      <c r="W13" s="123">
        <f t="shared" si="2"/>
        <v>3630000</v>
      </c>
    </row>
    <row r="14" spans="1:23" s="64" customFormat="1" ht="89.25">
      <c r="A14" s="70">
        <v>108</v>
      </c>
      <c r="B14" s="57" t="s">
        <v>140</v>
      </c>
      <c r="C14" s="61" t="s">
        <v>57</v>
      </c>
      <c r="D14" s="56">
        <v>36703</v>
      </c>
      <c r="E14" s="56">
        <v>61540</v>
      </c>
      <c r="F14" s="57" t="s">
        <v>141</v>
      </c>
      <c r="G14" s="54" t="s">
        <v>142</v>
      </c>
      <c r="H14" s="54" t="s">
        <v>143</v>
      </c>
      <c r="I14" s="128">
        <v>1556675</v>
      </c>
      <c r="J14" s="55" t="s">
        <v>35</v>
      </c>
      <c r="K14" s="124">
        <f t="shared" si="0"/>
        <v>209173</v>
      </c>
      <c r="L14" s="128">
        <v>0</v>
      </c>
      <c r="M14" s="128">
        <v>0</v>
      </c>
      <c r="N14" s="128">
        <v>0</v>
      </c>
      <c r="O14" s="128">
        <v>209173</v>
      </c>
      <c r="P14" s="128">
        <v>0</v>
      </c>
      <c r="Q14" s="122">
        <f t="shared" si="1"/>
        <v>209173</v>
      </c>
      <c r="R14" s="128">
        <v>0</v>
      </c>
      <c r="S14" s="128">
        <v>0</v>
      </c>
      <c r="T14" s="128">
        <v>0</v>
      </c>
      <c r="U14" s="128">
        <v>0</v>
      </c>
      <c r="V14" s="128">
        <v>0</v>
      </c>
      <c r="W14" s="123">
        <f t="shared" si="2"/>
        <v>0</v>
      </c>
    </row>
    <row r="15" spans="1:23" s="64" customFormat="1" ht="114.75">
      <c r="A15" s="70">
        <v>109</v>
      </c>
      <c r="B15" s="57" t="s">
        <v>144</v>
      </c>
      <c r="C15" s="61" t="s">
        <v>57</v>
      </c>
      <c r="D15" s="56">
        <v>36703</v>
      </c>
      <c r="E15" s="56">
        <v>61540</v>
      </c>
      <c r="F15" s="57" t="s">
        <v>145</v>
      </c>
      <c r="G15" s="54" t="s">
        <v>146</v>
      </c>
      <c r="H15" s="54" t="s">
        <v>143</v>
      </c>
      <c r="I15" s="128">
        <v>83468</v>
      </c>
      <c r="J15" s="55" t="s">
        <v>35</v>
      </c>
      <c r="K15" s="124">
        <f t="shared" si="0"/>
        <v>20000</v>
      </c>
      <c r="L15" s="128">
        <v>0</v>
      </c>
      <c r="M15" s="128">
        <v>0</v>
      </c>
      <c r="N15" s="128">
        <v>0</v>
      </c>
      <c r="O15" s="128">
        <v>20000</v>
      </c>
      <c r="P15" s="128">
        <v>0</v>
      </c>
      <c r="Q15" s="122">
        <f t="shared" si="1"/>
        <v>20000</v>
      </c>
      <c r="R15" s="128">
        <v>0</v>
      </c>
      <c r="S15" s="128">
        <v>0</v>
      </c>
      <c r="T15" s="128">
        <v>0</v>
      </c>
      <c r="U15" s="128">
        <v>0</v>
      </c>
      <c r="V15" s="128">
        <v>0</v>
      </c>
      <c r="W15" s="123">
        <f t="shared" si="2"/>
        <v>0</v>
      </c>
    </row>
    <row r="16" spans="1:23" s="64" customFormat="1" ht="102">
      <c r="A16" s="70">
        <v>114</v>
      </c>
      <c r="B16" s="57" t="s">
        <v>147</v>
      </c>
      <c r="C16" s="61" t="s">
        <v>29</v>
      </c>
      <c r="D16" s="56">
        <v>40393</v>
      </c>
      <c r="E16" s="56">
        <v>44196</v>
      </c>
      <c r="F16" s="57" t="s">
        <v>148</v>
      </c>
      <c r="G16" s="54" t="s">
        <v>149</v>
      </c>
      <c r="H16" s="54" t="s">
        <v>143</v>
      </c>
      <c r="I16" s="128">
        <v>965573</v>
      </c>
      <c r="J16" s="55" t="s">
        <v>35</v>
      </c>
      <c r="K16" s="124">
        <f t="shared" si="0"/>
        <v>380000</v>
      </c>
      <c r="L16" s="128">
        <v>0</v>
      </c>
      <c r="M16" s="128">
        <v>0</v>
      </c>
      <c r="N16" s="128">
        <v>0</v>
      </c>
      <c r="O16" s="128">
        <v>190000</v>
      </c>
      <c r="P16" s="128">
        <v>0</v>
      </c>
      <c r="Q16" s="122">
        <f t="shared" si="1"/>
        <v>190000</v>
      </c>
      <c r="R16" s="128">
        <v>0</v>
      </c>
      <c r="S16" s="128">
        <v>0</v>
      </c>
      <c r="T16" s="128">
        <v>0</v>
      </c>
      <c r="U16" s="128">
        <v>190000</v>
      </c>
      <c r="V16" s="128">
        <v>0</v>
      </c>
      <c r="W16" s="123">
        <f t="shared" si="2"/>
        <v>190000</v>
      </c>
    </row>
    <row r="17" spans="1:23" s="64" customFormat="1" ht="102">
      <c r="A17" s="70">
        <v>135</v>
      </c>
      <c r="B17" s="57" t="s">
        <v>150</v>
      </c>
      <c r="C17" s="61" t="s">
        <v>57</v>
      </c>
      <c r="D17" s="56">
        <v>37642</v>
      </c>
      <c r="E17" s="56">
        <v>44377</v>
      </c>
      <c r="F17" s="57" t="s">
        <v>151</v>
      </c>
      <c r="G17" s="54" t="s">
        <v>152</v>
      </c>
      <c r="H17" s="54" t="s">
        <v>153</v>
      </c>
      <c r="I17" s="128">
        <v>500000</v>
      </c>
      <c r="J17" s="55" t="s">
        <v>35</v>
      </c>
      <c r="K17" s="124">
        <f t="shared" si="0"/>
        <v>100000</v>
      </c>
      <c r="L17" s="128">
        <v>0</v>
      </c>
      <c r="M17" s="128">
        <v>0</v>
      </c>
      <c r="N17" s="128">
        <v>0</v>
      </c>
      <c r="O17" s="128">
        <v>100000</v>
      </c>
      <c r="P17" s="128">
        <v>0</v>
      </c>
      <c r="Q17" s="122">
        <f t="shared" si="1"/>
        <v>100000</v>
      </c>
      <c r="R17" s="128">
        <v>0</v>
      </c>
      <c r="S17" s="128">
        <v>0</v>
      </c>
      <c r="T17" s="128">
        <v>0</v>
      </c>
      <c r="U17" s="128">
        <v>0</v>
      </c>
      <c r="V17" s="128">
        <v>0</v>
      </c>
      <c r="W17" s="123">
        <f t="shared" si="2"/>
        <v>0</v>
      </c>
    </row>
    <row r="18" spans="1:23" s="64" customFormat="1" ht="76.5">
      <c r="A18" s="70">
        <v>164</v>
      </c>
      <c r="B18" s="57" t="s">
        <v>154</v>
      </c>
      <c r="C18" s="61" t="s">
        <v>57</v>
      </c>
      <c r="D18" s="56">
        <v>33961</v>
      </c>
      <c r="E18" s="56">
        <v>46934</v>
      </c>
      <c r="F18" s="57" t="s">
        <v>155</v>
      </c>
      <c r="G18" s="54" t="s">
        <v>156</v>
      </c>
      <c r="H18" s="54" t="s">
        <v>134</v>
      </c>
      <c r="I18" s="128">
        <v>960305</v>
      </c>
      <c r="J18" s="55" t="s">
        <v>35</v>
      </c>
      <c r="K18" s="124">
        <f t="shared" si="0"/>
        <v>50000</v>
      </c>
      <c r="L18" s="128">
        <v>0</v>
      </c>
      <c r="M18" s="128">
        <v>0</v>
      </c>
      <c r="N18" s="128">
        <v>0</v>
      </c>
      <c r="O18" s="128">
        <v>25000</v>
      </c>
      <c r="P18" s="128">
        <v>0</v>
      </c>
      <c r="Q18" s="122">
        <f t="shared" si="1"/>
        <v>25000</v>
      </c>
      <c r="R18" s="128">
        <v>0</v>
      </c>
      <c r="S18" s="128">
        <v>0</v>
      </c>
      <c r="T18" s="128">
        <v>0</v>
      </c>
      <c r="U18" s="128">
        <v>25000</v>
      </c>
      <c r="V18" s="128">
        <v>0</v>
      </c>
      <c r="W18" s="123">
        <f t="shared" si="2"/>
        <v>25000</v>
      </c>
    </row>
    <row r="19" spans="1:23" s="64" customFormat="1" ht="114.75">
      <c r="A19" s="70">
        <v>176</v>
      </c>
      <c r="B19" s="57" t="s">
        <v>157</v>
      </c>
      <c r="C19" s="61" t="s">
        <v>29</v>
      </c>
      <c r="D19" s="56">
        <v>34984</v>
      </c>
      <c r="E19" s="56">
        <v>46295</v>
      </c>
      <c r="F19" s="57" t="s">
        <v>158</v>
      </c>
      <c r="G19" s="54" t="s">
        <v>159</v>
      </c>
      <c r="H19" s="54" t="s">
        <v>134</v>
      </c>
      <c r="I19" s="128">
        <v>100050</v>
      </c>
      <c r="J19" s="55" t="s">
        <v>35</v>
      </c>
      <c r="K19" s="124">
        <f t="shared" si="0"/>
        <v>13800</v>
      </c>
      <c r="L19" s="128">
        <v>0</v>
      </c>
      <c r="M19" s="128">
        <v>0</v>
      </c>
      <c r="N19" s="128">
        <v>0</v>
      </c>
      <c r="O19" s="128">
        <v>6900</v>
      </c>
      <c r="P19" s="128">
        <v>0</v>
      </c>
      <c r="Q19" s="122">
        <f t="shared" si="1"/>
        <v>6900</v>
      </c>
      <c r="R19" s="128">
        <v>0</v>
      </c>
      <c r="S19" s="128">
        <v>0</v>
      </c>
      <c r="T19" s="128">
        <v>0</v>
      </c>
      <c r="U19" s="128">
        <v>6900</v>
      </c>
      <c r="V19" s="128">
        <v>0</v>
      </c>
      <c r="W19" s="123">
        <f t="shared" si="2"/>
        <v>6900</v>
      </c>
    </row>
    <row r="20" spans="1:23" s="64" customFormat="1" ht="76.5">
      <c r="A20" s="70">
        <v>185</v>
      </c>
      <c r="B20" s="57" t="s">
        <v>160</v>
      </c>
      <c r="C20" s="61" t="s">
        <v>62</v>
      </c>
      <c r="D20" s="56">
        <v>40522</v>
      </c>
      <c r="E20" s="56">
        <v>46731</v>
      </c>
      <c r="F20" s="57" t="s">
        <v>161</v>
      </c>
      <c r="G20" s="54" t="s">
        <v>162</v>
      </c>
      <c r="H20" s="54" t="s">
        <v>134</v>
      </c>
      <c r="I20" s="128">
        <v>0</v>
      </c>
      <c r="J20" s="55" t="s">
        <v>45</v>
      </c>
      <c r="K20" s="124">
        <f t="shared" si="0"/>
        <v>0</v>
      </c>
      <c r="L20" s="128">
        <v>0</v>
      </c>
      <c r="M20" s="128">
        <v>0</v>
      </c>
      <c r="N20" s="128">
        <v>0</v>
      </c>
      <c r="O20" s="128">
        <v>0</v>
      </c>
      <c r="P20" s="128">
        <v>0</v>
      </c>
      <c r="Q20" s="122">
        <f t="shared" si="1"/>
        <v>0</v>
      </c>
      <c r="R20" s="128">
        <v>0</v>
      </c>
      <c r="S20" s="128">
        <v>0</v>
      </c>
      <c r="T20" s="128">
        <v>0</v>
      </c>
      <c r="U20" s="128">
        <v>0</v>
      </c>
      <c r="V20" s="128">
        <v>0</v>
      </c>
      <c r="W20" s="123">
        <f t="shared" si="2"/>
        <v>0</v>
      </c>
    </row>
    <row r="21" spans="1:23" s="64" customFormat="1" ht="38.25">
      <c r="A21" s="133">
        <v>189</v>
      </c>
      <c r="B21" s="129" t="s">
        <v>163</v>
      </c>
      <c r="C21" s="129" t="s">
        <v>54</v>
      </c>
      <c r="D21" s="132">
        <v>36578</v>
      </c>
      <c r="E21" s="132">
        <v>46440</v>
      </c>
      <c r="F21" s="129" t="s">
        <v>164</v>
      </c>
      <c r="G21" s="129" t="s">
        <v>165</v>
      </c>
      <c r="H21" s="129" t="s">
        <v>134</v>
      </c>
      <c r="I21" s="131">
        <v>0</v>
      </c>
      <c r="J21" s="130" t="s">
        <v>45</v>
      </c>
      <c r="K21" s="134">
        <f t="shared" si="0"/>
        <v>0</v>
      </c>
      <c r="L21" s="131">
        <v>0</v>
      </c>
      <c r="M21" s="131">
        <v>0</v>
      </c>
      <c r="N21" s="131">
        <v>0</v>
      </c>
      <c r="O21" s="131">
        <v>0</v>
      </c>
      <c r="P21" s="131">
        <v>0</v>
      </c>
      <c r="Q21" s="134">
        <f t="shared" si="1"/>
        <v>0</v>
      </c>
      <c r="R21" s="131">
        <v>0</v>
      </c>
      <c r="S21" s="131">
        <v>0</v>
      </c>
      <c r="T21" s="131">
        <v>0</v>
      </c>
      <c r="U21" s="131">
        <v>0</v>
      </c>
      <c r="V21" s="131">
        <v>0</v>
      </c>
      <c r="W21" s="134">
        <f t="shared" si="2"/>
        <v>0</v>
      </c>
    </row>
    <row r="22" spans="1:23" s="64" customFormat="1" ht="51">
      <c r="A22" s="70">
        <v>190</v>
      </c>
      <c r="B22" s="57" t="s">
        <v>163</v>
      </c>
      <c r="C22" s="61" t="s">
        <v>54</v>
      </c>
      <c r="D22" s="56">
        <v>36578</v>
      </c>
      <c r="E22" s="56">
        <v>46440</v>
      </c>
      <c r="F22" s="57" t="s">
        <v>166</v>
      </c>
      <c r="G22" s="54" t="s">
        <v>167</v>
      </c>
      <c r="H22" s="54" t="s">
        <v>134</v>
      </c>
      <c r="I22" s="128">
        <v>0</v>
      </c>
      <c r="J22" s="55" t="s">
        <v>45</v>
      </c>
      <c r="K22" s="124">
        <f t="shared" si="0"/>
        <v>0</v>
      </c>
      <c r="L22" s="128">
        <v>0</v>
      </c>
      <c r="M22" s="128">
        <v>0</v>
      </c>
      <c r="N22" s="128">
        <v>0</v>
      </c>
      <c r="O22" s="128">
        <v>0</v>
      </c>
      <c r="P22" s="128">
        <v>0</v>
      </c>
      <c r="Q22" s="122">
        <f t="shared" si="1"/>
        <v>0</v>
      </c>
      <c r="R22" s="128">
        <v>0</v>
      </c>
      <c r="S22" s="128">
        <v>0</v>
      </c>
      <c r="T22" s="128">
        <v>0</v>
      </c>
      <c r="U22" s="128">
        <v>0</v>
      </c>
      <c r="V22" s="128">
        <v>0</v>
      </c>
      <c r="W22" s="123">
        <f t="shared" si="2"/>
        <v>0</v>
      </c>
    </row>
    <row r="23" spans="1:23" s="64" customFormat="1" ht="38.25">
      <c r="A23" s="70">
        <v>194</v>
      </c>
      <c r="B23" s="57" t="s">
        <v>168</v>
      </c>
      <c r="C23" s="61" t="s">
        <v>62</v>
      </c>
      <c r="D23" s="56">
        <v>36578</v>
      </c>
      <c r="E23" s="56">
        <v>46440</v>
      </c>
      <c r="F23" s="57" t="s">
        <v>169</v>
      </c>
      <c r="G23" s="54" t="s">
        <v>170</v>
      </c>
      <c r="H23" s="54" t="s">
        <v>134</v>
      </c>
      <c r="I23" s="128">
        <v>3000</v>
      </c>
      <c r="J23" s="55" t="s">
        <v>35</v>
      </c>
      <c r="K23" s="124">
        <f t="shared" si="0"/>
        <v>0</v>
      </c>
      <c r="L23" s="128">
        <v>0</v>
      </c>
      <c r="M23" s="128">
        <v>0</v>
      </c>
      <c r="N23" s="128">
        <v>0</v>
      </c>
      <c r="O23" s="128">
        <v>0</v>
      </c>
      <c r="P23" s="128">
        <v>0</v>
      </c>
      <c r="Q23" s="122">
        <f t="shared" si="1"/>
        <v>0</v>
      </c>
      <c r="R23" s="128">
        <v>0</v>
      </c>
      <c r="S23" s="128">
        <v>0</v>
      </c>
      <c r="T23" s="128">
        <v>0</v>
      </c>
      <c r="U23" s="128">
        <v>0</v>
      </c>
      <c r="V23" s="128">
        <v>0</v>
      </c>
      <c r="W23" s="123">
        <f t="shared" si="2"/>
        <v>0</v>
      </c>
    </row>
    <row r="24" spans="1:23" s="64" customFormat="1" ht="51">
      <c r="A24" s="70">
        <v>195</v>
      </c>
      <c r="B24" s="57" t="s">
        <v>171</v>
      </c>
      <c r="C24" s="61" t="s">
        <v>62</v>
      </c>
      <c r="D24" s="56">
        <v>36578</v>
      </c>
      <c r="E24" s="56">
        <v>46440</v>
      </c>
      <c r="F24" s="57" t="s">
        <v>172</v>
      </c>
      <c r="G24" s="54" t="s">
        <v>173</v>
      </c>
      <c r="H24" s="54" t="s">
        <v>134</v>
      </c>
      <c r="I24" s="128">
        <v>0</v>
      </c>
      <c r="J24" s="55" t="s">
        <v>45</v>
      </c>
      <c r="K24" s="124">
        <f t="shared" si="0"/>
        <v>0</v>
      </c>
      <c r="L24" s="128">
        <v>0</v>
      </c>
      <c r="M24" s="128">
        <v>0</v>
      </c>
      <c r="N24" s="128">
        <v>0</v>
      </c>
      <c r="O24" s="128">
        <v>0</v>
      </c>
      <c r="P24" s="128">
        <v>0</v>
      </c>
      <c r="Q24" s="122">
        <f t="shared" si="1"/>
        <v>0</v>
      </c>
      <c r="R24" s="128">
        <v>0</v>
      </c>
      <c r="S24" s="128">
        <v>0</v>
      </c>
      <c r="T24" s="128">
        <v>0</v>
      </c>
      <c r="U24" s="128">
        <v>0</v>
      </c>
      <c r="V24" s="128">
        <v>0</v>
      </c>
      <c r="W24" s="123">
        <f t="shared" si="2"/>
        <v>0</v>
      </c>
    </row>
    <row r="25" spans="1:23" s="64" customFormat="1" ht="76.5">
      <c r="A25" s="70">
        <v>196</v>
      </c>
      <c r="B25" s="57" t="s">
        <v>174</v>
      </c>
      <c r="C25" s="61" t="s">
        <v>62</v>
      </c>
      <c r="D25" s="56">
        <v>36682</v>
      </c>
      <c r="E25" s="56">
        <v>46543</v>
      </c>
      <c r="F25" s="57" t="s">
        <v>175</v>
      </c>
      <c r="G25" s="54" t="s">
        <v>176</v>
      </c>
      <c r="H25" s="54" t="s">
        <v>134</v>
      </c>
      <c r="I25" s="128">
        <v>0</v>
      </c>
      <c r="J25" s="55" t="s">
        <v>45</v>
      </c>
      <c r="K25" s="124">
        <f t="shared" si="0"/>
        <v>0</v>
      </c>
      <c r="L25" s="128">
        <v>0</v>
      </c>
      <c r="M25" s="128">
        <v>0</v>
      </c>
      <c r="N25" s="128">
        <v>0</v>
      </c>
      <c r="O25" s="128">
        <v>0</v>
      </c>
      <c r="P25" s="128">
        <v>0</v>
      </c>
      <c r="Q25" s="122">
        <f t="shared" si="1"/>
        <v>0</v>
      </c>
      <c r="R25" s="128">
        <v>0</v>
      </c>
      <c r="S25" s="128">
        <v>0</v>
      </c>
      <c r="T25" s="128">
        <v>0</v>
      </c>
      <c r="U25" s="128">
        <v>0</v>
      </c>
      <c r="V25" s="128">
        <v>0</v>
      </c>
      <c r="W25" s="123">
        <f t="shared" si="2"/>
        <v>0</v>
      </c>
    </row>
    <row r="26" spans="1:23" s="64" customFormat="1" ht="63.75">
      <c r="A26" s="70">
        <v>198</v>
      </c>
      <c r="B26" s="57" t="s">
        <v>177</v>
      </c>
      <c r="C26" s="61" t="s">
        <v>57</v>
      </c>
      <c r="D26" s="56">
        <v>40562</v>
      </c>
      <c r="E26" s="56">
        <v>43646</v>
      </c>
      <c r="F26" s="57" t="s">
        <v>178</v>
      </c>
      <c r="G26" s="54" t="s">
        <v>179</v>
      </c>
      <c r="H26" s="54" t="s">
        <v>180</v>
      </c>
      <c r="I26" s="128">
        <v>100000</v>
      </c>
      <c r="J26" s="55" t="s">
        <v>35</v>
      </c>
      <c r="K26" s="124">
        <f t="shared" si="0"/>
        <v>100000</v>
      </c>
      <c r="L26" s="128">
        <v>0</v>
      </c>
      <c r="M26" s="128">
        <v>0</v>
      </c>
      <c r="N26" s="128">
        <v>100000</v>
      </c>
      <c r="O26" s="128">
        <v>0</v>
      </c>
      <c r="P26" s="128">
        <v>0</v>
      </c>
      <c r="Q26" s="122">
        <f t="shared" si="1"/>
        <v>100000</v>
      </c>
      <c r="R26" s="128">
        <v>0</v>
      </c>
      <c r="S26" s="128">
        <v>0</v>
      </c>
      <c r="T26" s="128">
        <v>0</v>
      </c>
      <c r="U26" s="128">
        <v>0</v>
      </c>
      <c r="V26" s="128">
        <v>0</v>
      </c>
      <c r="W26" s="123">
        <f t="shared" si="2"/>
        <v>0</v>
      </c>
    </row>
    <row r="27" spans="1:23" s="64" customFormat="1" ht="102">
      <c r="A27" s="133">
        <v>200</v>
      </c>
      <c r="B27" s="129" t="s">
        <v>181</v>
      </c>
      <c r="C27" s="129" t="s">
        <v>57</v>
      </c>
      <c r="D27" s="132">
        <v>38730</v>
      </c>
      <c r="E27" s="132">
        <v>52362</v>
      </c>
      <c r="F27" s="129" t="s">
        <v>182</v>
      </c>
      <c r="G27" s="129" t="s">
        <v>183</v>
      </c>
      <c r="H27" s="129" t="s">
        <v>134</v>
      </c>
      <c r="I27" s="131">
        <v>100000</v>
      </c>
      <c r="J27" s="130" t="s">
        <v>35</v>
      </c>
      <c r="K27" s="134">
        <f t="shared" si="0"/>
        <v>0</v>
      </c>
      <c r="L27" s="131">
        <v>0</v>
      </c>
      <c r="M27" s="131">
        <v>0</v>
      </c>
      <c r="N27" s="131">
        <v>0</v>
      </c>
      <c r="O27" s="131">
        <v>0</v>
      </c>
      <c r="P27" s="131">
        <v>0</v>
      </c>
      <c r="Q27" s="134">
        <f t="shared" si="1"/>
        <v>0</v>
      </c>
      <c r="R27" s="131">
        <v>0</v>
      </c>
      <c r="S27" s="131">
        <v>0</v>
      </c>
      <c r="T27" s="131">
        <v>0</v>
      </c>
      <c r="U27" s="131">
        <v>0</v>
      </c>
      <c r="V27" s="131">
        <v>0</v>
      </c>
      <c r="W27" s="134">
        <f t="shared" si="2"/>
        <v>0</v>
      </c>
    </row>
    <row r="28" spans="1:23" s="64" customFormat="1" ht="38.25">
      <c r="A28" s="70">
        <v>203</v>
      </c>
      <c r="B28" s="57" t="s">
        <v>184</v>
      </c>
      <c r="C28" s="61" t="s">
        <v>61</v>
      </c>
      <c r="D28" s="56">
        <v>39150</v>
      </c>
      <c r="E28" s="56">
        <v>45132</v>
      </c>
      <c r="F28" s="57" t="s">
        <v>185</v>
      </c>
      <c r="G28" s="54" t="s">
        <v>186</v>
      </c>
      <c r="H28" s="54" t="s">
        <v>180</v>
      </c>
      <c r="I28" s="128">
        <v>164861</v>
      </c>
      <c r="J28" s="55" t="s">
        <v>35</v>
      </c>
      <c r="K28" s="124">
        <f t="shared" si="0"/>
        <v>36000</v>
      </c>
      <c r="L28" s="128">
        <v>0</v>
      </c>
      <c r="M28" s="128">
        <v>0</v>
      </c>
      <c r="N28" s="128">
        <v>0</v>
      </c>
      <c r="O28" s="128">
        <v>18000</v>
      </c>
      <c r="P28" s="128">
        <v>0</v>
      </c>
      <c r="Q28" s="122">
        <f t="shared" si="1"/>
        <v>18000</v>
      </c>
      <c r="R28" s="128">
        <v>0</v>
      </c>
      <c r="S28" s="128">
        <v>0</v>
      </c>
      <c r="T28" s="128">
        <v>0</v>
      </c>
      <c r="U28" s="128">
        <v>18000</v>
      </c>
      <c r="V28" s="128">
        <v>0</v>
      </c>
      <c r="W28" s="123">
        <f t="shared" si="2"/>
        <v>18000</v>
      </c>
    </row>
    <row r="29" spans="1:23" s="64" customFormat="1" ht="76.5">
      <c r="A29" s="70">
        <v>204</v>
      </c>
      <c r="B29" s="57" t="s">
        <v>184</v>
      </c>
      <c r="C29" s="61" t="s">
        <v>61</v>
      </c>
      <c r="D29" s="56">
        <v>39373</v>
      </c>
      <c r="E29" s="56">
        <v>45132</v>
      </c>
      <c r="F29" s="57" t="s">
        <v>187</v>
      </c>
      <c r="G29" s="54" t="s">
        <v>188</v>
      </c>
      <c r="H29" s="54" t="s">
        <v>180</v>
      </c>
      <c r="I29" s="128">
        <v>3282924</v>
      </c>
      <c r="J29" s="55" t="s">
        <v>35</v>
      </c>
      <c r="K29" s="124">
        <f t="shared" si="0"/>
        <v>547154</v>
      </c>
      <c r="L29" s="128">
        <v>0</v>
      </c>
      <c r="M29" s="128">
        <v>0</v>
      </c>
      <c r="N29" s="128">
        <v>0</v>
      </c>
      <c r="O29" s="128">
        <v>547154</v>
      </c>
      <c r="P29" s="128">
        <v>0</v>
      </c>
      <c r="Q29" s="122">
        <f t="shared" si="1"/>
        <v>547154</v>
      </c>
      <c r="R29" s="128">
        <v>0</v>
      </c>
      <c r="S29" s="128">
        <v>0</v>
      </c>
      <c r="T29" s="128">
        <v>0</v>
      </c>
      <c r="U29" s="128">
        <v>0</v>
      </c>
      <c r="V29" s="128">
        <v>0</v>
      </c>
      <c r="W29" s="123">
        <f t="shared" si="2"/>
        <v>0</v>
      </c>
    </row>
    <row r="30" spans="1:23" s="64" customFormat="1" ht="76.5">
      <c r="A30" s="70">
        <v>205</v>
      </c>
      <c r="B30" s="57" t="s">
        <v>189</v>
      </c>
      <c r="C30" s="61" t="s">
        <v>57</v>
      </c>
      <c r="D30" s="56">
        <v>31216</v>
      </c>
      <c r="E30" s="56">
        <v>49583</v>
      </c>
      <c r="F30" s="57" t="s">
        <v>190</v>
      </c>
      <c r="G30" s="54" t="s">
        <v>191</v>
      </c>
      <c r="H30" s="54" t="s">
        <v>180</v>
      </c>
      <c r="I30" s="128">
        <v>700000</v>
      </c>
      <c r="J30" s="55" t="s">
        <v>35</v>
      </c>
      <c r="K30" s="124">
        <f t="shared" si="0"/>
        <v>700000</v>
      </c>
      <c r="L30" s="128">
        <v>0</v>
      </c>
      <c r="M30" s="128">
        <v>0</v>
      </c>
      <c r="N30" s="128">
        <v>0</v>
      </c>
      <c r="O30" s="128">
        <v>500000</v>
      </c>
      <c r="P30" s="128">
        <v>0</v>
      </c>
      <c r="Q30" s="122">
        <f t="shared" si="1"/>
        <v>500000</v>
      </c>
      <c r="R30" s="128">
        <v>0</v>
      </c>
      <c r="S30" s="128">
        <v>0</v>
      </c>
      <c r="T30" s="128">
        <v>0</v>
      </c>
      <c r="U30" s="128">
        <v>200000</v>
      </c>
      <c r="V30" s="128">
        <v>0</v>
      </c>
      <c r="W30" s="123">
        <f t="shared" si="2"/>
        <v>200000</v>
      </c>
    </row>
    <row r="31" spans="1:23" s="64" customFormat="1" ht="204">
      <c r="A31" s="70">
        <v>206</v>
      </c>
      <c r="B31" s="57" t="s">
        <v>192</v>
      </c>
      <c r="C31" s="61" t="s">
        <v>29</v>
      </c>
      <c r="D31" s="56">
        <v>36373</v>
      </c>
      <c r="E31" s="56">
        <v>45931</v>
      </c>
      <c r="F31" s="57" t="s">
        <v>193</v>
      </c>
      <c r="G31" s="54" t="s">
        <v>194</v>
      </c>
      <c r="H31" s="54" t="s">
        <v>134</v>
      </c>
      <c r="I31" s="128">
        <v>10165000</v>
      </c>
      <c r="J31" s="55" t="s">
        <v>35</v>
      </c>
      <c r="K31" s="124">
        <f t="shared" si="0"/>
        <v>250000</v>
      </c>
      <c r="L31" s="128">
        <v>0</v>
      </c>
      <c r="M31" s="128">
        <v>0</v>
      </c>
      <c r="N31" s="128">
        <v>250000</v>
      </c>
      <c r="O31" s="128">
        <v>0</v>
      </c>
      <c r="P31" s="128">
        <v>0</v>
      </c>
      <c r="Q31" s="122">
        <f t="shared" si="1"/>
        <v>250000</v>
      </c>
      <c r="R31" s="128">
        <v>0</v>
      </c>
      <c r="S31" s="128">
        <v>0</v>
      </c>
      <c r="T31" s="128">
        <v>0</v>
      </c>
      <c r="U31" s="128">
        <v>0</v>
      </c>
      <c r="V31" s="128">
        <v>0</v>
      </c>
      <c r="W31" s="123">
        <f t="shared" si="2"/>
        <v>0</v>
      </c>
    </row>
    <row r="32" spans="1:23" s="64" customFormat="1" ht="191.25">
      <c r="A32" s="70">
        <v>207</v>
      </c>
      <c r="B32" s="57" t="s">
        <v>192</v>
      </c>
      <c r="C32" s="61" t="s">
        <v>29</v>
      </c>
      <c r="D32" s="56">
        <v>40360</v>
      </c>
      <c r="E32" s="56">
        <v>46296</v>
      </c>
      <c r="F32" s="57" t="s">
        <v>193</v>
      </c>
      <c r="G32" s="54" t="s">
        <v>195</v>
      </c>
      <c r="H32" s="54" t="s">
        <v>134</v>
      </c>
      <c r="I32" s="128">
        <v>16835000</v>
      </c>
      <c r="J32" s="55" t="s">
        <v>35</v>
      </c>
      <c r="K32" s="124">
        <f t="shared" si="0"/>
        <v>750000</v>
      </c>
      <c r="L32" s="128">
        <v>0</v>
      </c>
      <c r="M32" s="128">
        <v>0</v>
      </c>
      <c r="N32" s="128">
        <v>750000</v>
      </c>
      <c r="O32" s="128">
        <v>0</v>
      </c>
      <c r="P32" s="128">
        <v>0</v>
      </c>
      <c r="Q32" s="122">
        <f t="shared" si="1"/>
        <v>750000</v>
      </c>
      <c r="R32" s="128">
        <v>0</v>
      </c>
      <c r="S32" s="128">
        <v>0</v>
      </c>
      <c r="T32" s="128">
        <v>0</v>
      </c>
      <c r="U32" s="128">
        <v>0</v>
      </c>
      <c r="V32" s="128">
        <v>0</v>
      </c>
      <c r="W32" s="123">
        <f t="shared" si="2"/>
        <v>0</v>
      </c>
    </row>
    <row r="33" spans="1:23" s="64" customFormat="1" ht="38.25">
      <c r="A33" s="70">
        <v>208</v>
      </c>
      <c r="B33" s="57" t="s">
        <v>196</v>
      </c>
      <c r="C33" s="61" t="s">
        <v>62</v>
      </c>
      <c r="D33" s="56">
        <v>37622</v>
      </c>
      <c r="E33" s="56">
        <v>46388</v>
      </c>
      <c r="F33" s="57" t="s">
        <v>197</v>
      </c>
      <c r="G33" s="54" t="s">
        <v>198</v>
      </c>
      <c r="H33" s="54" t="s">
        <v>134</v>
      </c>
      <c r="I33" s="128">
        <v>64850</v>
      </c>
      <c r="J33" s="55" t="s">
        <v>35</v>
      </c>
      <c r="K33" s="124">
        <f t="shared" si="0"/>
        <v>64850</v>
      </c>
      <c r="L33" s="128">
        <v>0</v>
      </c>
      <c r="M33" s="128">
        <v>0</v>
      </c>
      <c r="N33" s="128">
        <v>0</v>
      </c>
      <c r="O33" s="128">
        <v>64850</v>
      </c>
      <c r="P33" s="128">
        <v>0</v>
      </c>
      <c r="Q33" s="122">
        <f t="shared" si="1"/>
        <v>64850</v>
      </c>
      <c r="R33" s="128">
        <v>0</v>
      </c>
      <c r="S33" s="128">
        <v>0</v>
      </c>
      <c r="T33" s="128">
        <v>0</v>
      </c>
      <c r="U33" s="128">
        <v>0</v>
      </c>
      <c r="V33" s="128">
        <v>0</v>
      </c>
      <c r="W33" s="123">
        <f t="shared" si="2"/>
        <v>0</v>
      </c>
    </row>
    <row r="34" spans="1:23" s="64" customFormat="1" ht="38.25">
      <c r="A34" s="133">
        <v>216</v>
      </c>
      <c r="B34" s="129" t="s">
        <v>199</v>
      </c>
      <c r="C34" s="129" t="s">
        <v>62</v>
      </c>
      <c r="D34" s="132">
        <v>37062</v>
      </c>
      <c r="E34" s="132">
        <v>46558</v>
      </c>
      <c r="F34" s="129" t="s">
        <v>197</v>
      </c>
      <c r="G34" s="129" t="s">
        <v>200</v>
      </c>
      <c r="H34" s="129" t="s">
        <v>134</v>
      </c>
      <c r="I34" s="131">
        <v>324324</v>
      </c>
      <c r="J34" s="130" t="s">
        <v>35</v>
      </c>
      <c r="K34" s="134">
        <f t="shared" si="0"/>
        <v>0</v>
      </c>
      <c r="L34" s="131">
        <v>0</v>
      </c>
      <c r="M34" s="131">
        <v>0</v>
      </c>
      <c r="N34" s="131">
        <v>0</v>
      </c>
      <c r="O34" s="131">
        <v>0</v>
      </c>
      <c r="P34" s="131">
        <v>0</v>
      </c>
      <c r="Q34" s="134">
        <f t="shared" si="1"/>
        <v>0</v>
      </c>
      <c r="R34" s="131">
        <v>0</v>
      </c>
      <c r="S34" s="131">
        <v>0</v>
      </c>
      <c r="T34" s="131">
        <v>0</v>
      </c>
      <c r="U34" s="131">
        <v>0</v>
      </c>
      <c r="V34" s="131">
        <v>0</v>
      </c>
      <c r="W34" s="134">
        <f t="shared" si="2"/>
        <v>0</v>
      </c>
    </row>
    <row r="35" spans="1:23" s="64" customFormat="1" ht="38.25">
      <c r="A35" s="133">
        <v>217</v>
      </c>
      <c r="B35" s="129" t="s">
        <v>201</v>
      </c>
      <c r="C35" s="129" t="s">
        <v>62</v>
      </c>
      <c r="D35" s="132">
        <v>40263</v>
      </c>
      <c r="E35" s="132">
        <v>46472</v>
      </c>
      <c r="F35" s="129" t="s">
        <v>197</v>
      </c>
      <c r="G35" s="129" t="s">
        <v>202</v>
      </c>
      <c r="H35" s="129" t="s">
        <v>134</v>
      </c>
      <c r="I35" s="131">
        <v>0</v>
      </c>
      <c r="J35" s="130" t="s">
        <v>45</v>
      </c>
      <c r="K35" s="134">
        <f t="shared" si="0"/>
        <v>0</v>
      </c>
      <c r="L35" s="131">
        <v>0</v>
      </c>
      <c r="M35" s="131">
        <v>0</v>
      </c>
      <c r="N35" s="131">
        <v>0</v>
      </c>
      <c r="O35" s="131">
        <v>0</v>
      </c>
      <c r="P35" s="131">
        <v>0</v>
      </c>
      <c r="Q35" s="134">
        <f t="shared" si="1"/>
        <v>0</v>
      </c>
      <c r="R35" s="131">
        <v>0</v>
      </c>
      <c r="S35" s="131">
        <v>0</v>
      </c>
      <c r="T35" s="131">
        <v>0</v>
      </c>
      <c r="U35" s="131">
        <v>0</v>
      </c>
      <c r="V35" s="131">
        <v>0</v>
      </c>
      <c r="W35" s="134">
        <f t="shared" si="2"/>
        <v>0</v>
      </c>
    </row>
    <row r="36" spans="1:23" s="64" customFormat="1" ht="51">
      <c r="A36" s="70">
        <v>262</v>
      </c>
      <c r="B36" s="57" t="s">
        <v>203</v>
      </c>
      <c r="C36" s="61" t="s">
        <v>55</v>
      </c>
      <c r="D36" s="56">
        <v>38842</v>
      </c>
      <c r="E36" s="56">
        <v>46518</v>
      </c>
      <c r="F36" s="57" t="s">
        <v>204</v>
      </c>
      <c r="G36" s="54" t="s">
        <v>205</v>
      </c>
      <c r="H36" s="54" t="s">
        <v>134</v>
      </c>
      <c r="I36" s="128">
        <v>0</v>
      </c>
      <c r="J36" s="55" t="s">
        <v>45</v>
      </c>
      <c r="K36" s="124">
        <f t="shared" si="0"/>
        <v>0</v>
      </c>
      <c r="L36" s="128">
        <v>0</v>
      </c>
      <c r="M36" s="128">
        <v>0</v>
      </c>
      <c r="N36" s="128">
        <v>0</v>
      </c>
      <c r="O36" s="128">
        <v>0</v>
      </c>
      <c r="P36" s="128">
        <v>0</v>
      </c>
      <c r="Q36" s="122">
        <f t="shared" si="1"/>
        <v>0</v>
      </c>
      <c r="R36" s="128">
        <v>0</v>
      </c>
      <c r="S36" s="128">
        <v>0</v>
      </c>
      <c r="T36" s="128">
        <v>0</v>
      </c>
      <c r="U36" s="128">
        <v>0</v>
      </c>
      <c r="V36" s="128">
        <v>0</v>
      </c>
      <c r="W36" s="123">
        <f t="shared" si="2"/>
        <v>0</v>
      </c>
    </row>
    <row r="37" spans="1:23" s="64" customFormat="1" ht="63.75">
      <c r="A37" s="133">
        <v>266</v>
      </c>
      <c r="B37" s="129" t="s">
        <v>206</v>
      </c>
      <c r="C37" s="129" t="s">
        <v>58</v>
      </c>
      <c r="D37" s="132">
        <v>39980</v>
      </c>
      <c r="E37" s="132">
        <v>43830</v>
      </c>
      <c r="F37" s="129" t="s">
        <v>207</v>
      </c>
      <c r="G37" s="129" t="s">
        <v>208</v>
      </c>
      <c r="H37" s="129" t="s">
        <v>134</v>
      </c>
      <c r="I37" s="131">
        <v>0</v>
      </c>
      <c r="J37" s="130" t="s">
        <v>45</v>
      </c>
      <c r="K37" s="134">
        <f t="shared" si="0"/>
        <v>0</v>
      </c>
      <c r="L37" s="131">
        <v>0</v>
      </c>
      <c r="M37" s="131">
        <v>0</v>
      </c>
      <c r="N37" s="131">
        <v>0</v>
      </c>
      <c r="O37" s="131">
        <v>0</v>
      </c>
      <c r="P37" s="131">
        <v>0</v>
      </c>
      <c r="Q37" s="134">
        <f t="shared" si="1"/>
        <v>0</v>
      </c>
      <c r="R37" s="131">
        <v>0</v>
      </c>
      <c r="S37" s="131">
        <v>0</v>
      </c>
      <c r="T37" s="131">
        <v>0</v>
      </c>
      <c r="U37" s="131">
        <v>0</v>
      </c>
      <c r="V37" s="131">
        <v>0</v>
      </c>
      <c r="W37" s="134">
        <f t="shared" si="2"/>
        <v>0</v>
      </c>
    </row>
    <row r="38" spans="1:23" s="64" customFormat="1" ht="76.5">
      <c r="A38" s="70">
        <v>270</v>
      </c>
      <c r="B38" s="57" t="s">
        <v>209</v>
      </c>
      <c r="C38" s="61" t="s">
        <v>58</v>
      </c>
      <c r="D38" s="56">
        <v>39444</v>
      </c>
      <c r="E38" s="56">
        <v>44377</v>
      </c>
      <c r="F38" s="57" t="s">
        <v>210</v>
      </c>
      <c r="G38" s="54" t="s">
        <v>211</v>
      </c>
      <c r="H38" s="54" t="s">
        <v>134</v>
      </c>
      <c r="I38" s="128">
        <v>0</v>
      </c>
      <c r="J38" s="55" t="s">
        <v>45</v>
      </c>
      <c r="K38" s="124">
        <f t="shared" si="0"/>
        <v>0</v>
      </c>
      <c r="L38" s="128">
        <v>0</v>
      </c>
      <c r="M38" s="128">
        <v>0</v>
      </c>
      <c r="N38" s="128">
        <v>0</v>
      </c>
      <c r="O38" s="128">
        <v>0</v>
      </c>
      <c r="P38" s="128">
        <v>0</v>
      </c>
      <c r="Q38" s="122">
        <f t="shared" si="1"/>
        <v>0</v>
      </c>
      <c r="R38" s="128">
        <v>0</v>
      </c>
      <c r="S38" s="128">
        <v>0</v>
      </c>
      <c r="T38" s="128">
        <v>0</v>
      </c>
      <c r="U38" s="128">
        <v>0</v>
      </c>
      <c r="V38" s="128">
        <v>0</v>
      </c>
      <c r="W38" s="123">
        <f t="shared" si="2"/>
        <v>0</v>
      </c>
    </row>
    <row r="39" spans="1:23" s="64" customFormat="1" ht="25.5">
      <c r="A39" s="70">
        <v>275</v>
      </c>
      <c r="B39" s="57" t="s">
        <v>212</v>
      </c>
      <c r="C39" s="61" t="s">
        <v>58</v>
      </c>
      <c r="D39" s="56">
        <v>40373</v>
      </c>
      <c r="E39" s="56">
        <v>47313</v>
      </c>
      <c r="F39" s="57" t="s">
        <v>213</v>
      </c>
      <c r="G39" s="54" t="s">
        <v>212</v>
      </c>
      <c r="H39" s="54" t="s">
        <v>214</v>
      </c>
      <c r="I39" s="128">
        <v>130000</v>
      </c>
      <c r="J39" s="55" t="s">
        <v>35</v>
      </c>
      <c r="K39" s="124">
        <f t="shared" si="0"/>
        <v>130000</v>
      </c>
      <c r="L39" s="128">
        <v>0</v>
      </c>
      <c r="M39" s="128">
        <v>0</v>
      </c>
      <c r="N39" s="128">
        <v>0</v>
      </c>
      <c r="O39" s="128">
        <v>130000</v>
      </c>
      <c r="P39" s="128">
        <v>0</v>
      </c>
      <c r="Q39" s="122">
        <f t="shared" si="1"/>
        <v>130000</v>
      </c>
      <c r="R39" s="128">
        <v>0</v>
      </c>
      <c r="S39" s="128">
        <v>0</v>
      </c>
      <c r="T39" s="128">
        <v>0</v>
      </c>
      <c r="U39" s="128">
        <v>0</v>
      </c>
      <c r="V39" s="128">
        <v>0</v>
      </c>
      <c r="W39" s="123">
        <f t="shared" si="2"/>
        <v>0</v>
      </c>
    </row>
    <row r="40" spans="1:23" s="64" customFormat="1" ht="89.25">
      <c r="A40" s="70">
        <v>278</v>
      </c>
      <c r="B40" s="57" t="s">
        <v>215</v>
      </c>
      <c r="C40" s="61" t="s">
        <v>55</v>
      </c>
      <c r="D40" s="56">
        <v>40504</v>
      </c>
      <c r="E40" s="56">
        <v>44012</v>
      </c>
      <c r="F40" s="57" t="s">
        <v>216</v>
      </c>
      <c r="G40" s="54" t="s">
        <v>217</v>
      </c>
      <c r="H40" s="54" t="s">
        <v>134</v>
      </c>
      <c r="I40" s="128">
        <v>78543</v>
      </c>
      <c r="J40" s="55" t="s">
        <v>35</v>
      </c>
      <c r="K40" s="124">
        <f t="shared" si="0"/>
        <v>78543</v>
      </c>
      <c r="L40" s="128">
        <v>0</v>
      </c>
      <c r="M40" s="128">
        <v>0</v>
      </c>
      <c r="N40" s="128">
        <v>0</v>
      </c>
      <c r="O40" s="128">
        <v>78543</v>
      </c>
      <c r="P40" s="128">
        <v>0</v>
      </c>
      <c r="Q40" s="122">
        <f t="shared" si="1"/>
        <v>78543</v>
      </c>
      <c r="R40" s="128">
        <v>0</v>
      </c>
      <c r="S40" s="128">
        <v>0</v>
      </c>
      <c r="T40" s="128">
        <v>0</v>
      </c>
      <c r="U40" s="128">
        <v>0</v>
      </c>
      <c r="V40" s="128">
        <v>0</v>
      </c>
      <c r="W40" s="123">
        <f t="shared" si="2"/>
        <v>0</v>
      </c>
    </row>
    <row r="41" spans="1:23" s="64" customFormat="1" ht="38.25">
      <c r="A41" s="70">
        <v>299</v>
      </c>
      <c r="B41" s="57" t="s">
        <v>189</v>
      </c>
      <c r="C41" s="61" t="s">
        <v>58</v>
      </c>
      <c r="D41" s="56">
        <v>39833</v>
      </c>
      <c r="E41" s="56">
        <v>43646</v>
      </c>
      <c r="F41" s="57" t="s">
        <v>218</v>
      </c>
      <c r="G41" s="54" t="s">
        <v>219</v>
      </c>
      <c r="H41" s="54" t="s">
        <v>180</v>
      </c>
      <c r="I41" s="128">
        <v>0</v>
      </c>
      <c r="J41" s="55" t="s">
        <v>45</v>
      </c>
      <c r="K41" s="124">
        <f t="shared" si="0"/>
        <v>0</v>
      </c>
      <c r="L41" s="128">
        <v>0</v>
      </c>
      <c r="M41" s="128">
        <v>0</v>
      </c>
      <c r="N41" s="128">
        <v>0</v>
      </c>
      <c r="O41" s="128">
        <v>0</v>
      </c>
      <c r="P41" s="128">
        <v>0</v>
      </c>
      <c r="Q41" s="122">
        <f t="shared" si="1"/>
        <v>0</v>
      </c>
      <c r="R41" s="128">
        <v>0</v>
      </c>
      <c r="S41" s="128">
        <v>0</v>
      </c>
      <c r="T41" s="128">
        <v>0</v>
      </c>
      <c r="U41" s="128">
        <v>0</v>
      </c>
      <c r="V41" s="128">
        <v>0</v>
      </c>
      <c r="W41" s="123">
        <f t="shared" si="2"/>
        <v>0</v>
      </c>
    </row>
    <row r="42" spans="1:23" s="64" customFormat="1" ht="25.5">
      <c r="A42" s="70">
        <v>305</v>
      </c>
      <c r="B42" s="57" t="s">
        <v>220</v>
      </c>
      <c r="C42" s="61" t="s">
        <v>58</v>
      </c>
      <c r="D42" s="56">
        <v>40709</v>
      </c>
      <c r="E42" s="56">
        <v>44012</v>
      </c>
      <c r="F42" s="57" t="s">
        <v>221</v>
      </c>
      <c r="G42" s="54" t="s">
        <v>222</v>
      </c>
      <c r="H42" s="54" t="s">
        <v>134</v>
      </c>
      <c r="I42" s="128">
        <v>0</v>
      </c>
      <c r="J42" s="55" t="s">
        <v>45</v>
      </c>
      <c r="K42" s="124">
        <f t="shared" si="0"/>
        <v>0</v>
      </c>
      <c r="L42" s="128">
        <v>0</v>
      </c>
      <c r="M42" s="128">
        <v>0</v>
      </c>
      <c r="N42" s="128">
        <v>0</v>
      </c>
      <c r="O42" s="128">
        <v>0</v>
      </c>
      <c r="P42" s="128">
        <v>0</v>
      </c>
      <c r="Q42" s="122">
        <f t="shared" si="1"/>
        <v>0</v>
      </c>
      <c r="R42" s="128">
        <v>0</v>
      </c>
      <c r="S42" s="128">
        <v>0</v>
      </c>
      <c r="T42" s="128">
        <v>0</v>
      </c>
      <c r="U42" s="128">
        <v>0</v>
      </c>
      <c r="V42" s="128">
        <v>0</v>
      </c>
      <c r="W42" s="123">
        <f t="shared" si="2"/>
        <v>0</v>
      </c>
    </row>
    <row r="43" spans="1:23" s="64" customFormat="1" ht="38.25">
      <c r="A43" s="70">
        <v>311</v>
      </c>
      <c r="B43" s="57" t="s">
        <v>223</v>
      </c>
      <c r="C43" s="61" t="s">
        <v>61</v>
      </c>
      <c r="D43" s="56">
        <v>41456</v>
      </c>
      <c r="E43" s="56">
        <v>52362</v>
      </c>
      <c r="F43" s="57" t="s">
        <v>224</v>
      </c>
      <c r="G43" s="54" t="s">
        <v>225</v>
      </c>
      <c r="H43" s="54" t="s">
        <v>226</v>
      </c>
      <c r="I43" s="128">
        <v>90173</v>
      </c>
      <c r="J43" s="55" t="s">
        <v>35</v>
      </c>
      <c r="K43" s="124">
        <f t="shared" si="0"/>
        <v>1000</v>
      </c>
      <c r="L43" s="128">
        <v>0</v>
      </c>
      <c r="M43" s="128">
        <v>0</v>
      </c>
      <c r="N43" s="128">
        <v>0</v>
      </c>
      <c r="O43" s="128">
        <v>500</v>
      </c>
      <c r="P43" s="128">
        <v>0</v>
      </c>
      <c r="Q43" s="122">
        <f t="shared" si="1"/>
        <v>500</v>
      </c>
      <c r="R43" s="128">
        <v>0</v>
      </c>
      <c r="S43" s="128">
        <v>0</v>
      </c>
      <c r="T43" s="128">
        <v>0</v>
      </c>
      <c r="U43" s="128">
        <v>500</v>
      </c>
      <c r="V43" s="128">
        <v>0</v>
      </c>
      <c r="W43" s="123">
        <f t="shared" si="2"/>
        <v>500</v>
      </c>
    </row>
    <row r="44" spans="1:23" s="64" customFormat="1" ht="25.5">
      <c r="A44" s="70">
        <v>320</v>
      </c>
      <c r="B44" s="57" t="s">
        <v>227</v>
      </c>
      <c r="C44" s="61" t="s">
        <v>61</v>
      </c>
      <c r="D44" s="56">
        <v>41456</v>
      </c>
      <c r="E44" s="56">
        <v>52362</v>
      </c>
      <c r="F44" s="57" t="s">
        <v>228</v>
      </c>
      <c r="G44" s="54" t="s">
        <v>229</v>
      </c>
      <c r="H44" s="54" t="s">
        <v>226</v>
      </c>
      <c r="I44" s="128">
        <v>26111</v>
      </c>
      <c r="J44" s="55" t="s">
        <v>35</v>
      </c>
      <c r="K44" s="124">
        <f t="shared" si="0"/>
        <v>200</v>
      </c>
      <c r="L44" s="128">
        <v>0</v>
      </c>
      <c r="M44" s="128">
        <v>0</v>
      </c>
      <c r="N44" s="128">
        <v>0</v>
      </c>
      <c r="O44" s="128">
        <v>100</v>
      </c>
      <c r="P44" s="128">
        <v>0</v>
      </c>
      <c r="Q44" s="122">
        <f t="shared" si="1"/>
        <v>100</v>
      </c>
      <c r="R44" s="128">
        <v>0</v>
      </c>
      <c r="S44" s="128">
        <v>0</v>
      </c>
      <c r="T44" s="128">
        <v>0</v>
      </c>
      <c r="U44" s="128">
        <v>100</v>
      </c>
      <c r="V44" s="128">
        <v>0</v>
      </c>
      <c r="W44" s="123">
        <f t="shared" si="2"/>
        <v>100</v>
      </c>
    </row>
    <row r="45" spans="1:23" s="64" customFormat="1" ht="38.25">
      <c r="A45" s="70">
        <v>382</v>
      </c>
      <c r="B45" s="57" t="s">
        <v>230</v>
      </c>
      <c r="C45" s="61" t="s">
        <v>58</v>
      </c>
      <c r="D45" s="56">
        <v>38919</v>
      </c>
      <c r="E45" s="56">
        <v>44196</v>
      </c>
      <c r="F45" s="57" t="s">
        <v>231</v>
      </c>
      <c r="G45" s="54" t="s">
        <v>232</v>
      </c>
      <c r="H45" s="54" t="s">
        <v>134</v>
      </c>
      <c r="I45" s="128">
        <v>0</v>
      </c>
      <c r="J45" s="55" t="s">
        <v>45</v>
      </c>
      <c r="K45" s="124">
        <f t="shared" si="0"/>
        <v>0</v>
      </c>
      <c r="L45" s="128">
        <v>0</v>
      </c>
      <c r="M45" s="128">
        <v>0</v>
      </c>
      <c r="N45" s="128">
        <v>0</v>
      </c>
      <c r="O45" s="128">
        <v>0</v>
      </c>
      <c r="P45" s="128">
        <v>0</v>
      </c>
      <c r="Q45" s="122">
        <f t="shared" si="1"/>
        <v>0</v>
      </c>
      <c r="R45" s="128">
        <v>0</v>
      </c>
      <c r="S45" s="128">
        <v>0</v>
      </c>
      <c r="T45" s="128">
        <v>0</v>
      </c>
      <c r="U45" s="128">
        <v>0</v>
      </c>
      <c r="V45" s="128">
        <v>0</v>
      </c>
      <c r="W45" s="123">
        <f t="shared" si="2"/>
        <v>0</v>
      </c>
    </row>
    <row r="46" spans="1:23" s="64" customFormat="1" ht="63.75">
      <c r="A46" s="70">
        <v>383</v>
      </c>
      <c r="B46" s="57" t="s">
        <v>230</v>
      </c>
      <c r="C46" s="61" t="s">
        <v>57</v>
      </c>
      <c r="D46" s="56">
        <v>38889</v>
      </c>
      <c r="E46" s="56">
        <v>44196</v>
      </c>
      <c r="F46" s="57" t="s">
        <v>233</v>
      </c>
      <c r="G46" s="54" t="s">
        <v>234</v>
      </c>
      <c r="H46" s="54" t="s">
        <v>134</v>
      </c>
      <c r="I46" s="128">
        <v>200000</v>
      </c>
      <c r="J46" s="55" t="s">
        <v>35</v>
      </c>
      <c r="K46" s="124">
        <f t="shared" si="0"/>
        <v>10000</v>
      </c>
      <c r="L46" s="128">
        <v>0</v>
      </c>
      <c r="M46" s="128">
        <v>0</v>
      </c>
      <c r="N46" s="128">
        <v>0</v>
      </c>
      <c r="O46" s="128">
        <v>5000</v>
      </c>
      <c r="P46" s="128">
        <v>0</v>
      </c>
      <c r="Q46" s="122">
        <f t="shared" si="1"/>
        <v>5000</v>
      </c>
      <c r="R46" s="128">
        <v>0</v>
      </c>
      <c r="S46" s="128">
        <v>0</v>
      </c>
      <c r="T46" s="128">
        <v>0</v>
      </c>
      <c r="U46" s="128">
        <v>5000</v>
      </c>
      <c r="V46" s="128">
        <v>0</v>
      </c>
      <c r="W46" s="123">
        <f t="shared" si="2"/>
        <v>5000</v>
      </c>
    </row>
    <row r="47" spans="1:23" s="64" customFormat="1" ht="76.5">
      <c r="A47" s="70">
        <v>384</v>
      </c>
      <c r="B47" s="57" t="s">
        <v>230</v>
      </c>
      <c r="C47" s="61" t="s">
        <v>58</v>
      </c>
      <c r="D47" s="56">
        <v>37190</v>
      </c>
      <c r="E47" s="56">
        <v>44196</v>
      </c>
      <c r="F47" s="57" t="s">
        <v>235</v>
      </c>
      <c r="G47" s="54" t="s">
        <v>236</v>
      </c>
      <c r="H47" s="54" t="s">
        <v>134</v>
      </c>
      <c r="I47" s="128">
        <v>884623</v>
      </c>
      <c r="J47" s="55" t="s">
        <v>35</v>
      </c>
      <c r="K47" s="124">
        <f t="shared" si="0"/>
        <v>310000</v>
      </c>
      <c r="L47" s="128">
        <v>0</v>
      </c>
      <c r="M47" s="128">
        <v>0</v>
      </c>
      <c r="N47" s="128">
        <v>0</v>
      </c>
      <c r="O47" s="128">
        <v>150000</v>
      </c>
      <c r="P47" s="128">
        <v>0</v>
      </c>
      <c r="Q47" s="122">
        <f t="shared" si="1"/>
        <v>150000</v>
      </c>
      <c r="R47" s="128">
        <v>0</v>
      </c>
      <c r="S47" s="128">
        <v>0</v>
      </c>
      <c r="T47" s="128">
        <v>0</v>
      </c>
      <c r="U47" s="128">
        <v>160000</v>
      </c>
      <c r="V47" s="128">
        <v>0</v>
      </c>
      <c r="W47" s="123">
        <f t="shared" si="2"/>
        <v>160000</v>
      </c>
    </row>
    <row r="48" spans="1:23" s="64" customFormat="1" ht="76.5">
      <c r="A48" s="70">
        <v>385</v>
      </c>
      <c r="B48" s="57" t="s">
        <v>230</v>
      </c>
      <c r="C48" s="61" t="s">
        <v>58</v>
      </c>
      <c r="D48" s="56">
        <v>40602</v>
      </c>
      <c r="E48" s="56">
        <v>44196</v>
      </c>
      <c r="F48" s="57" t="s">
        <v>237</v>
      </c>
      <c r="G48" s="54" t="s">
        <v>236</v>
      </c>
      <c r="H48" s="54" t="s">
        <v>134</v>
      </c>
      <c r="I48" s="128">
        <v>0</v>
      </c>
      <c r="J48" s="55" t="s">
        <v>45</v>
      </c>
      <c r="K48" s="124">
        <f t="shared" si="0"/>
        <v>0</v>
      </c>
      <c r="L48" s="128">
        <v>0</v>
      </c>
      <c r="M48" s="128">
        <v>0</v>
      </c>
      <c r="N48" s="128">
        <v>0</v>
      </c>
      <c r="O48" s="128">
        <v>0</v>
      </c>
      <c r="P48" s="128">
        <v>0</v>
      </c>
      <c r="Q48" s="122">
        <f t="shared" si="1"/>
        <v>0</v>
      </c>
      <c r="R48" s="128">
        <v>0</v>
      </c>
      <c r="S48" s="128">
        <v>0</v>
      </c>
      <c r="T48" s="128">
        <v>0</v>
      </c>
      <c r="U48" s="128">
        <v>0</v>
      </c>
      <c r="V48" s="128">
        <v>0</v>
      </c>
      <c r="W48" s="123">
        <f t="shared" si="2"/>
        <v>0</v>
      </c>
    </row>
    <row r="49" spans="1:23" s="64" customFormat="1" ht="102">
      <c r="A49" s="70">
        <v>386</v>
      </c>
      <c r="B49" s="57" t="s">
        <v>230</v>
      </c>
      <c r="C49" s="61" t="s">
        <v>57</v>
      </c>
      <c r="D49" s="56">
        <v>38321</v>
      </c>
      <c r="E49" s="56">
        <v>44196</v>
      </c>
      <c r="F49" s="57" t="s">
        <v>238</v>
      </c>
      <c r="G49" s="54" t="s">
        <v>239</v>
      </c>
      <c r="H49" s="54" t="s">
        <v>134</v>
      </c>
      <c r="I49" s="128">
        <v>18000000</v>
      </c>
      <c r="J49" s="55" t="s">
        <v>35</v>
      </c>
      <c r="K49" s="124">
        <f t="shared" si="0"/>
        <v>9000000</v>
      </c>
      <c r="L49" s="128">
        <v>0</v>
      </c>
      <c r="M49" s="128">
        <v>0</v>
      </c>
      <c r="N49" s="128">
        <v>0</v>
      </c>
      <c r="O49" s="128">
        <v>9000000</v>
      </c>
      <c r="P49" s="128">
        <v>0</v>
      </c>
      <c r="Q49" s="122">
        <f t="shared" si="1"/>
        <v>9000000</v>
      </c>
      <c r="R49" s="128">
        <v>0</v>
      </c>
      <c r="S49" s="128">
        <v>0</v>
      </c>
      <c r="T49" s="128">
        <v>0</v>
      </c>
      <c r="U49" s="128">
        <v>0</v>
      </c>
      <c r="V49" s="128">
        <v>0</v>
      </c>
      <c r="W49" s="123">
        <f t="shared" si="2"/>
        <v>0</v>
      </c>
    </row>
    <row r="50" spans="1:23" s="64" customFormat="1" ht="25.5">
      <c r="A50" s="70">
        <v>419</v>
      </c>
      <c r="B50" s="57" t="s">
        <v>240</v>
      </c>
      <c r="C50" s="61" t="s">
        <v>61</v>
      </c>
      <c r="D50" s="56">
        <v>40809</v>
      </c>
      <c r="E50" s="56">
        <v>52362</v>
      </c>
      <c r="F50" s="57" t="s">
        <v>241</v>
      </c>
      <c r="G50" s="54" t="s">
        <v>242</v>
      </c>
      <c r="H50" s="54" t="s">
        <v>226</v>
      </c>
      <c r="I50" s="128">
        <v>538535</v>
      </c>
      <c r="J50" s="55" t="s">
        <v>35</v>
      </c>
      <c r="K50" s="124">
        <f t="shared" si="0"/>
        <v>68700</v>
      </c>
      <c r="L50" s="128">
        <v>0</v>
      </c>
      <c r="M50" s="128">
        <v>0</v>
      </c>
      <c r="N50" s="128">
        <v>0</v>
      </c>
      <c r="O50" s="128">
        <v>68700</v>
      </c>
      <c r="P50" s="128">
        <v>0</v>
      </c>
      <c r="Q50" s="122">
        <f t="shared" si="1"/>
        <v>68700</v>
      </c>
      <c r="R50" s="128">
        <v>0</v>
      </c>
      <c r="S50" s="128">
        <v>0</v>
      </c>
      <c r="T50" s="128">
        <v>0</v>
      </c>
      <c r="U50" s="128">
        <v>0</v>
      </c>
      <c r="V50" s="128">
        <v>0</v>
      </c>
      <c r="W50" s="123">
        <f t="shared" si="2"/>
        <v>0</v>
      </c>
    </row>
    <row r="51" spans="1:23" s="64" customFormat="1" ht="25.5">
      <c r="A51" s="70">
        <v>424</v>
      </c>
      <c r="B51" s="57" t="s">
        <v>243</v>
      </c>
      <c r="C51" s="61" t="s">
        <v>61</v>
      </c>
      <c r="D51" s="56">
        <v>41253</v>
      </c>
      <c r="E51" s="56">
        <v>52362</v>
      </c>
      <c r="F51" s="57" t="s">
        <v>244</v>
      </c>
      <c r="G51" s="54" t="s">
        <v>245</v>
      </c>
      <c r="H51" s="54" t="s">
        <v>214</v>
      </c>
      <c r="I51" s="128">
        <v>1050</v>
      </c>
      <c r="J51" s="55" t="s">
        <v>35</v>
      </c>
      <c r="K51" s="124">
        <f t="shared" si="0"/>
        <v>350</v>
      </c>
      <c r="L51" s="128">
        <v>0</v>
      </c>
      <c r="M51" s="128">
        <v>0</v>
      </c>
      <c r="N51" s="128">
        <v>0</v>
      </c>
      <c r="O51" s="128">
        <v>350</v>
      </c>
      <c r="P51" s="128">
        <v>0</v>
      </c>
      <c r="Q51" s="122">
        <f t="shared" si="1"/>
        <v>350</v>
      </c>
      <c r="R51" s="128">
        <v>0</v>
      </c>
      <c r="S51" s="128">
        <v>0</v>
      </c>
      <c r="T51" s="128">
        <v>0</v>
      </c>
      <c r="U51" s="128">
        <v>0</v>
      </c>
      <c r="V51" s="128">
        <v>0</v>
      </c>
      <c r="W51" s="123">
        <f t="shared" si="2"/>
        <v>0</v>
      </c>
    </row>
    <row r="52" spans="1:23" s="64" customFormat="1" ht="38.25">
      <c r="A52" s="70">
        <v>434</v>
      </c>
      <c r="B52" s="57" t="s">
        <v>246</v>
      </c>
      <c r="C52" s="61" t="s">
        <v>58</v>
      </c>
      <c r="D52" s="56">
        <v>39899</v>
      </c>
      <c r="E52" s="56">
        <v>52362</v>
      </c>
      <c r="F52" s="57" t="s">
        <v>247</v>
      </c>
      <c r="G52" s="54" t="s">
        <v>248</v>
      </c>
      <c r="H52" s="54" t="s">
        <v>226</v>
      </c>
      <c r="I52" s="128">
        <v>548000</v>
      </c>
      <c r="J52" s="55" t="s">
        <v>35</v>
      </c>
      <c r="K52" s="124">
        <f t="shared" si="0"/>
        <v>25000</v>
      </c>
      <c r="L52" s="128">
        <v>0</v>
      </c>
      <c r="M52" s="128">
        <v>0</v>
      </c>
      <c r="N52" s="128">
        <v>0</v>
      </c>
      <c r="O52" s="128">
        <v>25000</v>
      </c>
      <c r="P52" s="128">
        <v>0</v>
      </c>
      <c r="Q52" s="122">
        <f t="shared" si="1"/>
        <v>25000</v>
      </c>
      <c r="R52" s="128">
        <v>0</v>
      </c>
      <c r="S52" s="128">
        <v>0</v>
      </c>
      <c r="T52" s="128">
        <v>0</v>
      </c>
      <c r="U52" s="128">
        <v>0</v>
      </c>
      <c r="V52" s="128">
        <v>0</v>
      </c>
      <c r="W52" s="123">
        <f t="shared" si="2"/>
        <v>0</v>
      </c>
    </row>
    <row r="53" spans="1:23" s="64" customFormat="1" ht="25.5">
      <c r="A53" s="70">
        <v>435</v>
      </c>
      <c r="B53" s="57" t="s">
        <v>249</v>
      </c>
      <c r="C53" s="61" t="s">
        <v>53</v>
      </c>
      <c r="D53" s="56">
        <v>40973</v>
      </c>
      <c r="E53" s="56">
        <v>52362</v>
      </c>
      <c r="F53" s="57" t="s">
        <v>250</v>
      </c>
      <c r="G53" s="54" t="s">
        <v>251</v>
      </c>
      <c r="H53" s="54" t="s">
        <v>226</v>
      </c>
      <c r="I53" s="128">
        <v>9616</v>
      </c>
      <c r="J53" s="55" t="s">
        <v>35</v>
      </c>
      <c r="K53" s="124">
        <f t="shared" si="0"/>
        <v>500</v>
      </c>
      <c r="L53" s="128">
        <v>0</v>
      </c>
      <c r="M53" s="128">
        <v>0</v>
      </c>
      <c r="N53" s="128">
        <v>0</v>
      </c>
      <c r="O53" s="128">
        <v>500</v>
      </c>
      <c r="P53" s="128">
        <v>0</v>
      </c>
      <c r="Q53" s="122">
        <f t="shared" si="1"/>
        <v>500</v>
      </c>
      <c r="R53" s="128">
        <v>0</v>
      </c>
      <c r="S53" s="128">
        <v>0</v>
      </c>
      <c r="T53" s="128">
        <v>0</v>
      </c>
      <c r="U53" s="128">
        <v>0</v>
      </c>
      <c r="V53" s="128">
        <v>0</v>
      </c>
      <c r="W53" s="123">
        <f t="shared" si="2"/>
        <v>0</v>
      </c>
    </row>
    <row r="54" spans="1:23" s="64" customFormat="1" ht="38.25">
      <c r="A54" s="70">
        <v>437</v>
      </c>
      <c r="B54" s="57" t="s">
        <v>252</v>
      </c>
      <c r="C54" s="61" t="s">
        <v>53</v>
      </c>
      <c r="D54" s="56">
        <v>40504</v>
      </c>
      <c r="E54" s="56">
        <v>52362</v>
      </c>
      <c r="F54" s="57" t="s">
        <v>190</v>
      </c>
      <c r="G54" s="54" t="s">
        <v>253</v>
      </c>
      <c r="H54" s="54" t="s">
        <v>226</v>
      </c>
      <c r="I54" s="128">
        <v>317925</v>
      </c>
      <c r="J54" s="55" t="s">
        <v>35</v>
      </c>
      <c r="K54" s="124">
        <f t="shared" si="0"/>
        <v>20000</v>
      </c>
      <c r="L54" s="128">
        <v>0</v>
      </c>
      <c r="M54" s="128">
        <v>0</v>
      </c>
      <c r="N54" s="128">
        <v>0</v>
      </c>
      <c r="O54" s="128">
        <v>20000</v>
      </c>
      <c r="P54" s="128">
        <v>0</v>
      </c>
      <c r="Q54" s="122">
        <f t="shared" si="1"/>
        <v>20000</v>
      </c>
      <c r="R54" s="128">
        <v>0</v>
      </c>
      <c r="S54" s="128">
        <v>0</v>
      </c>
      <c r="T54" s="128">
        <v>0</v>
      </c>
      <c r="U54" s="128">
        <v>0</v>
      </c>
      <c r="V54" s="128">
        <v>0</v>
      </c>
      <c r="W54" s="123">
        <f t="shared" si="2"/>
        <v>0</v>
      </c>
    </row>
    <row r="55" spans="1:23" s="64" customFormat="1" ht="25.5">
      <c r="A55" s="70">
        <v>438</v>
      </c>
      <c r="B55" s="57" t="s">
        <v>254</v>
      </c>
      <c r="C55" s="61" t="s">
        <v>53</v>
      </c>
      <c r="D55" s="56">
        <v>40504</v>
      </c>
      <c r="E55" s="56">
        <v>52362</v>
      </c>
      <c r="F55" s="57" t="s">
        <v>190</v>
      </c>
      <c r="G55" s="54" t="s">
        <v>254</v>
      </c>
      <c r="H55" s="54" t="s">
        <v>226</v>
      </c>
      <c r="I55" s="128">
        <v>0</v>
      </c>
      <c r="J55" s="55" t="s">
        <v>45</v>
      </c>
      <c r="K55" s="124">
        <f t="shared" si="0"/>
        <v>0</v>
      </c>
      <c r="L55" s="128">
        <v>0</v>
      </c>
      <c r="M55" s="128">
        <v>0</v>
      </c>
      <c r="N55" s="128">
        <v>0</v>
      </c>
      <c r="O55" s="128">
        <v>0</v>
      </c>
      <c r="P55" s="128">
        <v>0</v>
      </c>
      <c r="Q55" s="122">
        <f t="shared" si="1"/>
        <v>0</v>
      </c>
      <c r="R55" s="128">
        <v>0</v>
      </c>
      <c r="S55" s="128">
        <v>0</v>
      </c>
      <c r="T55" s="128">
        <v>0</v>
      </c>
      <c r="U55" s="128">
        <v>0</v>
      </c>
      <c r="V55" s="128">
        <v>0</v>
      </c>
      <c r="W55" s="123">
        <f t="shared" si="2"/>
        <v>0</v>
      </c>
    </row>
    <row r="56" spans="1:23" s="64" customFormat="1" ht="25.5">
      <c r="A56" s="70">
        <v>445</v>
      </c>
      <c r="B56" s="57" t="s">
        <v>240</v>
      </c>
      <c r="C56" s="61" t="s">
        <v>61</v>
      </c>
      <c r="D56" s="56">
        <v>40809</v>
      </c>
      <c r="E56" s="56">
        <v>52362</v>
      </c>
      <c r="F56" s="57" t="s">
        <v>241</v>
      </c>
      <c r="G56" s="54" t="s">
        <v>255</v>
      </c>
      <c r="H56" s="54" t="s">
        <v>134</v>
      </c>
      <c r="I56" s="128">
        <v>188486</v>
      </c>
      <c r="J56" s="55" t="s">
        <v>35</v>
      </c>
      <c r="K56" s="124">
        <f t="shared" si="0"/>
        <v>10500</v>
      </c>
      <c r="L56" s="128">
        <v>0</v>
      </c>
      <c r="M56" s="128">
        <v>0</v>
      </c>
      <c r="N56" s="128">
        <v>0</v>
      </c>
      <c r="O56" s="128">
        <v>0</v>
      </c>
      <c r="P56" s="128">
        <v>0</v>
      </c>
      <c r="Q56" s="122">
        <f t="shared" si="1"/>
        <v>0</v>
      </c>
      <c r="R56" s="128">
        <v>0</v>
      </c>
      <c r="S56" s="128">
        <v>0</v>
      </c>
      <c r="T56" s="128">
        <v>0</v>
      </c>
      <c r="U56" s="128">
        <v>10500</v>
      </c>
      <c r="V56" s="128">
        <v>0</v>
      </c>
      <c r="W56" s="123">
        <f t="shared" si="2"/>
        <v>10500</v>
      </c>
    </row>
    <row r="57" spans="1:23" s="64" customFormat="1">
      <c r="A57" s="70">
        <v>451</v>
      </c>
      <c r="B57" s="57" t="s">
        <v>240</v>
      </c>
      <c r="C57" s="61" t="s">
        <v>61</v>
      </c>
      <c r="D57" s="56">
        <v>39373</v>
      </c>
      <c r="E57" s="56">
        <v>45163</v>
      </c>
      <c r="F57" s="57" t="s">
        <v>241</v>
      </c>
      <c r="G57" s="54" t="s">
        <v>256</v>
      </c>
      <c r="H57" s="54" t="s">
        <v>180</v>
      </c>
      <c r="I57" s="128">
        <v>415300</v>
      </c>
      <c r="J57" s="55" t="s">
        <v>35</v>
      </c>
      <c r="K57" s="124">
        <f t="shared" si="0"/>
        <v>56000</v>
      </c>
      <c r="L57" s="128">
        <v>0</v>
      </c>
      <c r="M57" s="128">
        <v>0</v>
      </c>
      <c r="N57" s="128">
        <v>0</v>
      </c>
      <c r="O57" s="128">
        <v>56000</v>
      </c>
      <c r="P57" s="128">
        <v>0</v>
      </c>
      <c r="Q57" s="122">
        <f t="shared" si="1"/>
        <v>56000</v>
      </c>
      <c r="R57" s="128">
        <v>0</v>
      </c>
      <c r="S57" s="128">
        <v>0</v>
      </c>
      <c r="T57" s="128">
        <v>0</v>
      </c>
      <c r="U57" s="128">
        <v>0</v>
      </c>
      <c r="V57" s="128">
        <v>0</v>
      </c>
      <c r="W57" s="123">
        <f t="shared" si="2"/>
        <v>0</v>
      </c>
    </row>
    <row r="58" spans="1:23" s="64" customFormat="1">
      <c r="A58" s="70">
        <v>452</v>
      </c>
      <c r="B58" s="57" t="s">
        <v>240</v>
      </c>
      <c r="C58" s="61" t="s">
        <v>61</v>
      </c>
      <c r="D58" s="56">
        <v>39373</v>
      </c>
      <c r="E58" s="56">
        <v>45163</v>
      </c>
      <c r="F58" s="57" t="s">
        <v>241</v>
      </c>
      <c r="G58" s="54" t="s">
        <v>257</v>
      </c>
      <c r="H58" s="54" t="s">
        <v>180</v>
      </c>
      <c r="I58" s="128">
        <v>988763</v>
      </c>
      <c r="J58" s="55" t="s">
        <v>35</v>
      </c>
      <c r="K58" s="124">
        <f t="shared" si="0"/>
        <v>153463</v>
      </c>
      <c r="L58" s="128">
        <v>0</v>
      </c>
      <c r="M58" s="128">
        <v>0</v>
      </c>
      <c r="N58" s="128">
        <v>0</v>
      </c>
      <c r="O58" s="128">
        <v>29163</v>
      </c>
      <c r="P58" s="128">
        <v>0</v>
      </c>
      <c r="Q58" s="122">
        <f t="shared" si="1"/>
        <v>29163</v>
      </c>
      <c r="R58" s="128">
        <v>0</v>
      </c>
      <c r="S58" s="128">
        <v>0</v>
      </c>
      <c r="T58" s="128">
        <v>0</v>
      </c>
      <c r="U58" s="128">
        <v>124300</v>
      </c>
      <c r="V58" s="128">
        <v>0</v>
      </c>
      <c r="W58" s="123">
        <f t="shared" si="2"/>
        <v>124300</v>
      </c>
    </row>
    <row r="59" spans="1:23" s="64" customFormat="1" ht="25.5">
      <c r="A59" s="70">
        <v>454</v>
      </c>
      <c r="B59" s="57" t="s">
        <v>258</v>
      </c>
      <c r="C59" s="61" t="s">
        <v>53</v>
      </c>
      <c r="D59" s="56">
        <v>37630</v>
      </c>
      <c r="E59" s="56">
        <v>47392</v>
      </c>
      <c r="F59" s="57" t="s">
        <v>136</v>
      </c>
      <c r="G59" s="54" t="s">
        <v>259</v>
      </c>
      <c r="H59" s="54" t="s">
        <v>226</v>
      </c>
      <c r="I59" s="128">
        <v>7000</v>
      </c>
      <c r="J59" s="55" t="s">
        <v>35</v>
      </c>
      <c r="K59" s="124">
        <f t="shared" si="0"/>
        <v>3500</v>
      </c>
      <c r="L59" s="128">
        <v>0</v>
      </c>
      <c r="M59" s="128">
        <v>0</v>
      </c>
      <c r="N59" s="128">
        <v>0</v>
      </c>
      <c r="O59" s="128">
        <v>3500</v>
      </c>
      <c r="P59" s="128">
        <v>0</v>
      </c>
      <c r="Q59" s="122">
        <f t="shared" si="1"/>
        <v>3500</v>
      </c>
      <c r="R59" s="128">
        <v>0</v>
      </c>
      <c r="S59" s="128">
        <v>0</v>
      </c>
      <c r="T59" s="128">
        <v>0</v>
      </c>
      <c r="U59" s="128">
        <v>0</v>
      </c>
      <c r="V59" s="128">
        <v>0</v>
      </c>
      <c r="W59" s="123">
        <f t="shared" si="2"/>
        <v>0</v>
      </c>
    </row>
    <row r="60" spans="1:23" s="64" customFormat="1">
      <c r="A60" s="70">
        <v>455</v>
      </c>
      <c r="B60" s="57" t="s">
        <v>258</v>
      </c>
      <c r="C60" s="61" t="s">
        <v>53</v>
      </c>
      <c r="D60" s="56">
        <v>35186</v>
      </c>
      <c r="E60" s="56">
        <v>46296</v>
      </c>
      <c r="F60" s="57" t="s">
        <v>260</v>
      </c>
      <c r="G60" s="54" t="s">
        <v>261</v>
      </c>
      <c r="H60" s="54" t="s">
        <v>226</v>
      </c>
      <c r="I60" s="128">
        <v>21000</v>
      </c>
      <c r="J60" s="55" t="s">
        <v>35</v>
      </c>
      <c r="K60" s="124">
        <f t="shared" si="0"/>
        <v>3000</v>
      </c>
      <c r="L60" s="128">
        <v>0</v>
      </c>
      <c r="M60" s="128">
        <v>0</v>
      </c>
      <c r="N60" s="128">
        <v>0</v>
      </c>
      <c r="O60" s="128">
        <v>3000</v>
      </c>
      <c r="P60" s="128">
        <v>0</v>
      </c>
      <c r="Q60" s="122">
        <f t="shared" si="1"/>
        <v>3000</v>
      </c>
      <c r="R60" s="128">
        <v>0</v>
      </c>
      <c r="S60" s="128">
        <v>0</v>
      </c>
      <c r="T60" s="128">
        <v>0</v>
      </c>
      <c r="U60" s="128">
        <v>0</v>
      </c>
      <c r="V60" s="128">
        <v>0</v>
      </c>
      <c r="W60" s="123">
        <f t="shared" si="2"/>
        <v>0</v>
      </c>
    </row>
    <row r="61" spans="1:23" s="64" customFormat="1">
      <c r="A61" s="70">
        <v>458</v>
      </c>
      <c r="B61" s="57" t="s">
        <v>258</v>
      </c>
      <c r="C61" s="61" t="s">
        <v>53</v>
      </c>
      <c r="D61" s="56">
        <v>36617</v>
      </c>
      <c r="E61" s="56">
        <v>45536</v>
      </c>
      <c r="F61" s="57" t="s">
        <v>262</v>
      </c>
      <c r="G61" s="54" t="s">
        <v>261</v>
      </c>
      <c r="H61" s="54" t="s">
        <v>226</v>
      </c>
      <c r="I61" s="128">
        <v>0</v>
      </c>
      <c r="J61" s="55" t="s">
        <v>45</v>
      </c>
      <c r="K61" s="124">
        <f t="shared" si="0"/>
        <v>0</v>
      </c>
      <c r="L61" s="128">
        <v>0</v>
      </c>
      <c r="M61" s="128">
        <v>0</v>
      </c>
      <c r="N61" s="128">
        <v>0</v>
      </c>
      <c r="O61" s="128">
        <v>0</v>
      </c>
      <c r="P61" s="128">
        <v>0</v>
      </c>
      <c r="Q61" s="122">
        <f t="shared" si="1"/>
        <v>0</v>
      </c>
      <c r="R61" s="128">
        <v>0</v>
      </c>
      <c r="S61" s="128">
        <v>0</v>
      </c>
      <c r="T61" s="128">
        <v>0</v>
      </c>
      <c r="U61" s="128">
        <v>0</v>
      </c>
      <c r="V61" s="128">
        <v>0</v>
      </c>
      <c r="W61" s="123">
        <f t="shared" si="2"/>
        <v>0</v>
      </c>
    </row>
    <row r="62" spans="1:23" s="64" customFormat="1" ht="38.25">
      <c r="A62" s="70">
        <v>466</v>
      </c>
      <c r="B62" s="57" t="s">
        <v>263</v>
      </c>
      <c r="C62" s="61" t="s">
        <v>85</v>
      </c>
      <c r="D62" s="56">
        <v>41640</v>
      </c>
      <c r="E62" s="56">
        <v>52412</v>
      </c>
      <c r="F62" s="57" t="s">
        <v>264</v>
      </c>
      <c r="G62" s="54" t="s">
        <v>265</v>
      </c>
      <c r="H62" s="54" t="s">
        <v>214</v>
      </c>
      <c r="I62" s="128">
        <v>10952442</v>
      </c>
      <c r="J62" s="55" t="s">
        <v>35</v>
      </c>
      <c r="K62" s="124">
        <f t="shared" si="0"/>
        <v>2727530</v>
      </c>
      <c r="L62" s="128">
        <v>0</v>
      </c>
      <c r="M62" s="128">
        <v>0</v>
      </c>
      <c r="N62" s="128">
        <v>0</v>
      </c>
      <c r="O62" s="128">
        <v>0</v>
      </c>
      <c r="P62" s="128">
        <v>1363765</v>
      </c>
      <c r="Q62" s="122">
        <f t="shared" si="1"/>
        <v>1363765</v>
      </c>
      <c r="R62" s="128">
        <v>0</v>
      </c>
      <c r="S62" s="128">
        <v>0</v>
      </c>
      <c r="T62" s="128">
        <v>0</v>
      </c>
      <c r="U62" s="128">
        <v>0</v>
      </c>
      <c r="V62" s="128">
        <v>1363765</v>
      </c>
      <c r="W62" s="123">
        <f t="shared" si="2"/>
        <v>1363765</v>
      </c>
    </row>
    <row r="63" spans="1:23" s="64" customFormat="1" ht="38.25">
      <c r="A63" s="70">
        <v>481</v>
      </c>
      <c r="B63" s="57" t="s">
        <v>266</v>
      </c>
      <c r="C63" s="61" t="s">
        <v>49</v>
      </c>
      <c r="D63" s="56">
        <v>39259</v>
      </c>
      <c r="E63" s="56">
        <v>47727</v>
      </c>
      <c r="F63" s="57" t="s">
        <v>267</v>
      </c>
      <c r="G63" s="54" t="s">
        <v>268</v>
      </c>
      <c r="H63" s="54" t="s">
        <v>214</v>
      </c>
      <c r="I63" s="128">
        <v>0</v>
      </c>
      <c r="J63" s="55" t="s">
        <v>35</v>
      </c>
      <c r="K63" s="124">
        <f t="shared" si="0"/>
        <v>0</v>
      </c>
      <c r="L63" s="128">
        <v>0</v>
      </c>
      <c r="M63" s="128">
        <v>0</v>
      </c>
      <c r="N63" s="128">
        <v>0</v>
      </c>
      <c r="O63" s="128">
        <v>0</v>
      </c>
      <c r="P63" s="128">
        <v>0</v>
      </c>
      <c r="Q63" s="122">
        <f t="shared" si="1"/>
        <v>0</v>
      </c>
      <c r="R63" s="128">
        <v>0</v>
      </c>
      <c r="S63" s="128">
        <v>0</v>
      </c>
      <c r="T63" s="128">
        <v>0</v>
      </c>
      <c r="U63" s="128">
        <v>0</v>
      </c>
      <c r="V63" s="128">
        <v>0</v>
      </c>
      <c r="W63" s="123">
        <f t="shared" si="2"/>
        <v>0</v>
      </c>
    </row>
    <row r="64" spans="1:23" s="64" customFormat="1" ht="38.25">
      <c r="A64" s="70">
        <v>482</v>
      </c>
      <c r="B64" s="57" t="s">
        <v>269</v>
      </c>
      <c r="C64" s="61" t="s">
        <v>49</v>
      </c>
      <c r="D64" s="56">
        <v>39260</v>
      </c>
      <c r="E64" s="56">
        <v>50314</v>
      </c>
      <c r="F64" s="57" t="s">
        <v>267</v>
      </c>
      <c r="G64" s="54" t="s">
        <v>268</v>
      </c>
      <c r="H64" s="54" t="s">
        <v>214</v>
      </c>
      <c r="I64" s="128">
        <v>0</v>
      </c>
      <c r="J64" s="55" t="s">
        <v>35</v>
      </c>
      <c r="K64" s="124">
        <f t="shared" si="0"/>
        <v>0</v>
      </c>
      <c r="L64" s="128">
        <v>0</v>
      </c>
      <c r="M64" s="128">
        <v>0</v>
      </c>
      <c r="N64" s="128">
        <v>0</v>
      </c>
      <c r="O64" s="128">
        <v>0</v>
      </c>
      <c r="P64" s="128">
        <v>0</v>
      </c>
      <c r="Q64" s="122">
        <f t="shared" si="1"/>
        <v>0</v>
      </c>
      <c r="R64" s="128">
        <v>0</v>
      </c>
      <c r="S64" s="128">
        <v>0</v>
      </c>
      <c r="T64" s="128">
        <v>0</v>
      </c>
      <c r="U64" s="128">
        <v>0</v>
      </c>
      <c r="V64" s="128">
        <v>0</v>
      </c>
      <c r="W64" s="123">
        <f t="shared" si="2"/>
        <v>0</v>
      </c>
    </row>
    <row r="65" spans="1:23" s="64" customFormat="1" ht="38.25">
      <c r="A65" s="70">
        <v>484</v>
      </c>
      <c r="B65" s="57" t="s">
        <v>270</v>
      </c>
      <c r="C65" s="61" t="s">
        <v>49</v>
      </c>
      <c r="D65" s="56">
        <v>39260</v>
      </c>
      <c r="E65" s="56">
        <v>50314</v>
      </c>
      <c r="F65" s="57" t="s">
        <v>267</v>
      </c>
      <c r="G65" s="54" t="s">
        <v>268</v>
      </c>
      <c r="H65" s="54" t="s">
        <v>271</v>
      </c>
      <c r="I65" s="128">
        <v>0</v>
      </c>
      <c r="J65" s="55" t="s">
        <v>35</v>
      </c>
      <c r="K65" s="124">
        <f t="shared" si="0"/>
        <v>0</v>
      </c>
      <c r="L65" s="128">
        <v>0</v>
      </c>
      <c r="M65" s="128">
        <v>0</v>
      </c>
      <c r="N65" s="128">
        <v>0</v>
      </c>
      <c r="O65" s="128">
        <v>0</v>
      </c>
      <c r="P65" s="128">
        <v>0</v>
      </c>
      <c r="Q65" s="122">
        <f t="shared" si="1"/>
        <v>0</v>
      </c>
      <c r="R65" s="128">
        <v>0</v>
      </c>
      <c r="S65" s="128">
        <v>0</v>
      </c>
      <c r="T65" s="128">
        <v>0</v>
      </c>
      <c r="U65" s="128">
        <v>0</v>
      </c>
      <c r="V65" s="128">
        <v>0</v>
      </c>
      <c r="W65" s="123">
        <f t="shared" si="2"/>
        <v>0</v>
      </c>
    </row>
    <row r="66" spans="1:23" s="64" customFormat="1" ht="38.25">
      <c r="A66" s="70">
        <v>485</v>
      </c>
      <c r="B66" s="57" t="s">
        <v>272</v>
      </c>
      <c r="C66" s="61" t="s">
        <v>49</v>
      </c>
      <c r="D66" s="56">
        <v>39259</v>
      </c>
      <c r="E66" s="56">
        <v>47727</v>
      </c>
      <c r="F66" s="57" t="s">
        <v>267</v>
      </c>
      <c r="G66" s="54" t="s">
        <v>268</v>
      </c>
      <c r="H66" s="54" t="s">
        <v>153</v>
      </c>
      <c r="I66" s="128">
        <v>0</v>
      </c>
      <c r="J66" s="55" t="s">
        <v>35</v>
      </c>
      <c r="K66" s="124">
        <f t="shared" si="0"/>
        <v>0</v>
      </c>
      <c r="L66" s="128">
        <v>0</v>
      </c>
      <c r="M66" s="128">
        <v>0</v>
      </c>
      <c r="N66" s="128">
        <v>0</v>
      </c>
      <c r="O66" s="128">
        <v>0</v>
      </c>
      <c r="P66" s="128">
        <v>0</v>
      </c>
      <c r="Q66" s="122">
        <f t="shared" si="1"/>
        <v>0</v>
      </c>
      <c r="R66" s="128">
        <v>0</v>
      </c>
      <c r="S66" s="128">
        <v>0</v>
      </c>
      <c r="T66" s="128">
        <v>0</v>
      </c>
      <c r="U66" s="128">
        <v>0</v>
      </c>
      <c r="V66" s="128">
        <v>0</v>
      </c>
      <c r="W66" s="123">
        <f t="shared" si="2"/>
        <v>0</v>
      </c>
    </row>
    <row r="67" spans="1:23" s="64" customFormat="1" ht="38.25">
      <c r="A67" s="70">
        <v>486</v>
      </c>
      <c r="B67" s="57" t="s">
        <v>273</v>
      </c>
      <c r="C67" s="61" t="s">
        <v>49</v>
      </c>
      <c r="D67" s="56">
        <v>39260</v>
      </c>
      <c r="E67" s="56">
        <v>48488</v>
      </c>
      <c r="F67" s="57" t="s">
        <v>267</v>
      </c>
      <c r="G67" s="54" t="s">
        <v>268</v>
      </c>
      <c r="H67" s="54" t="s">
        <v>214</v>
      </c>
      <c r="I67" s="128">
        <v>0</v>
      </c>
      <c r="J67" s="55" t="s">
        <v>35</v>
      </c>
      <c r="K67" s="124">
        <f t="shared" si="0"/>
        <v>0</v>
      </c>
      <c r="L67" s="128">
        <v>0</v>
      </c>
      <c r="M67" s="128">
        <v>0</v>
      </c>
      <c r="N67" s="128">
        <v>0</v>
      </c>
      <c r="O67" s="128">
        <v>0</v>
      </c>
      <c r="P67" s="128">
        <v>0</v>
      </c>
      <c r="Q67" s="122">
        <f t="shared" si="1"/>
        <v>0</v>
      </c>
      <c r="R67" s="128">
        <v>0</v>
      </c>
      <c r="S67" s="128">
        <v>0</v>
      </c>
      <c r="T67" s="128">
        <v>0</v>
      </c>
      <c r="U67" s="128">
        <v>0</v>
      </c>
      <c r="V67" s="128">
        <v>0</v>
      </c>
      <c r="W67" s="123">
        <f t="shared" si="2"/>
        <v>0</v>
      </c>
    </row>
    <row r="68" spans="1:23" s="64" customFormat="1" ht="38.25">
      <c r="A68" s="70">
        <v>487</v>
      </c>
      <c r="B68" s="57" t="s">
        <v>274</v>
      </c>
      <c r="C68" s="61" t="s">
        <v>49</v>
      </c>
      <c r="D68" s="56">
        <v>36788</v>
      </c>
      <c r="E68" s="56">
        <v>47727</v>
      </c>
      <c r="F68" s="57" t="s">
        <v>267</v>
      </c>
      <c r="G68" s="54" t="s">
        <v>268</v>
      </c>
      <c r="H68" s="54" t="s">
        <v>153</v>
      </c>
      <c r="I68" s="128">
        <v>0</v>
      </c>
      <c r="J68" s="55" t="s">
        <v>35</v>
      </c>
      <c r="K68" s="124">
        <f t="shared" si="0"/>
        <v>0</v>
      </c>
      <c r="L68" s="128">
        <v>0</v>
      </c>
      <c r="M68" s="128">
        <v>0</v>
      </c>
      <c r="N68" s="128">
        <v>0</v>
      </c>
      <c r="O68" s="128">
        <v>0</v>
      </c>
      <c r="P68" s="128">
        <v>0</v>
      </c>
      <c r="Q68" s="122">
        <f t="shared" si="1"/>
        <v>0</v>
      </c>
      <c r="R68" s="128">
        <v>0</v>
      </c>
      <c r="S68" s="128">
        <v>0</v>
      </c>
      <c r="T68" s="128">
        <v>0</v>
      </c>
      <c r="U68" s="128">
        <v>0</v>
      </c>
      <c r="V68" s="128">
        <v>0</v>
      </c>
      <c r="W68" s="123">
        <f t="shared" si="2"/>
        <v>0</v>
      </c>
    </row>
    <row r="69" spans="1:23" s="64" customFormat="1" ht="38.25">
      <c r="A69" s="70">
        <v>488</v>
      </c>
      <c r="B69" s="57" t="s">
        <v>275</v>
      </c>
      <c r="C69" s="61" t="s">
        <v>49</v>
      </c>
      <c r="D69" s="56">
        <v>37943</v>
      </c>
      <c r="E69" s="56">
        <v>51380</v>
      </c>
      <c r="F69" s="57" t="s">
        <v>267</v>
      </c>
      <c r="G69" s="54" t="s">
        <v>268</v>
      </c>
      <c r="H69" s="54" t="s">
        <v>214</v>
      </c>
      <c r="I69" s="128">
        <v>0</v>
      </c>
      <c r="J69" s="55" t="s">
        <v>35</v>
      </c>
      <c r="K69" s="124">
        <f t="shared" si="0"/>
        <v>0</v>
      </c>
      <c r="L69" s="128">
        <v>0</v>
      </c>
      <c r="M69" s="128">
        <v>0</v>
      </c>
      <c r="N69" s="128">
        <v>0</v>
      </c>
      <c r="O69" s="128">
        <v>0</v>
      </c>
      <c r="P69" s="128">
        <v>0</v>
      </c>
      <c r="Q69" s="122">
        <f t="shared" si="1"/>
        <v>0</v>
      </c>
      <c r="R69" s="128">
        <v>0</v>
      </c>
      <c r="S69" s="128">
        <v>0</v>
      </c>
      <c r="T69" s="128">
        <v>0</v>
      </c>
      <c r="U69" s="128">
        <v>0</v>
      </c>
      <c r="V69" s="128">
        <v>0</v>
      </c>
      <c r="W69" s="123">
        <f t="shared" si="2"/>
        <v>0</v>
      </c>
    </row>
    <row r="70" spans="1:23" s="64" customFormat="1" ht="38.25">
      <c r="A70" s="70">
        <v>489</v>
      </c>
      <c r="B70" s="57" t="s">
        <v>276</v>
      </c>
      <c r="C70" s="61" t="s">
        <v>49</v>
      </c>
      <c r="D70" s="56">
        <v>36788</v>
      </c>
      <c r="E70" s="56">
        <v>52362</v>
      </c>
      <c r="F70" s="57" t="s">
        <v>267</v>
      </c>
      <c r="G70" s="54" t="s">
        <v>268</v>
      </c>
      <c r="H70" s="54" t="s">
        <v>277</v>
      </c>
      <c r="I70" s="128">
        <v>0</v>
      </c>
      <c r="J70" s="55" t="s">
        <v>35</v>
      </c>
      <c r="K70" s="124">
        <f t="shared" si="0"/>
        <v>0</v>
      </c>
      <c r="L70" s="128">
        <v>0</v>
      </c>
      <c r="M70" s="128">
        <v>0</v>
      </c>
      <c r="N70" s="128">
        <v>0</v>
      </c>
      <c r="O70" s="128">
        <v>0</v>
      </c>
      <c r="P70" s="128">
        <v>0</v>
      </c>
      <c r="Q70" s="122">
        <f t="shared" si="1"/>
        <v>0</v>
      </c>
      <c r="R70" s="128">
        <v>0</v>
      </c>
      <c r="S70" s="128">
        <v>0</v>
      </c>
      <c r="T70" s="128">
        <v>0</v>
      </c>
      <c r="U70" s="128">
        <v>0</v>
      </c>
      <c r="V70" s="128">
        <v>0</v>
      </c>
      <c r="W70" s="123">
        <f t="shared" si="2"/>
        <v>0</v>
      </c>
    </row>
    <row r="71" spans="1:23" s="64" customFormat="1" ht="38.25">
      <c r="A71" s="70">
        <v>490</v>
      </c>
      <c r="B71" s="57" t="s">
        <v>278</v>
      </c>
      <c r="C71" s="61" t="s">
        <v>49</v>
      </c>
      <c r="D71" s="56">
        <v>37943</v>
      </c>
      <c r="E71" s="56">
        <v>46631</v>
      </c>
      <c r="F71" s="57" t="s">
        <v>267</v>
      </c>
      <c r="G71" s="54" t="s">
        <v>268</v>
      </c>
      <c r="H71" s="54" t="s">
        <v>214</v>
      </c>
      <c r="I71" s="128">
        <v>0</v>
      </c>
      <c r="J71" s="55" t="s">
        <v>35</v>
      </c>
      <c r="K71" s="124">
        <f t="shared" ref="K71:K134" si="3">Q71+W71</f>
        <v>0</v>
      </c>
      <c r="L71" s="128">
        <v>0</v>
      </c>
      <c r="M71" s="128">
        <v>0</v>
      </c>
      <c r="N71" s="128">
        <v>0</v>
      </c>
      <c r="O71" s="128">
        <v>0</v>
      </c>
      <c r="P71" s="128">
        <v>0</v>
      </c>
      <c r="Q71" s="122">
        <f t="shared" ref="Q71:Q134" si="4">SUM(L71:P71)</f>
        <v>0</v>
      </c>
      <c r="R71" s="128">
        <v>0</v>
      </c>
      <c r="S71" s="128">
        <v>0</v>
      </c>
      <c r="T71" s="128">
        <v>0</v>
      </c>
      <c r="U71" s="128">
        <v>0</v>
      </c>
      <c r="V71" s="128">
        <v>0</v>
      </c>
      <c r="W71" s="123">
        <f t="shared" si="2"/>
        <v>0</v>
      </c>
    </row>
    <row r="72" spans="1:23" s="64" customFormat="1" ht="38.25">
      <c r="A72" s="70">
        <v>491</v>
      </c>
      <c r="B72" s="57" t="s">
        <v>279</v>
      </c>
      <c r="C72" s="61" t="s">
        <v>49</v>
      </c>
      <c r="D72" s="56">
        <v>38890</v>
      </c>
      <c r="E72" s="56">
        <v>48122</v>
      </c>
      <c r="F72" s="57" t="s">
        <v>267</v>
      </c>
      <c r="G72" s="54" t="s">
        <v>268</v>
      </c>
      <c r="H72" s="54" t="s">
        <v>134</v>
      </c>
      <c r="I72" s="128">
        <v>0</v>
      </c>
      <c r="J72" s="55" t="s">
        <v>35</v>
      </c>
      <c r="K72" s="124">
        <f t="shared" si="3"/>
        <v>0</v>
      </c>
      <c r="L72" s="128">
        <v>0</v>
      </c>
      <c r="M72" s="128">
        <v>0</v>
      </c>
      <c r="N72" s="128">
        <v>0</v>
      </c>
      <c r="O72" s="128">
        <v>0</v>
      </c>
      <c r="P72" s="128">
        <v>0</v>
      </c>
      <c r="Q72" s="122">
        <f t="shared" si="4"/>
        <v>0</v>
      </c>
      <c r="R72" s="128">
        <v>0</v>
      </c>
      <c r="S72" s="128">
        <v>0</v>
      </c>
      <c r="T72" s="128">
        <v>0</v>
      </c>
      <c r="U72" s="128">
        <v>0</v>
      </c>
      <c r="V72" s="128">
        <v>0</v>
      </c>
      <c r="W72" s="123">
        <f t="shared" ref="W72:W135" si="5">SUM(R72:V72)</f>
        <v>0</v>
      </c>
    </row>
    <row r="73" spans="1:23" s="64" customFormat="1" ht="38.25">
      <c r="A73" s="70">
        <v>492</v>
      </c>
      <c r="B73" s="57" t="s">
        <v>280</v>
      </c>
      <c r="C73" s="61" t="s">
        <v>49</v>
      </c>
      <c r="D73" s="56">
        <v>37811</v>
      </c>
      <c r="E73" s="56">
        <v>44470</v>
      </c>
      <c r="F73" s="57" t="s">
        <v>267</v>
      </c>
      <c r="G73" s="54" t="s">
        <v>268</v>
      </c>
      <c r="H73" s="54" t="s">
        <v>214</v>
      </c>
      <c r="I73" s="128">
        <v>0</v>
      </c>
      <c r="J73" s="55" t="s">
        <v>35</v>
      </c>
      <c r="K73" s="124">
        <f t="shared" si="3"/>
        <v>0</v>
      </c>
      <c r="L73" s="128">
        <v>0</v>
      </c>
      <c r="M73" s="128">
        <v>0</v>
      </c>
      <c r="N73" s="128">
        <v>0</v>
      </c>
      <c r="O73" s="128">
        <v>0</v>
      </c>
      <c r="P73" s="128">
        <v>0</v>
      </c>
      <c r="Q73" s="122">
        <f t="shared" si="4"/>
        <v>0</v>
      </c>
      <c r="R73" s="128">
        <v>0</v>
      </c>
      <c r="S73" s="128">
        <v>0</v>
      </c>
      <c r="T73" s="128">
        <v>0</v>
      </c>
      <c r="U73" s="128">
        <v>0</v>
      </c>
      <c r="V73" s="128">
        <v>0</v>
      </c>
      <c r="W73" s="123">
        <f t="shared" si="5"/>
        <v>0</v>
      </c>
    </row>
    <row r="74" spans="1:23" s="64" customFormat="1" ht="38.25">
      <c r="A74" s="70">
        <v>493</v>
      </c>
      <c r="B74" s="57" t="s">
        <v>281</v>
      </c>
      <c r="C74" s="61" t="s">
        <v>49</v>
      </c>
      <c r="D74" s="56">
        <v>38196</v>
      </c>
      <c r="E74" s="56">
        <v>47392</v>
      </c>
      <c r="F74" s="57" t="s">
        <v>267</v>
      </c>
      <c r="G74" s="54" t="s">
        <v>268</v>
      </c>
      <c r="H74" s="54" t="s">
        <v>214</v>
      </c>
      <c r="I74" s="128">
        <v>0</v>
      </c>
      <c r="J74" s="55" t="s">
        <v>35</v>
      </c>
      <c r="K74" s="124">
        <f t="shared" si="3"/>
        <v>0</v>
      </c>
      <c r="L74" s="128">
        <v>0</v>
      </c>
      <c r="M74" s="128">
        <v>0</v>
      </c>
      <c r="N74" s="128">
        <v>0</v>
      </c>
      <c r="O74" s="128">
        <v>0</v>
      </c>
      <c r="P74" s="128">
        <v>0</v>
      </c>
      <c r="Q74" s="122">
        <f t="shared" si="4"/>
        <v>0</v>
      </c>
      <c r="R74" s="128">
        <v>0</v>
      </c>
      <c r="S74" s="128">
        <v>0</v>
      </c>
      <c r="T74" s="128">
        <v>0</v>
      </c>
      <c r="U74" s="128">
        <v>0</v>
      </c>
      <c r="V74" s="128">
        <v>0</v>
      </c>
      <c r="W74" s="123">
        <f t="shared" si="5"/>
        <v>0</v>
      </c>
    </row>
    <row r="75" spans="1:23" s="64" customFormat="1" ht="38.25">
      <c r="A75" s="70">
        <v>494</v>
      </c>
      <c r="B75" s="57" t="s">
        <v>282</v>
      </c>
      <c r="C75" s="61" t="s">
        <v>49</v>
      </c>
      <c r="D75" s="56">
        <v>38197</v>
      </c>
      <c r="E75" s="56">
        <v>47392</v>
      </c>
      <c r="F75" s="57" t="s">
        <v>267</v>
      </c>
      <c r="G75" s="54" t="s">
        <v>268</v>
      </c>
      <c r="H75" s="54" t="s">
        <v>214</v>
      </c>
      <c r="I75" s="128">
        <v>0</v>
      </c>
      <c r="J75" s="55" t="s">
        <v>35</v>
      </c>
      <c r="K75" s="124">
        <f t="shared" si="3"/>
        <v>0</v>
      </c>
      <c r="L75" s="128">
        <v>0</v>
      </c>
      <c r="M75" s="128">
        <v>0</v>
      </c>
      <c r="N75" s="128">
        <v>0</v>
      </c>
      <c r="O75" s="128">
        <v>0</v>
      </c>
      <c r="P75" s="128">
        <v>0</v>
      </c>
      <c r="Q75" s="122">
        <f t="shared" si="4"/>
        <v>0</v>
      </c>
      <c r="R75" s="128">
        <v>0</v>
      </c>
      <c r="S75" s="128">
        <v>0</v>
      </c>
      <c r="T75" s="128">
        <v>0</v>
      </c>
      <c r="U75" s="128">
        <v>0</v>
      </c>
      <c r="V75" s="128">
        <v>0</v>
      </c>
      <c r="W75" s="123">
        <f t="shared" si="5"/>
        <v>0</v>
      </c>
    </row>
    <row r="76" spans="1:23" s="64" customFormat="1" ht="38.25">
      <c r="A76" s="70">
        <v>496</v>
      </c>
      <c r="B76" s="57" t="s">
        <v>283</v>
      </c>
      <c r="C76" s="61" t="s">
        <v>49</v>
      </c>
      <c r="D76" s="56">
        <v>39260</v>
      </c>
      <c r="E76" s="56">
        <v>48488</v>
      </c>
      <c r="F76" s="57" t="s">
        <v>267</v>
      </c>
      <c r="G76" s="54" t="s">
        <v>268</v>
      </c>
      <c r="H76" s="54" t="s">
        <v>214</v>
      </c>
      <c r="I76" s="128">
        <v>0</v>
      </c>
      <c r="J76" s="55" t="s">
        <v>35</v>
      </c>
      <c r="K76" s="124">
        <f t="shared" si="3"/>
        <v>0</v>
      </c>
      <c r="L76" s="128">
        <v>0</v>
      </c>
      <c r="M76" s="128">
        <v>0</v>
      </c>
      <c r="N76" s="128">
        <v>0</v>
      </c>
      <c r="O76" s="128">
        <v>0</v>
      </c>
      <c r="P76" s="128">
        <v>0</v>
      </c>
      <c r="Q76" s="122">
        <f t="shared" si="4"/>
        <v>0</v>
      </c>
      <c r="R76" s="128">
        <v>0</v>
      </c>
      <c r="S76" s="128">
        <v>0</v>
      </c>
      <c r="T76" s="128">
        <v>0</v>
      </c>
      <c r="U76" s="128">
        <v>0</v>
      </c>
      <c r="V76" s="128">
        <v>0</v>
      </c>
      <c r="W76" s="123">
        <f t="shared" si="5"/>
        <v>0</v>
      </c>
    </row>
    <row r="77" spans="1:23" s="64" customFormat="1" ht="38.25">
      <c r="A77" s="70">
        <v>497</v>
      </c>
      <c r="B77" s="57" t="s">
        <v>284</v>
      </c>
      <c r="C77" s="61" t="s">
        <v>49</v>
      </c>
      <c r="D77" s="56">
        <v>37943</v>
      </c>
      <c r="E77" s="56">
        <v>48823</v>
      </c>
      <c r="F77" s="57" t="s">
        <v>267</v>
      </c>
      <c r="G77" s="54" t="s">
        <v>268</v>
      </c>
      <c r="H77" s="54" t="s">
        <v>214</v>
      </c>
      <c r="I77" s="128">
        <v>0</v>
      </c>
      <c r="J77" s="55" t="s">
        <v>35</v>
      </c>
      <c r="K77" s="124">
        <f t="shared" si="3"/>
        <v>0</v>
      </c>
      <c r="L77" s="128">
        <v>0</v>
      </c>
      <c r="M77" s="128">
        <v>0</v>
      </c>
      <c r="N77" s="128">
        <v>0</v>
      </c>
      <c r="O77" s="128">
        <v>0</v>
      </c>
      <c r="P77" s="128">
        <v>0</v>
      </c>
      <c r="Q77" s="122">
        <f t="shared" si="4"/>
        <v>0</v>
      </c>
      <c r="R77" s="128">
        <v>0</v>
      </c>
      <c r="S77" s="128">
        <v>0</v>
      </c>
      <c r="T77" s="128">
        <v>0</v>
      </c>
      <c r="U77" s="128">
        <v>0</v>
      </c>
      <c r="V77" s="128">
        <v>0</v>
      </c>
      <c r="W77" s="123">
        <f t="shared" si="5"/>
        <v>0</v>
      </c>
    </row>
    <row r="78" spans="1:23" s="64" customFormat="1" ht="38.25">
      <c r="A78" s="70">
        <v>498</v>
      </c>
      <c r="B78" s="57" t="s">
        <v>285</v>
      </c>
      <c r="C78" s="61" t="s">
        <v>49</v>
      </c>
      <c r="D78" s="56">
        <v>39604</v>
      </c>
      <c r="E78" s="56">
        <v>44105</v>
      </c>
      <c r="F78" s="57" t="s">
        <v>267</v>
      </c>
      <c r="G78" s="54" t="s">
        <v>268</v>
      </c>
      <c r="H78" s="54" t="s">
        <v>214</v>
      </c>
      <c r="I78" s="128">
        <v>0</v>
      </c>
      <c r="J78" s="55" t="s">
        <v>35</v>
      </c>
      <c r="K78" s="124">
        <f t="shared" si="3"/>
        <v>0</v>
      </c>
      <c r="L78" s="128">
        <v>0</v>
      </c>
      <c r="M78" s="128">
        <v>0</v>
      </c>
      <c r="N78" s="128">
        <v>0</v>
      </c>
      <c r="O78" s="128">
        <v>0</v>
      </c>
      <c r="P78" s="128">
        <v>0</v>
      </c>
      <c r="Q78" s="122">
        <f t="shared" si="4"/>
        <v>0</v>
      </c>
      <c r="R78" s="128">
        <v>0</v>
      </c>
      <c r="S78" s="128">
        <v>0</v>
      </c>
      <c r="T78" s="128">
        <v>0</v>
      </c>
      <c r="U78" s="128">
        <v>0</v>
      </c>
      <c r="V78" s="128">
        <v>0</v>
      </c>
      <c r="W78" s="123">
        <f t="shared" si="5"/>
        <v>0</v>
      </c>
    </row>
    <row r="79" spans="1:23" s="64" customFormat="1" ht="38.25">
      <c r="A79" s="70">
        <v>499</v>
      </c>
      <c r="B79" s="57" t="s">
        <v>286</v>
      </c>
      <c r="C79" s="61" t="s">
        <v>49</v>
      </c>
      <c r="D79" s="56">
        <v>39006</v>
      </c>
      <c r="E79" s="56">
        <v>42659</v>
      </c>
      <c r="F79" s="57" t="s">
        <v>267</v>
      </c>
      <c r="G79" s="54" t="s">
        <v>268</v>
      </c>
      <c r="H79" s="54" t="s">
        <v>214</v>
      </c>
      <c r="I79" s="128">
        <v>0</v>
      </c>
      <c r="J79" s="55" t="s">
        <v>35</v>
      </c>
      <c r="K79" s="124">
        <f t="shared" si="3"/>
        <v>0</v>
      </c>
      <c r="L79" s="128">
        <v>0</v>
      </c>
      <c r="M79" s="128">
        <v>0</v>
      </c>
      <c r="N79" s="128">
        <v>0</v>
      </c>
      <c r="O79" s="128">
        <v>0</v>
      </c>
      <c r="P79" s="128">
        <v>0</v>
      </c>
      <c r="Q79" s="122">
        <f t="shared" si="4"/>
        <v>0</v>
      </c>
      <c r="R79" s="128">
        <v>0</v>
      </c>
      <c r="S79" s="128">
        <v>0</v>
      </c>
      <c r="T79" s="128">
        <v>0</v>
      </c>
      <c r="U79" s="128">
        <v>0</v>
      </c>
      <c r="V79" s="128">
        <v>0</v>
      </c>
      <c r="W79" s="123">
        <f t="shared" si="5"/>
        <v>0</v>
      </c>
    </row>
    <row r="80" spans="1:23" s="64" customFormat="1" ht="38.25">
      <c r="A80" s="70">
        <v>500</v>
      </c>
      <c r="B80" s="57" t="s">
        <v>287</v>
      </c>
      <c r="C80" s="61" t="s">
        <v>49</v>
      </c>
      <c r="D80" s="56">
        <v>40393</v>
      </c>
      <c r="E80" s="56">
        <v>51380</v>
      </c>
      <c r="F80" s="57" t="s">
        <v>267</v>
      </c>
      <c r="G80" s="54" t="s">
        <v>268</v>
      </c>
      <c r="H80" s="54" t="s">
        <v>214</v>
      </c>
      <c r="I80" s="128">
        <v>0</v>
      </c>
      <c r="J80" s="55" t="s">
        <v>35</v>
      </c>
      <c r="K80" s="124">
        <f t="shared" si="3"/>
        <v>0</v>
      </c>
      <c r="L80" s="128">
        <v>0</v>
      </c>
      <c r="M80" s="128">
        <v>0</v>
      </c>
      <c r="N80" s="128">
        <v>0</v>
      </c>
      <c r="O80" s="128">
        <v>0</v>
      </c>
      <c r="P80" s="128">
        <v>0</v>
      </c>
      <c r="Q80" s="122">
        <f t="shared" si="4"/>
        <v>0</v>
      </c>
      <c r="R80" s="128">
        <v>0</v>
      </c>
      <c r="S80" s="128">
        <v>0</v>
      </c>
      <c r="T80" s="128">
        <v>0</v>
      </c>
      <c r="U80" s="128">
        <v>0</v>
      </c>
      <c r="V80" s="128">
        <v>0</v>
      </c>
      <c r="W80" s="123">
        <f t="shared" si="5"/>
        <v>0</v>
      </c>
    </row>
    <row r="81" spans="1:23" s="64" customFormat="1" ht="38.25">
      <c r="A81" s="70">
        <v>501</v>
      </c>
      <c r="B81" s="57" t="s">
        <v>279</v>
      </c>
      <c r="C81" s="61" t="s">
        <v>49</v>
      </c>
      <c r="D81" s="56">
        <v>36788</v>
      </c>
      <c r="E81" s="56">
        <v>48122</v>
      </c>
      <c r="F81" s="57" t="s">
        <v>267</v>
      </c>
      <c r="G81" s="54" t="s">
        <v>268</v>
      </c>
      <c r="H81" s="54" t="s">
        <v>214</v>
      </c>
      <c r="I81" s="128">
        <v>0</v>
      </c>
      <c r="J81" s="55" t="s">
        <v>35</v>
      </c>
      <c r="K81" s="124">
        <f t="shared" si="3"/>
        <v>0</v>
      </c>
      <c r="L81" s="128">
        <v>0</v>
      </c>
      <c r="M81" s="128">
        <v>0</v>
      </c>
      <c r="N81" s="128">
        <v>0</v>
      </c>
      <c r="O81" s="128">
        <v>0</v>
      </c>
      <c r="P81" s="128">
        <v>0</v>
      </c>
      <c r="Q81" s="122">
        <f t="shared" si="4"/>
        <v>0</v>
      </c>
      <c r="R81" s="128">
        <v>0</v>
      </c>
      <c r="S81" s="128">
        <v>0</v>
      </c>
      <c r="T81" s="128">
        <v>0</v>
      </c>
      <c r="U81" s="128">
        <v>0</v>
      </c>
      <c r="V81" s="128">
        <v>0</v>
      </c>
      <c r="W81" s="123">
        <f t="shared" si="5"/>
        <v>0</v>
      </c>
    </row>
    <row r="82" spans="1:23" s="64" customFormat="1" ht="38.25">
      <c r="A82" s="70">
        <v>555</v>
      </c>
      <c r="B82" s="57" t="s">
        <v>288</v>
      </c>
      <c r="C82" s="61" t="s">
        <v>57</v>
      </c>
      <c r="D82" s="56">
        <v>39604</v>
      </c>
      <c r="E82" s="56">
        <v>63189</v>
      </c>
      <c r="F82" s="57" t="s">
        <v>289</v>
      </c>
      <c r="G82" s="54" t="s">
        <v>290</v>
      </c>
      <c r="H82" s="54" t="s">
        <v>214</v>
      </c>
      <c r="I82" s="128">
        <v>0</v>
      </c>
      <c r="J82" s="55" t="s">
        <v>45</v>
      </c>
      <c r="K82" s="124">
        <f t="shared" si="3"/>
        <v>0</v>
      </c>
      <c r="L82" s="128">
        <v>0</v>
      </c>
      <c r="M82" s="128">
        <v>0</v>
      </c>
      <c r="N82" s="128">
        <v>0</v>
      </c>
      <c r="O82" s="128">
        <v>0</v>
      </c>
      <c r="P82" s="128">
        <v>0</v>
      </c>
      <c r="Q82" s="122">
        <f t="shared" si="4"/>
        <v>0</v>
      </c>
      <c r="R82" s="128">
        <v>0</v>
      </c>
      <c r="S82" s="128">
        <v>0</v>
      </c>
      <c r="T82" s="128">
        <v>0</v>
      </c>
      <c r="U82" s="128">
        <v>0</v>
      </c>
      <c r="V82" s="128">
        <v>0</v>
      </c>
      <c r="W82" s="123">
        <f t="shared" si="5"/>
        <v>0</v>
      </c>
    </row>
    <row r="83" spans="1:23" s="64" customFormat="1" ht="102">
      <c r="A83" s="70">
        <v>562</v>
      </c>
      <c r="B83" s="57" t="s">
        <v>291</v>
      </c>
      <c r="C83" s="61" t="s">
        <v>54</v>
      </c>
      <c r="D83" s="56">
        <v>36088</v>
      </c>
      <c r="E83" s="56">
        <v>44012</v>
      </c>
      <c r="F83" s="57" t="s">
        <v>292</v>
      </c>
      <c r="G83" s="54" t="s">
        <v>293</v>
      </c>
      <c r="H83" s="54" t="s">
        <v>143</v>
      </c>
      <c r="I83" s="128">
        <v>5000000</v>
      </c>
      <c r="J83" s="55" t="s">
        <v>35</v>
      </c>
      <c r="K83" s="124">
        <f t="shared" si="3"/>
        <v>0</v>
      </c>
      <c r="L83" s="128">
        <v>0</v>
      </c>
      <c r="M83" s="128">
        <v>0</v>
      </c>
      <c r="N83" s="128">
        <v>0</v>
      </c>
      <c r="O83" s="128">
        <v>0</v>
      </c>
      <c r="P83" s="128">
        <v>0</v>
      </c>
      <c r="Q83" s="122">
        <f t="shared" si="4"/>
        <v>0</v>
      </c>
      <c r="R83" s="128">
        <v>0</v>
      </c>
      <c r="S83" s="128">
        <v>0</v>
      </c>
      <c r="T83" s="128">
        <v>0</v>
      </c>
      <c r="U83" s="128">
        <v>0</v>
      </c>
      <c r="V83" s="128">
        <v>0</v>
      </c>
      <c r="W83" s="123">
        <f t="shared" si="5"/>
        <v>0</v>
      </c>
    </row>
    <row r="84" spans="1:23" s="64" customFormat="1" ht="102">
      <c r="A84" s="70">
        <v>563</v>
      </c>
      <c r="B84" s="57" t="s">
        <v>294</v>
      </c>
      <c r="C84" s="61" t="s">
        <v>54</v>
      </c>
      <c r="D84" s="56">
        <v>36088</v>
      </c>
      <c r="E84" s="56">
        <v>44012</v>
      </c>
      <c r="F84" s="57" t="s">
        <v>292</v>
      </c>
      <c r="G84" s="54" t="s">
        <v>293</v>
      </c>
      <c r="H84" s="54" t="s">
        <v>143</v>
      </c>
      <c r="I84" s="128">
        <v>10000000</v>
      </c>
      <c r="J84" s="55" t="s">
        <v>35</v>
      </c>
      <c r="K84" s="124">
        <f t="shared" si="3"/>
        <v>0</v>
      </c>
      <c r="L84" s="128">
        <v>0</v>
      </c>
      <c r="M84" s="128">
        <v>0</v>
      </c>
      <c r="N84" s="128">
        <v>0</v>
      </c>
      <c r="O84" s="128">
        <v>0</v>
      </c>
      <c r="P84" s="128">
        <v>0</v>
      </c>
      <c r="Q84" s="122">
        <f t="shared" si="4"/>
        <v>0</v>
      </c>
      <c r="R84" s="128">
        <v>0</v>
      </c>
      <c r="S84" s="128">
        <v>0</v>
      </c>
      <c r="T84" s="128">
        <v>0</v>
      </c>
      <c r="U84" s="128">
        <v>0</v>
      </c>
      <c r="V84" s="128">
        <v>0</v>
      </c>
      <c r="W84" s="123">
        <f t="shared" si="5"/>
        <v>0</v>
      </c>
    </row>
    <row r="85" spans="1:23" s="64" customFormat="1" ht="102">
      <c r="A85" s="133">
        <v>571</v>
      </c>
      <c r="B85" s="129" t="s">
        <v>295</v>
      </c>
      <c r="C85" s="129" t="s">
        <v>62</v>
      </c>
      <c r="D85" s="132">
        <v>39758</v>
      </c>
      <c r="E85" s="132">
        <v>46707</v>
      </c>
      <c r="F85" s="129" t="s">
        <v>296</v>
      </c>
      <c r="G85" s="129" t="s">
        <v>297</v>
      </c>
      <c r="H85" s="129" t="s">
        <v>134</v>
      </c>
      <c r="I85" s="131">
        <v>0</v>
      </c>
      <c r="J85" s="130" t="s">
        <v>45</v>
      </c>
      <c r="K85" s="134">
        <f t="shared" si="3"/>
        <v>0</v>
      </c>
      <c r="L85" s="131">
        <v>0</v>
      </c>
      <c r="M85" s="131">
        <v>0</v>
      </c>
      <c r="N85" s="131">
        <v>0</v>
      </c>
      <c r="O85" s="131">
        <v>0</v>
      </c>
      <c r="P85" s="131">
        <v>0</v>
      </c>
      <c r="Q85" s="134">
        <f t="shared" si="4"/>
        <v>0</v>
      </c>
      <c r="R85" s="131">
        <v>0</v>
      </c>
      <c r="S85" s="131">
        <v>0</v>
      </c>
      <c r="T85" s="131">
        <v>0</v>
      </c>
      <c r="U85" s="131">
        <v>0</v>
      </c>
      <c r="V85" s="131">
        <v>0</v>
      </c>
      <c r="W85" s="134">
        <f t="shared" si="5"/>
        <v>0</v>
      </c>
    </row>
    <row r="86" spans="1:23" s="64" customFormat="1" ht="102">
      <c r="A86" s="133">
        <v>572</v>
      </c>
      <c r="B86" s="129" t="s">
        <v>298</v>
      </c>
      <c r="C86" s="129" t="s">
        <v>62</v>
      </c>
      <c r="D86" s="132">
        <v>39520</v>
      </c>
      <c r="E86" s="132">
        <v>46459</v>
      </c>
      <c r="F86" s="129" t="s">
        <v>296</v>
      </c>
      <c r="G86" s="129" t="s">
        <v>297</v>
      </c>
      <c r="H86" s="129" t="s">
        <v>134</v>
      </c>
      <c r="I86" s="131">
        <v>0</v>
      </c>
      <c r="J86" s="130" t="s">
        <v>45</v>
      </c>
      <c r="K86" s="134">
        <f t="shared" si="3"/>
        <v>0</v>
      </c>
      <c r="L86" s="131">
        <v>0</v>
      </c>
      <c r="M86" s="131">
        <v>0</v>
      </c>
      <c r="N86" s="131">
        <v>0</v>
      </c>
      <c r="O86" s="131">
        <v>0</v>
      </c>
      <c r="P86" s="131">
        <v>0</v>
      </c>
      <c r="Q86" s="134">
        <f t="shared" si="4"/>
        <v>0</v>
      </c>
      <c r="R86" s="131">
        <v>0</v>
      </c>
      <c r="S86" s="131">
        <v>0</v>
      </c>
      <c r="T86" s="131">
        <v>0</v>
      </c>
      <c r="U86" s="131">
        <v>0</v>
      </c>
      <c r="V86" s="131">
        <v>0</v>
      </c>
      <c r="W86" s="134">
        <f t="shared" si="5"/>
        <v>0</v>
      </c>
    </row>
    <row r="87" spans="1:23" s="64" customFormat="1" ht="102">
      <c r="A87" s="133">
        <v>573</v>
      </c>
      <c r="B87" s="129" t="s">
        <v>299</v>
      </c>
      <c r="C87" s="129" t="s">
        <v>62</v>
      </c>
      <c r="D87" s="132">
        <v>40413</v>
      </c>
      <c r="E87" s="132">
        <v>46622</v>
      </c>
      <c r="F87" s="129" t="s">
        <v>296</v>
      </c>
      <c r="G87" s="129" t="s">
        <v>297</v>
      </c>
      <c r="H87" s="129" t="s">
        <v>134</v>
      </c>
      <c r="I87" s="131">
        <v>0</v>
      </c>
      <c r="J87" s="130" t="s">
        <v>45</v>
      </c>
      <c r="K87" s="134">
        <f t="shared" si="3"/>
        <v>0</v>
      </c>
      <c r="L87" s="131">
        <v>0</v>
      </c>
      <c r="M87" s="131">
        <v>0</v>
      </c>
      <c r="N87" s="131">
        <v>0</v>
      </c>
      <c r="O87" s="131">
        <v>0</v>
      </c>
      <c r="P87" s="131">
        <v>0</v>
      </c>
      <c r="Q87" s="134">
        <f t="shared" si="4"/>
        <v>0</v>
      </c>
      <c r="R87" s="131">
        <v>0</v>
      </c>
      <c r="S87" s="131">
        <v>0</v>
      </c>
      <c r="T87" s="131">
        <v>0</v>
      </c>
      <c r="U87" s="131">
        <v>0</v>
      </c>
      <c r="V87" s="131">
        <v>0</v>
      </c>
      <c r="W87" s="134">
        <f t="shared" si="5"/>
        <v>0</v>
      </c>
    </row>
    <row r="88" spans="1:23" s="64" customFormat="1">
      <c r="A88" s="70">
        <v>575</v>
      </c>
      <c r="B88" s="57" t="s">
        <v>258</v>
      </c>
      <c r="C88" s="61" t="s">
        <v>53</v>
      </c>
      <c r="D88" s="56">
        <v>41456</v>
      </c>
      <c r="E88" s="56">
        <v>48488</v>
      </c>
      <c r="F88" s="57" t="s">
        <v>300</v>
      </c>
      <c r="G88" s="54" t="s">
        <v>261</v>
      </c>
      <c r="H88" s="54" t="s">
        <v>226</v>
      </c>
      <c r="I88" s="128">
        <v>189000</v>
      </c>
      <c r="J88" s="55" t="s">
        <v>35</v>
      </c>
      <c r="K88" s="124">
        <f t="shared" si="3"/>
        <v>9000</v>
      </c>
      <c r="L88" s="128">
        <v>0</v>
      </c>
      <c r="M88" s="128">
        <v>0</v>
      </c>
      <c r="N88" s="128">
        <v>0</v>
      </c>
      <c r="O88" s="128">
        <v>9000</v>
      </c>
      <c r="P88" s="128">
        <v>0</v>
      </c>
      <c r="Q88" s="122">
        <f t="shared" si="4"/>
        <v>9000</v>
      </c>
      <c r="R88" s="128">
        <v>0</v>
      </c>
      <c r="S88" s="128">
        <v>0</v>
      </c>
      <c r="T88" s="128">
        <v>0</v>
      </c>
      <c r="U88" s="128">
        <v>0</v>
      </c>
      <c r="V88" s="128">
        <v>0</v>
      </c>
      <c r="W88" s="123">
        <f t="shared" si="5"/>
        <v>0</v>
      </c>
    </row>
    <row r="89" spans="1:23" s="64" customFormat="1" ht="76.5">
      <c r="A89" s="70">
        <v>592</v>
      </c>
      <c r="B89" s="57" t="s">
        <v>301</v>
      </c>
      <c r="C89" s="61" t="s">
        <v>29</v>
      </c>
      <c r="D89" s="56">
        <v>36192</v>
      </c>
      <c r="E89" s="56">
        <v>45931</v>
      </c>
      <c r="F89" s="57" t="s">
        <v>260</v>
      </c>
      <c r="G89" s="54" t="s">
        <v>302</v>
      </c>
      <c r="H89" s="54" t="s">
        <v>134</v>
      </c>
      <c r="I89" s="128">
        <v>900000</v>
      </c>
      <c r="J89" s="55" t="s">
        <v>35</v>
      </c>
      <c r="K89" s="124">
        <f t="shared" si="3"/>
        <v>300000</v>
      </c>
      <c r="L89" s="128">
        <v>0</v>
      </c>
      <c r="M89" s="128">
        <v>0</v>
      </c>
      <c r="N89" s="128">
        <v>0</v>
      </c>
      <c r="O89" s="128">
        <v>300000</v>
      </c>
      <c r="P89" s="128">
        <v>0</v>
      </c>
      <c r="Q89" s="122">
        <f t="shared" si="4"/>
        <v>300000</v>
      </c>
      <c r="R89" s="128">
        <v>0</v>
      </c>
      <c r="S89" s="128">
        <v>0</v>
      </c>
      <c r="T89" s="128">
        <v>0</v>
      </c>
      <c r="U89" s="128">
        <v>0</v>
      </c>
      <c r="V89" s="128">
        <v>0</v>
      </c>
      <c r="W89" s="123">
        <f t="shared" si="5"/>
        <v>0</v>
      </c>
    </row>
    <row r="90" spans="1:23" s="64" customFormat="1" ht="89.25">
      <c r="A90" s="70">
        <v>593</v>
      </c>
      <c r="B90" s="57" t="s">
        <v>303</v>
      </c>
      <c r="C90" s="61" t="s">
        <v>29</v>
      </c>
      <c r="D90" s="56">
        <v>37630</v>
      </c>
      <c r="E90" s="56">
        <v>46296</v>
      </c>
      <c r="F90" s="57" t="s">
        <v>136</v>
      </c>
      <c r="G90" s="54" t="s">
        <v>304</v>
      </c>
      <c r="H90" s="54" t="s">
        <v>134</v>
      </c>
      <c r="I90" s="128">
        <v>1254173</v>
      </c>
      <c r="J90" s="55" t="s">
        <v>35</v>
      </c>
      <c r="K90" s="124">
        <f t="shared" si="3"/>
        <v>1254173</v>
      </c>
      <c r="L90" s="128">
        <v>0</v>
      </c>
      <c r="M90" s="128">
        <v>0</v>
      </c>
      <c r="N90" s="128">
        <v>0</v>
      </c>
      <c r="O90" s="128">
        <v>1254173</v>
      </c>
      <c r="P90" s="128">
        <v>0</v>
      </c>
      <c r="Q90" s="122">
        <f t="shared" si="4"/>
        <v>1254173</v>
      </c>
      <c r="R90" s="128">
        <v>0</v>
      </c>
      <c r="S90" s="128">
        <v>0</v>
      </c>
      <c r="T90" s="128">
        <v>0</v>
      </c>
      <c r="U90" s="128">
        <v>0</v>
      </c>
      <c r="V90" s="128">
        <v>0</v>
      </c>
      <c r="W90" s="123">
        <f t="shared" si="5"/>
        <v>0</v>
      </c>
    </row>
    <row r="91" spans="1:23" s="64" customFormat="1" ht="25.5">
      <c r="A91" s="70">
        <v>617</v>
      </c>
      <c r="B91" s="57" t="s">
        <v>305</v>
      </c>
      <c r="C91" s="61" t="s">
        <v>57</v>
      </c>
      <c r="D91" s="56">
        <v>41897</v>
      </c>
      <c r="E91" s="56">
        <v>61986</v>
      </c>
      <c r="F91" s="57" t="s">
        <v>306</v>
      </c>
      <c r="G91" s="54" t="s">
        <v>307</v>
      </c>
      <c r="H91" s="54" t="s">
        <v>134</v>
      </c>
      <c r="I91" s="128">
        <v>0</v>
      </c>
      <c r="J91" s="55" t="s">
        <v>45</v>
      </c>
      <c r="K91" s="124">
        <f t="shared" si="3"/>
        <v>0</v>
      </c>
      <c r="L91" s="128">
        <v>0</v>
      </c>
      <c r="M91" s="128">
        <v>0</v>
      </c>
      <c r="N91" s="128">
        <v>0</v>
      </c>
      <c r="O91" s="128">
        <v>0</v>
      </c>
      <c r="P91" s="128">
        <v>0</v>
      </c>
      <c r="Q91" s="122">
        <f t="shared" si="4"/>
        <v>0</v>
      </c>
      <c r="R91" s="128">
        <v>0</v>
      </c>
      <c r="S91" s="128">
        <v>0</v>
      </c>
      <c r="T91" s="128">
        <v>0</v>
      </c>
      <c r="U91" s="128">
        <v>0</v>
      </c>
      <c r="V91" s="128">
        <v>0</v>
      </c>
      <c r="W91" s="123">
        <f t="shared" si="5"/>
        <v>0</v>
      </c>
    </row>
    <row r="92" spans="1:23" s="64" customFormat="1" ht="63.75">
      <c r="A92" s="70">
        <v>621</v>
      </c>
      <c r="B92" s="57" t="s">
        <v>308</v>
      </c>
      <c r="C92" s="61" t="s">
        <v>57</v>
      </c>
      <c r="D92" s="56">
        <v>41913</v>
      </c>
      <c r="E92" s="56">
        <v>49583</v>
      </c>
      <c r="F92" s="57" t="s">
        <v>190</v>
      </c>
      <c r="G92" s="54" t="s">
        <v>309</v>
      </c>
      <c r="H92" s="54" t="s">
        <v>180</v>
      </c>
      <c r="I92" s="128">
        <v>1500000</v>
      </c>
      <c r="J92" s="55" t="s">
        <v>35</v>
      </c>
      <c r="K92" s="124">
        <f t="shared" si="3"/>
        <v>250000</v>
      </c>
      <c r="L92" s="128">
        <v>0</v>
      </c>
      <c r="M92" s="128">
        <v>0</v>
      </c>
      <c r="N92" s="128">
        <v>0</v>
      </c>
      <c r="O92" s="128">
        <v>250000</v>
      </c>
      <c r="P92" s="128">
        <v>0</v>
      </c>
      <c r="Q92" s="122">
        <f t="shared" si="4"/>
        <v>250000</v>
      </c>
      <c r="R92" s="128">
        <v>0</v>
      </c>
      <c r="S92" s="128">
        <v>0</v>
      </c>
      <c r="T92" s="128">
        <v>0</v>
      </c>
      <c r="U92" s="128">
        <v>0</v>
      </c>
      <c r="V92" s="128">
        <v>0</v>
      </c>
      <c r="W92" s="123">
        <f t="shared" si="5"/>
        <v>0</v>
      </c>
    </row>
    <row r="93" spans="1:23" s="64" customFormat="1" ht="38.25">
      <c r="A93" s="70">
        <v>622</v>
      </c>
      <c r="B93" s="57" t="s">
        <v>310</v>
      </c>
      <c r="C93" s="61" t="s">
        <v>29</v>
      </c>
      <c r="D93" s="56">
        <v>41913</v>
      </c>
      <c r="E93" s="56">
        <v>44013</v>
      </c>
      <c r="F93" s="57" t="s">
        <v>127</v>
      </c>
      <c r="G93" s="54" t="s">
        <v>311</v>
      </c>
      <c r="H93" s="54" t="s">
        <v>214</v>
      </c>
      <c r="I93" s="128">
        <v>100000</v>
      </c>
      <c r="J93" s="55" t="s">
        <v>35</v>
      </c>
      <c r="K93" s="124">
        <f t="shared" si="3"/>
        <v>0</v>
      </c>
      <c r="L93" s="128">
        <v>0</v>
      </c>
      <c r="M93" s="128">
        <v>0</v>
      </c>
      <c r="N93" s="128">
        <v>0</v>
      </c>
      <c r="O93" s="128">
        <v>0</v>
      </c>
      <c r="P93" s="128">
        <v>0</v>
      </c>
      <c r="Q93" s="122">
        <f t="shared" si="4"/>
        <v>0</v>
      </c>
      <c r="R93" s="128">
        <v>0</v>
      </c>
      <c r="S93" s="128">
        <v>0</v>
      </c>
      <c r="T93" s="128">
        <v>0</v>
      </c>
      <c r="U93" s="128">
        <v>0</v>
      </c>
      <c r="V93" s="128">
        <v>0</v>
      </c>
      <c r="W93" s="123">
        <f t="shared" si="5"/>
        <v>0</v>
      </c>
    </row>
    <row r="94" spans="1:23" s="64" customFormat="1" ht="51">
      <c r="A94" s="70">
        <v>626</v>
      </c>
      <c r="B94" s="57" t="s">
        <v>312</v>
      </c>
      <c r="C94" s="61" t="s">
        <v>67</v>
      </c>
      <c r="D94" s="56">
        <v>42358</v>
      </c>
      <c r="E94" s="56">
        <v>44196</v>
      </c>
      <c r="F94" s="57" t="s">
        <v>313</v>
      </c>
      <c r="G94" s="54" t="s">
        <v>314</v>
      </c>
      <c r="H94" s="54" t="s">
        <v>226</v>
      </c>
      <c r="I94" s="128">
        <v>16403000</v>
      </c>
      <c r="J94" s="55" t="s">
        <v>35</v>
      </c>
      <c r="K94" s="124">
        <f t="shared" si="3"/>
        <v>16403000</v>
      </c>
      <c r="L94" s="128">
        <v>0</v>
      </c>
      <c r="M94" s="128">
        <v>0</v>
      </c>
      <c r="N94" s="128">
        <v>0</v>
      </c>
      <c r="O94" s="128">
        <v>16403000</v>
      </c>
      <c r="P94" s="128">
        <v>0</v>
      </c>
      <c r="Q94" s="122">
        <f t="shared" si="4"/>
        <v>16403000</v>
      </c>
      <c r="R94" s="128">
        <v>0</v>
      </c>
      <c r="S94" s="128">
        <v>0</v>
      </c>
      <c r="T94" s="128">
        <v>0</v>
      </c>
      <c r="U94" s="128">
        <v>0</v>
      </c>
      <c r="V94" s="128">
        <v>0</v>
      </c>
      <c r="W94" s="123">
        <f t="shared" si="5"/>
        <v>0</v>
      </c>
    </row>
    <row r="95" spans="1:23" s="64" customFormat="1" ht="51">
      <c r="A95" s="70">
        <v>627</v>
      </c>
      <c r="B95" s="57" t="s">
        <v>315</v>
      </c>
      <c r="C95" s="61" t="s">
        <v>67</v>
      </c>
      <c r="D95" s="56">
        <v>42358</v>
      </c>
      <c r="E95" s="56">
        <v>46022</v>
      </c>
      <c r="F95" s="57" t="s">
        <v>316</v>
      </c>
      <c r="G95" s="54" t="s">
        <v>317</v>
      </c>
      <c r="H95" s="54" t="s">
        <v>143</v>
      </c>
      <c r="I95" s="128">
        <v>3002800</v>
      </c>
      <c r="J95" s="55" t="s">
        <v>35</v>
      </c>
      <c r="K95" s="124">
        <f t="shared" si="3"/>
        <v>502572</v>
      </c>
      <c r="L95" s="128">
        <v>0</v>
      </c>
      <c r="M95" s="128">
        <v>0</v>
      </c>
      <c r="N95" s="128">
        <v>0</v>
      </c>
      <c r="O95" s="128">
        <v>438528</v>
      </c>
      <c r="P95" s="128">
        <v>0</v>
      </c>
      <c r="Q95" s="122">
        <f t="shared" si="4"/>
        <v>438528</v>
      </c>
      <c r="R95" s="128">
        <v>0</v>
      </c>
      <c r="S95" s="128">
        <v>0</v>
      </c>
      <c r="T95" s="128">
        <v>0</v>
      </c>
      <c r="U95" s="128">
        <v>64044</v>
      </c>
      <c r="V95" s="128">
        <v>0</v>
      </c>
      <c r="W95" s="123">
        <f t="shared" si="5"/>
        <v>64044</v>
      </c>
    </row>
    <row r="96" spans="1:23" s="64" customFormat="1" ht="38.25">
      <c r="A96" s="70">
        <v>628</v>
      </c>
      <c r="B96" s="57" t="s">
        <v>318</v>
      </c>
      <c r="C96" s="61" t="s">
        <v>67</v>
      </c>
      <c r="D96" s="56">
        <v>42358</v>
      </c>
      <c r="E96" s="56">
        <v>46022</v>
      </c>
      <c r="F96" s="57" t="s">
        <v>319</v>
      </c>
      <c r="G96" s="54" t="s">
        <v>320</v>
      </c>
      <c r="H96" s="54" t="s">
        <v>214</v>
      </c>
      <c r="I96" s="128">
        <v>122993522</v>
      </c>
      <c r="J96" s="55" t="s">
        <v>35</v>
      </c>
      <c r="K96" s="124">
        <f t="shared" si="3"/>
        <v>15000000</v>
      </c>
      <c r="L96" s="128">
        <v>0</v>
      </c>
      <c r="M96" s="128">
        <v>0</v>
      </c>
      <c r="N96" s="128">
        <v>0</v>
      </c>
      <c r="O96" s="128">
        <v>15000000</v>
      </c>
      <c r="P96" s="128">
        <v>0</v>
      </c>
      <c r="Q96" s="122">
        <f t="shared" si="4"/>
        <v>15000000</v>
      </c>
      <c r="R96" s="128">
        <v>0</v>
      </c>
      <c r="S96" s="128">
        <v>0</v>
      </c>
      <c r="T96" s="128">
        <v>0</v>
      </c>
      <c r="U96" s="128">
        <v>0</v>
      </c>
      <c r="V96" s="128">
        <v>0</v>
      </c>
      <c r="W96" s="123">
        <f t="shared" si="5"/>
        <v>0</v>
      </c>
    </row>
    <row r="97" spans="1:23" s="64" customFormat="1" ht="76.5">
      <c r="A97" s="70">
        <v>629</v>
      </c>
      <c r="B97" s="57" t="s">
        <v>321</v>
      </c>
      <c r="C97" s="61" t="s">
        <v>81</v>
      </c>
      <c r="D97" s="56">
        <v>42358</v>
      </c>
      <c r="E97" s="56">
        <v>46022</v>
      </c>
      <c r="F97" s="57" t="s">
        <v>322</v>
      </c>
      <c r="G97" s="54" t="s">
        <v>323</v>
      </c>
      <c r="H97" s="54" t="s">
        <v>271</v>
      </c>
      <c r="I97" s="128">
        <v>674531</v>
      </c>
      <c r="J97" s="55" t="s">
        <v>35</v>
      </c>
      <c r="K97" s="124">
        <f t="shared" si="3"/>
        <v>674530</v>
      </c>
      <c r="L97" s="128">
        <v>0</v>
      </c>
      <c r="M97" s="128">
        <v>0</v>
      </c>
      <c r="N97" s="128">
        <v>0</v>
      </c>
      <c r="O97" s="128">
        <v>674530</v>
      </c>
      <c r="P97" s="128">
        <v>0</v>
      </c>
      <c r="Q97" s="122">
        <f t="shared" si="4"/>
        <v>674530</v>
      </c>
      <c r="R97" s="128">
        <v>0</v>
      </c>
      <c r="S97" s="128">
        <v>0</v>
      </c>
      <c r="T97" s="128">
        <v>0</v>
      </c>
      <c r="U97" s="128">
        <v>0</v>
      </c>
      <c r="V97" s="128">
        <v>0</v>
      </c>
      <c r="W97" s="123">
        <f t="shared" si="5"/>
        <v>0</v>
      </c>
    </row>
    <row r="98" spans="1:23" s="64" customFormat="1" ht="38.25">
      <c r="A98" s="70">
        <v>630</v>
      </c>
      <c r="B98" s="57" t="s">
        <v>324</v>
      </c>
      <c r="C98" s="61" t="s">
        <v>96</v>
      </c>
      <c r="D98" s="56">
        <v>42358</v>
      </c>
      <c r="E98" s="56">
        <v>46022</v>
      </c>
      <c r="F98" s="57" t="s">
        <v>127</v>
      </c>
      <c r="G98" s="54" t="s">
        <v>325</v>
      </c>
      <c r="H98" s="54" t="s">
        <v>143</v>
      </c>
      <c r="I98" s="128">
        <v>0</v>
      </c>
      <c r="J98" s="55" t="s">
        <v>45</v>
      </c>
      <c r="K98" s="124">
        <f t="shared" si="3"/>
        <v>0</v>
      </c>
      <c r="L98" s="128">
        <v>0</v>
      </c>
      <c r="M98" s="128">
        <v>0</v>
      </c>
      <c r="N98" s="128">
        <v>0</v>
      </c>
      <c r="O98" s="128">
        <v>0</v>
      </c>
      <c r="P98" s="128">
        <v>0</v>
      </c>
      <c r="Q98" s="122">
        <f t="shared" si="4"/>
        <v>0</v>
      </c>
      <c r="R98" s="128">
        <v>0</v>
      </c>
      <c r="S98" s="128">
        <v>0</v>
      </c>
      <c r="T98" s="128">
        <v>0</v>
      </c>
      <c r="U98" s="128">
        <v>0</v>
      </c>
      <c r="V98" s="128">
        <v>0</v>
      </c>
      <c r="W98" s="123">
        <f t="shared" si="5"/>
        <v>0</v>
      </c>
    </row>
    <row r="99" spans="1:23" s="64" customFormat="1" ht="25.5">
      <c r="A99" s="70">
        <v>631</v>
      </c>
      <c r="B99" s="57" t="s">
        <v>326</v>
      </c>
      <c r="C99" s="61" t="s">
        <v>76</v>
      </c>
      <c r="D99" s="56">
        <v>40543</v>
      </c>
      <c r="E99" s="56">
        <v>45107</v>
      </c>
      <c r="F99" s="57" t="s">
        <v>327</v>
      </c>
      <c r="G99" s="54" t="s">
        <v>326</v>
      </c>
      <c r="H99" s="54" t="s">
        <v>271</v>
      </c>
      <c r="I99" s="128">
        <v>0</v>
      </c>
      <c r="J99" s="55" t="s">
        <v>35</v>
      </c>
      <c r="K99" s="124">
        <f t="shared" si="3"/>
        <v>0</v>
      </c>
      <c r="L99" s="128">
        <v>0</v>
      </c>
      <c r="M99" s="128">
        <v>0</v>
      </c>
      <c r="N99" s="128">
        <v>0</v>
      </c>
      <c r="O99" s="128">
        <v>0</v>
      </c>
      <c r="P99" s="128">
        <v>0</v>
      </c>
      <c r="Q99" s="122">
        <f t="shared" si="4"/>
        <v>0</v>
      </c>
      <c r="R99" s="128">
        <v>0</v>
      </c>
      <c r="S99" s="128">
        <v>0</v>
      </c>
      <c r="T99" s="128">
        <v>0</v>
      </c>
      <c r="U99" s="128">
        <v>0</v>
      </c>
      <c r="V99" s="128">
        <v>0</v>
      </c>
      <c r="W99" s="123">
        <f t="shared" si="5"/>
        <v>0</v>
      </c>
    </row>
    <row r="100" spans="1:23" s="64" customFormat="1" ht="25.5">
      <c r="A100" s="70">
        <v>632</v>
      </c>
      <c r="B100" s="57" t="s">
        <v>326</v>
      </c>
      <c r="C100" s="61" t="s">
        <v>76</v>
      </c>
      <c r="D100" s="56">
        <v>40543</v>
      </c>
      <c r="E100" s="56">
        <v>45107</v>
      </c>
      <c r="F100" s="57" t="s">
        <v>289</v>
      </c>
      <c r="G100" s="54" t="s">
        <v>326</v>
      </c>
      <c r="H100" s="54" t="s">
        <v>271</v>
      </c>
      <c r="I100" s="128">
        <v>20000</v>
      </c>
      <c r="J100" s="55" t="s">
        <v>35</v>
      </c>
      <c r="K100" s="124">
        <f t="shared" si="3"/>
        <v>20000</v>
      </c>
      <c r="L100" s="128">
        <v>20000</v>
      </c>
      <c r="M100" s="128">
        <v>0</v>
      </c>
      <c r="N100" s="128">
        <v>0</v>
      </c>
      <c r="O100" s="128">
        <v>0</v>
      </c>
      <c r="P100" s="128">
        <v>0</v>
      </c>
      <c r="Q100" s="122">
        <f t="shared" si="4"/>
        <v>20000</v>
      </c>
      <c r="R100" s="128">
        <v>0</v>
      </c>
      <c r="S100" s="128">
        <v>0</v>
      </c>
      <c r="T100" s="128">
        <v>0</v>
      </c>
      <c r="U100" s="128">
        <v>0</v>
      </c>
      <c r="V100" s="128">
        <v>0</v>
      </c>
      <c r="W100" s="123">
        <f t="shared" si="5"/>
        <v>0</v>
      </c>
    </row>
    <row r="101" spans="1:23" s="64" customFormat="1" ht="63.75">
      <c r="A101" s="70">
        <v>633</v>
      </c>
      <c r="B101" s="57" t="s">
        <v>328</v>
      </c>
      <c r="C101" s="61" t="s">
        <v>72</v>
      </c>
      <c r="D101" s="56">
        <v>42370</v>
      </c>
      <c r="E101" s="56">
        <v>48852</v>
      </c>
      <c r="F101" s="57" t="s">
        <v>300</v>
      </c>
      <c r="G101" s="54" t="s">
        <v>329</v>
      </c>
      <c r="H101" s="54" t="s">
        <v>226</v>
      </c>
      <c r="I101" s="128">
        <v>138198950</v>
      </c>
      <c r="J101" s="55" t="s">
        <v>35</v>
      </c>
      <c r="K101" s="124">
        <f t="shared" si="3"/>
        <v>17647550</v>
      </c>
      <c r="L101" s="128">
        <v>0</v>
      </c>
      <c r="M101" s="128">
        <v>0</v>
      </c>
      <c r="N101" s="128">
        <v>0</v>
      </c>
      <c r="O101" s="128">
        <v>2723775</v>
      </c>
      <c r="P101" s="128">
        <v>0</v>
      </c>
      <c r="Q101" s="122">
        <f t="shared" si="4"/>
        <v>2723775</v>
      </c>
      <c r="R101" s="128">
        <v>0</v>
      </c>
      <c r="S101" s="128">
        <v>0</v>
      </c>
      <c r="T101" s="128">
        <v>0</v>
      </c>
      <c r="U101" s="128">
        <v>14923775</v>
      </c>
      <c r="V101" s="128">
        <v>0</v>
      </c>
      <c r="W101" s="123">
        <f t="shared" si="5"/>
        <v>14923775</v>
      </c>
    </row>
    <row r="102" spans="1:23" s="64" customFormat="1" ht="51">
      <c r="A102" s="70">
        <v>634</v>
      </c>
      <c r="B102" s="57" t="s">
        <v>330</v>
      </c>
      <c r="C102" s="61" t="s">
        <v>72</v>
      </c>
      <c r="D102" s="56">
        <v>42370</v>
      </c>
      <c r="E102" s="56">
        <v>48852</v>
      </c>
      <c r="F102" s="57" t="s">
        <v>300</v>
      </c>
      <c r="G102" s="54" t="s">
        <v>329</v>
      </c>
      <c r="H102" s="54" t="s">
        <v>226</v>
      </c>
      <c r="I102" s="128">
        <v>25959894</v>
      </c>
      <c r="J102" s="55" t="s">
        <v>35</v>
      </c>
      <c r="K102" s="124">
        <f t="shared" si="3"/>
        <v>3558602</v>
      </c>
      <c r="L102" s="128">
        <v>0</v>
      </c>
      <c r="M102" s="128">
        <v>0</v>
      </c>
      <c r="N102" s="128">
        <v>0</v>
      </c>
      <c r="O102" s="128">
        <v>374301</v>
      </c>
      <c r="P102" s="128">
        <v>0</v>
      </c>
      <c r="Q102" s="122">
        <f t="shared" si="4"/>
        <v>374301</v>
      </c>
      <c r="R102" s="128">
        <v>0</v>
      </c>
      <c r="S102" s="128">
        <v>0</v>
      </c>
      <c r="T102" s="128">
        <v>0</v>
      </c>
      <c r="U102" s="128">
        <v>3184301</v>
      </c>
      <c r="V102" s="128">
        <v>0</v>
      </c>
      <c r="W102" s="123">
        <f t="shared" si="5"/>
        <v>3184301</v>
      </c>
    </row>
    <row r="103" spans="1:23" s="64" customFormat="1" ht="63.75">
      <c r="A103" s="70">
        <v>635</v>
      </c>
      <c r="B103" s="57" t="s">
        <v>331</v>
      </c>
      <c r="C103" s="61" t="s">
        <v>72</v>
      </c>
      <c r="D103" s="56">
        <v>42736</v>
      </c>
      <c r="E103" s="56">
        <v>51409</v>
      </c>
      <c r="F103" s="57" t="s">
        <v>300</v>
      </c>
      <c r="G103" s="54" t="s">
        <v>332</v>
      </c>
      <c r="H103" s="54" t="s">
        <v>226</v>
      </c>
      <c r="I103" s="128">
        <v>86838375</v>
      </c>
      <c r="J103" s="55" t="s">
        <v>35</v>
      </c>
      <c r="K103" s="124">
        <f t="shared" si="3"/>
        <v>4770688</v>
      </c>
      <c r="L103" s="128">
        <v>0</v>
      </c>
      <c r="M103" s="128">
        <v>0</v>
      </c>
      <c r="N103" s="128">
        <v>0</v>
      </c>
      <c r="O103" s="128">
        <v>1405344</v>
      </c>
      <c r="P103" s="128">
        <v>0</v>
      </c>
      <c r="Q103" s="122">
        <f t="shared" si="4"/>
        <v>1405344</v>
      </c>
      <c r="R103" s="128">
        <v>0</v>
      </c>
      <c r="S103" s="128">
        <v>0</v>
      </c>
      <c r="T103" s="128">
        <v>0</v>
      </c>
      <c r="U103" s="128">
        <v>3365344</v>
      </c>
      <c r="V103" s="128">
        <v>0</v>
      </c>
      <c r="W103" s="123">
        <f t="shared" si="5"/>
        <v>3365344</v>
      </c>
    </row>
    <row r="104" spans="1:23" s="64" customFormat="1" ht="51">
      <c r="A104" s="70">
        <v>636</v>
      </c>
      <c r="B104" s="57" t="s">
        <v>333</v>
      </c>
      <c r="C104" s="61" t="s">
        <v>72</v>
      </c>
      <c r="D104" s="56">
        <v>42736</v>
      </c>
      <c r="E104" s="56">
        <v>51409</v>
      </c>
      <c r="F104" s="57" t="s">
        <v>300</v>
      </c>
      <c r="G104" s="54" t="s">
        <v>332</v>
      </c>
      <c r="H104" s="54" t="s">
        <v>226</v>
      </c>
      <c r="I104" s="128">
        <v>195934520</v>
      </c>
      <c r="J104" s="55" t="s">
        <v>35</v>
      </c>
      <c r="K104" s="124">
        <f t="shared" si="3"/>
        <v>14518532</v>
      </c>
      <c r="L104" s="128">
        <v>0</v>
      </c>
      <c r="M104" s="128">
        <v>0</v>
      </c>
      <c r="N104" s="128">
        <v>0</v>
      </c>
      <c r="O104" s="128">
        <v>2371766</v>
      </c>
      <c r="P104" s="128">
        <v>0</v>
      </c>
      <c r="Q104" s="122">
        <f t="shared" si="4"/>
        <v>2371766</v>
      </c>
      <c r="R104" s="128">
        <v>0</v>
      </c>
      <c r="S104" s="128">
        <v>0</v>
      </c>
      <c r="T104" s="128">
        <v>0</v>
      </c>
      <c r="U104" s="128">
        <v>12146766</v>
      </c>
      <c r="V104" s="128">
        <v>0</v>
      </c>
      <c r="W104" s="123">
        <f t="shared" si="5"/>
        <v>12146766</v>
      </c>
    </row>
    <row r="105" spans="1:23" s="64" customFormat="1" ht="51">
      <c r="A105" s="70">
        <v>637</v>
      </c>
      <c r="B105" s="57" t="s">
        <v>334</v>
      </c>
      <c r="C105" s="61" t="s">
        <v>59</v>
      </c>
      <c r="D105" s="56">
        <v>41091</v>
      </c>
      <c r="E105" s="56">
        <v>44377</v>
      </c>
      <c r="F105" s="57" t="s">
        <v>335</v>
      </c>
      <c r="G105" s="54" t="s">
        <v>336</v>
      </c>
      <c r="H105" s="54" t="s">
        <v>134</v>
      </c>
      <c r="I105" s="128">
        <v>297018</v>
      </c>
      <c r="J105" s="55" t="s">
        <v>35</v>
      </c>
      <c r="K105" s="124">
        <f t="shared" si="3"/>
        <v>294900</v>
      </c>
      <c r="L105" s="128">
        <v>0</v>
      </c>
      <c r="M105" s="128">
        <v>0</v>
      </c>
      <c r="N105" s="128">
        <v>0</v>
      </c>
      <c r="O105" s="128">
        <v>294900</v>
      </c>
      <c r="P105" s="128">
        <v>0</v>
      </c>
      <c r="Q105" s="122">
        <f t="shared" si="4"/>
        <v>294900</v>
      </c>
      <c r="R105" s="128">
        <v>0</v>
      </c>
      <c r="S105" s="128">
        <v>0</v>
      </c>
      <c r="T105" s="128">
        <v>0</v>
      </c>
      <c r="U105" s="128">
        <v>0</v>
      </c>
      <c r="V105" s="128">
        <v>0</v>
      </c>
      <c r="W105" s="123">
        <f t="shared" si="5"/>
        <v>0</v>
      </c>
    </row>
    <row r="106" spans="1:23" s="64" customFormat="1" ht="51">
      <c r="A106" s="70">
        <v>638</v>
      </c>
      <c r="B106" s="57" t="s">
        <v>337</v>
      </c>
      <c r="C106" s="61" t="s">
        <v>59</v>
      </c>
      <c r="D106" s="56">
        <v>41091</v>
      </c>
      <c r="E106" s="56">
        <v>44377</v>
      </c>
      <c r="F106" s="57" t="s">
        <v>335</v>
      </c>
      <c r="G106" s="54" t="s">
        <v>336</v>
      </c>
      <c r="H106" s="54" t="s">
        <v>143</v>
      </c>
      <c r="I106" s="128">
        <v>373987</v>
      </c>
      <c r="J106" s="55" t="s">
        <v>35</v>
      </c>
      <c r="K106" s="124">
        <f t="shared" si="3"/>
        <v>282624</v>
      </c>
      <c r="L106" s="128">
        <v>0</v>
      </c>
      <c r="M106" s="128">
        <v>0</v>
      </c>
      <c r="N106" s="128">
        <v>0</v>
      </c>
      <c r="O106" s="128">
        <v>282624</v>
      </c>
      <c r="P106" s="128">
        <v>0</v>
      </c>
      <c r="Q106" s="122">
        <f t="shared" si="4"/>
        <v>282624</v>
      </c>
      <c r="R106" s="128">
        <v>0</v>
      </c>
      <c r="S106" s="128">
        <v>0</v>
      </c>
      <c r="T106" s="128">
        <v>0</v>
      </c>
      <c r="U106" s="128">
        <v>0</v>
      </c>
      <c r="V106" s="128">
        <v>0</v>
      </c>
      <c r="W106" s="123">
        <f t="shared" si="5"/>
        <v>0</v>
      </c>
    </row>
    <row r="107" spans="1:23" s="64" customFormat="1" ht="51">
      <c r="A107" s="70">
        <v>639</v>
      </c>
      <c r="B107" s="57" t="s">
        <v>338</v>
      </c>
      <c r="C107" s="61" t="s">
        <v>59</v>
      </c>
      <c r="D107" s="56">
        <v>41091</v>
      </c>
      <c r="E107" s="56">
        <v>44377</v>
      </c>
      <c r="F107" s="57" t="s">
        <v>335</v>
      </c>
      <c r="G107" s="54" t="s">
        <v>336</v>
      </c>
      <c r="H107" s="54" t="s">
        <v>134</v>
      </c>
      <c r="I107" s="128">
        <v>1571873</v>
      </c>
      <c r="J107" s="55" t="s">
        <v>35</v>
      </c>
      <c r="K107" s="124">
        <f t="shared" si="3"/>
        <v>294900</v>
      </c>
      <c r="L107" s="128">
        <v>0</v>
      </c>
      <c r="M107" s="128">
        <v>0</v>
      </c>
      <c r="N107" s="128">
        <v>0</v>
      </c>
      <c r="O107" s="128">
        <v>294900</v>
      </c>
      <c r="P107" s="128">
        <v>0</v>
      </c>
      <c r="Q107" s="122">
        <f t="shared" si="4"/>
        <v>294900</v>
      </c>
      <c r="R107" s="128">
        <v>0</v>
      </c>
      <c r="S107" s="128">
        <v>0</v>
      </c>
      <c r="T107" s="128">
        <v>0</v>
      </c>
      <c r="U107" s="128">
        <v>0</v>
      </c>
      <c r="V107" s="128">
        <v>0</v>
      </c>
      <c r="W107" s="123">
        <f t="shared" si="5"/>
        <v>0</v>
      </c>
    </row>
    <row r="108" spans="1:23" s="64" customFormat="1" ht="51">
      <c r="A108" s="70">
        <v>640</v>
      </c>
      <c r="B108" s="57" t="s">
        <v>339</v>
      </c>
      <c r="C108" s="61" t="s">
        <v>59</v>
      </c>
      <c r="D108" s="56">
        <v>41091</v>
      </c>
      <c r="E108" s="56">
        <v>44377</v>
      </c>
      <c r="F108" s="57" t="s">
        <v>335</v>
      </c>
      <c r="G108" s="54" t="s">
        <v>336</v>
      </c>
      <c r="H108" s="54" t="s">
        <v>180</v>
      </c>
      <c r="I108" s="128">
        <v>908</v>
      </c>
      <c r="J108" s="55" t="s">
        <v>35</v>
      </c>
      <c r="K108" s="124">
        <f t="shared" si="3"/>
        <v>0</v>
      </c>
      <c r="L108" s="128">
        <v>0</v>
      </c>
      <c r="M108" s="128">
        <v>0</v>
      </c>
      <c r="N108" s="128">
        <v>0</v>
      </c>
      <c r="O108" s="128">
        <v>0</v>
      </c>
      <c r="P108" s="128">
        <v>0</v>
      </c>
      <c r="Q108" s="122">
        <f t="shared" si="4"/>
        <v>0</v>
      </c>
      <c r="R108" s="128">
        <v>0</v>
      </c>
      <c r="S108" s="128">
        <v>0</v>
      </c>
      <c r="T108" s="128">
        <v>0</v>
      </c>
      <c r="U108" s="128">
        <v>0</v>
      </c>
      <c r="V108" s="128">
        <v>0</v>
      </c>
      <c r="W108" s="123">
        <f t="shared" si="5"/>
        <v>0</v>
      </c>
    </row>
    <row r="109" spans="1:23" s="64" customFormat="1" ht="51">
      <c r="A109" s="70">
        <v>641</v>
      </c>
      <c r="B109" s="57" t="s">
        <v>340</v>
      </c>
      <c r="C109" s="61" t="s">
        <v>59</v>
      </c>
      <c r="D109" s="56">
        <v>41091</v>
      </c>
      <c r="E109" s="56">
        <v>44377</v>
      </c>
      <c r="F109" s="57" t="s">
        <v>335</v>
      </c>
      <c r="G109" s="54" t="s">
        <v>336</v>
      </c>
      <c r="H109" s="54" t="s">
        <v>134</v>
      </c>
      <c r="I109" s="128">
        <v>12090</v>
      </c>
      <c r="J109" s="55" t="s">
        <v>35</v>
      </c>
      <c r="K109" s="124">
        <f t="shared" si="3"/>
        <v>0</v>
      </c>
      <c r="L109" s="128">
        <v>0</v>
      </c>
      <c r="M109" s="128">
        <v>0</v>
      </c>
      <c r="N109" s="128">
        <v>0</v>
      </c>
      <c r="O109" s="128">
        <v>0</v>
      </c>
      <c r="P109" s="128">
        <v>0</v>
      </c>
      <c r="Q109" s="122">
        <f t="shared" si="4"/>
        <v>0</v>
      </c>
      <c r="R109" s="128">
        <v>0</v>
      </c>
      <c r="S109" s="128">
        <v>0</v>
      </c>
      <c r="T109" s="128">
        <v>0</v>
      </c>
      <c r="U109" s="128">
        <v>0</v>
      </c>
      <c r="V109" s="128">
        <v>0</v>
      </c>
      <c r="W109" s="123">
        <f t="shared" si="5"/>
        <v>0</v>
      </c>
    </row>
    <row r="110" spans="1:23" s="64" customFormat="1" ht="63.75">
      <c r="A110" s="70">
        <v>643</v>
      </c>
      <c r="B110" s="57" t="s">
        <v>326</v>
      </c>
      <c r="C110" s="61" t="s">
        <v>76</v>
      </c>
      <c r="D110" s="56">
        <v>39260</v>
      </c>
      <c r="E110" s="56">
        <v>51380</v>
      </c>
      <c r="F110" s="57" t="s">
        <v>289</v>
      </c>
      <c r="G110" s="54" t="s">
        <v>341</v>
      </c>
      <c r="H110" s="54" t="s">
        <v>226</v>
      </c>
      <c r="I110" s="128">
        <v>44000</v>
      </c>
      <c r="J110" s="55" t="s">
        <v>35</v>
      </c>
      <c r="K110" s="124">
        <f t="shared" si="3"/>
        <v>44000</v>
      </c>
      <c r="L110" s="128">
        <v>44000</v>
      </c>
      <c r="M110" s="128">
        <v>0</v>
      </c>
      <c r="N110" s="128">
        <v>0</v>
      </c>
      <c r="O110" s="128">
        <v>0</v>
      </c>
      <c r="P110" s="128">
        <v>0</v>
      </c>
      <c r="Q110" s="122">
        <f t="shared" si="4"/>
        <v>44000</v>
      </c>
      <c r="R110" s="128">
        <v>0</v>
      </c>
      <c r="S110" s="128">
        <v>0</v>
      </c>
      <c r="T110" s="128">
        <v>0</v>
      </c>
      <c r="U110" s="128">
        <v>0</v>
      </c>
      <c r="V110" s="128">
        <v>0</v>
      </c>
      <c r="W110" s="123">
        <f t="shared" si="5"/>
        <v>0</v>
      </c>
    </row>
    <row r="111" spans="1:23" s="64" customFormat="1" ht="51">
      <c r="A111" s="70">
        <v>644</v>
      </c>
      <c r="B111" s="57" t="s">
        <v>342</v>
      </c>
      <c r="C111" s="61" t="s">
        <v>76</v>
      </c>
      <c r="D111" s="56">
        <v>39260</v>
      </c>
      <c r="E111" s="56">
        <v>51380</v>
      </c>
      <c r="F111" s="57" t="s">
        <v>289</v>
      </c>
      <c r="G111" s="54" t="s">
        <v>343</v>
      </c>
      <c r="H111" s="54" t="s">
        <v>226</v>
      </c>
      <c r="I111" s="128">
        <v>1844000</v>
      </c>
      <c r="J111" s="55" t="s">
        <v>35</v>
      </c>
      <c r="K111" s="124">
        <f t="shared" si="3"/>
        <v>1844000</v>
      </c>
      <c r="L111" s="128">
        <v>1844000</v>
      </c>
      <c r="M111" s="128">
        <v>0</v>
      </c>
      <c r="N111" s="128">
        <v>0</v>
      </c>
      <c r="O111" s="128">
        <v>0</v>
      </c>
      <c r="P111" s="128">
        <v>0</v>
      </c>
      <c r="Q111" s="122">
        <f t="shared" si="4"/>
        <v>1844000</v>
      </c>
      <c r="R111" s="128">
        <v>0</v>
      </c>
      <c r="S111" s="128">
        <v>0</v>
      </c>
      <c r="T111" s="128">
        <v>0</v>
      </c>
      <c r="U111" s="128">
        <v>0</v>
      </c>
      <c r="V111" s="128">
        <v>0</v>
      </c>
      <c r="W111" s="123">
        <f t="shared" si="5"/>
        <v>0</v>
      </c>
    </row>
    <row r="112" spans="1:23" s="64" customFormat="1" ht="89.25">
      <c r="A112" s="133">
        <v>645</v>
      </c>
      <c r="B112" s="129" t="s">
        <v>344</v>
      </c>
      <c r="C112" s="129" t="s">
        <v>54</v>
      </c>
      <c r="D112" s="132">
        <v>37355</v>
      </c>
      <c r="E112" s="132">
        <v>46568</v>
      </c>
      <c r="F112" s="129" t="s">
        <v>267</v>
      </c>
      <c r="G112" s="129" t="s">
        <v>345</v>
      </c>
      <c r="H112" s="129" t="s">
        <v>143</v>
      </c>
      <c r="I112" s="131">
        <v>8581814</v>
      </c>
      <c r="J112" s="130" t="s">
        <v>35</v>
      </c>
      <c r="K112" s="134">
        <f t="shared" si="3"/>
        <v>0</v>
      </c>
      <c r="L112" s="131">
        <v>0</v>
      </c>
      <c r="M112" s="131">
        <v>0</v>
      </c>
      <c r="N112" s="131">
        <v>0</v>
      </c>
      <c r="O112" s="131">
        <v>0</v>
      </c>
      <c r="P112" s="131">
        <v>0</v>
      </c>
      <c r="Q112" s="134">
        <f t="shared" si="4"/>
        <v>0</v>
      </c>
      <c r="R112" s="131">
        <v>0</v>
      </c>
      <c r="S112" s="131">
        <v>0</v>
      </c>
      <c r="T112" s="131">
        <v>0</v>
      </c>
      <c r="U112" s="131">
        <v>0</v>
      </c>
      <c r="V112" s="131">
        <v>0</v>
      </c>
      <c r="W112" s="134">
        <f t="shared" si="5"/>
        <v>0</v>
      </c>
    </row>
    <row r="113" spans="1:23" s="64" customFormat="1" ht="102">
      <c r="A113" s="70">
        <v>646</v>
      </c>
      <c r="B113" s="57" t="s">
        <v>348</v>
      </c>
      <c r="C113" s="61" t="s">
        <v>54</v>
      </c>
      <c r="D113" s="56">
        <v>43374</v>
      </c>
      <c r="E113" s="56">
        <v>44012</v>
      </c>
      <c r="F113" s="57" t="s">
        <v>349</v>
      </c>
      <c r="G113" s="54" t="s">
        <v>350</v>
      </c>
      <c r="H113" s="54" t="s">
        <v>134</v>
      </c>
      <c r="I113" s="128">
        <v>169766</v>
      </c>
      <c r="J113" s="55" t="s">
        <v>35</v>
      </c>
      <c r="K113" s="124">
        <f t="shared" si="3"/>
        <v>169766</v>
      </c>
      <c r="L113" s="128">
        <v>0</v>
      </c>
      <c r="M113" s="128">
        <v>0</v>
      </c>
      <c r="N113" s="128">
        <v>0</v>
      </c>
      <c r="O113" s="128">
        <v>169766</v>
      </c>
      <c r="P113" s="128">
        <v>0</v>
      </c>
      <c r="Q113" s="122">
        <f t="shared" si="4"/>
        <v>169766</v>
      </c>
      <c r="R113" s="128">
        <v>0</v>
      </c>
      <c r="S113" s="128">
        <v>0</v>
      </c>
      <c r="T113" s="128">
        <v>0</v>
      </c>
      <c r="U113" s="128">
        <v>0</v>
      </c>
      <c r="V113" s="128">
        <v>0</v>
      </c>
      <c r="W113" s="123">
        <f t="shared" si="5"/>
        <v>0</v>
      </c>
    </row>
    <row r="114" spans="1:23" s="64" customFormat="1" ht="122.45" customHeight="1">
      <c r="A114" s="70">
        <v>647</v>
      </c>
      <c r="B114" s="57" t="s">
        <v>400</v>
      </c>
      <c r="C114" s="61" t="s">
        <v>53</v>
      </c>
      <c r="D114" s="56">
        <v>40931</v>
      </c>
      <c r="E114" s="56">
        <v>52412</v>
      </c>
      <c r="F114" s="57" t="s">
        <v>127</v>
      </c>
      <c r="G114" s="54" t="s">
        <v>401</v>
      </c>
      <c r="H114" s="54" t="s">
        <v>134</v>
      </c>
      <c r="I114" s="128">
        <v>55000</v>
      </c>
      <c r="J114" s="55" t="s">
        <v>35</v>
      </c>
      <c r="K114" s="124">
        <f t="shared" si="3"/>
        <v>12000</v>
      </c>
      <c r="L114" s="128">
        <v>0</v>
      </c>
      <c r="M114" s="128">
        <v>0</v>
      </c>
      <c r="N114" s="128">
        <v>0</v>
      </c>
      <c r="O114" s="128">
        <v>12000</v>
      </c>
      <c r="P114" s="128">
        <v>0</v>
      </c>
      <c r="Q114" s="122">
        <f t="shared" si="4"/>
        <v>12000</v>
      </c>
      <c r="R114" s="128">
        <v>0</v>
      </c>
      <c r="S114" s="128">
        <v>0</v>
      </c>
      <c r="T114" s="128">
        <v>0</v>
      </c>
      <c r="U114" s="128">
        <v>0</v>
      </c>
      <c r="V114" s="128">
        <v>0</v>
      </c>
      <c r="W114" s="123">
        <f t="shared" si="5"/>
        <v>0</v>
      </c>
    </row>
    <row r="115" spans="1:23" s="64" customFormat="1">
      <c r="A115" s="70">
        <v>648</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649</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650</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651</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652</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653</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654</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655</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656</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657</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658</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659</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660</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661</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662</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663</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664</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665</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666</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667</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668</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669</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670</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671</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672</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673</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674</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675</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676</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677</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678</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679</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680</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681</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682</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683</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684</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685</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686</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687</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688</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689</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690</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691</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692</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693</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694</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695</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696</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697</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698</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699</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700</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701</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702</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703</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704</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705</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706</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707</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708</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709</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710</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711</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712</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713</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714</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715</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716</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717</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718</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719</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720</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721</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722</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723</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724</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725</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726</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727</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728</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729</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730</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731</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732</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733</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734</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735</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736</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737</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738</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739</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740</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741</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742</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743</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744</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745</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746</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747</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748</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749</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750</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751</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752</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753</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754</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755</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756</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757</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758</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759</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760</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761</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762</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763</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764</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765</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766</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767</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768</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769</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770</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771</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772</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773</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774</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775</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776</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777</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778</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779</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780</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781</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782</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783</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784</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785</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786</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787</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788</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789</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790</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791</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792</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793</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794</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795</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796</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797</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798</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799</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800</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801</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802</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803</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804</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805</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806</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807</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808</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809</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810</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811</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812</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813</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814</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815</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816</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817</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818</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819</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820</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821</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822</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823</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824</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825</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826</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827</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828</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829</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830</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831</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832</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833</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834</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835</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836</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837</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838</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839</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840</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841</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842</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843</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844</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845</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846</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847</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848</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849</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850</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851</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852</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853</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854</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855</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856</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857</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858</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859</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860</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861</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862</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863</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864</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865</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866</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867</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868</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869</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870</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871</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872</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873</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874</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875</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876</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877</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878</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879</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880</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881</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882</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883</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884</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885</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886</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887</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888</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889</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890</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891</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892</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893</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894</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895</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896</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897</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898</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899</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900</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901</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902</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903</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904</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905</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906</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907</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908</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909</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910</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911</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912</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913</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914</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915</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916</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917</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918</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919</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920</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921</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922</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923</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924</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925</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926</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927</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928</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929</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930</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931</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932</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933</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934</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935</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936</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937</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938</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939</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940</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941</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942</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943</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944</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945</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946</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947</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948</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949</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950</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951</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952</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953</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954</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955</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956</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957</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958</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959</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960</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961</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962</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963</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964</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965</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966</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967</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968</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969</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970</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971</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972</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973</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974</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975</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976</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977</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978</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979</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980</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981</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982</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983</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984</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985</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986</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987</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988</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989</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990</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991</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992</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993</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994</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995</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996</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997</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998</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999</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1000</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1001</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1002</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1003</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1004</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1005</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1006</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1007</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1008</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1009</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1010</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1011</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1012</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1013</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1014</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1015</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1016</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1017</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1018</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1019</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1020</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1021</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1022</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1023</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1024</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1025</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1026</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1027</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1028</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1029</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1030</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1031</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1032</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1033</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1034</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1035</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1036</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1037</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1038</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1039</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1040</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1041</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1042</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1043</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1044</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1045</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1046</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1047</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1048</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1049</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1050</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1051</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1052</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1053</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1054</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1055</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1056</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1057</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1058</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1059</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1060</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1061</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1062</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1063</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1064</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1065</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1066</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1067</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1068</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1069</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1070</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1071</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1072</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1073</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1074</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1075</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1076</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1077</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1078</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1079</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1080</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1081</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1082</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1083</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1084</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1085</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1086</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1087</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1088</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1089</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1090</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1091</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1092</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1093</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1094</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1095</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1096</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1097</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1098</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1099</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1100</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1101</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1102</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1103</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1104</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1105</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1106</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1107</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1108</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1109</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1110</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1111</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1112</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1113</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1114</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1115</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1116</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1117</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1118</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1119</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1120</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1121</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1122</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1123</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1124</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1125</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1126</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1127</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1128</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1129</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1130</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1131</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1132</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1133</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8" sqref="H8:H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346</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68623668</v>
      </c>
      <c r="D8" s="118"/>
      <c r="E8" s="118">
        <v>208207</v>
      </c>
      <c r="F8" s="118">
        <v>2492958</v>
      </c>
      <c r="G8" s="118">
        <v>52630039</v>
      </c>
      <c r="H8" s="127"/>
      <c r="I8" s="108"/>
    </row>
    <row r="9" spans="1:9" ht="60" customHeight="1">
      <c r="A9" s="46">
        <v>2</v>
      </c>
      <c r="B9" s="100" t="s">
        <v>115</v>
      </c>
      <c r="C9" s="118">
        <v>115911</v>
      </c>
      <c r="D9" s="118"/>
      <c r="E9" s="118">
        <v>101</v>
      </c>
      <c r="F9" s="118">
        <v>5281390</v>
      </c>
      <c r="G9" s="118">
        <v>75044153</v>
      </c>
      <c r="H9" s="135" t="s">
        <v>397</v>
      </c>
    </row>
    <row r="10" spans="1:9" ht="60" customHeight="1">
      <c r="A10" s="46">
        <v>3</v>
      </c>
      <c r="B10" s="109" t="s">
        <v>113</v>
      </c>
      <c r="C10" s="118">
        <v>36081909</v>
      </c>
      <c r="D10" s="118"/>
      <c r="E10" s="118"/>
      <c r="F10" s="118">
        <v>4543861</v>
      </c>
      <c r="G10" s="118">
        <v>81964274</v>
      </c>
      <c r="H10" s="135" t="s">
        <v>398</v>
      </c>
    </row>
    <row r="11" spans="1:9" ht="60" customHeight="1">
      <c r="A11" s="46">
        <v>4</v>
      </c>
      <c r="B11" s="100" t="s">
        <v>98</v>
      </c>
      <c r="C11" s="118">
        <v>28113188</v>
      </c>
      <c r="D11" s="118"/>
      <c r="E11" s="118">
        <v>15246</v>
      </c>
      <c r="F11" s="118">
        <v>14925287</v>
      </c>
      <c r="G11" s="118"/>
      <c r="H11" s="135" t="s">
        <v>399</v>
      </c>
    </row>
    <row r="12" spans="1:9" ht="60" customHeight="1">
      <c r="A12" s="46">
        <v>5</v>
      </c>
      <c r="B12" s="107" t="s">
        <v>100</v>
      </c>
      <c r="C12" s="169" t="s">
        <v>46</v>
      </c>
      <c r="D12" s="170"/>
      <c r="E12" s="170"/>
      <c r="F12" s="171"/>
      <c r="G12" s="118"/>
      <c r="H12" s="18"/>
    </row>
    <row r="13" spans="1:9" s="24" customFormat="1" ht="60" customHeight="1">
      <c r="A13" s="47">
        <v>6</v>
      </c>
      <c r="B13" s="48" t="s">
        <v>99</v>
      </c>
      <c r="C13" s="115">
        <f>C8+C9-C10-C11</f>
        <v>4544482</v>
      </c>
      <c r="D13" s="116">
        <f>D8+D9-D10-D11</f>
        <v>0</v>
      </c>
      <c r="E13" s="117">
        <f>E8+E9-E10-E11</f>
        <v>193062</v>
      </c>
      <c r="F13" s="117">
        <f>F8+F9-F10-F11</f>
        <v>-11694800</v>
      </c>
      <c r="G13" s="117">
        <f>G8+G9-G10-G11-G12</f>
        <v>45709918</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03"/>
  <sheetViews>
    <sheetView workbookViewId="0">
      <pane xSplit="1" ySplit="2" topLeftCell="B621" activePane="bottomRight" state="frozenSplit"/>
      <selection activeCell="B3" sqref="B3"/>
      <selection pane="topRight" activeCell="B3" sqref="B3"/>
      <selection pane="bottomLeft" activeCell="B3" sqref="B3"/>
      <selection pane="bottomRight" activeCell="B651" sqref="B651"/>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347</v>
      </c>
      <c r="B1" s="183"/>
    </row>
    <row r="2" spans="1:2" ht="25.5" customHeight="1" thickTop="1">
      <c r="A2" s="41" t="s">
        <v>14</v>
      </c>
      <c r="B2" s="42" t="s">
        <v>22</v>
      </c>
    </row>
    <row r="3" spans="1:2">
      <c r="A3" s="43">
        <v>1</v>
      </c>
      <c r="B3" s="44" t="s">
        <v>351</v>
      </c>
    </row>
    <row r="4" spans="1:2">
      <c r="A4" s="43">
        <v>2</v>
      </c>
      <c r="B4" s="44" t="s">
        <v>351</v>
      </c>
    </row>
    <row r="5" spans="1:2">
      <c r="A5" s="43">
        <v>3</v>
      </c>
      <c r="B5" s="44" t="s">
        <v>351</v>
      </c>
    </row>
    <row r="6" spans="1:2">
      <c r="A6" s="43">
        <v>4</v>
      </c>
      <c r="B6" s="44" t="s">
        <v>351</v>
      </c>
    </row>
    <row r="7" spans="1:2">
      <c r="A7" s="43">
        <v>5</v>
      </c>
      <c r="B7" s="44" t="s">
        <v>351</v>
      </c>
    </row>
    <row r="8" spans="1:2">
      <c r="A8" s="43">
        <v>6</v>
      </c>
      <c r="B8" s="44" t="s">
        <v>351</v>
      </c>
    </row>
    <row r="9" spans="1:2">
      <c r="A9" s="43">
        <v>7</v>
      </c>
      <c r="B9" s="44" t="s">
        <v>351</v>
      </c>
    </row>
    <row r="10" spans="1:2">
      <c r="A10" s="43">
        <v>8</v>
      </c>
      <c r="B10" s="44" t="s">
        <v>351</v>
      </c>
    </row>
    <row r="11" spans="1:2">
      <c r="A11" s="43">
        <v>9</v>
      </c>
      <c r="B11" s="44" t="s">
        <v>351</v>
      </c>
    </row>
    <row r="12" spans="1:2">
      <c r="A12" s="43">
        <v>10</v>
      </c>
      <c r="B12" s="44" t="s">
        <v>351</v>
      </c>
    </row>
    <row r="13" spans="1:2">
      <c r="A13" s="43">
        <v>11</v>
      </c>
      <c r="B13" s="44" t="s">
        <v>351</v>
      </c>
    </row>
    <row r="14" spans="1:2">
      <c r="A14" s="43">
        <v>12</v>
      </c>
      <c r="B14" s="44" t="s">
        <v>351</v>
      </c>
    </row>
    <row r="15" spans="1:2">
      <c r="A15" s="43">
        <v>13</v>
      </c>
      <c r="B15" s="44" t="s">
        <v>351</v>
      </c>
    </row>
    <row r="16" spans="1:2">
      <c r="A16" s="43">
        <v>14</v>
      </c>
      <c r="B16" s="44" t="s">
        <v>351</v>
      </c>
    </row>
    <row r="17" spans="1:2">
      <c r="A17" s="43">
        <v>15</v>
      </c>
      <c r="B17" s="44" t="s">
        <v>351</v>
      </c>
    </row>
    <row r="18" spans="1:2">
      <c r="A18" s="43">
        <v>16</v>
      </c>
      <c r="B18" s="44" t="s">
        <v>351</v>
      </c>
    </row>
    <row r="19" spans="1:2">
      <c r="A19" s="43">
        <v>17</v>
      </c>
      <c r="B19" s="44" t="s">
        <v>351</v>
      </c>
    </row>
    <row r="20" spans="1:2">
      <c r="A20" s="43">
        <v>18</v>
      </c>
      <c r="B20" s="44" t="s">
        <v>351</v>
      </c>
    </row>
    <row r="21" spans="1:2">
      <c r="A21" s="43">
        <v>19</v>
      </c>
      <c r="B21" s="44" t="s">
        <v>351</v>
      </c>
    </row>
    <row r="22" spans="1:2">
      <c r="A22" s="43">
        <v>20</v>
      </c>
      <c r="B22" s="44" t="s">
        <v>351</v>
      </c>
    </row>
    <row r="23" spans="1:2">
      <c r="A23" s="43">
        <v>21</v>
      </c>
      <c r="B23" s="44" t="s">
        <v>351</v>
      </c>
    </row>
    <row r="24" spans="1:2">
      <c r="A24" s="43">
        <v>22</v>
      </c>
      <c r="B24" s="44" t="s">
        <v>351</v>
      </c>
    </row>
    <row r="25" spans="1:2">
      <c r="A25" s="43">
        <v>23</v>
      </c>
      <c r="B25" s="44" t="s">
        <v>351</v>
      </c>
    </row>
    <row r="26" spans="1:2">
      <c r="A26" s="43">
        <v>24</v>
      </c>
      <c r="B26" s="44" t="s">
        <v>351</v>
      </c>
    </row>
    <row r="27" spans="1:2">
      <c r="A27" s="43">
        <v>25</v>
      </c>
      <c r="B27" s="44" t="s">
        <v>351</v>
      </c>
    </row>
    <row r="28" spans="1:2">
      <c r="A28" s="43">
        <v>26</v>
      </c>
      <c r="B28" s="44" t="s">
        <v>351</v>
      </c>
    </row>
    <row r="29" spans="1:2">
      <c r="A29" s="43">
        <v>27</v>
      </c>
      <c r="B29" s="44" t="s">
        <v>351</v>
      </c>
    </row>
    <row r="30" spans="1:2">
      <c r="A30" s="43">
        <v>28</v>
      </c>
      <c r="B30" s="44" t="s">
        <v>351</v>
      </c>
    </row>
    <row r="31" spans="1:2">
      <c r="A31" s="43">
        <v>29</v>
      </c>
      <c r="B31" s="44" t="s">
        <v>351</v>
      </c>
    </row>
    <row r="32" spans="1:2">
      <c r="A32" s="43">
        <v>30</v>
      </c>
      <c r="B32" s="44" t="s">
        <v>351</v>
      </c>
    </row>
    <row r="33" spans="1:2">
      <c r="A33" s="43">
        <v>31</v>
      </c>
      <c r="B33" s="44" t="s">
        <v>351</v>
      </c>
    </row>
    <row r="34" spans="1:2">
      <c r="A34" s="43">
        <v>32</v>
      </c>
      <c r="B34" s="44" t="s">
        <v>351</v>
      </c>
    </row>
    <row r="35" spans="1:2">
      <c r="A35" s="43">
        <v>33</v>
      </c>
      <c r="B35" s="44" t="s">
        <v>351</v>
      </c>
    </row>
    <row r="36" spans="1:2">
      <c r="A36" s="43">
        <v>34</v>
      </c>
      <c r="B36" s="44" t="s">
        <v>351</v>
      </c>
    </row>
    <row r="37" spans="1:2">
      <c r="A37" s="43">
        <v>35</v>
      </c>
      <c r="B37" s="44" t="s">
        <v>351</v>
      </c>
    </row>
    <row r="38" spans="1:2">
      <c r="A38" s="43">
        <v>36</v>
      </c>
      <c r="B38" s="44" t="s">
        <v>351</v>
      </c>
    </row>
    <row r="39" spans="1:2">
      <c r="A39" s="43">
        <v>37</v>
      </c>
      <c r="B39" s="44" t="s">
        <v>352</v>
      </c>
    </row>
    <row r="40" spans="1:2">
      <c r="A40" s="43">
        <v>38</v>
      </c>
      <c r="B40" s="44" t="s">
        <v>353</v>
      </c>
    </row>
    <row r="41" spans="1:2">
      <c r="A41" s="43">
        <v>39</v>
      </c>
      <c r="B41" s="44" t="s">
        <v>353</v>
      </c>
    </row>
    <row r="42" spans="1:2">
      <c r="A42" s="43">
        <v>40</v>
      </c>
      <c r="B42" s="44" t="s">
        <v>351</v>
      </c>
    </row>
    <row r="43" spans="1:2">
      <c r="A43" s="43">
        <v>41</v>
      </c>
      <c r="B43" s="44" t="s">
        <v>351</v>
      </c>
    </row>
    <row r="44" spans="1:2">
      <c r="A44" s="43">
        <v>42</v>
      </c>
      <c r="B44" s="44" t="s">
        <v>351</v>
      </c>
    </row>
    <row r="45" spans="1:2">
      <c r="A45" s="43">
        <v>43</v>
      </c>
      <c r="B45" s="44" t="s">
        <v>351</v>
      </c>
    </row>
    <row r="46" spans="1:2">
      <c r="A46" s="43">
        <v>44</v>
      </c>
      <c r="B46" s="44" t="s">
        <v>351</v>
      </c>
    </row>
    <row r="47" spans="1:2">
      <c r="A47" s="43">
        <v>45</v>
      </c>
      <c r="B47" s="44" t="s">
        <v>351</v>
      </c>
    </row>
    <row r="48" spans="1:2">
      <c r="A48" s="43">
        <v>46</v>
      </c>
      <c r="B48" s="44" t="s">
        <v>351</v>
      </c>
    </row>
    <row r="49" spans="1:2">
      <c r="A49" s="43">
        <v>47</v>
      </c>
      <c r="B49" s="44" t="s">
        <v>351</v>
      </c>
    </row>
    <row r="50" spans="1:2">
      <c r="A50" s="43">
        <v>48</v>
      </c>
      <c r="B50" s="44" t="s">
        <v>351</v>
      </c>
    </row>
    <row r="51" spans="1:2">
      <c r="A51" s="43">
        <v>49</v>
      </c>
      <c r="B51" s="44" t="s">
        <v>351</v>
      </c>
    </row>
    <row r="52" spans="1:2">
      <c r="A52" s="43">
        <v>50</v>
      </c>
      <c r="B52" s="44" t="s">
        <v>351</v>
      </c>
    </row>
    <row r="53" spans="1:2">
      <c r="A53" s="43">
        <v>51</v>
      </c>
      <c r="B53" s="44" t="s">
        <v>351</v>
      </c>
    </row>
    <row r="54" spans="1:2">
      <c r="A54" s="43">
        <v>52</v>
      </c>
      <c r="B54" s="44" t="s">
        <v>351</v>
      </c>
    </row>
    <row r="55" spans="1:2">
      <c r="A55" s="43">
        <v>53</v>
      </c>
      <c r="B55" s="44" t="s">
        <v>351</v>
      </c>
    </row>
    <row r="56" spans="1:2">
      <c r="A56" s="43">
        <v>54</v>
      </c>
      <c r="B56" s="44" t="s">
        <v>351</v>
      </c>
    </row>
    <row r="57" spans="1:2">
      <c r="A57" s="43">
        <v>55</v>
      </c>
      <c r="B57" s="44" t="s">
        <v>351</v>
      </c>
    </row>
    <row r="58" spans="1:2">
      <c r="A58" s="43">
        <v>56</v>
      </c>
      <c r="B58" s="44" t="s">
        <v>351</v>
      </c>
    </row>
    <row r="59" spans="1:2">
      <c r="A59" s="43">
        <v>57</v>
      </c>
      <c r="B59" s="44" t="s">
        <v>351</v>
      </c>
    </row>
    <row r="60" spans="1:2">
      <c r="A60" s="43">
        <v>58</v>
      </c>
      <c r="B60" s="44" t="s">
        <v>351</v>
      </c>
    </row>
    <row r="61" spans="1:2">
      <c r="A61" s="43">
        <v>59</v>
      </c>
      <c r="B61" s="44" t="s">
        <v>351</v>
      </c>
    </row>
    <row r="62" spans="1:2">
      <c r="A62" s="43">
        <v>60</v>
      </c>
      <c r="B62" s="44" t="s">
        <v>351</v>
      </c>
    </row>
    <row r="63" spans="1:2">
      <c r="A63" s="43">
        <v>61</v>
      </c>
      <c r="B63" s="44" t="s">
        <v>353</v>
      </c>
    </row>
    <row r="64" spans="1:2">
      <c r="A64" s="43">
        <v>62</v>
      </c>
      <c r="B64" s="44" t="s">
        <v>354</v>
      </c>
    </row>
    <row r="65" spans="1:2">
      <c r="A65" s="43">
        <v>63</v>
      </c>
      <c r="B65" s="44" t="s">
        <v>354</v>
      </c>
    </row>
    <row r="66" spans="1:2">
      <c r="A66" s="43">
        <v>64</v>
      </c>
      <c r="B66" s="44" t="s">
        <v>351</v>
      </c>
    </row>
    <row r="67" spans="1:2">
      <c r="A67" s="43">
        <v>65</v>
      </c>
      <c r="B67" s="44" t="s">
        <v>351</v>
      </c>
    </row>
    <row r="68" spans="1:2">
      <c r="A68" s="43">
        <v>66</v>
      </c>
      <c r="B68" s="44" t="s">
        <v>351</v>
      </c>
    </row>
    <row r="69" spans="1:2">
      <c r="A69" s="43">
        <v>67</v>
      </c>
      <c r="B69" s="44" t="s">
        <v>351</v>
      </c>
    </row>
    <row r="70" spans="1:2">
      <c r="A70" s="43">
        <v>68</v>
      </c>
      <c r="B70" s="44" t="s">
        <v>351</v>
      </c>
    </row>
    <row r="71" spans="1:2">
      <c r="A71" s="43">
        <v>69</v>
      </c>
      <c r="B71" s="44" t="s">
        <v>355</v>
      </c>
    </row>
    <row r="72" spans="1:2">
      <c r="A72" s="43">
        <v>70</v>
      </c>
      <c r="B72" s="44" t="s">
        <v>351</v>
      </c>
    </row>
    <row r="73" spans="1:2">
      <c r="A73" s="43">
        <v>71</v>
      </c>
      <c r="B73" s="44" t="s">
        <v>351</v>
      </c>
    </row>
    <row r="74" spans="1:2">
      <c r="A74" s="43">
        <v>72</v>
      </c>
      <c r="B74" s="44" t="s">
        <v>351</v>
      </c>
    </row>
    <row r="75" spans="1:2">
      <c r="A75" s="43">
        <v>73</v>
      </c>
      <c r="B75" s="44" t="s">
        <v>351</v>
      </c>
    </row>
    <row r="76" spans="1:2">
      <c r="A76" s="43">
        <v>74</v>
      </c>
      <c r="B76" s="44" t="s">
        <v>351</v>
      </c>
    </row>
    <row r="77" spans="1:2">
      <c r="A77" s="43">
        <v>75</v>
      </c>
      <c r="B77" s="44" t="s">
        <v>351</v>
      </c>
    </row>
    <row r="78" spans="1:2">
      <c r="A78" s="43">
        <v>76</v>
      </c>
      <c r="B78" s="44" t="s">
        <v>351</v>
      </c>
    </row>
    <row r="79" spans="1:2">
      <c r="A79" s="43">
        <v>77</v>
      </c>
      <c r="B79" s="44" t="s">
        <v>351</v>
      </c>
    </row>
    <row r="80" spans="1:2">
      <c r="A80" s="43">
        <v>78</v>
      </c>
      <c r="B80" s="44" t="s">
        <v>351</v>
      </c>
    </row>
    <row r="81" spans="1:2">
      <c r="A81" s="43">
        <v>79</v>
      </c>
      <c r="B81" s="44" t="s">
        <v>351</v>
      </c>
    </row>
    <row r="82" spans="1:2">
      <c r="A82" s="43">
        <v>80</v>
      </c>
      <c r="B82" s="44" t="s">
        <v>351</v>
      </c>
    </row>
    <row r="83" spans="1:2">
      <c r="A83" s="43">
        <v>81</v>
      </c>
      <c r="B83" s="44" t="s">
        <v>351</v>
      </c>
    </row>
    <row r="84" spans="1:2">
      <c r="A84" s="43">
        <v>82</v>
      </c>
      <c r="B84" s="44" t="s">
        <v>351</v>
      </c>
    </row>
    <row r="85" spans="1:2">
      <c r="A85" s="43">
        <v>83</v>
      </c>
      <c r="B85" s="44" t="s">
        <v>351</v>
      </c>
    </row>
    <row r="86" spans="1:2">
      <c r="A86" s="43">
        <v>84</v>
      </c>
      <c r="B86" s="44" t="s">
        <v>351</v>
      </c>
    </row>
    <row r="87" spans="1:2">
      <c r="A87" s="43">
        <v>85</v>
      </c>
      <c r="B87" s="44" t="s">
        <v>351</v>
      </c>
    </row>
    <row r="88" spans="1:2">
      <c r="A88" s="43">
        <v>86</v>
      </c>
      <c r="B88" s="44" t="s">
        <v>351</v>
      </c>
    </row>
    <row r="89" spans="1:2">
      <c r="A89" s="43">
        <v>87</v>
      </c>
      <c r="B89" s="44" t="s">
        <v>351</v>
      </c>
    </row>
    <row r="90" spans="1:2">
      <c r="A90" s="43">
        <v>88</v>
      </c>
      <c r="B90" s="44" t="s">
        <v>351</v>
      </c>
    </row>
    <row r="91" spans="1:2">
      <c r="A91" s="43">
        <v>89</v>
      </c>
      <c r="B91" s="44" t="s">
        <v>351</v>
      </c>
    </row>
    <row r="92" spans="1:2">
      <c r="A92" s="43">
        <v>90</v>
      </c>
      <c r="B92" s="44" t="s">
        <v>351</v>
      </c>
    </row>
    <row r="93" spans="1:2">
      <c r="A93" s="43">
        <v>91</v>
      </c>
      <c r="B93" s="44" t="s">
        <v>351</v>
      </c>
    </row>
    <row r="94" spans="1:2">
      <c r="A94" s="43">
        <v>92</v>
      </c>
      <c r="B94" s="44" t="s">
        <v>351</v>
      </c>
    </row>
    <row r="95" spans="1:2">
      <c r="A95" s="43">
        <v>93</v>
      </c>
      <c r="B95" s="44" t="s">
        <v>351</v>
      </c>
    </row>
    <row r="96" spans="1:2">
      <c r="A96" s="43">
        <v>94</v>
      </c>
      <c r="B96" s="44" t="s">
        <v>351</v>
      </c>
    </row>
    <row r="97" spans="1:2">
      <c r="A97" s="43">
        <v>95</v>
      </c>
      <c r="B97" s="44" t="s">
        <v>351</v>
      </c>
    </row>
    <row r="98" spans="1:2">
      <c r="A98" s="43">
        <v>96</v>
      </c>
      <c r="B98" s="44" t="s">
        <v>351</v>
      </c>
    </row>
    <row r="99" spans="1:2">
      <c r="A99" s="43">
        <v>97</v>
      </c>
      <c r="B99" s="44" t="s">
        <v>351</v>
      </c>
    </row>
    <row r="100" spans="1:2">
      <c r="A100" s="43">
        <v>98</v>
      </c>
      <c r="B100" s="44" t="s">
        <v>351</v>
      </c>
    </row>
    <row r="101" spans="1:2">
      <c r="A101" s="43">
        <v>99</v>
      </c>
      <c r="B101" s="44" t="s">
        <v>351</v>
      </c>
    </row>
    <row r="102" spans="1:2">
      <c r="A102" s="43">
        <v>100</v>
      </c>
      <c r="B102" s="44" t="s">
        <v>351</v>
      </c>
    </row>
    <row r="103" spans="1:2">
      <c r="A103" s="43">
        <v>101</v>
      </c>
      <c r="B103" s="44" t="s">
        <v>351</v>
      </c>
    </row>
    <row r="104" spans="1:2">
      <c r="A104" s="43">
        <v>102</v>
      </c>
      <c r="B104" s="44" t="s">
        <v>351</v>
      </c>
    </row>
    <row r="105" spans="1:2">
      <c r="A105" s="43">
        <v>103</v>
      </c>
      <c r="B105" s="44" t="s">
        <v>351</v>
      </c>
    </row>
    <row r="106" spans="1:2">
      <c r="A106" s="43">
        <v>104</v>
      </c>
      <c r="B106" s="44" t="s">
        <v>351</v>
      </c>
    </row>
    <row r="107" spans="1:2">
      <c r="A107" s="43">
        <v>105</v>
      </c>
      <c r="B107" s="44" t="s">
        <v>351</v>
      </c>
    </row>
    <row r="108" spans="1:2">
      <c r="A108" s="43">
        <v>106</v>
      </c>
      <c r="B108" s="44" t="s">
        <v>351</v>
      </c>
    </row>
    <row r="109" spans="1:2">
      <c r="A109" s="43">
        <v>107</v>
      </c>
      <c r="B109" s="44" t="s">
        <v>351</v>
      </c>
    </row>
    <row r="110" spans="1:2">
      <c r="A110" s="43">
        <v>108</v>
      </c>
      <c r="B110" s="44" t="s">
        <v>356</v>
      </c>
    </row>
    <row r="111" spans="1:2">
      <c r="A111" s="43">
        <v>109</v>
      </c>
      <c r="B111" s="44" t="s">
        <v>356</v>
      </c>
    </row>
    <row r="112" spans="1:2">
      <c r="A112" s="43">
        <v>110</v>
      </c>
      <c r="B112" s="44" t="s">
        <v>351</v>
      </c>
    </row>
    <row r="113" spans="1:2">
      <c r="A113" s="43">
        <v>111</v>
      </c>
      <c r="B113" s="44" t="s">
        <v>351</v>
      </c>
    </row>
    <row r="114" spans="1:2">
      <c r="A114" s="43">
        <v>112</v>
      </c>
      <c r="B114" s="44" t="s">
        <v>351</v>
      </c>
    </row>
    <row r="115" spans="1:2">
      <c r="A115" s="43">
        <v>113</v>
      </c>
      <c r="B115" s="44" t="s">
        <v>351</v>
      </c>
    </row>
    <row r="116" spans="1:2">
      <c r="A116" s="43">
        <v>114</v>
      </c>
      <c r="B116" s="44" t="s">
        <v>357</v>
      </c>
    </row>
    <row r="117" spans="1:2">
      <c r="A117" s="43">
        <v>115</v>
      </c>
      <c r="B117" s="44" t="s">
        <v>351</v>
      </c>
    </row>
    <row r="118" spans="1:2">
      <c r="A118" s="43">
        <v>116</v>
      </c>
      <c r="B118" s="44" t="s">
        <v>351</v>
      </c>
    </row>
    <row r="119" spans="1:2">
      <c r="A119" s="43">
        <v>117</v>
      </c>
      <c r="B119" s="44" t="s">
        <v>351</v>
      </c>
    </row>
    <row r="120" spans="1:2">
      <c r="A120" s="43">
        <v>118</v>
      </c>
      <c r="B120" s="44" t="s">
        <v>351</v>
      </c>
    </row>
    <row r="121" spans="1:2">
      <c r="A121" s="43">
        <v>119</v>
      </c>
      <c r="B121" s="44" t="s">
        <v>351</v>
      </c>
    </row>
    <row r="122" spans="1:2">
      <c r="A122" s="43">
        <v>120</v>
      </c>
      <c r="B122" s="44" t="s">
        <v>351</v>
      </c>
    </row>
    <row r="123" spans="1:2">
      <c r="A123" s="43">
        <v>121</v>
      </c>
      <c r="B123" s="44" t="s">
        <v>351</v>
      </c>
    </row>
    <row r="124" spans="1:2">
      <c r="A124" s="43">
        <v>122</v>
      </c>
      <c r="B124" s="44" t="s">
        <v>351</v>
      </c>
    </row>
    <row r="125" spans="1:2">
      <c r="A125" s="43">
        <v>123</v>
      </c>
      <c r="B125" s="44" t="s">
        <v>351</v>
      </c>
    </row>
    <row r="126" spans="1:2">
      <c r="A126" s="43">
        <v>124</v>
      </c>
      <c r="B126" s="44" t="s">
        <v>351</v>
      </c>
    </row>
    <row r="127" spans="1:2">
      <c r="A127" s="43">
        <v>125</v>
      </c>
      <c r="B127" s="44" t="s">
        <v>351</v>
      </c>
    </row>
    <row r="128" spans="1:2">
      <c r="A128" s="43">
        <v>126</v>
      </c>
      <c r="B128" s="44" t="s">
        <v>351</v>
      </c>
    </row>
    <row r="129" spans="1:2">
      <c r="A129" s="43">
        <v>127</v>
      </c>
      <c r="B129" s="44" t="s">
        <v>351</v>
      </c>
    </row>
    <row r="130" spans="1:2">
      <c r="A130" s="43">
        <v>128</v>
      </c>
      <c r="B130" s="44" t="s">
        <v>351</v>
      </c>
    </row>
    <row r="131" spans="1:2">
      <c r="A131" s="43">
        <v>129</v>
      </c>
      <c r="B131" s="44" t="s">
        <v>351</v>
      </c>
    </row>
    <row r="132" spans="1:2">
      <c r="A132" s="43">
        <v>130</v>
      </c>
      <c r="B132" s="44" t="s">
        <v>351</v>
      </c>
    </row>
    <row r="133" spans="1:2">
      <c r="A133" s="43">
        <v>131</v>
      </c>
      <c r="B133" s="44" t="s">
        <v>351</v>
      </c>
    </row>
    <row r="134" spans="1:2">
      <c r="A134" s="43">
        <v>132</v>
      </c>
      <c r="B134" s="44" t="s">
        <v>351</v>
      </c>
    </row>
    <row r="135" spans="1:2">
      <c r="A135" s="43">
        <v>133</v>
      </c>
      <c r="B135" s="44" t="s">
        <v>351</v>
      </c>
    </row>
    <row r="136" spans="1:2">
      <c r="A136" s="43">
        <v>134</v>
      </c>
      <c r="B136" s="44" t="s">
        <v>351</v>
      </c>
    </row>
    <row r="137" spans="1:2">
      <c r="A137" s="43">
        <v>135</v>
      </c>
      <c r="B137" s="44" t="s">
        <v>358</v>
      </c>
    </row>
    <row r="138" spans="1:2">
      <c r="A138" s="43">
        <v>136</v>
      </c>
      <c r="B138" s="44" t="s">
        <v>351</v>
      </c>
    </row>
    <row r="139" spans="1:2">
      <c r="A139" s="43">
        <v>137</v>
      </c>
      <c r="B139" s="44" t="s">
        <v>351</v>
      </c>
    </row>
    <row r="140" spans="1:2">
      <c r="A140" s="43">
        <v>138</v>
      </c>
      <c r="B140" s="44" t="s">
        <v>351</v>
      </c>
    </row>
    <row r="141" spans="1:2">
      <c r="A141" s="43">
        <v>139</v>
      </c>
      <c r="B141" s="44" t="s">
        <v>351</v>
      </c>
    </row>
    <row r="142" spans="1:2">
      <c r="A142" s="43">
        <v>140</v>
      </c>
      <c r="B142" s="44" t="s">
        <v>351</v>
      </c>
    </row>
    <row r="143" spans="1:2">
      <c r="A143" s="43">
        <v>141</v>
      </c>
      <c r="B143" s="44" t="s">
        <v>351</v>
      </c>
    </row>
    <row r="144" spans="1:2">
      <c r="A144" s="43">
        <v>142</v>
      </c>
      <c r="B144" s="44" t="s">
        <v>351</v>
      </c>
    </row>
    <row r="145" spans="1:2">
      <c r="A145" s="43">
        <v>143</v>
      </c>
      <c r="B145" s="44" t="s">
        <v>351</v>
      </c>
    </row>
    <row r="146" spans="1:2">
      <c r="A146" s="43">
        <v>144</v>
      </c>
      <c r="B146" s="44" t="s">
        <v>351</v>
      </c>
    </row>
    <row r="147" spans="1:2">
      <c r="A147" s="43">
        <v>145</v>
      </c>
      <c r="B147" s="44" t="s">
        <v>351</v>
      </c>
    </row>
    <row r="148" spans="1:2">
      <c r="A148" s="43">
        <v>146</v>
      </c>
      <c r="B148" s="44" t="s">
        <v>351</v>
      </c>
    </row>
    <row r="149" spans="1:2">
      <c r="A149" s="43">
        <v>147</v>
      </c>
      <c r="B149" s="44" t="s">
        <v>351</v>
      </c>
    </row>
    <row r="150" spans="1:2">
      <c r="A150" s="43">
        <v>148</v>
      </c>
      <c r="B150" s="44" t="s">
        <v>351</v>
      </c>
    </row>
    <row r="151" spans="1:2">
      <c r="A151" s="43">
        <v>149</v>
      </c>
      <c r="B151" s="44" t="s">
        <v>351</v>
      </c>
    </row>
    <row r="152" spans="1:2">
      <c r="A152" s="43">
        <v>150</v>
      </c>
      <c r="B152" s="44" t="s">
        <v>351</v>
      </c>
    </row>
    <row r="153" spans="1:2">
      <c r="A153" s="43">
        <v>151</v>
      </c>
      <c r="B153" s="44" t="s">
        <v>351</v>
      </c>
    </row>
    <row r="154" spans="1:2">
      <c r="A154" s="43">
        <v>152</v>
      </c>
      <c r="B154" s="44" t="s">
        <v>351</v>
      </c>
    </row>
    <row r="155" spans="1:2">
      <c r="A155" s="43">
        <v>153</v>
      </c>
      <c r="B155" s="44" t="s">
        <v>351</v>
      </c>
    </row>
    <row r="156" spans="1:2">
      <c r="A156" s="43">
        <v>154</v>
      </c>
      <c r="B156" s="44" t="s">
        <v>351</v>
      </c>
    </row>
    <row r="157" spans="1:2">
      <c r="A157" s="43">
        <v>155</v>
      </c>
      <c r="B157" s="44" t="s">
        <v>351</v>
      </c>
    </row>
    <row r="158" spans="1:2">
      <c r="A158" s="43">
        <v>156</v>
      </c>
      <c r="B158" s="44" t="s">
        <v>351</v>
      </c>
    </row>
    <row r="159" spans="1:2">
      <c r="A159" s="43">
        <v>157</v>
      </c>
      <c r="B159" s="44" t="s">
        <v>351</v>
      </c>
    </row>
    <row r="160" spans="1:2">
      <c r="A160" s="43">
        <v>158</v>
      </c>
      <c r="B160" s="44" t="s">
        <v>351</v>
      </c>
    </row>
    <row r="161" spans="1:2">
      <c r="A161" s="43">
        <v>159</v>
      </c>
      <c r="B161" s="44" t="s">
        <v>351</v>
      </c>
    </row>
    <row r="162" spans="1:2">
      <c r="A162" s="43">
        <v>160</v>
      </c>
      <c r="B162" s="44" t="s">
        <v>351</v>
      </c>
    </row>
    <row r="163" spans="1:2">
      <c r="A163" s="43">
        <v>161</v>
      </c>
      <c r="B163" s="44" t="s">
        <v>351</v>
      </c>
    </row>
    <row r="164" spans="1:2">
      <c r="A164" s="43">
        <v>162</v>
      </c>
      <c r="B164" s="44" t="s">
        <v>351</v>
      </c>
    </row>
    <row r="165" spans="1:2">
      <c r="A165" s="43">
        <v>163</v>
      </c>
      <c r="B165" s="44" t="s">
        <v>351</v>
      </c>
    </row>
    <row r="166" spans="1:2">
      <c r="A166" s="43">
        <v>164</v>
      </c>
      <c r="B166" s="44"/>
    </row>
    <row r="167" spans="1:2">
      <c r="A167" s="43">
        <v>165</v>
      </c>
      <c r="B167" s="44" t="s">
        <v>351</v>
      </c>
    </row>
    <row r="168" spans="1:2">
      <c r="A168" s="43">
        <v>166</v>
      </c>
      <c r="B168" s="44" t="s">
        <v>351</v>
      </c>
    </row>
    <row r="169" spans="1:2">
      <c r="A169" s="43">
        <v>167</v>
      </c>
      <c r="B169" s="44" t="s">
        <v>351</v>
      </c>
    </row>
    <row r="170" spans="1:2">
      <c r="A170" s="43">
        <v>168</v>
      </c>
      <c r="B170" s="44" t="s">
        <v>351</v>
      </c>
    </row>
    <row r="171" spans="1:2">
      <c r="A171" s="43">
        <v>169</v>
      </c>
      <c r="B171" s="44" t="s">
        <v>351</v>
      </c>
    </row>
    <row r="172" spans="1:2">
      <c r="A172" s="43">
        <v>170</v>
      </c>
      <c r="B172" s="44" t="s">
        <v>351</v>
      </c>
    </row>
    <row r="173" spans="1:2">
      <c r="A173" s="43">
        <v>171</v>
      </c>
      <c r="B173" s="44" t="s">
        <v>351</v>
      </c>
    </row>
    <row r="174" spans="1:2">
      <c r="A174" s="43">
        <v>172</v>
      </c>
      <c r="B174" s="44" t="s">
        <v>351</v>
      </c>
    </row>
    <row r="175" spans="1:2">
      <c r="A175" s="43">
        <v>173</v>
      </c>
      <c r="B175" s="44" t="s">
        <v>351</v>
      </c>
    </row>
    <row r="176" spans="1:2">
      <c r="A176" s="43">
        <v>174</v>
      </c>
      <c r="B176" s="44" t="s">
        <v>351</v>
      </c>
    </row>
    <row r="177" spans="1:2">
      <c r="A177" s="43">
        <v>175</v>
      </c>
      <c r="B177" s="44" t="s">
        <v>351</v>
      </c>
    </row>
    <row r="178" spans="1:2">
      <c r="A178" s="43">
        <v>176</v>
      </c>
      <c r="B178" s="44" t="s">
        <v>359</v>
      </c>
    </row>
    <row r="179" spans="1:2">
      <c r="A179" s="43">
        <v>177</v>
      </c>
      <c r="B179" s="44" t="s">
        <v>351</v>
      </c>
    </row>
    <row r="180" spans="1:2">
      <c r="A180" s="43">
        <v>178</v>
      </c>
      <c r="B180" s="44" t="s">
        <v>351</v>
      </c>
    </row>
    <row r="181" spans="1:2">
      <c r="A181" s="43">
        <v>179</v>
      </c>
      <c r="B181" s="44" t="s">
        <v>351</v>
      </c>
    </row>
    <row r="182" spans="1:2">
      <c r="A182" s="43">
        <v>180</v>
      </c>
      <c r="B182" s="44" t="s">
        <v>351</v>
      </c>
    </row>
    <row r="183" spans="1:2">
      <c r="A183" s="43">
        <v>181</v>
      </c>
      <c r="B183" s="44" t="s">
        <v>351</v>
      </c>
    </row>
    <row r="184" spans="1:2">
      <c r="A184" s="43">
        <v>182</v>
      </c>
      <c r="B184" s="44" t="s">
        <v>351</v>
      </c>
    </row>
    <row r="185" spans="1:2">
      <c r="A185" s="43">
        <v>183</v>
      </c>
      <c r="B185" s="44" t="s">
        <v>351</v>
      </c>
    </row>
    <row r="186" spans="1:2">
      <c r="A186" s="43">
        <v>184</v>
      </c>
      <c r="B186" s="44" t="s">
        <v>351</v>
      </c>
    </row>
    <row r="187" spans="1:2">
      <c r="A187" s="43">
        <v>185</v>
      </c>
      <c r="B187" s="44" t="s">
        <v>360</v>
      </c>
    </row>
    <row r="188" spans="1:2">
      <c r="A188" s="43">
        <v>186</v>
      </c>
      <c r="B188" s="44" t="s">
        <v>351</v>
      </c>
    </row>
    <row r="189" spans="1:2">
      <c r="A189" s="43">
        <v>187</v>
      </c>
      <c r="B189" s="44" t="s">
        <v>351</v>
      </c>
    </row>
    <row r="190" spans="1:2">
      <c r="A190" s="43">
        <v>188</v>
      </c>
      <c r="B190" s="44" t="s">
        <v>351</v>
      </c>
    </row>
    <row r="191" spans="1:2">
      <c r="A191" s="43">
        <v>189</v>
      </c>
      <c r="B191" s="44" t="s">
        <v>360</v>
      </c>
    </row>
    <row r="192" spans="1:2">
      <c r="A192" s="43">
        <v>190</v>
      </c>
      <c r="B192" s="44" t="s">
        <v>360</v>
      </c>
    </row>
    <row r="193" spans="1:2">
      <c r="A193" s="43">
        <v>191</v>
      </c>
      <c r="B193" s="44" t="s">
        <v>351</v>
      </c>
    </row>
    <row r="194" spans="1:2">
      <c r="A194" s="43">
        <v>192</v>
      </c>
      <c r="B194" s="44" t="s">
        <v>351</v>
      </c>
    </row>
    <row r="195" spans="1:2">
      <c r="A195" s="43">
        <v>193</v>
      </c>
      <c r="B195" s="44" t="s">
        <v>351</v>
      </c>
    </row>
    <row r="196" spans="1:2">
      <c r="A196" s="43">
        <v>194</v>
      </c>
      <c r="B196" s="44" t="s">
        <v>360</v>
      </c>
    </row>
    <row r="197" spans="1:2">
      <c r="A197" s="43">
        <v>195</v>
      </c>
      <c r="B197" s="44" t="s">
        <v>360</v>
      </c>
    </row>
    <row r="198" spans="1:2" ht="51">
      <c r="A198" s="43">
        <v>196</v>
      </c>
      <c r="B198" s="44" t="s">
        <v>361</v>
      </c>
    </row>
    <row r="199" spans="1:2">
      <c r="A199" s="43">
        <v>197</v>
      </c>
      <c r="B199" s="44" t="s">
        <v>351</v>
      </c>
    </row>
    <row r="200" spans="1:2" ht="25.5">
      <c r="A200" s="43">
        <v>198</v>
      </c>
      <c r="B200" s="44" t="s">
        <v>362</v>
      </c>
    </row>
    <row r="201" spans="1:2">
      <c r="A201" s="43">
        <v>199</v>
      </c>
      <c r="B201" s="44" t="s">
        <v>351</v>
      </c>
    </row>
    <row r="202" spans="1:2">
      <c r="A202" s="43">
        <v>200</v>
      </c>
      <c r="B202" s="44" t="s">
        <v>360</v>
      </c>
    </row>
    <row r="203" spans="1:2">
      <c r="A203" s="43">
        <v>201</v>
      </c>
      <c r="B203" s="44" t="s">
        <v>351</v>
      </c>
    </row>
    <row r="204" spans="1:2">
      <c r="A204" s="43">
        <v>202</v>
      </c>
      <c r="B204" s="44" t="s">
        <v>351</v>
      </c>
    </row>
    <row r="205" spans="1:2">
      <c r="A205" s="43">
        <v>203</v>
      </c>
      <c r="B205" s="44" t="s">
        <v>359</v>
      </c>
    </row>
    <row r="206" spans="1:2">
      <c r="A206" s="43">
        <v>204</v>
      </c>
      <c r="B206" s="44" t="s">
        <v>359</v>
      </c>
    </row>
    <row r="207" spans="1:2">
      <c r="A207" s="43">
        <v>205</v>
      </c>
      <c r="B207" s="44" t="s">
        <v>359</v>
      </c>
    </row>
    <row r="208" spans="1:2" ht="25.5">
      <c r="A208" s="43">
        <v>206</v>
      </c>
      <c r="B208" s="44" t="s">
        <v>363</v>
      </c>
    </row>
    <row r="209" spans="1:2" ht="25.5">
      <c r="A209" s="43">
        <v>207</v>
      </c>
      <c r="B209" s="44" t="s">
        <v>363</v>
      </c>
    </row>
    <row r="210" spans="1:2">
      <c r="A210" s="43">
        <v>208</v>
      </c>
      <c r="B210" s="44"/>
    </row>
    <row r="211" spans="1:2">
      <c r="A211" s="43">
        <v>209</v>
      </c>
      <c r="B211" s="44" t="s">
        <v>351</v>
      </c>
    </row>
    <row r="212" spans="1:2">
      <c r="A212" s="43">
        <v>210</v>
      </c>
      <c r="B212" s="44" t="s">
        <v>351</v>
      </c>
    </row>
    <row r="213" spans="1:2">
      <c r="A213" s="43">
        <v>211</v>
      </c>
      <c r="B213" s="44" t="s">
        <v>351</v>
      </c>
    </row>
    <row r="214" spans="1:2">
      <c r="A214" s="43">
        <v>212</v>
      </c>
      <c r="B214" s="44" t="s">
        <v>351</v>
      </c>
    </row>
    <row r="215" spans="1:2">
      <c r="A215" s="43">
        <v>213</v>
      </c>
      <c r="B215" s="44" t="s">
        <v>351</v>
      </c>
    </row>
    <row r="216" spans="1:2">
      <c r="A216" s="43">
        <v>214</v>
      </c>
      <c r="B216" s="44" t="s">
        <v>351</v>
      </c>
    </row>
    <row r="217" spans="1:2">
      <c r="A217" s="43">
        <v>215</v>
      </c>
      <c r="B217" s="44" t="s">
        <v>351</v>
      </c>
    </row>
    <row r="218" spans="1:2">
      <c r="A218" s="43">
        <v>216</v>
      </c>
      <c r="B218" s="44"/>
    </row>
    <row r="219" spans="1:2">
      <c r="A219" s="43">
        <v>217</v>
      </c>
      <c r="B219" s="44"/>
    </row>
    <row r="220" spans="1:2">
      <c r="A220" s="43">
        <v>218</v>
      </c>
      <c r="B220" s="44"/>
    </row>
    <row r="221" spans="1:2">
      <c r="A221" s="43">
        <v>219</v>
      </c>
      <c r="B221" s="44" t="s">
        <v>351</v>
      </c>
    </row>
    <row r="222" spans="1:2">
      <c r="A222" s="43">
        <v>220</v>
      </c>
      <c r="B222" s="44" t="s">
        <v>351</v>
      </c>
    </row>
    <row r="223" spans="1:2">
      <c r="A223" s="43">
        <v>221</v>
      </c>
      <c r="B223" s="44" t="s">
        <v>351</v>
      </c>
    </row>
    <row r="224" spans="1:2">
      <c r="A224" s="43">
        <v>222</v>
      </c>
      <c r="B224" s="44" t="s">
        <v>351</v>
      </c>
    </row>
    <row r="225" spans="1:2">
      <c r="A225" s="43">
        <v>223</v>
      </c>
      <c r="B225" s="44" t="s">
        <v>351</v>
      </c>
    </row>
    <row r="226" spans="1:2">
      <c r="A226" s="43">
        <v>224</v>
      </c>
      <c r="B226" s="44" t="s">
        <v>351</v>
      </c>
    </row>
    <row r="227" spans="1:2">
      <c r="A227" s="43">
        <v>225</v>
      </c>
      <c r="B227" s="44" t="s">
        <v>351</v>
      </c>
    </row>
    <row r="228" spans="1:2">
      <c r="A228" s="43">
        <v>226</v>
      </c>
      <c r="B228" s="44" t="s">
        <v>351</v>
      </c>
    </row>
    <row r="229" spans="1:2">
      <c r="A229" s="43">
        <v>227</v>
      </c>
      <c r="B229" s="44" t="s">
        <v>351</v>
      </c>
    </row>
    <row r="230" spans="1:2">
      <c r="A230" s="43">
        <v>228</v>
      </c>
      <c r="B230" s="44" t="s">
        <v>351</v>
      </c>
    </row>
    <row r="231" spans="1:2">
      <c r="A231" s="43">
        <v>229</v>
      </c>
      <c r="B231" s="44" t="s">
        <v>351</v>
      </c>
    </row>
    <row r="232" spans="1:2">
      <c r="A232" s="43">
        <v>230</v>
      </c>
      <c r="B232" s="44" t="s">
        <v>351</v>
      </c>
    </row>
    <row r="233" spans="1:2">
      <c r="A233" s="43">
        <v>231</v>
      </c>
      <c r="B233" s="44" t="s">
        <v>351</v>
      </c>
    </row>
    <row r="234" spans="1:2">
      <c r="A234" s="43">
        <v>232</v>
      </c>
      <c r="B234" s="44" t="s">
        <v>351</v>
      </c>
    </row>
    <row r="235" spans="1:2">
      <c r="A235" s="43">
        <v>233</v>
      </c>
      <c r="B235" s="44" t="s">
        <v>351</v>
      </c>
    </row>
    <row r="236" spans="1:2">
      <c r="A236" s="43">
        <v>234</v>
      </c>
      <c r="B236" s="44" t="s">
        <v>351</v>
      </c>
    </row>
    <row r="237" spans="1:2">
      <c r="A237" s="43">
        <v>235</v>
      </c>
      <c r="B237" s="44" t="s">
        <v>351</v>
      </c>
    </row>
    <row r="238" spans="1:2">
      <c r="A238" s="43">
        <v>236</v>
      </c>
      <c r="B238" s="44" t="s">
        <v>351</v>
      </c>
    </row>
    <row r="239" spans="1:2">
      <c r="A239" s="43">
        <v>237</v>
      </c>
      <c r="B239" s="44" t="s">
        <v>351</v>
      </c>
    </row>
    <row r="240" spans="1:2">
      <c r="A240" s="43">
        <v>238</v>
      </c>
      <c r="B240" s="44" t="s">
        <v>351</v>
      </c>
    </row>
    <row r="241" spans="1:2">
      <c r="A241" s="43">
        <v>239</v>
      </c>
      <c r="B241" s="44" t="s">
        <v>351</v>
      </c>
    </row>
    <row r="242" spans="1:2">
      <c r="A242" s="43">
        <v>240</v>
      </c>
      <c r="B242" s="44" t="s">
        <v>351</v>
      </c>
    </row>
    <row r="243" spans="1:2">
      <c r="A243" s="43">
        <v>241</v>
      </c>
      <c r="B243" s="44" t="s">
        <v>351</v>
      </c>
    </row>
    <row r="244" spans="1:2">
      <c r="A244" s="43">
        <v>242</v>
      </c>
      <c r="B244" s="44" t="s">
        <v>351</v>
      </c>
    </row>
    <row r="245" spans="1:2">
      <c r="A245" s="43">
        <v>243</v>
      </c>
      <c r="B245" s="44" t="s">
        <v>351</v>
      </c>
    </row>
    <row r="246" spans="1:2">
      <c r="A246" s="43">
        <v>244</v>
      </c>
      <c r="B246" s="44" t="s">
        <v>351</v>
      </c>
    </row>
    <row r="247" spans="1:2">
      <c r="A247" s="43">
        <v>245</v>
      </c>
      <c r="B247" s="44" t="s">
        <v>351</v>
      </c>
    </row>
    <row r="248" spans="1:2">
      <c r="A248" s="43">
        <v>246</v>
      </c>
      <c r="B248" s="44" t="s">
        <v>351</v>
      </c>
    </row>
    <row r="249" spans="1:2">
      <c r="A249" s="43">
        <v>247</v>
      </c>
      <c r="B249" s="44" t="s">
        <v>351</v>
      </c>
    </row>
    <row r="250" spans="1:2">
      <c r="A250" s="43">
        <v>248</v>
      </c>
      <c r="B250" s="44" t="s">
        <v>351</v>
      </c>
    </row>
    <row r="251" spans="1:2">
      <c r="A251" s="43">
        <v>249</v>
      </c>
      <c r="B251" s="44" t="s">
        <v>351</v>
      </c>
    </row>
    <row r="252" spans="1:2">
      <c r="A252" s="43">
        <v>250</v>
      </c>
      <c r="B252" s="44" t="s">
        <v>351</v>
      </c>
    </row>
    <row r="253" spans="1:2">
      <c r="A253" s="43">
        <v>251</v>
      </c>
      <c r="B253" s="44" t="s">
        <v>351</v>
      </c>
    </row>
    <row r="254" spans="1:2">
      <c r="A254" s="43">
        <v>252</v>
      </c>
      <c r="B254" s="44" t="s">
        <v>351</v>
      </c>
    </row>
    <row r="255" spans="1:2">
      <c r="A255" s="43">
        <v>253</v>
      </c>
      <c r="B255" s="44" t="s">
        <v>351</v>
      </c>
    </row>
    <row r="256" spans="1:2">
      <c r="A256" s="43">
        <v>254</v>
      </c>
      <c r="B256" s="44" t="s">
        <v>351</v>
      </c>
    </row>
    <row r="257" spans="1:2">
      <c r="A257" s="43">
        <v>255</v>
      </c>
      <c r="B257" s="44" t="s">
        <v>351</v>
      </c>
    </row>
    <row r="258" spans="1:2">
      <c r="A258" s="43">
        <v>256</v>
      </c>
      <c r="B258" s="44" t="s">
        <v>351</v>
      </c>
    </row>
    <row r="259" spans="1:2">
      <c r="A259" s="43">
        <v>257</v>
      </c>
      <c r="B259" s="44" t="s">
        <v>351</v>
      </c>
    </row>
    <row r="260" spans="1:2">
      <c r="A260" s="43">
        <v>258</v>
      </c>
      <c r="B260" s="44" t="s">
        <v>351</v>
      </c>
    </row>
    <row r="261" spans="1:2">
      <c r="A261" s="43">
        <v>259</v>
      </c>
      <c r="B261" s="44" t="s">
        <v>351</v>
      </c>
    </row>
    <row r="262" spans="1:2">
      <c r="A262" s="43">
        <v>260</v>
      </c>
      <c r="B262" s="44" t="s">
        <v>351</v>
      </c>
    </row>
    <row r="263" spans="1:2">
      <c r="A263" s="43">
        <v>261</v>
      </c>
      <c r="B263" s="44" t="s">
        <v>351</v>
      </c>
    </row>
    <row r="264" spans="1:2" ht="38.25">
      <c r="A264" s="43">
        <v>262</v>
      </c>
      <c r="B264" s="44" t="s">
        <v>364</v>
      </c>
    </row>
    <row r="265" spans="1:2">
      <c r="A265" s="43">
        <v>263</v>
      </c>
      <c r="B265" s="44" t="s">
        <v>351</v>
      </c>
    </row>
    <row r="266" spans="1:2">
      <c r="A266" s="43">
        <v>264</v>
      </c>
      <c r="B266" s="44" t="s">
        <v>351</v>
      </c>
    </row>
    <row r="267" spans="1:2">
      <c r="A267" s="43">
        <v>265</v>
      </c>
      <c r="B267" s="44" t="s">
        <v>351</v>
      </c>
    </row>
    <row r="268" spans="1:2" ht="25.5">
      <c r="A268" s="43">
        <v>266</v>
      </c>
      <c r="B268" s="44" t="s">
        <v>365</v>
      </c>
    </row>
    <row r="269" spans="1:2">
      <c r="A269" s="43">
        <v>267</v>
      </c>
      <c r="B269" s="44" t="s">
        <v>351</v>
      </c>
    </row>
    <row r="270" spans="1:2">
      <c r="A270" s="43">
        <v>268</v>
      </c>
      <c r="B270" s="44" t="s">
        <v>351</v>
      </c>
    </row>
    <row r="271" spans="1:2">
      <c r="A271" s="43">
        <v>269</v>
      </c>
      <c r="B271" s="44" t="s">
        <v>351</v>
      </c>
    </row>
    <row r="272" spans="1:2">
      <c r="A272" s="43">
        <v>270</v>
      </c>
      <c r="B272" s="44" t="s">
        <v>366</v>
      </c>
    </row>
    <row r="273" spans="1:2">
      <c r="A273" s="43">
        <v>271</v>
      </c>
      <c r="B273" s="44" t="s">
        <v>351</v>
      </c>
    </row>
    <row r="274" spans="1:2">
      <c r="A274" s="43">
        <v>272</v>
      </c>
      <c r="B274" s="44" t="s">
        <v>351</v>
      </c>
    </row>
    <row r="275" spans="1:2">
      <c r="A275" s="43">
        <v>273</v>
      </c>
      <c r="B275" s="44" t="s">
        <v>351</v>
      </c>
    </row>
    <row r="276" spans="1:2">
      <c r="A276" s="43">
        <v>274</v>
      </c>
      <c r="B276" s="44" t="s">
        <v>351</v>
      </c>
    </row>
    <row r="277" spans="1:2" ht="38.25">
      <c r="A277" s="43">
        <v>275</v>
      </c>
      <c r="B277" s="44" t="s">
        <v>367</v>
      </c>
    </row>
    <row r="278" spans="1:2">
      <c r="A278" s="43">
        <v>276</v>
      </c>
      <c r="B278" s="44" t="s">
        <v>351</v>
      </c>
    </row>
    <row r="279" spans="1:2">
      <c r="A279" s="43">
        <v>277</v>
      </c>
      <c r="B279" s="44" t="s">
        <v>351</v>
      </c>
    </row>
    <row r="280" spans="1:2">
      <c r="A280" s="43">
        <v>278</v>
      </c>
      <c r="B280" s="44" t="s">
        <v>368</v>
      </c>
    </row>
    <row r="281" spans="1:2">
      <c r="A281" s="43">
        <v>279</v>
      </c>
      <c r="B281" s="44" t="s">
        <v>351</v>
      </c>
    </row>
    <row r="282" spans="1:2">
      <c r="A282" s="43">
        <v>280</v>
      </c>
      <c r="B282" s="44" t="s">
        <v>351</v>
      </c>
    </row>
    <row r="283" spans="1:2">
      <c r="A283" s="43">
        <v>281</v>
      </c>
      <c r="B283" s="44" t="s">
        <v>351</v>
      </c>
    </row>
    <row r="284" spans="1:2">
      <c r="A284" s="43">
        <v>282</v>
      </c>
      <c r="B284" s="44" t="s">
        <v>351</v>
      </c>
    </row>
    <row r="285" spans="1:2">
      <c r="A285" s="43">
        <v>283</v>
      </c>
      <c r="B285" s="44" t="s">
        <v>351</v>
      </c>
    </row>
    <row r="286" spans="1:2">
      <c r="A286" s="43">
        <v>284</v>
      </c>
      <c r="B286" s="44" t="s">
        <v>351</v>
      </c>
    </row>
    <row r="287" spans="1:2">
      <c r="A287" s="43">
        <v>285</v>
      </c>
      <c r="B287" s="44" t="s">
        <v>351</v>
      </c>
    </row>
    <row r="288" spans="1:2">
      <c r="A288" s="43">
        <v>286</v>
      </c>
      <c r="B288" s="44" t="s">
        <v>351</v>
      </c>
    </row>
    <row r="289" spans="1:2">
      <c r="A289" s="43">
        <v>287</v>
      </c>
      <c r="B289" s="44" t="s">
        <v>351</v>
      </c>
    </row>
    <row r="290" spans="1:2">
      <c r="A290" s="43">
        <v>288</v>
      </c>
      <c r="B290" s="44" t="s">
        <v>351</v>
      </c>
    </row>
    <row r="291" spans="1:2">
      <c r="A291" s="43">
        <v>289</v>
      </c>
      <c r="B291" s="44" t="s">
        <v>351</v>
      </c>
    </row>
    <row r="292" spans="1:2">
      <c r="A292" s="43">
        <v>290</v>
      </c>
      <c r="B292" s="44" t="s">
        <v>351</v>
      </c>
    </row>
    <row r="293" spans="1:2">
      <c r="A293" s="43">
        <v>291</v>
      </c>
      <c r="B293" s="44" t="s">
        <v>351</v>
      </c>
    </row>
    <row r="294" spans="1:2">
      <c r="A294" s="43">
        <v>292</v>
      </c>
      <c r="B294" s="44" t="s">
        <v>351</v>
      </c>
    </row>
    <row r="295" spans="1:2">
      <c r="A295" s="43">
        <v>293</v>
      </c>
      <c r="B295" s="44" t="s">
        <v>351</v>
      </c>
    </row>
    <row r="296" spans="1:2">
      <c r="A296" s="43">
        <v>294</v>
      </c>
      <c r="B296" s="44" t="s">
        <v>351</v>
      </c>
    </row>
    <row r="297" spans="1:2">
      <c r="A297" s="43">
        <v>295</v>
      </c>
      <c r="B297" s="44" t="s">
        <v>351</v>
      </c>
    </row>
    <row r="298" spans="1:2">
      <c r="A298" s="43">
        <v>296</v>
      </c>
      <c r="B298" s="44" t="s">
        <v>351</v>
      </c>
    </row>
    <row r="299" spans="1:2">
      <c r="A299" s="43">
        <v>297</v>
      </c>
      <c r="B299" s="44" t="s">
        <v>351</v>
      </c>
    </row>
    <row r="300" spans="1:2">
      <c r="A300" s="43">
        <v>298</v>
      </c>
      <c r="B300" s="44" t="s">
        <v>351</v>
      </c>
    </row>
    <row r="301" spans="1:2">
      <c r="A301" s="43">
        <v>299</v>
      </c>
      <c r="B301" s="44" t="s">
        <v>369</v>
      </c>
    </row>
    <row r="302" spans="1:2">
      <c r="A302" s="43">
        <v>300</v>
      </c>
      <c r="B302" s="44" t="s">
        <v>351</v>
      </c>
    </row>
    <row r="303" spans="1:2">
      <c r="A303" s="43">
        <v>301</v>
      </c>
      <c r="B303" s="44" t="s">
        <v>351</v>
      </c>
    </row>
    <row r="304" spans="1:2">
      <c r="A304" s="43">
        <v>302</v>
      </c>
      <c r="B304" s="44" t="s">
        <v>351</v>
      </c>
    </row>
    <row r="305" spans="1:2">
      <c r="A305" s="43">
        <v>303</v>
      </c>
      <c r="B305" s="44" t="s">
        <v>351</v>
      </c>
    </row>
    <row r="306" spans="1:2">
      <c r="A306" s="43">
        <v>304</v>
      </c>
      <c r="B306" s="44" t="s">
        <v>351</v>
      </c>
    </row>
    <row r="307" spans="1:2">
      <c r="A307" s="43">
        <v>305</v>
      </c>
      <c r="B307" s="44" t="s">
        <v>370</v>
      </c>
    </row>
    <row r="308" spans="1:2">
      <c r="A308" s="43">
        <v>306</v>
      </c>
      <c r="B308" s="44" t="s">
        <v>351</v>
      </c>
    </row>
    <row r="309" spans="1:2">
      <c r="A309" s="43">
        <v>307</v>
      </c>
      <c r="B309" s="44" t="s">
        <v>351</v>
      </c>
    </row>
    <row r="310" spans="1:2">
      <c r="A310" s="43">
        <v>308</v>
      </c>
      <c r="B310" s="44" t="s">
        <v>351</v>
      </c>
    </row>
    <row r="311" spans="1:2">
      <c r="A311" s="43">
        <v>309</v>
      </c>
      <c r="B311" s="44" t="s">
        <v>351</v>
      </c>
    </row>
    <row r="312" spans="1:2">
      <c r="A312" s="43">
        <v>310</v>
      </c>
      <c r="B312" s="44" t="s">
        <v>351</v>
      </c>
    </row>
    <row r="313" spans="1:2">
      <c r="A313" s="43">
        <v>311</v>
      </c>
      <c r="B313" s="44" t="s">
        <v>371</v>
      </c>
    </row>
    <row r="314" spans="1:2">
      <c r="A314" s="43">
        <v>312</v>
      </c>
      <c r="B314" s="44" t="s">
        <v>351</v>
      </c>
    </row>
    <row r="315" spans="1:2">
      <c r="A315" s="43">
        <v>313</v>
      </c>
      <c r="B315" s="44" t="s">
        <v>351</v>
      </c>
    </row>
    <row r="316" spans="1:2">
      <c r="A316" s="43">
        <v>314</v>
      </c>
      <c r="B316" s="44" t="s">
        <v>351</v>
      </c>
    </row>
    <row r="317" spans="1:2">
      <c r="A317" s="43">
        <v>315</v>
      </c>
      <c r="B317" s="44" t="s">
        <v>351</v>
      </c>
    </row>
    <row r="318" spans="1:2">
      <c r="A318" s="43">
        <v>316</v>
      </c>
      <c r="B318" s="44" t="s">
        <v>351</v>
      </c>
    </row>
    <row r="319" spans="1:2">
      <c r="A319" s="43">
        <v>317</v>
      </c>
      <c r="B319" s="44" t="s">
        <v>351</v>
      </c>
    </row>
    <row r="320" spans="1:2">
      <c r="A320" s="43">
        <v>318</v>
      </c>
      <c r="B320" s="44" t="s">
        <v>351</v>
      </c>
    </row>
    <row r="321" spans="1:2">
      <c r="A321" s="43">
        <v>319</v>
      </c>
      <c r="B321" s="44" t="s">
        <v>351</v>
      </c>
    </row>
    <row r="322" spans="1:2">
      <c r="A322" s="43">
        <v>320</v>
      </c>
      <c r="B322" s="44" t="s">
        <v>371</v>
      </c>
    </row>
    <row r="323" spans="1:2">
      <c r="A323" s="43">
        <v>321</v>
      </c>
      <c r="B323" s="44" t="s">
        <v>351</v>
      </c>
    </row>
    <row r="324" spans="1:2">
      <c r="A324" s="43">
        <v>322</v>
      </c>
      <c r="B324" s="44" t="s">
        <v>351</v>
      </c>
    </row>
    <row r="325" spans="1:2">
      <c r="A325" s="43">
        <v>323</v>
      </c>
      <c r="B325" s="44" t="s">
        <v>351</v>
      </c>
    </row>
    <row r="326" spans="1:2">
      <c r="A326" s="43">
        <v>324</v>
      </c>
      <c r="B326" s="44" t="s">
        <v>351</v>
      </c>
    </row>
    <row r="327" spans="1:2">
      <c r="A327" s="43">
        <v>325</v>
      </c>
      <c r="B327" s="44" t="s">
        <v>351</v>
      </c>
    </row>
    <row r="328" spans="1:2">
      <c r="A328" s="43">
        <v>326</v>
      </c>
      <c r="B328" s="44" t="s">
        <v>351</v>
      </c>
    </row>
    <row r="329" spans="1:2">
      <c r="A329" s="43">
        <v>327</v>
      </c>
      <c r="B329" s="44" t="s">
        <v>351</v>
      </c>
    </row>
    <row r="330" spans="1:2">
      <c r="A330" s="43">
        <v>328</v>
      </c>
      <c r="B330" s="44" t="s">
        <v>351</v>
      </c>
    </row>
    <row r="331" spans="1:2">
      <c r="A331" s="43">
        <v>329</v>
      </c>
      <c r="B331" s="44" t="s">
        <v>351</v>
      </c>
    </row>
    <row r="332" spans="1:2">
      <c r="A332" s="43">
        <v>330</v>
      </c>
      <c r="B332" s="44" t="s">
        <v>351</v>
      </c>
    </row>
    <row r="333" spans="1:2">
      <c r="A333" s="43">
        <v>331</v>
      </c>
      <c r="B333" s="44" t="s">
        <v>351</v>
      </c>
    </row>
    <row r="334" spans="1:2">
      <c r="A334" s="43">
        <v>332</v>
      </c>
      <c r="B334" s="44" t="s">
        <v>351</v>
      </c>
    </row>
    <row r="335" spans="1:2">
      <c r="A335" s="43">
        <v>333</v>
      </c>
      <c r="B335" s="44" t="s">
        <v>351</v>
      </c>
    </row>
    <row r="336" spans="1:2">
      <c r="A336" s="43">
        <v>334</v>
      </c>
      <c r="B336" s="44" t="s">
        <v>351</v>
      </c>
    </row>
    <row r="337" spans="1:2">
      <c r="A337" s="43">
        <v>335</v>
      </c>
      <c r="B337" s="44" t="s">
        <v>351</v>
      </c>
    </row>
    <row r="338" spans="1:2">
      <c r="A338" s="43">
        <v>336</v>
      </c>
      <c r="B338" s="44" t="s">
        <v>351</v>
      </c>
    </row>
    <row r="339" spans="1:2">
      <c r="A339" s="43">
        <v>337</v>
      </c>
      <c r="B339" s="44" t="s">
        <v>351</v>
      </c>
    </row>
    <row r="340" spans="1:2">
      <c r="A340" s="43">
        <v>338</v>
      </c>
      <c r="B340" s="44" t="s">
        <v>351</v>
      </c>
    </row>
    <row r="341" spans="1:2">
      <c r="A341" s="43">
        <v>339</v>
      </c>
      <c r="B341" s="44" t="s">
        <v>351</v>
      </c>
    </row>
    <row r="342" spans="1:2">
      <c r="A342" s="43">
        <v>340</v>
      </c>
      <c r="B342" s="44" t="s">
        <v>351</v>
      </c>
    </row>
    <row r="343" spans="1:2">
      <c r="A343" s="43">
        <v>341</v>
      </c>
      <c r="B343" s="44" t="s">
        <v>351</v>
      </c>
    </row>
    <row r="344" spans="1:2">
      <c r="A344" s="43">
        <v>342</v>
      </c>
      <c r="B344" s="44" t="s">
        <v>351</v>
      </c>
    </row>
    <row r="345" spans="1:2">
      <c r="A345" s="43">
        <v>343</v>
      </c>
      <c r="B345" s="44" t="s">
        <v>351</v>
      </c>
    </row>
    <row r="346" spans="1:2">
      <c r="A346" s="43">
        <v>344</v>
      </c>
      <c r="B346" s="44" t="s">
        <v>351</v>
      </c>
    </row>
    <row r="347" spans="1:2">
      <c r="A347" s="43">
        <v>345</v>
      </c>
      <c r="B347" s="44" t="s">
        <v>351</v>
      </c>
    </row>
    <row r="348" spans="1:2">
      <c r="A348" s="43">
        <v>346</v>
      </c>
      <c r="B348" s="44" t="s">
        <v>351</v>
      </c>
    </row>
    <row r="349" spans="1:2">
      <c r="A349" s="43">
        <v>347</v>
      </c>
      <c r="B349" s="44" t="s">
        <v>351</v>
      </c>
    </row>
    <row r="350" spans="1:2">
      <c r="A350" s="43">
        <v>348</v>
      </c>
      <c r="B350" s="44" t="s">
        <v>351</v>
      </c>
    </row>
    <row r="351" spans="1:2">
      <c r="A351" s="43">
        <v>349</v>
      </c>
      <c r="B351" s="44" t="s">
        <v>351</v>
      </c>
    </row>
    <row r="352" spans="1:2">
      <c r="A352" s="43">
        <v>350</v>
      </c>
      <c r="B352" s="44" t="s">
        <v>351</v>
      </c>
    </row>
    <row r="353" spans="1:2">
      <c r="A353" s="43">
        <v>351</v>
      </c>
      <c r="B353" s="44" t="s">
        <v>351</v>
      </c>
    </row>
    <row r="354" spans="1:2">
      <c r="A354" s="43">
        <v>352</v>
      </c>
      <c r="B354" s="44" t="s">
        <v>351</v>
      </c>
    </row>
    <row r="355" spans="1:2">
      <c r="A355" s="43">
        <v>353</v>
      </c>
      <c r="B355" s="44" t="s">
        <v>351</v>
      </c>
    </row>
    <row r="356" spans="1:2">
      <c r="A356" s="43">
        <v>354</v>
      </c>
      <c r="B356" s="44" t="s">
        <v>351</v>
      </c>
    </row>
    <row r="357" spans="1:2">
      <c r="A357" s="43">
        <v>355</v>
      </c>
      <c r="B357" s="44" t="s">
        <v>351</v>
      </c>
    </row>
    <row r="358" spans="1:2">
      <c r="A358" s="43">
        <v>356</v>
      </c>
      <c r="B358" s="44" t="s">
        <v>351</v>
      </c>
    </row>
    <row r="359" spans="1:2">
      <c r="A359" s="43">
        <v>357</v>
      </c>
      <c r="B359" s="44" t="s">
        <v>351</v>
      </c>
    </row>
    <row r="360" spans="1:2">
      <c r="A360" s="43">
        <v>358</v>
      </c>
      <c r="B360" s="44" t="s">
        <v>351</v>
      </c>
    </row>
    <row r="361" spans="1:2">
      <c r="A361" s="43">
        <v>359</v>
      </c>
      <c r="B361" s="44" t="s">
        <v>351</v>
      </c>
    </row>
    <row r="362" spans="1:2">
      <c r="A362" s="43">
        <v>360</v>
      </c>
      <c r="B362" s="44" t="s">
        <v>351</v>
      </c>
    </row>
    <row r="363" spans="1:2">
      <c r="A363" s="43">
        <v>361</v>
      </c>
      <c r="B363" s="44" t="s">
        <v>351</v>
      </c>
    </row>
    <row r="364" spans="1:2">
      <c r="A364" s="43">
        <v>362</v>
      </c>
      <c r="B364" s="44" t="s">
        <v>351</v>
      </c>
    </row>
    <row r="365" spans="1:2">
      <c r="A365" s="43">
        <v>363</v>
      </c>
      <c r="B365" s="44" t="s">
        <v>351</v>
      </c>
    </row>
    <row r="366" spans="1:2">
      <c r="A366" s="43">
        <v>364</v>
      </c>
      <c r="B366" s="44" t="s">
        <v>351</v>
      </c>
    </row>
    <row r="367" spans="1:2">
      <c r="A367" s="43">
        <v>365</v>
      </c>
      <c r="B367" s="44" t="s">
        <v>351</v>
      </c>
    </row>
    <row r="368" spans="1:2">
      <c r="A368" s="43">
        <v>366</v>
      </c>
      <c r="B368" s="44" t="s">
        <v>351</v>
      </c>
    </row>
    <row r="369" spans="1:2">
      <c r="A369" s="43">
        <v>367</v>
      </c>
      <c r="B369" s="44" t="s">
        <v>351</v>
      </c>
    </row>
    <row r="370" spans="1:2">
      <c r="A370" s="43">
        <v>368</v>
      </c>
      <c r="B370" s="44" t="s">
        <v>351</v>
      </c>
    </row>
    <row r="371" spans="1:2">
      <c r="A371" s="43">
        <v>369</v>
      </c>
      <c r="B371" s="44" t="s">
        <v>351</v>
      </c>
    </row>
    <row r="372" spans="1:2">
      <c r="A372" s="43">
        <v>370</v>
      </c>
      <c r="B372" s="44" t="s">
        <v>351</v>
      </c>
    </row>
    <row r="373" spans="1:2">
      <c r="A373" s="43">
        <v>371</v>
      </c>
      <c r="B373" s="44" t="s">
        <v>351</v>
      </c>
    </row>
    <row r="374" spans="1:2">
      <c r="A374" s="43">
        <v>372</v>
      </c>
      <c r="B374" s="44" t="s">
        <v>351</v>
      </c>
    </row>
    <row r="375" spans="1:2">
      <c r="A375" s="43">
        <v>373</v>
      </c>
      <c r="B375" s="44" t="s">
        <v>351</v>
      </c>
    </row>
    <row r="376" spans="1:2">
      <c r="A376" s="43">
        <v>374</v>
      </c>
      <c r="B376" s="44" t="s">
        <v>351</v>
      </c>
    </row>
    <row r="377" spans="1:2">
      <c r="A377" s="43">
        <v>375</v>
      </c>
      <c r="B377" s="44" t="s">
        <v>351</v>
      </c>
    </row>
    <row r="378" spans="1:2">
      <c r="A378" s="43">
        <v>376</v>
      </c>
      <c r="B378" s="44" t="s">
        <v>351</v>
      </c>
    </row>
    <row r="379" spans="1:2">
      <c r="A379" s="43">
        <v>377</v>
      </c>
      <c r="B379" s="44" t="s">
        <v>351</v>
      </c>
    </row>
    <row r="380" spans="1:2">
      <c r="A380" s="43">
        <v>378</v>
      </c>
      <c r="B380" s="44" t="s">
        <v>351</v>
      </c>
    </row>
    <row r="381" spans="1:2">
      <c r="A381" s="43">
        <v>379</v>
      </c>
      <c r="B381" s="44" t="s">
        <v>351</v>
      </c>
    </row>
    <row r="382" spans="1:2">
      <c r="A382" s="43">
        <v>380</v>
      </c>
      <c r="B382" s="44" t="s">
        <v>351</v>
      </c>
    </row>
    <row r="383" spans="1:2">
      <c r="A383" s="43">
        <v>381</v>
      </c>
      <c r="B383" s="44" t="s">
        <v>351</v>
      </c>
    </row>
    <row r="384" spans="1:2">
      <c r="A384" s="43">
        <v>382</v>
      </c>
      <c r="B384" s="44" t="s">
        <v>372</v>
      </c>
    </row>
    <row r="385" spans="1:2">
      <c r="A385" s="43">
        <v>383</v>
      </c>
      <c r="B385" s="44" t="s">
        <v>372</v>
      </c>
    </row>
    <row r="386" spans="1:2">
      <c r="A386" s="43">
        <v>384</v>
      </c>
      <c r="B386" s="44" t="s">
        <v>372</v>
      </c>
    </row>
    <row r="387" spans="1:2">
      <c r="A387" s="43">
        <v>385</v>
      </c>
      <c r="B387" s="44" t="s">
        <v>372</v>
      </c>
    </row>
    <row r="388" spans="1:2">
      <c r="A388" s="43">
        <v>386</v>
      </c>
      <c r="B388" s="44" t="s">
        <v>372</v>
      </c>
    </row>
    <row r="389" spans="1:2">
      <c r="A389" s="43">
        <v>387</v>
      </c>
      <c r="B389" s="44" t="s">
        <v>351</v>
      </c>
    </row>
    <row r="390" spans="1:2">
      <c r="A390" s="43">
        <v>388</v>
      </c>
      <c r="B390" s="44" t="s">
        <v>351</v>
      </c>
    </row>
    <row r="391" spans="1:2">
      <c r="A391" s="43">
        <v>389</v>
      </c>
      <c r="B391" s="44" t="s">
        <v>351</v>
      </c>
    </row>
    <row r="392" spans="1:2">
      <c r="A392" s="43">
        <v>390</v>
      </c>
      <c r="B392" s="44" t="s">
        <v>351</v>
      </c>
    </row>
    <row r="393" spans="1:2">
      <c r="A393" s="43">
        <v>391</v>
      </c>
      <c r="B393" s="44" t="s">
        <v>351</v>
      </c>
    </row>
    <row r="394" spans="1:2">
      <c r="A394" s="43">
        <v>392</v>
      </c>
      <c r="B394" s="44" t="s">
        <v>351</v>
      </c>
    </row>
    <row r="395" spans="1:2">
      <c r="A395" s="43">
        <v>393</v>
      </c>
      <c r="B395" s="44" t="s">
        <v>351</v>
      </c>
    </row>
    <row r="396" spans="1:2">
      <c r="A396" s="43">
        <v>394</v>
      </c>
      <c r="B396" s="44" t="s">
        <v>351</v>
      </c>
    </row>
    <row r="397" spans="1:2">
      <c r="A397" s="43">
        <v>395</v>
      </c>
      <c r="B397" s="44" t="s">
        <v>351</v>
      </c>
    </row>
    <row r="398" spans="1:2">
      <c r="A398" s="43">
        <v>396</v>
      </c>
      <c r="B398" s="44" t="s">
        <v>351</v>
      </c>
    </row>
    <row r="399" spans="1:2">
      <c r="A399" s="43">
        <v>397</v>
      </c>
      <c r="B399" s="44" t="s">
        <v>351</v>
      </c>
    </row>
    <row r="400" spans="1:2">
      <c r="A400" s="43">
        <v>398</v>
      </c>
      <c r="B400" s="44" t="s">
        <v>351</v>
      </c>
    </row>
    <row r="401" spans="1:2">
      <c r="A401" s="43">
        <v>399</v>
      </c>
      <c r="B401" s="44" t="s">
        <v>351</v>
      </c>
    </row>
    <row r="402" spans="1:2">
      <c r="A402" s="43">
        <v>400</v>
      </c>
      <c r="B402" s="44" t="s">
        <v>351</v>
      </c>
    </row>
    <row r="403" spans="1:2">
      <c r="A403" s="43">
        <v>401</v>
      </c>
      <c r="B403" s="44" t="s">
        <v>351</v>
      </c>
    </row>
    <row r="404" spans="1:2">
      <c r="A404" s="43">
        <v>402</v>
      </c>
      <c r="B404" s="44" t="s">
        <v>351</v>
      </c>
    </row>
    <row r="405" spans="1:2">
      <c r="A405" s="43">
        <v>403</v>
      </c>
      <c r="B405" s="44" t="s">
        <v>351</v>
      </c>
    </row>
    <row r="406" spans="1:2">
      <c r="A406" s="43">
        <v>404</v>
      </c>
      <c r="B406" s="44" t="s">
        <v>351</v>
      </c>
    </row>
    <row r="407" spans="1:2">
      <c r="A407" s="43">
        <v>405</v>
      </c>
      <c r="B407" s="44" t="s">
        <v>351</v>
      </c>
    </row>
    <row r="408" spans="1:2">
      <c r="A408" s="43">
        <v>406</v>
      </c>
      <c r="B408" s="44" t="s">
        <v>351</v>
      </c>
    </row>
    <row r="409" spans="1:2">
      <c r="A409" s="43">
        <v>407</v>
      </c>
      <c r="B409" s="44" t="s">
        <v>351</v>
      </c>
    </row>
    <row r="410" spans="1:2">
      <c r="A410" s="43">
        <v>408</v>
      </c>
      <c r="B410" s="44" t="s">
        <v>351</v>
      </c>
    </row>
    <row r="411" spans="1:2">
      <c r="A411" s="43">
        <v>409</v>
      </c>
      <c r="B411" s="44" t="s">
        <v>351</v>
      </c>
    </row>
    <row r="412" spans="1:2">
      <c r="A412" s="43">
        <v>410</v>
      </c>
      <c r="B412" s="44" t="s">
        <v>351</v>
      </c>
    </row>
    <row r="413" spans="1:2">
      <c r="A413" s="43">
        <v>411</v>
      </c>
      <c r="B413" s="44" t="s">
        <v>351</v>
      </c>
    </row>
    <row r="414" spans="1:2">
      <c r="A414" s="43">
        <v>412</v>
      </c>
      <c r="B414" s="44" t="s">
        <v>351</v>
      </c>
    </row>
    <row r="415" spans="1:2">
      <c r="A415" s="43">
        <v>413</v>
      </c>
      <c r="B415" s="44" t="s">
        <v>351</v>
      </c>
    </row>
    <row r="416" spans="1:2">
      <c r="A416" s="43">
        <v>414</v>
      </c>
      <c r="B416" s="44" t="s">
        <v>351</v>
      </c>
    </row>
    <row r="417" spans="1:2">
      <c r="A417" s="43">
        <v>415</v>
      </c>
      <c r="B417" s="44" t="s">
        <v>351</v>
      </c>
    </row>
    <row r="418" spans="1:2">
      <c r="A418" s="43">
        <v>416</v>
      </c>
      <c r="B418" s="44" t="s">
        <v>351</v>
      </c>
    </row>
    <row r="419" spans="1:2">
      <c r="A419" s="43">
        <v>417</v>
      </c>
      <c r="B419" s="44" t="s">
        <v>351</v>
      </c>
    </row>
    <row r="420" spans="1:2">
      <c r="A420" s="43">
        <v>418</v>
      </c>
      <c r="B420" s="44" t="s">
        <v>351</v>
      </c>
    </row>
    <row r="421" spans="1:2" ht="25.5">
      <c r="A421" s="43">
        <v>419</v>
      </c>
      <c r="B421" s="44" t="s">
        <v>373</v>
      </c>
    </row>
    <row r="422" spans="1:2">
      <c r="A422" s="43">
        <v>420</v>
      </c>
      <c r="B422" s="44" t="s">
        <v>351</v>
      </c>
    </row>
    <row r="423" spans="1:2">
      <c r="A423" s="43">
        <v>421</v>
      </c>
      <c r="B423" s="44" t="s">
        <v>351</v>
      </c>
    </row>
    <row r="424" spans="1:2">
      <c r="A424" s="43">
        <v>422</v>
      </c>
      <c r="B424" s="44" t="s">
        <v>351</v>
      </c>
    </row>
    <row r="425" spans="1:2">
      <c r="A425" s="43">
        <v>423</v>
      </c>
      <c r="B425" s="44" t="s">
        <v>351</v>
      </c>
    </row>
    <row r="426" spans="1:2" ht="25.5">
      <c r="A426" s="43">
        <v>424</v>
      </c>
      <c r="B426" s="44" t="s">
        <v>374</v>
      </c>
    </row>
    <row r="427" spans="1:2">
      <c r="A427" s="43">
        <v>425</v>
      </c>
      <c r="B427" s="44" t="s">
        <v>351</v>
      </c>
    </row>
    <row r="428" spans="1:2">
      <c r="A428" s="43">
        <v>426</v>
      </c>
      <c r="B428" s="44" t="s">
        <v>351</v>
      </c>
    </row>
    <row r="429" spans="1:2">
      <c r="A429" s="43">
        <v>427</v>
      </c>
      <c r="B429" s="44" t="s">
        <v>351</v>
      </c>
    </row>
    <row r="430" spans="1:2">
      <c r="A430" s="43">
        <v>428</v>
      </c>
      <c r="B430" s="44" t="s">
        <v>351</v>
      </c>
    </row>
    <row r="431" spans="1:2">
      <c r="A431" s="43">
        <v>429</v>
      </c>
      <c r="B431" s="44" t="s">
        <v>351</v>
      </c>
    </row>
    <row r="432" spans="1:2">
      <c r="A432" s="43">
        <v>430</v>
      </c>
      <c r="B432" s="44" t="s">
        <v>351</v>
      </c>
    </row>
    <row r="433" spans="1:2">
      <c r="A433" s="43">
        <v>431</v>
      </c>
      <c r="B433" s="44" t="s">
        <v>351</v>
      </c>
    </row>
    <row r="434" spans="1:2">
      <c r="A434" s="43">
        <v>432</v>
      </c>
      <c r="B434" s="44" t="s">
        <v>351</v>
      </c>
    </row>
    <row r="435" spans="1:2">
      <c r="A435" s="43">
        <v>433</v>
      </c>
      <c r="B435" s="44" t="s">
        <v>351</v>
      </c>
    </row>
    <row r="436" spans="1:2" ht="25.5">
      <c r="A436" s="43">
        <v>434</v>
      </c>
      <c r="B436" s="44" t="s">
        <v>375</v>
      </c>
    </row>
    <row r="437" spans="1:2" ht="25.5">
      <c r="A437" s="43">
        <v>435</v>
      </c>
      <c r="B437" s="44" t="s">
        <v>374</v>
      </c>
    </row>
    <row r="438" spans="1:2">
      <c r="A438" s="43">
        <v>436</v>
      </c>
      <c r="B438" s="44" t="s">
        <v>351</v>
      </c>
    </row>
    <row r="439" spans="1:2" ht="25.5">
      <c r="A439" s="43">
        <v>437</v>
      </c>
      <c r="B439" s="44" t="s">
        <v>374</v>
      </c>
    </row>
    <row r="440" spans="1:2" ht="25.5">
      <c r="A440" s="43">
        <v>438</v>
      </c>
      <c r="B440" s="44" t="s">
        <v>374</v>
      </c>
    </row>
    <row r="441" spans="1:2">
      <c r="A441" s="43">
        <v>439</v>
      </c>
      <c r="B441" s="44" t="s">
        <v>351</v>
      </c>
    </row>
    <row r="442" spans="1:2">
      <c r="A442" s="43">
        <v>440</v>
      </c>
      <c r="B442" s="44" t="s">
        <v>351</v>
      </c>
    </row>
    <row r="443" spans="1:2">
      <c r="A443" s="43">
        <v>441</v>
      </c>
      <c r="B443" s="44" t="s">
        <v>351</v>
      </c>
    </row>
    <row r="444" spans="1:2">
      <c r="A444" s="43">
        <v>442</v>
      </c>
      <c r="B444" s="44" t="s">
        <v>351</v>
      </c>
    </row>
    <row r="445" spans="1:2">
      <c r="A445" s="43">
        <v>443</v>
      </c>
      <c r="B445" s="44" t="s">
        <v>351</v>
      </c>
    </row>
    <row r="446" spans="1:2">
      <c r="A446" s="43">
        <v>444</v>
      </c>
      <c r="B446" s="44" t="s">
        <v>351</v>
      </c>
    </row>
    <row r="447" spans="1:2" ht="25.5">
      <c r="A447" s="43">
        <v>445</v>
      </c>
      <c r="B447" s="44" t="s">
        <v>373</v>
      </c>
    </row>
    <row r="448" spans="1:2">
      <c r="A448" s="43">
        <v>446</v>
      </c>
      <c r="B448" s="44" t="s">
        <v>351</v>
      </c>
    </row>
    <row r="449" spans="1:2">
      <c r="A449" s="43">
        <v>447</v>
      </c>
      <c r="B449" s="44" t="s">
        <v>351</v>
      </c>
    </row>
    <row r="450" spans="1:2">
      <c r="A450" s="43">
        <v>448</v>
      </c>
      <c r="B450" s="44" t="s">
        <v>351</v>
      </c>
    </row>
    <row r="451" spans="1:2">
      <c r="A451" s="43">
        <v>449</v>
      </c>
      <c r="B451" s="44" t="s">
        <v>351</v>
      </c>
    </row>
    <row r="452" spans="1:2">
      <c r="A452" s="43">
        <v>450</v>
      </c>
      <c r="B452" s="44" t="s">
        <v>351</v>
      </c>
    </row>
    <row r="453" spans="1:2" ht="25.5">
      <c r="A453" s="43">
        <v>451</v>
      </c>
      <c r="B453" s="44" t="s">
        <v>373</v>
      </c>
    </row>
    <row r="454" spans="1:2" ht="25.5">
      <c r="A454" s="43">
        <v>452</v>
      </c>
      <c r="B454" s="44" t="s">
        <v>373</v>
      </c>
    </row>
    <row r="455" spans="1:2">
      <c r="A455" s="43">
        <v>453</v>
      </c>
      <c r="B455" s="44" t="s">
        <v>351</v>
      </c>
    </row>
    <row r="456" spans="1:2" ht="25.5">
      <c r="A456" s="43">
        <v>454</v>
      </c>
      <c r="B456" s="44" t="s">
        <v>376</v>
      </c>
    </row>
    <row r="457" spans="1:2" ht="25.5">
      <c r="A457" s="43">
        <v>455</v>
      </c>
      <c r="B457" s="44" t="s">
        <v>376</v>
      </c>
    </row>
    <row r="458" spans="1:2">
      <c r="A458" s="43">
        <v>456</v>
      </c>
      <c r="B458" s="44" t="s">
        <v>351</v>
      </c>
    </row>
    <row r="459" spans="1:2">
      <c r="A459" s="43">
        <v>457</v>
      </c>
      <c r="B459" s="44" t="s">
        <v>351</v>
      </c>
    </row>
    <row r="460" spans="1:2" ht="25.5">
      <c r="A460" s="43">
        <v>458</v>
      </c>
      <c r="B460" s="44" t="s">
        <v>376</v>
      </c>
    </row>
    <row r="461" spans="1:2">
      <c r="A461" s="43">
        <v>459</v>
      </c>
      <c r="B461" s="44" t="s">
        <v>351</v>
      </c>
    </row>
    <row r="462" spans="1:2">
      <c r="A462" s="43">
        <v>460</v>
      </c>
      <c r="B462" s="44" t="s">
        <v>351</v>
      </c>
    </row>
    <row r="463" spans="1:2">
      <c r="A463" s="43">
        <v>461</v>
      </c>
      <c r="B463" s="44" t="s">
        <v>351</v>
      </c>
    </row>
    <row r="464" spans="1:2">
      <c r="A464" s="43">
        <v>462</v>
      </c>
      <c r="B464" s="44" t="s">
        <v>351</v>
      </c>
    </row>
    <row r="465" spans="1:2">
      <c r="A465" s="43">
        <v>463</v>
      </c>
      <c r="B465" s="44" t="s">
        <v>351</v>
      </c>
    </row>
    <row r="466" spans="1:2">
      <c r="A466" s="43">
        <v>464</v>
      </c>
      <c r="B466" s="44" t="s">
        <v>351</v>
      </c>
    </row>
    <row r="467" spans="1:2">
      <c r="A467" s="43">
        <v>465</v>
      </c>
      <c r="B467" s="44" t="s">
        <v>351</v>
      </c>
    </row>
    <row r="468" spans="1:2">
      <c r="A468" s="43">
        <v>466</v>
      </c>
      <c r="B468" s="44" t="s">
        <v>377</v>
      </c>
    </row>
    <row r="469" spans="1:2">
      <c r="A469" s="43">
        <v>467</v>
      </c>
      <c r="B469" s="44" t="s">
        <v>351</v>
      </c>
    </row>
    <row r="470" spans="1:2">
      <c r="A470" s="43">
        <v>468</v>
      </c>
      <c r="B470" s="44" t="s">
        <v>351</v>
      </c>
    </row>
    <row r="471" spans="1:2">
      <c r="A471" s="43">
        <v>469</v>
      </c>
      <c r="B471" s="44" t="s">
        <v>351</v>
      </c>
    </row>
    <row r="472" spans="1:2">
      <c r="A472" s="43">
        <v>470</v>
      </c>
      <c r="B472" s="44" t="s">
        <v>351</v>
      </c>
    </row>
    <row r="473" spans="1:2">
      <c r="A473" s="43">
        <v>471</v>
      </c>
      <c r="B473" s="44" t="s">
        <v>351</v>
      </c>
    </row>
    <row r="474" spans="1:2">
      <c r="A474" s="43">
        <v>472</v>
      </c>
      <c r="B474" s="44" t="s">
        <v>351</v>
      </c>
    </row>
    <row r="475" spans="1:2">
      <c r="A475" s="43">
        <v>473</v>
      </c>
      <c r="B475" s="44" t="s">
        <v>351</v>
      </c>
    </row>
    <row r="476" spans="1:2">
      <c r="A476" s="43">
        <v>474</v>
      </c>
      <c r="B476" s="44" t="s">
        <v>351</v>
      </c>
    </row>
    <row r="477" spans="1:2">
      <c r="A477" s="43">
        <v>475</v>
      </c>
      <c r="B477" s="44" t="s">
        <v>351</v>
      </c>
    </row>
    <row r="478" spans="1:2">
      <c r="A478" s="43">
        <v>476</v>
      </c>
      <c r="B478" s="44" t="s">
        <v>351</v>
      </c>
    </row>
    <row r="479" spans="1:2">
      <c r="A479" s="43">
        <v>477</v>
      </c>
      <c r="B479" s="44" t="s">
        <v>351</v>
      </c>
    </row>
    <row r="480" spans="1:2">
      <c r="A480" s="43">
        <v>478</v>
      </c>
      <c r="B480" s="44" t="s">
        <v>351</v>
      </c>
    </row>
    <row r="481" spans="1:2">
      <c r="A481" s="43">
        <v>479</v>
      </c>
      <c r="B481" s="44" t="s">
        <v>351</v>
      </c>
    </row>
    <row r="482" spans="1:2">
      <c r="A482" s="43">
        <v>480</v>
      </c>
      <c r="B482" s="44" t="s">
        <v>351</v>
      </c>
    </row>
    <row r="483" spans="1:2">
      <c r="A483" s="43">
        <v>481</v>
      </c>
      <c r="B483" s="44" t="s">
        <v>378</v>
      </c>
    </row>
    <row r="484" spans="1:2">
      <c r="A484" s="43">
        <v>482</v>
      </c>
      <c r="B484" s="44" t="s">
        <v>378</v>
      </c>
    </row>
    <row r="485" spans="1:2">
      <c r="A485" s="43">
        <v>483</v>
      </c>
      <c r="B485" s="44" t="s">
        <v>351</v>
      </c>
    </row>
    <row r="486" spans="1:2">
      <c r="A486" s="43">
        <v>484</v>
      </c>
      <c r="B486" s="44" t="s">
        <v>378</v>
      </c>
    </row>
    <row r="487" spans="1:2">
      <c r="A487" s="43">
        <v>485</v>
      </c>
      <c r="B487" s="44" t="s">
        <v>378</v>
      </c>
    </row>
    <row r="488" spans="1:2">
      <c r="A488" s="43">
        <v>486</v>
      </c>
      <c r="B488" s="44" t="s">
        <v>378</v>
      </c>
    </row>
    <row r="489" spans="1:2">
      <c r="A489" s="43">
        <v>487</v>
      </c>
      <c r="B489" s="44" t="s">
        <v>378</v>
      </c>
    </row>
    <row r="490" spans="1:2">
      <c r="A490" s="43">
        <v>488</v>
      </c>
      <c r="B490" s="44" t="s">
        <v>378</v>
      </c>
    </row>
    <row r="491" spans="1:2">
      <c r="A491" s="43">
        <v>489</v>
      </c>
      <c r="B491" s="44" t="s">
        <v>378</v>
      </c>
    </row>
    <row r="492" spans="1:2">
      <c r="A492" s="43">
        <v>490</v>
      </c>
      <c r="B492" s="44" t="s">
        <v>378</v>
      </c>
    </row>
    <row r="493" spans="1:2">
      <c r="A493" s="43">
        <v>491</v>
      </c>
      <c r="B493" s="44" t="s">
        <v>378</v>
      </c>
    </row>
    <row r="494" spans="1:2">
      <c r="A494" s="43">
        <v>492</v>
      </c>
      <c r="B494" s="44" t="s">
        <v>378</v>
      </c>
    </row>
    <row r="495" spans="1:2">
      <c r="A495" s="43">
        <v>493</v>
      </c>
      <c r="B495" s="44" t="s">
        <v>378</v>
      </c>
    </row>
    <row r="496" spans="1:2">
      <c r="A496" s="43">
        <v>494</v>
      </c>
      <c r="B496" s="44" t="s">
        <v>378</v>
      </c>
    </row>
    <row r="497" spans="1:2">
      <c r="A497" s="43">
        <v>495</v>
      </c>
      <c r="B497" s="44" t="s">
        <v>351</v>
      </c>
    </row>
    <row r="498" spans="1:2">
      <c r="A498" s="43">
        <v>496</v>
      </c>
      <c r="B498" s="44" t="s">
        <v>378</v>
      </c>
    </row>
    <row r="499" spans="1:2">
      <c r="A499" s="43">
        <v>497</v>
      </c>
      <c r="B499" s="44" t="s">
        <v>378</v>
      </c>
    </row>
    <row r="500" spans="1:2">
      <c r="A500" s="43">
        <v>498</v>
      </c>
      <c r="B500" s="44" t="s">
        <v>378</v>
      </c>
    </row>
    <row r="501" spans="1:2">
      <c r="A501" s="43">
        <v>499</v>
      </c>
      <c r="B501" s="44" t="s">
        <v>378</v>
      </c>
    </row>
    <row r="502" spans="1:2">
      <c r="A502" s="43">
        <v>500</v>
      </c>
      <c r="B502" s="44" t="s">
        <v>378</v>
      </c>
    </row>
    <row r="503" spans="1:2">
      <c r="A503" s="43">
        <v>501</v>
      </c>
      <c r="B503" s="44" t="s">
        <v>378</v>
      </c>
    </row>
    <row r="504" spans="1:2">
      <c r="A504" s="43">
        <v>502</v>
      </c>
      <c r="B504" s="44" t="s">
        <v>351</v>
      </c>
    </row>
    <row r="505" spans="1:2">
      <c r="A505" s="43">
        <v>503</v>
      </c>
      <c r="B505" s="44" t="s">
        <v>351</v>
      </c>
    </row>
    <row r="506" spans="1:2">
      <c r="A506" s="43">
        <v>504</v>
      </c>
      <c r="B506" s="44" t="s">
        <v>351</v>
      </c>
    </row>
    <row r="507" spans="1:2">
      <c r="A507" s="43">
        <v>505</v>
      </c>
      <c r="B507" s="44" t="s">
        <v>351</v>
      </c>
    </row>
    <row r="508" spans="1:2">
      <c r="A508" s="43">
        <v>506</v>
      </c>
      <c r="B508" s="44" t="s">
        <v>351</v>
      </c>
    </row>
    <row r="509" spans="1:2">
      <c r="A509" s="43">
        <v>507</v>
      </c>
      <c r="B509" s="44" t="s">
        <v>351</v>
      </c>
    </row>
    <row r="510" spans="1:2">
      <c r="A510" s="43">
        <v>508</v>
      </c>
      <c r="B510" s="44" t="s">
        <v>351</v>
      </c>
    </row>
    <row r="511" spans="1:2">
      <c r="A511" s="43">
        <v>509</v>
      </c>
      <c r="B511" s="44" t="s">
        <v>351</v>
      </c>
    </row>
    <row r="512" spans="1:2">
      <c r="A512" s="43">
        <v>510</v>
      </c>
      <c r="B512" s="44" t="s">
        <v>351</v>
      </c>
    </row>
    <row r="513" spans="1:2">
      <c r="A513" s="43">
        <v>511</v>
      </c>
      <c r="B513" s="44" t="s">
        <v>351</v>
      </c>
    </row>
    <row r="514" spans="1:2">
      <c r="A514" s="43">
        <v>512</v>
      </c>
      <c r="B514" s="44" t="s">
        <v>351</v>
      </c>
    </row>
    <row r="515" spans="1:2">
      <c r="A515" s="43">
        <v>513</v>
      </c>
      <c r="B515" s="44" t="s">
        <v>351</v>
      </c>
    </row>
    <row r="516" spans="1:2">
      <c r="A516" s="43">
        <v>514</v>
      </c>
      <c r="B516" s="44" t="s">
        <v>351</v>
      </c>
    </row>
    <row r="517" spans="1:2">
      <c r="A517" s="43">
        <v>515</v>
      </c>
      <c r="B517" s="44" t="s">
        <v>351</v>
      </c>
    </row>
    <row r="518" spans="1:2">
      <c r="A518" s="43">
        <v>516</v>
      </c>
      <c r="B518" s="44" t="s">
        <v>351</v>
      </c>
    </row>
    <row r="519" spans="1:2">
      <c r="A519" s="43">
        <v>517</v>
      </c>
      <c r="B519" s="44" t="s">
        <v>351</v>
      </c>
    </row>
    <row r="520" spans="1:2">
      <c r="A520" s="43">
        <v>518</v>
      </c>
      <c r="B520" s="44" t="s">
        <v>351</v>
      </c>
    </row>
    <row r="521" spans="1:2">
      <c r="A521" s="43">
        <v>519</v>
      </c>
      <c r="B521" s="44" t="s">
        <v>351</v>
      </c>
    </row>
    <row r="522" spans="1:2">
      <c r="A522" s="43">
        <v>520</v>
      </c>
      <c r="B522" s="44" t="s">
        <v>351</v>
      </c>
    </row>
    <row r="523" spans="1:2">
      <c r="A523" s="43">
        <v>521</v>
      </c>
      <c r="B523" s="44" t="s">
        <v>351</v>
      </c>
    </row>
    <row r="524" spans="1:2">
      <c r="A524" s="43">
        <v>522</v>
      </c>
      <c r="B524" s="44" t="s">
        <v>351</v>
      </c>
    </row>
    <row r="525" spans="1:2">
      <c r="A525" s="43">
        <v>523</v>
      </c>
      <c r="B525" s="44" t="s">
        <v>351</v>
      </c>
    </row>
    <row r="526" spans="1:2">
      <c r="A526" s="43">
        <v>524</v>
      </c>
      <c r="B526" s="44" t="s">
        <v>351</v>
      </c>
    </row>
    <row r="527" spans="1:2">
      <c r="A527" s="43">
        <v>525</v>
      </c>
      <c r="B527" s="44" t="s">
        <v>351</v>
      </c>
    </row>
    <row r="528" spans="1:2">
      <c r="A528" s="43">
        <v>526</v>
      </c>
      <c r="B528" s="44" t="s">
        <v>351</v>
      </c>
    </row>
    <row r="529" spans="1:2">
      <c r="A529" s="43">
        <v>527</v>
      </c>
      <c r="B529" s="44" t="s">
        <v>351</v>
      </c>
    </row>
    <row r="530" spans="1:2">
      <c r="A530" s="43">
        <v>528</v>
      </c>
      <c r="B530" s="44" t="s">
        <v>351</v>
      </c>
    </row>
    <row r="531" spans="1:2">
      <c r="A531" s="43">
        <v>529</v>
      </c>
      <c r="B531" s="44" t="s">
        <v>351</v>
      </c>
    </row>
    <row r="532" spans="1:2">
      <c r="A532" s="43">
        <v>530</v>
      </c>
      <c r="B532" s="44" t="s">
        <v>351</v>
      </c>
    </row>
    <row r="533" spans="1:2">
      <c r="A533" s="43">
        <v>531</v>
      </c>
      <c r="B533" s="44" t="s">
        <v>351</v>
      </c>
    </row>
    <row r="534" spans="1:2">
      <c r="A534" s="43">
        <v>532</v>
      </c>
      <c r="B534" s="44" t="s">
        <v>351</v>
      </c>
    </row>
    <row r="535" spans="1:2">
      <c r="A535" s="43">
        <v>533</v>
      </c>
      <c r="B535" s="44" t="s">
        <v>351</v>
      </c>
    </row>
    <row r="536" spans="1:2">
      <c r="A536" s="43">
        <v>534</v>
      </c>
      <c r="B536" s="44" t="s">
        <v>351</v>
      </c>
    </row>
    <row r="537" spans="1:2">
      <c r="A537" s="43">
        <v>535</v>
      </c>
      <c r="B537" s="44" t="s">
        <v>351</v>
      </c>
    </row>
    <row r="538" spans="1:2">
      <c r="A538" s="43">
        <v>536</v>
      </c>
      <c r="B538" s="44" t="s">
        <v>351</v>
      </c>
    </row>
    <row r="539" spans="1:2">
      <c r="A539" s="43">
        <v>537</v>
      </c>
      <c r="B539" s="44" t="s">
        <v>351</v>
      </c>
    </row>
    <row r="540" spans="1:2">
      <c r="A540" s="43">
        <v>538</v>
      </c>
      <c r="B540" s="44" t="s">
        <v>351</v>
      </c>
    </row>
    <row r="541" spans="1:2">
      <c r="A541" s="43">
        <v>539</v>
      </c>
      <c r="B541" s="44" t="s">
        <v>351</v>
      </c>
    </row>
    <row r="542" spans="1:2">
      <c r="A542" s="43">
        <v>540</v>
      </c>
      <c r="B542" s="44" t="s">
        <v>351</v>
      </c>
    </row>
    <row r="543" spans="1:2">
      <c r="A543" s="43">
        <v>541</v>
      </c>
      <c r="B543" s="44" t="s">
        <v>351</v>
      </c>
    </row>
    <row r="544" spans="1:2">
      <c r="A544" s="43">
        <v>542</v>
      </c>
      <c r="B544" s="44" t="s">
        <v>351</v>
      </c>
    </row>
    <row r="545" spans="1:2">
      <c r="A545" s="43">
        <v>543</v>
      </c>
      <c r="B545" s="44" t="s">
        <v>351</v>
      </c>
    </row>
    <row r="546" spans="1:2">
      <c r="A546" s="43">
        <v>544</v>
      </c>
      <c r="B546" s="44" t="s">
        <v>351</v>
      </c>
    </row>
    <row r="547" spans="1:2">
      <c r="A547" s="43">
        <v>545</v>
      </c>
      <c r="B547" s="44" t="s">
        <v>351</v>
      </c>
    </row>
    <row r="548" spans="1:2">
      <c r="A548" s="43">
        <v>546</v>
      </c>
      <c r="B548" s="44" t="s">
        <v>351</v>
      </c>
    </row>
    <row r="549" spans="1:2">
      <c r="A549" s="43">
        <v>547</v>
      </c>
      <c r="B549" s="44" t="s">
        <v>351</v>
      </c>
    </row>
    <row r="550" spans="1:2">
      <c r="A550" s="43">
        <v>548</v>
      </c>
      <c r="B550" s="44" t="s">
        <v>351</v>
      </c>
    </row>
    <row r="551" spans="1:2">
      <c r="A551" s="43">
        <v>549</v>
      </c>
      <c r="B551" s="44" t="s">
        <v>351</v>
      </c>
    </row>
    <row r="552" spans="1:2">
      <c r="A552" s="43">
        <v>550</v>
      </c>
      <c r="B552" s="44" t="s">
        <v>351</v>
      </c>
    </row>
    <row r="553" spans="1:2">
      <c r="A553" s="43">
        <v>551</v>
      </c>
      <c r="B553" s="44" t="s">
        <v>351</v>
      </c>
    </row>
    <row r="554" spans="1:2">
      <c r="A554" s="43">
        <v>552</v>
      </c>
      <c r="B554" s="44" t="s">
        <v>351</v>
      </c>
    </row>
    <row r="555" spans="1:2">
      <c r="A555" s="43">
        <v>553</v>
      </c>
      <c r="B555" s="44" t="s">
        <v>351</v>
      </c>
    </row>
    <row r="556" spans="1:2">
      <c r="A556" s="43">
        <v>554</v>
      </c>
      <c r="B556" s="44" t="s">
        <v>351</v>
      </c>
    </row>
    <row r="557" spans="1:2">
      <c r="A557" s="43">
        <v>555</v>
      </c>
      <c r="B557" s="44" t="s">
        <v>379</v>
      </c>
    </row>
    <row r="558" spans="1:2">
      <c r="A558" s="43">
        <v>556</v>
      </c>
      <c r="B558" s="44" t="s">
        <v>351</v>
      </c>
    </row>
    <row r="559" spans="1:2">
      <c r="A559" s="43">
        <v>557</v>
      </c>
      <c r="B559" s="44" t="s">
        <v>351</v>
      </c>
    </row>
    <row r="560" spans="1:2">
      <c r="A560" s="43">
        <v>558</v>
      </c>
      <c r="B560" s="44" t="s">
        <v>351</v>
      </c>
    </row>
    <row r="561" spans="1:2">
      <c r="A561" s="43">
        <v>559</v>
      </c>
      <c r="B561" s="44"/>
    </row>
    <row r="562" spans="1:2">
      <c r="A562" s="43">
        <v>560</v>
      </c>
      <c r="B562" s="44" t="s">
        <v>351</v>
      </c>
    </row>
    <row r="563" spans="1:2">
      <c r="A563" s="43">
        <v>561</v>
      </c>
      <c r="B563" s="44" t="s">
        <v>351</v>
      </c>
    </row>
    <row r="564" spans="1:2">
      <c r="A564" s="43">
        <v>562</v>
      </c>
      <c r="B564" s="44"/>
    </row>
    <row r="565" spans="1:2">
      <c r="A565" s="43">
        <v>563</v>
      </c>
      <c r="B565" s="44"/>
    </row>
    <row r="566" spans="1:2">
      <c r="A566" s="43">
        <v>564</v>
      </c>
      <c r="B566" s="44" t="s">
        <v>351</v>
      </c>
    </row>
    <row r="567" spans="1:2">
      <c r="A567" s="43">
        <v>565</v>
      </c>
      <c r="B567" s="44" t="s">
        <v>351</v>
      </c>
    </row>
    <row r="568" spans="1:2">
      <c r="A568" s="43">
        <v>566</v>
      </c>
      <c r="B568" s="44" t="s">
        <v>351</v>
      </c>
    </row>
    <row r="569" spans="1:2">
      <c r="A569" s="43">
        <v>567</v>
      </c>
      <c r="B569" s="44" t="s">
        <v>351</v>
      </c>
    </row>
    <row r="570" spans="1:2">
      <c r="A570" s="43">
        <v>568</v>
      </c>
      <c r="B570" s="44" t="s">
        <v>351</v>
      </c>
    </row>
    <row r="571" spans="1:2">
      <c r="A571" s="43">
        <v>569</v>
      </c>
      <c r="B571" s="44" t="s">
        <v>351</v>
      </c>
    </row>
    <row r="572" spans="1:2">
      <c r="A572" s="43">
        <v>570</v>
      </c>
      <c r="B572" s="44" t="s">
        <v>351</v>
      </c>
    </row>
    <row r="573" spans="1:2">
      <c r="A573" s="43">
        <v>571</v>
      </c>
      <c r="B573" s="44"/>
    </row>
    <row r="574" spans="1:2">
      <c r="A574" s="43">
        <v>572</v>
      </c>
      <c r="B574" s="44"/>
    </row>
    <row r="575" spans="1:2">
      <c r="A575" s="43">
        <v>573</v>
      </c>
      <c r="B575" s="44"/>
    </row>
    <row r="576" spans="1:2">
      <c r="A576" s="43">
        <v>574</v>
      </c>
      <c r="B576" s="44" t="s">
        <v>351</v>
      </c>
    </row>
    <row r="577" spans="1:2">
      <c r="A577" s="43">
        <v>575</v>
      </c>
      <c r="B577" s="44" t="s">
        <v>380</v>
      </c>
    </row>
    <row r="578" spans="1:2">
      <c r="A578" s="43">
        <v>576</v>
      </c>
      <c r="B578" s="44" t="s">
        <v>351</v>
      </c>
    </row>
    <row r="579" spans="1:2">
      <c r="A579" s="43">
        <v>577</v>
      </c>
      <c r="B579" s="44" t="s">
        <v>351</v>
      </c>
    </row>
    <row r="580" spans="1:2">
      <c r="A580" s="43">
        <v>578</v>
      </c>
      <c r="B580" s="44" t="s">
        <v>351</v>
      </c>
    </row>
    <row r="581" spans="1:2">
      <c r="A581" s="43">
        <v>579</v>
      </c>
      <c r="B581" s="44" t="s">
        <v>351</v>
      </c>
    </row>
    <row r="582" spans="1:2">
      <c r="A582" s="43">
        <v>580</v>
      </c>
      <c r="B582" s="44" t="s">
        <v>351</v>
      </c>
    </row>
    <row r="583" spans="1:2" ht="12.6" customHeight="1">
      <c r="A583" s="43">
        <v>581</v>
      </c>
      <c r="B583" s="44" t="s">
        <v>351</v>
      </c>
    </row>
    <row r="584" spans="1:2">
      <c r="A584" s="43">
        <v>582</v>
      </c>
      <c r="B584" s="44" t="s">
        <v>351</v>
      </c>
    </row>
    <row r="585" spans="1:2">
      <c r="A585" s="43">
        <v>583</v>
      </c>
      <c r="B585" s="44" t="s">
        <v>351</v>
      </c>
    </row>
    <row r="586" spans="1:2">
      <c r="A586" s="43">
        <v>584</v>
      </c>
      <c r="B586" s="44" t="s">
        <v>351</v>
      </c>
    </row>
    <row r="587" spans="1:2">
      <c r="A587" s="43">
        <v>585</v>
      </c>
      <c r="B587" s="44" t="s">
        <v>351</v>
      </c>
    </row>
    <row r="588" spans="1:2">
      <c r="A588" s="43">
        <v>586</v>
      </c>
      <c r="B588" s="44" t="s">
        <v>351</v>
      </c>
    </row>
    <row r="589" spans="1:2">
      <c r="A589" s="43">
        <v>587</v>
      </c>
      <c r="B589" s="44" t="s">
        <v>351</v>
      </c>
    </row>
    <row r="590" spans="1:2">
      <c r="A590" s="43">
        <v>588</v>
      </c>
      <c r="B590" s="44" t="s">
        <v>351</v>
      </c>
    </row>
    <row r="591" spans="1:2">
      <c r="A591" s="43">
        <v>589</v>
      </c>
      <c r="B591" s="44" t="s">
        <v>351</v>
      </c>
    </row>
    <row r="592" spans="1:2">
      <c r="A592" s="43">
        <v>590</v>
      </c>
      <c r="B592" s="44" t="s">
        <v>351</v>
      </c>
    </row>
    <row r="593" spans="1:2">
      <c r="A593" s="43">
        <v>591</v>
      </c>
      <c r="B593" s="44" t="s">
        <v>351</v>
      </c>
    </row>
    <row r="594" spans="1:2">
      <c r="A594" s="43">
        <v>592</v>
      </c>
      <c r="B594" s="44" t="s">
        <v>381</v>
      </c>
    </row>
    <row r="595" spans="1:2">
      <c r="A595" s="43">
        <v>593</v>
      </c>
      <c r="B595" s="44" t="s">
        <v>381</v>
      </c>
    </row>
    <row r="596" spans="1:2">
      <c r="A596" s="43">
        <v>594</v>
      </c>
      <c r="B596" s="44" t="s">
        <v>351</v>
      </c>
    </row>
    <row r="597" spans="1:2">
      <c r="A597" s="43">
        <v>595</v>
      </c>
      <c r="B597" s="44" t="s">
        <v>351</v>
      </c>
    </row>
    <row r="598" spans="1:2">
      <c r="A598" s="43">
        <v>596</v>
      </c>
      <c r="B598" s="44" t="s">
        <v>351</v>
      </c>
    </row>
    <row r="599" spans="1:2">
      <c r="A599" s="43">
        <v>597</v>
      </c>
      <c r="B599" s="44" t="s">
        <v>351</v>
      </c>
    </row>
    <row r="600" spans="1:2" ht="12.6" customHeight="1">
      <c r="A600" s="43">
        <v>598</v>
      </c>
      <c r="B600" s="44" t="s">
        <v>351</v>
      </c>
    </row>
    <row r="601" spans="1:2" s="22" customFormat="1" ht="12.6" customHeight="1">
      <c r="A601" s="43">
        <v>599</v>
      </c>
      <c r="B601" s="44" t="s">
        <v>351</v>
      </c>
    </row>
    <row r="602" spans="1:2" s="22" customFormat="1" ht="12.6" customHeight="1">
      <c r="A602" s="43">
        <v>600</v>
      </c>
      <c r="B602" s="44" t="s">
        <v>351</v>
      </c>
    </row>
    <row r="603" spans="1:2" s="22" customFormat="1" ht="12.6" customHeight="1">
      <c r="A603" s="43">
        <v>601</v>
      </c>
      <c r="B603" s="44" t="s">
        <v>351</v>
      </c>
    </row>
    <row r="604" spans="1:2" s="22" customFormat="1" ht="12.6" customHeight="1">
      <c r="A604" s="43">
        <v>602</v>
      </c>
      <c r="B604" s="44" t="s">
        <v>351</v>
      </c>
    </row>
    <row r="605" spans="1:2" s="22" customFormat="1" ht="12.6" customHeight="1">
      <c r="A605" s="43">
        <v>603</v>
      </c>
      <c r="B605" s="44" t="s">
        <v>351</v>
      </c>
    </row>
    <row r="606" spans="1:2" s="22" customFormat="1" ht="12.6" customHeight="1">
      <c r="A606" s="43">
        <v>604</v>
      </c>
      <c r="B606" s="44" t="s">
        <v>351</v>
      </c>
    </row>
    <row r="607" spans="1:2" s="22" customFormat="1" ht="12.6" customHeight="1">
      <c r="A607" s="43">
        <v>605</v>
      </c>
      <c r="B607" s="44" t="s">
        <v>351</v>
      </c>
    </row>
    <row r="608" spans="1:2" s="22" customFormat="1" ht="12.6" customHeight="1">
      <c r="A608" s="43">
        <v>606</v>
      </c>
      <c r="B608" s="44" t="s">
        <v>351</v>
      </c>
    </row>
    <row r="609" spans="1:2" s="22" customFormat="1" ht="12.6" customHeight="1">
      <c r="A609" s="43">
        <v>607</v>
      </c>
      <c r="B609" s="44" t="s">
        <v>351</v>
      </c>
    </row>
    <row r="610" spans="1:2" s="22" customFormat="1" ht="12.6" customHeight="1">
      <c r="A610" s="43">
        <v>608</v>
      </c>
      <c r="B610" s="44" t="s">
        <v>351</v>
      </c>
    </row>
    <row r="611" spans="1:2" s="22" customFormat="1" ht="12.6" customHeight="1">
      <c r="A611" s="43">
        <v>609</v>
      </c>
      <c r="B611" s="44" t="s">
        <v>351</v>
      </c>
    </row>
    <row r="612" spans="1:2" s="22" customFormat="1" ht="12.6" customHeight="1">
      <c r="A612" s="43">
        <v>610</v>
      </c>
      <c r="B612" s="44" t="s">
        <v>351</v>
      </c>
    </row>
    <row r="613" spans="1:2" s="22" customFormat="1" ht="12.6" customHeight="1">
      <c r="A613" s="43">
        <v>611</v>
      </c>
      <c r="B613" s="44" t="s">
        <v>351</v>
      </c>
    </row>
    <row r="614" spans="1:2" s="22" customFormat="1" ht="12.6" customHeight="1">
      <c r="A614" s="43">
        <v>612</v>
      </c>
      <c r="B614" s="44" t="s">
        <v>351</v>
      </c>
    </row>
    <row r="615" spans="1:2" s="22" customFormat="1" ht="12.6" customHeight="1">
      <c r="A615" s="43">
        <v>613</v>
      </c>
      <c r="B615" s="44" t="s">
        <v>351</v>
      </c>
    </row>
    <row r="616" spans="1:2" s="22" customFormat="1" ht="12.6" customHeight="1">
      <c r="A616" s="43">
        <v>614</v>
      </c>
      <c r="B616" s="44" t="s">
        <v>351</v>
      </c>
    </row>
    <row r="617" spans="1:2" s="22" customFormat="1" ht="12.6" customHeight="1">
      <c r="A617" s="43">
        <v>615</v>
      </c>
      <c r="B617" s="44" t="s">
        <v>351</v>
      </c>
    </row>
    <row r="618" spans="1:2" s="22" customFormat="1" ht="12.6" customHeight="1">
      <c r="A618" s="43">
        <v>616</v>
      </c>
      <c r="B618" s="44" t="s">
        <v>351</v>
      </c>
    </row>
    <row r="619" spans="1:2" s="22" customFormat="1" ht="12.6" customHeight="1">
      <c r="A619" s="43">
        <v>617</v>
      </c>
      <c r="B619" s="44" t="s">
        <v>382</v>
      </c>
    </row>
    <row r="620" spans="1:2" s="22" customFormat="1" ht="12.6" customHeight="1">
      <c r="A620" s="43">
        <v>618</v>
      </c>
      <c r="B620" s="44" t="s">
        <v>351</v>
      </c>
    </row>
    <row r="621" spans="1:2" s="22" customFormat="1" ht="12.6" customHeight="1">
      <c r="A621" s="43">
        <v>619</v>
      </c>
      <c r="B621" s="44" t="s">
        <v>351</v>
      </c>
    </row>
    <row r="622" spans="1:2" s="22" customFormat="1" ht="12.6" customHeight="1">
      <c r="A622" s="43">
        <v>620</v>
      </c>
      <c r="B622" s="44" t="s">
        <v>351</v>
      </c>
    </row>
    <row r="623" spans="1:2" s="22" customFormat="1" ht="12.6" customHeight="1">
      <c r="A623" s="43">
        <v>621</v>
      </c>
      <c r="B623" s="44"/>
    </row>
    <row r="624" spans="1:2" s="22" customFormat="1" ht="12.6" customHeight="1">
      <c r="A624" s="43">
        <v>622</v>
      </c>
      <c r="B624" s="44"/>
    </row>
    <row r="625" spans="1:2" s="22" customFormat="1" ht="12.6" customHeight="1">
      <c r="A625" s="43">
        <v>623</v>
      </c>
      <c r="B625" s="44" t="s">
        <v>351</v>
      </c>
    </row>
    <row r="626" spans="1:2" s="22" customFormat="1" ht="12.6" customHeight="1">
      <c r="A626" s="43">
        <v>624</v>
      </c>
      <c r="B626" s="44" t="s">
        <v>351</v>
      </c>
    </row>
    <row r="627" spans="1:2" s="22" customFormat="1" ht="12.6" customHeight="1">
      <c r="A627" s="43">
        <v>625</v>
      </c>
      <c r="B627" s="44" t="s">
        <v>351</v>
      </c>
    </row>
    <row r="628" spans="1:2" s="22" customFormat="1" ht="12.6" customHeight="1">
      <c r="A628" s="43">
        <v>626</v>
      </c>
      <c r="B628" s="44" t="s">
        <v>383</v>
      </c>
    </row>
    <row r="629" spans="1:2" s="22" customFormat="1" ht="12.6" customHeight="1">
      <c r="A629" s="43">
        <v>627</v>
      </c>
      <c r="B629" s="44" t="s">
        <v>383</v>
      </c>
    </row>
    <row r="630" spans="1:2" s="22" customFormat="1" ht="12.6" customHeight="1">
      <c r="A630" s="43">
        <v>628</v>
      </c>
      <c r="B630" s="44" t="s">
        <v>383</v>
      </c>
    </row>
    <row r="631" spans="1:2" s="22" customFormat="1" ht="12.6" customHeight="1">
      <c r="A631" s="43">
        <v>629</v>
      </c>
      <c r="B631" s="44" t="s">
        <v>383</v>
      </c>
    </row>
    <row r="632" spans="1:2" s="22" customFormat="1" ht="12.6" customHeight="1">
      <c r="A632" s="43">
        <v>630</v>
      </c>
      <c r="B632" s="44" t="s">
        <v>384</v>
      </c>
    </row>
    <row r="633" spans="1:2" s="22" customFormat="1" ht="12.6" customHeight="1">
      <c r="A633" s="43">
        <v>631</v>
      </c>
      <c r="B633" s="44" t="s">
        <v>385</v>
      </c>
    </row>
    <row r="634" spans="1:2" s="22" customFormat="1" ht="12.6" customHeight="1">
      <c r="A634" s="43">
        <v>632</v>
      </c>
      <c r="B634" s="44" t="s">
        <v>386</v>
      </c>
    </row>
    <row r="635" spans="1:2" s="22" customFormat="1" ht="12.6" customHeight="1">
      <c r="A635" s="43">
        <v>633</v>
      </c>
      <c r="B635" s="44" t="s">
        <v>387</v>
      </c>
    </row>
    <row r="636" spans="1:2" s="22" customFormat="1" ht="12.6" customHeight="1">
      <c r="A636" s="43">
        <v>634</v>
      </c>
      <c r="B636" s="44" t="s">
        <v>388</v>
      </c>
    </row>
    <row r="637" spans="1:2" s="22" customFormat="1" ht="12.6" customHeight="1">
      <c r="A637" s="43">
        <v>635</v>
      </c>
      <c r="B637" s="44" t="s">
        <v>388</v>
      </c>
    </row>
    <row r="638" spans="1:2" s="22" customFormat="1" ht="12.6" customHeight="1">
      <c r="A638" s="43">
        <v>636</v>
      </c>
      <c r="B638" s="44" t="s">
        <v>388</v>
      </c>
    </row>
    <row r="639" spans="1:2" s="22" customFormat="1" ht="12.6" customHeight="1">
      <c r="A639" s="43">
        <v>637</v>
      </c>
      <c r="B639" s="44" t="s">
        <v>389</v>
      </c>
    </row>
    <row r="640" spans="1:2" s="22" customFormat="1" ht="12.6" customHeight="1">
      <c r="A640" s="43">
        <v>638</v>
      </c>
      <c r="B640" s="44" t="s">
        <v>390</v>
      </c>
    </row>
    <row r="641" spans="1:2" s="22" customFormat="1" ht="12.6" customHeight="1">
      <c r="A641" s="43">
        <v>639</v>
      </c>
      <c r="B641" s="44" t="s">
        <v>391</v>
      </c>
    </row>
    <row r="642" spans="1:2" s="22" customFormat="1" ht="12.6" customHeight="1">
      <c r="A642" s="43">
        <v>640</v>
      </c>
      <c r="B642" s="44" t="s">
        <v>392</v>
      </c>
    </row>
    <row r="643" spans="1:2" s="22" customFormat="1" ht="12.6" customHeight="1">
      <c r="A643" s="43">
        <v>641</v>
      </c>
      <c r="B643" s="44" t="s">
        <v>393</v>
      </c>
    </row>
    <row r="644" spans="1:2" s="22" customFormat="1" ht="12.6" customHeight="1">
      <c r="A644" s="43">
        <v>642</v>
      </c>
      <c r="B644" s="44" t="s">
        <v>351</v>
      </c>
    </row>
    <row r="645" spans="1:2" s="22" customFormat="1" ht="12.6" customHeight="1">
      <c r="A645" s="43">
        <v>643</v>
      </c>
      <c r="B645" s="44" t="s">
        <v>386</v>
      </c>
    </row>
    <row r="646" spans="1:2" s="22" customFormat="1" ht="12.6" customHeight="1">
      <c r="A646" s="43">
        <v>644</v>
      </c>
      <c r="B646" s="44" t="s">
        <v>394</v>
      </c>
    </row>
    <row r="647" spans="1:2" s="22" customFormat="1" ht="12.6" customHeight="1">
      <c r="A647" s="43">
        <v>645</v>
      </c>
      <c r="B647" s="44" t="s">
        <v>395</v>
      </c>
    </row>
    <row r="648" spans="1:2" s="22" customFormat="1" ht="12.6" customHeight="1">
      <c r="A648" s="43">
        <v>646</v>
      </c>
      <c r="B648" s="44" t="s">
        <v>396</v>
      </c>
    </row>
    <row r="649" spans="1:2" s="22" customFormat="1" ht="12.6" customHeight="1">
      <c r="A649" s="43">
        <v>647</v>
      </c>
      <c r="B649" s="44"/>
    </row>
    <row r="650" spans="1:2" s="22" customFormat="1" ht="12.6" customHeight="1">
      <c r="A650" s="43">
        <v>648</v>
      </c>
      <c r="B650" s="44"/>
    </row>
    <row r="651" spans="1:2" s="22" customFormat="1" ht="12.6" customHeight="1">
      <c r="A651" s="43">
        <v>649</v>
      </c>
      <c r="B651" s="44"/>
    </row>
    <row r="652" spans="1:2" ht="12.6" customHeight="1">
      <c r="A652" s="43">
        <v>650</v>
      </c>
    </row>
    <row r="653" spans="1:2" hidden="1">
      <c r="A653" s="92">
        <v>600</v>
      </c>
      <c r="B653" s="93" t="s">
        <v>351</v>
      </c>
    </row>
    <row r="654" spans="1:2" hidden="1">
      <c r="A654" s="92">
        <v>601</v>
      </c>
      <c r="B654" s="93" t="s">
        <v>351</v>
      </c>
    </row>
    <row r="655" spans="1:2" hidden="1">
      <c r="A655" s="92">
        <v>602</v>
      </c>
      <c r="B655" s="93" t="s">
        <v>351</v>
      </c>
    </row>
    <row r="656" spans="1:2" hidden="1">
      <c r="A656" s="92">
        <v>603</v>
      </c>
      <c r="B656" s="93" t="s">
        <v>351</v>
      </c>
    </row>
    <row r="657" spans="1:2" hidden="1">
      <c r="A657" s="92">
        <v>604</v>
      </c>
      <c r="B657" s="93" t="s">
        <v>351</v>
      </c>
    </row>
    <row r="658" spans="1:2" hidden="1">
      <c r="A658" s="92">
        <v>605</v>
      </c>
      <c r="B658" s="93" t="s">
        <v>351</v>
      </c>
    </row>
    <row r="659" spans="1:2" hidden="1">
      <c r="A659" s="92">
        <v>606</v>
      </c>
      <c r="B659" s="93" t="s">
        <v>351</v>
      </c>
    </row>
    <row r="660" spans="1:2" hidden="1">
      <c r="A660" s="92">
        <v>607</v>
      </c>
      <c r="B660" s="93" t="s">
        <v>351</v>
      </c>
    </row>
    <row r="661" spans="1:2" hidden="1">
      <c r="A661" s="92">
        <v>608</v>
      </c>
      <c r="B661" s="93" t="s">
        <v>351</v>
      </c>
    </row>
    <row r="662" spans="1:2" hidden="1">
      <c r="A662" s="92">
        <v>609</v>
      </c>
      <c r="B662" s="93" t="s">
        <v>351</v>
      </c>
    </row>
    <row r="663" spans="1:2" hidden="1">
      <c r="A663" s="92">
        <v>610</v>
      </c>
      <c r="B663" s="93" t="s">
        <v>351</v>
      </c>
    </row>
    <row r="664" spans="1:2" hidden="1">
      <c r="A664" s="92">
        <v>611</v>
      </c>
      <c r="B664" s="93" t="s">
        <v>351</v>
      </c>
    </row>
    <row r="665" spans="1:2" hidden="1">
      <c r="A665" s="92">
        <v>612</v>
      </c>
      <c r="B665" s="93" t="s">
        <v>351</v>
      </c>
    </row>
    <row r="666" spans="1:2" hidden="1">
      <c r="A666" s="92">
        <v>613</v>
      </c>
      <c r="B666" s="93" t="s">
        <v>351</v>
      </c>
    </row>
    <row r="667" spans="1:2" hidden="1">
      <c r="A667" s="92">
        <v>614</v>
      </c>
      <c r="B667" s="93" t="s">
        <v>351</v>
      </c>
    </row>
    <row r="668" spans="1:2" hidden="1">
      <c r="A668" s="92">
        <v>615</v>
      </c>
      <c r="B668" s="93" t="s">
        <v>351</v>
      </c>
    </row>
    <row r="669" spans="1:2" hidden="1">
      <c r="A669" s="92">
        <v>616</v>
      </c>
      <c r="B669" s="93" t="s">
        <v>351</v>
      </c>
    </row>
    <row r="670" spans="1:2" hidden="1">
      <c r="A670" s="92">
        <v>617</v>
      </c>
      <c r="B670" s="93" t="s">
        <v>382</v>
      </c>
    </row>
    <row r="671" spans="1:2" hidden="1">
      <c r="A671" s="92">
        <v>618</v>
      </c>
      <c r="B671" s="93" t="s">
        <v>351</v>
      </c>
    </row>
    <row r="672" spans="1:2" hidden="1">
      <c r="A672" s="92">
        <v>619</v>
      </c>
      <c r="B672" s="93" t="s">
        <v>351</v>
      </c>
    </row>
    <row r="673" spans="1:2" hidden="1">
      <c r="A673" s="92">
        <v>620</v>
      </c>
      <c r="B673" s="93" t="s">
        <v>351</v>
      </c>
    </row>
    <row r="674" spans="1:2" hidden="1">
      <c r="A674" s="92">
        <v>621</v>
      </c>
    </row>
    <row r="675" spans="1:2" hidden="1">
      <c r="A675" s="92">
        <v>622</v>
      </c>
    </row>
    <row r="676" spans="1:2" hidden="1">
      <c r="A676" s="92">
        <v>623</v>
      </c>
      <c r="B676" s="93" t="s">
        <v>351</v>
      </c>
    </row>
    <row r="677" spans="1:2" hidden="1">
      <c r="A677" s="92">
        <v>624</v>
      </c>
      <c r="B677" s="93" t="s">
        <v>351</v>
      </c>
    </row>
    <row r="678" spans="1:2" hidden="1">
      <c r="A678" s="92">
        <v>625</v>
      </c>
      <c r="B678" s="93" t="s">
        <v>351</v>
      </c>
    </row>
    <row r="679" spans="1:2" hidden="1">
      <c r="A679" s="92">
        <v>626</v>
      </c>
      <c r="B679" s="93" t="s">
        <v>383</v>
      </c>
    </row>
    <row r="680" spans="1:2" hidden="1">
      <c r="A680" s="92">
        <v>627</v>
      </c>
      <c r="B680" s="93" t="s">
        <v>383</v>
      </c>
    </row>
    <row r="681" spans="1:2" hidden="1">
      <c r="A681" s="92">
        <v>628</v>
      </c>
      <c r="B681" s="93" t="s">
        <v>383</v>
      </c>
    </row>
    <row r="682" spans="1:2" hidden="1">
      <c r="A682" s="92">
        <v>629</v>
      </c>
      <c r="B682" s="93" t="s">
        <v>383</v>
      </c>
    </row>
    <row r="683" spans="1:2" hidden="1">
      <c r="A683" s="92">
        <v>630</v>
      </c>
      <c r="B683" s="93" t="s">
        <v>384</v>
      </c>
    </row>
    <row r="684" spans="1:2" hidden="1">
      <c r="A684" s="92">
        <v>631</v>
      </c>
      <c r="B684" s="93" t="s">
        <v>385</v>
      </c>
    </row>
    <row r="685" spans="1:2" hidden="1">
      <c r="A685" s="92">
        <v>632</v>
      </c>
      <c r="B685" s="93" t="s">
        <v>386</v>
      </c>
    </row>
    <row r="686" spans="1:2" hidden="1">
      <c r="A686" s="92">
        <v>633</v>
      </c>
      <c r="B686" s="93" t="s">
        <v>387</v>
      </c>
    </row>
    <row r="687" spans="1:2" hidden="1">
      <c r="A687" s="92">
        <v>634</v>
      </c>
      <c r="B687" s="93" t="s">
        <v>388</v>
      </c>
    </row>
    <row r="688" spans="1:2" hidden="1">
      <c r="A688" s="92">
        <v>635</v>
      </c>
      <c r="B688" s="93" t="s">
        <v>388</v>
      </c>
    </row>
    <row r="689" spans="1:2" hidden="1">
      <c r="A689" s="92">
        <v>636</v>
      </c>
      <c r="B689" s="93" t="s">
        <v>388</v>
      </c>
    </row>
    <row r="690" spans="1:2" hidden="1">
      <c r="A690" s="92">
        <v>637</v>
      </c>
      <c r="B690" s="93" t="s">
        <v>389</v>
      </c>
    </row>
    <row r="691" spans="1:2" hidden="1">
      <c r="A691" s="92">
        <v>638</v>
      </c>
      <c r="B691" s="93" t="s">
        <v>390</v>
      </c>
    </row>
    <row r="692" spans="1:2" hidden="1">
      <c r="A692" s="92">
        <v>639</v>
      </c>
      <c r="B692" s="93" t="s">
        <v>391</v>
      </c>
    </row>
    <row r="693" spans="1:2" hidden="1">
      <c r="A693" s="92">
        <v>640</v>
      </c>
      <c r="B693" s="93" t="s">
        <v>392</v>
      </c>
    </row>
    <row r="694" spans="1:2" hidden="1">
      <c r="A694" s="92">
        <v>641</v>
      </c>
      <c r="B694" s="93" t="s">
        <v>393</v>
      </c>
    </row>
    <row r="695" spans="1:2" hidden="1">
      <c r="A695" s="92">
        <v>642</v>
      </c>
      <c r="B695" s="93" t="s">
        <v>351</v>
      </c>
    </row>
    <row r="696" spans="1:2" hidden="1">
      <c r="A696" s="92">
        <v>643</v>
      </c>
      <c r="B696" s="93" t="s">
        <v>386</v>
      </c>
    </row>
    <row r="697" spans="1:2" hidden="1">
      <c r="A697" s="92">
        <v>644</v>
      </c>
      <c r="B697" s="93" t="s">
        <v>394</v>
      </c>
    </row>
    <row r="698" spans="1:2" hidden="1">
      <c r="A698" s="92">
        <v>645</v>
      </c>
      <c r="B698" s="93" t="s">
        <v>395</v>
      </c>
    </row>
    <row r="699" spans="1:2" hidden="1">
      <c r="A699" s="92">
        <v>646</v>
      </c>
      <c r="B699" s="93" t="s">
        <v>396</v>
      </c>
    </row>
    <row r="700" spans="1:2" hidden="1">
      <c r="A700" s="92">
        <v>647</v>
      </c>
    </row>
    <row r="701" spans="1:2" hidden="1">
      <c r="A701" s="92">
        <v>648</v>
      </c>
    </row>
    <row r="702" spans="1:2" hidden="1">
      <c r="A702" s="92">
        <v>649</v>
      </c>
    </row>
    <row r="703" spans="1:2"/>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