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Census_2010\"/>
    </mc:Choice>
  </mc:AlternateContent>
  <bookViews>
    <workbookView xWindow="-15" yWindow="-15" windowWidth="10815" windowHeight="9750" tabRatio="875"/>
  </bookViews>
  <sheets>
    <sheet name="Table of Contents" sheetId="4" r:id="rId1"/>
    <sheet name="Change-Age &amp; Sex" sheetId="17" r:id="rId2"/>
    <sheet name="2010-Age &amp; Sex" sheetId="12" r:id="rId3"/>
    <sheet name="2000-Age &amp; Sex" sheetId="1" r:id="rId4"/>
    <sheet name="Change-Relationship" sheetId="18" r:id="rId5"/>
    <sheet name="2010-Relationship" sheetId="13" r:id="rId6"/>
    <sheet name="2000-Relationship" sheetId="7" r:id="rId7"/>
    <sheet name="Change-HH Type" sheetId="19" r:id="rId8"/>
    <sheet name="2010-HH Type" sheetId="14" r:id="rId9"/>
    <sheet name="2000-HH Type" sheetId="8" r:id="rId10"/>
    <sheet name="Change-Tenure" sheetId="20" r:id="rId11"/>
    <sheet name="2010-Tenure" sheetId="15" r:id="rId12"/>
    <sheet name="2000-Tenure" sheetId="9" r:id="rId13"/>
    <sheet name="Change-Unmarried-Partner HH" sheetId="21" r:id="rId14"/>
    <sheet name="2010-Unmarried-Partner HH" sheetId="16" r:id="rId15"/>
    <sheet name="2000-Unmarried-Partner HH" sheetId="11" r:id="rId16"/>
    <sheet name="Sheet1" sheetId="22" r:id="rId17"/>
  </sheets>
  <definedNames>
    <definedName name="_xlnm._FilterDatabase" localSheetId="3" hidden="1">'2000-Age &amp; Sex'!$A$24:$O$47</definedName>
    <definedName name="_xlnm._FilterDatabase" localSheetId="6" hidden="1">'2000-Relationship'!$A$11:$L$11</definedName>
    <definedName name="_xlnm._FilterDatabase" localSheetId="2" hidden="1">'2010-Age &amp; Sex'!$A$10:$O$45</definedName>
    <definedName name="_xlnm._FilterDatabase" localSheetId="5" hidden="1">'2010-Relationship'!$A$11:$L$11</definedName>
    <definedName name="_xlnm._FilterDatabase" localSheetId="1" hidden="1">'Change-Age &amp; Sex'!$A$9:$O$61</definedName>
    <definedName name="_xlnm._FilterDatabase" localSheetId="4" hidden="1">'Change-Relationship'!#REF!</definedName>
    <definedName name="_xlnm.Print_Titles" localSheetId="3">'2000-Age &amp; Sex'!$1:$8</definedName>
    <definedName name="_xlnm.Print_Titles" localSheetId="9">'2000-HH Type'!$1:$8</definedName>
    <definedName name="_xlnm.Print_Titles" localSheetId="6">'2000-Relationship'!$1:$9</definedName>
    <definedName name="_xlnm.Print_Titles" localSheetId="12">'2000-Tenure'!$1:$8</definedName>
    <definedName name="_xlnm.Print_Titles" localSheetId="15">'2000-Unmarried-Partner HH'!$1:$8</definedName>
    <definedName name="_xlnm.Print_Titles" localSheetId="2">'2010-Age &amp; Sex'!$1:$8</definedName>
    <definedName name="_xlnm.Print_Titles" localSheetId="8">'2010-HH Type'!$1:$8</definedName>
    <definedName name="_xlnm.Print_Titles" localSheetId="5">'2010-Relationship'!$1:$9</definedName>
    <definedName name="_xlnm.Print_Titles" localSheetId="11">'2010-Tenure'!$1:$8</definedName>
    <definedName name="_xlnm.Print_Titles" localSheetId="14">'2010-Unmarried-Partner HH'!$1:$8</definedName>
    <definedName name="_xlnm.Print_Titles" localSheetId="1">'Change-Age &amp; Sex'!$1:$8</definedName>
    <definedName name="_xlnm.Print_Titles" localSheetId="7">'Change-HH Type'!$1:$8</definedName>
    <definedName name="_xlnm.Print_Titles" localSheetId="4">'Change-Relationship'!$1:$9</definedName>
    <definedName name="_xlnm.Print_Titles" localSheetId="10">'Change-Tenure'!$1:$8</definedName>
    <definedName name="_xlnm.Print_Titles" localSheetId="13">'Change-Unmarried-Partner HH'!$1:$8</definedName>
    <definedName name="_xlnm.Print_Titles" localSheetId="0">'Table of Contents'!$1:$21</definedName>
  </definedNames>
  <calcPr calcId="162913" fullCalcOnLoad="1"/>
</workbook>
</file>

<file path=xl/calcChain.xml><?xml version="1.0" encoding="utf-8"?>
<calcChain xmlns="http://schemas.openxmlformats.org/spreadsheetml/2006/main">
  <c r="B31" i="18" l="1"/>
  <c r="G62" i="21"/>
  <c r="F62" i="21"/>
  <c r="E62" i="21"/>
  <c r="D62" i="21"/>
  <c r="C62" i="21"/>
  <c r="B62" i="21"/>
  <c r="G61" i="21"/>
  <c r="F61" i="21"/>
  <c r="E61" i="21"/>
  <c r="D61" i="21"/>
  <c r="C61" i="21"/>
  <c r="B61" i="21"/>
  <c r="G60" i="21"/>
  <c r="F60" i="21"/>
  <c r="E60" i="21"/>
  <c r="D60" i="21"/>
  <c r="C60" i="21"/>
  <c r="B60" i="21"/>
  <c r="G59" i="21"/>
  <c r="F59" i="21"/>
  <c r="E59" i="21"/>
  <c r="D59" i="21"/>
  <c r="C59" i="21"/>
  <c r="B59" i="21"/>
  <c r="G58" i="21"/>
  <c r="F58" i="21"/>
  <c r="E58" i="21"/>
  <c r="D58" i="21"/>
  <c r="C58" i="21"/>
  <c r="B58" i="21"/>
  <c r="G57" i="21"/>
  <c r="F57" i="21"/>
  <c r="E57" i="21"/>
  <c r="D57" i="21"/>
  <c r="C57" i="21"/>
  <c r="B57" i="21"/>
  <c r="G55" i="21"/>
  <c r="F55" i="21"/>
  <c r="E55" i="21"/>
  <c r="D55" i="21"/>
  <c r="C55" i="21"/>
  <c r="B55" i="21"/>
  <c r="G54" i="21"/>
  <c r="F54" i="21"/>
  <c r="E54" i="21"/>
  <c r="D54" i="21"/>
  <c r="C54" i="21"/>
  <c r="B54" i="21"/>
  <c r="G53" i="21"/>
  <c r="F53" i="21"/>
  <c r="E53" i="21"/>
  <c r="D53" i="21"/>
  <c r="C53" i="21"/>
  <c r="B53" i="21"/>
  <c r="G52" i="21"/>
  <c r="F52" i="21"/>
  <c r="E52" i="21"/>
  <c r="D52" i="21"/>
  <c r="C52" i="21"/>
  <c r="B52" i="21"/>
  <c r="G51" i="21"/>
  <c r="F51" i="21"/>
  <c r="E51" i="21"/>
  <c r="D51" i="21"/>
  <c r="C51" i="21"/>
  <c r="B51" i="21"/>
  <c r="G50" i="21"/>
  <c r="F50" i="21"/>
  <c r="E50" i="21"/>
  <c r="D50" i="21"/>
  <c r="C50" i="21"/>
  <c r="B50" i="21"/>
  <c r="G49" i="21"/>
  <c r="F49" i="21"/>
  <c r="E49" i="21"/>
  <c r="D49" i="21"/>
  <c r="C49" i="21"/>
  <c r="B49" i="21"/>
  <c r="G48" i="21"/>
  <c r="F48" i="21"/>
  <c r="E48" i="21"/>
  <c r="D48" i="21"/>
  <c r="C48" i="21"/>
  <c r="B48" i="21"/>
  <c r="G47" i="21"/>
  <c r="F47" i="21"/>
  <c r="E47" i="21"/>
  <c r="D47" i="21"/>
  <c r="C47" i="21"/>
  <c r="B47" i="21"/>
  <c r="G46" i="21"/>
  <c r="F46" i="21"/>
  <c r="E46" i="21"/>
  <c r="D46" i="21"/>
  <c r="C46" i="21"/>
  <c r="B46" i="21"/>
  <c r="G45" i="21"/>
  <c r="F45" i="21"/>
  <c r="E45" i="21"/>
  <c r="D45" i="21"/>
  <c r="C45" i="21"/>
  <c r="B45" i="21"/>
  <c r="G44" i="21"/>
  <c r="F44" i="21"/>
  <c r="E44" i="21"/>
  <c r="D44" i="21"/>
  <c r="C44" i="21"/>
  <c r="B44" i="21"/>
  <c r="G43" i="21"/>
  <c r="F43" i="21"/>
  <c r="E43" i="21"/>
  <c r="D43" i="21"/>
  <c r="C43" i="21"/>
  <c r="B43" i="21"/>
  <c r="G42" i="21"/>
  <c r="F42" i="21"/>
  <c r="E42" i="21"/>
  <c r="D42" i="21"/>
  <c r="C42" i="21"/>
  <c r="B42" i="21"/>
  <c r="G41" i="21"/>
  <c r="F41" i="21"/>
  <c r="E41" i="21"/>
  <c r="D41" i="21"/>
  <c r="C41" i="21"/>
  <c r="B41" i="21"/>
  <c r="G40" i="21"/>
  <c r="F40" i="21"/>
  <c r="E40" i="21"/>
  <c r="D40" i="21"/>
  <c r="C40" i="21"/>
  <c r="B40" i="21"/>
  <c r="G39" i="21"/>
  <c r="F39" i="21"/>
  <c r="E39" i="21"/>
  <c r="D39" i="21"/>
  <c r="C39" i="21"/>
  <c r="B39" i="21"/>
  <c r="G38" i="21"/>
  <c r="F38" i="21"/>
  <c r="E38" i="21"/>
  <c r="D38" i="21"/>
  <c r="C38" i="21"/>
  <c r="B38" i="21"/>
  <c r="B12" i="21"/>
  <c r="C12" i="21"/>
  <c r="D12" i="21"/>
  <c r="E12" i="21"/>
  <c r="F12" i="21"/>
  <c r="G12" i="21"/>
  <c r="B13" i="21"/>
  <c r="C13" i="21"/>
  <c r="D13" i="21"/>
  <c r="E13" i="21"/>
  <c r="F13" i="21"/>
  <c r="G13" i="21"/>
  <c r="B14" i="21"/>
  <c r="C14" i="21"/>
  <c r="D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0" i="21"/>
  <c r="C20" i="21"/>
  <c r="D20" i="21"/>
  <c r="E20" i="21"/>
  <c r="F20" i="21"/>
  <c r="G20" i="21"/>
  <c r="B21" i="21"/>
  <c r="C21" i="21"/>
  <c r="D21" i="21"/>
  <c r="E21" i="21"/>
  <c r="F21" i="21"/>
  <c r="G21" i="21"/>
  <c r="B22" i="21"/>
  <c r="C22" i="21"/>
  <c r="D22" i="21"/>
  <c r="E22" i="21"/>
  <c r="F22" i="21"/>
  <c r="G22" i="21"/>
  <c r="B23" i="21"/>
  <c r="C23" i="21"/>
  <c r="D23" i="21"/>
  <c r="E23" i="21"/>
  <c r="F23" i="21"/>
  <c r="G23" i="21"/>
  <c r="B24" i="21"/>
  <c r="C24" i="21"/>
  <c r="D24" i="21"/>
  <c r="E24" i="21"/>
  <c r="F24" i="21"/>
  <c r="G24" i="21"/>
  <c r="B25" i="21"/>
  <c r="C25" i="21"/>
  <c r="D25" i="21"/>
  <c r="E25" i="21"/>
  <c r="F25" i="21"/>
  <c r="G25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B30" i="21"/>
  <c r="C30" i="21"/>
  <c r="D30" i="21"/>
  <c r="E30" i="21"/>
  <c r="F30" i="21"/>
  <c r="G30" i="21"/>
  <c r="B31" i="21"/>
  <c r="C31" i="21"/>
  <c r="D31" i="21"/>
  <c r="E31" i="21"/>
  <c r="F31" i="21"/>
  <c r="G31" i="21"/>
  <c r="B32" i="21"/>
  <c r="C32" i="21"/>
  <c r="D32" i="21"/>
  <c r="E32" i="21"/>
  <c r="F32" i="21"/>
  <c r="G32" i="21"/>
  <c r="B33" i="21"/>
  <c r="C33" i="21"/>
  <c r="D33" i="21"/>
  <c r="E33" i="21"/>
  <c r="F33" i="21"/>
  <c r="G33" i="21"/>
  <c r="B34" i="21"/>
  <c r="C34" i="21"/>
  <c r="D34" i="21"/>
  <c r="E34" i="21"/>
  <c r="F34" i="21"/>
  <c r="G34" i="21"/>
  <c r="B35" i="21"/>
  <c r="C35" i="21"/>
  <c r="D35" i="21"/>
  <c r="E35" i="21"/>
  <c r="F35" i="21"/>
  <c r="G35" i="21"/>
  <c r="G11" i="21"/>
  <c r="F11" i="21"/>
  <c r="E11" i="21"/>
  <c r="D11" i="21"/>
  <c r="C11" i="21"/>
  <c r="B11" i="21"/>
  <c r="G87" i="16"/>
  <c r="F87" i="16"/>
  <c r="E87" i="16"/>
  <c r="D87" i="16"/>
  <c r="C87" i="16"/>
  <c r="B87" i="16"/>
  <c r="G86" i="16"/>
  <c r="F86" i="16"/>
  <c r="E86" i="16"/>
  <c r="D86" i="16"/>
  <c r="C86" i="16"/>
  <c r="B86" i="16"/>
  <c r="G85" i="16"/>
  <c r="F85" i="16"/>
  <c r="E85" i="16"/>
  <c r="D85" i="16"/>
  <c r="C85" i="16"/>
  <c r="B85" i="16"/>
  <c r="G84" i="16"/>
  <c r="F84" i="16"/>
  <c r="E84" i="16"/>
  <c r="D84" i="16"/>
  <c r="C84" i="16"/>
  <c r="B84" i="16"/>
  <c r="G83" i="16"/>
  <c r="F83" i="16"/>
  <c r="E83" i="16"/>
  <c r="D83" i="16"/>
  <c r="C83" i="16"/>
  <c r="B83" i="16"/>
  <c r="G80" i="16"/>
  <c r="F80" i="16"/>
  <c r="E80" i="16"/>
  <c r="D80" i="16"/>
  <c r="C80" i="16"/>
  <c r="B80" i="16"/>
  <c r="G79" i="16"/>
  <c r="F79" i="16"/>
  <c r="E79" i="16"/>
  <c r="D79" i="16"/>
  <c r="C79" i="16"/>
  <c r="B79" i="16"/>
  <c r="G78" i="16"/>
  <c r="F78" i="16"/>
  <c r="E78" i="16"/>
  <c r="D78" i="16"/>
  <c r="C78" i="16"/>
  <c r="B78" i="16"/>
  <c r="G77" i="16"/>
  <c r="F77" i="16"/>
  <c r="E77" i="16"/>
  <c r="D77" i="16"/>
  <c r="C77" i="16"/>
  <c r="B77" i="16"/>
  <c r="G76" i="16"/>
  <c r="F76" i="16"/>
  <c r="E76" i="16"/>
  <c r="D76" i="16"/>
  <c r="C76" i="16"/>
  <c r="B76" i="16"/>
  <c r="G75" i="16"/>
  <c r="F75" i="16"/>
  <c r="E75" i="16"/>
  <c r="D75" i="16"/>
  <c r="C75" i="16"/>
  <c r="B75" i="16"/>
  <c r="G74" i="16"/>
  <c r="F74" i="16"/>
  <c r="E74" i="16"/>
  <c r="D74" i="16"/>
  <c r="C74" i="16"/>
  <c r="B74" i="16"/>
  <c r="G73" i="16"/>
  <c r="F73" i="16"/>
  <c r="E73" i="16"/>
  <c r="D73" i="16"/>
  <c r="C73" i="16"/>
  <c r="B73" i="16"/>
  <c r="G72" i="16"/>
  <c r="F72" i="16"/>
  <c r="E72" i="16"/>
  <c r="D72" i="16"/>
  <c r="C72" i="16"/>
  <c r="B72" i="16"/>
  <c r="G71" i="16"/>
  <c r="F71" i="16"/>
  <c r="E71" i="16"/>
  <c r="D71" i="16"/>
  <c r="C71" i="16"/>
  <c r="B71" i="16"/>
  <c r="G70" i="16"/>
  <c r="F70" i="16"/>
  <c r="E70" i="16"/>
  <c r="D70" i="16"/>
  <c r="C70" i="16"/>
  <c r="B70" i="16"/>
  <c r="G69" i="16"/>
  <c r="F69" i="16"/>
  <c r="E69" i="16"/>
  <c r="D69" i="16"/>
  <c r="C69" i="16"/>
  <c r="B69" i="16"/>
  <c r="G68" i="16"/>
  <c r="F68" i="16"/>
  <c r="E68" i="16"/>
  <c r="D68" i="16"/>
  <c r="C68" i="16"/>
  <c r="B68" i="16"/>
  <c r="G67" i="16"/>
  <c r="F67" i="16"/>
  <c r="E67" i="16"/>
  <c r="D67" i="16"/>
  <c r="C67" i="16"/>
  <c r="B67" i="16"/>
  <c r="G66" i="16"/>
  <c r="F66" i="16"/>
  <c r="E66" i="16"/>
  <c r="D66" i="16"/>
  <c r="C66" i="16"/>
  <c r="B66" i="16"/>
  <c r="G65" i="16"/>
  <c r="F65" i="16"/>
  <c r="E65" i="16"/>
  <c r="D65" i="16"/>
  <c r="C65" i="16"/>
  <c r="B65" i="16"/>
  <c r="G60" i="16"/>
  <c r="F60" i="16"/>
  <c r="E60" i="16"/>
  <c r="D60" i="16"/>
  <c r="C60" i="16"/>
  <c r="G59" i="16"/>
  <c r="F59" i="16"/>
  <c r="E59" i="16"/>
  <c r="D59" i="16"/>
  <c r="C59" i="16"/>
  <c r="G58" i="16"/>
  <c r="F58" i="16"/>
  <c r="E58" i="16"/>
  <c r="D58" i="16"/>
  <c r="C58" i="16"/>
  <c r="G57" i="16"/>
  <c r="F57" i="16"/>
  <c r="E57" i="16"/>
  <c r="D57" i="16"/>
  <c r="C57" i="16"/>
  <c r="G56" i="16"/>
  <c r="F56" i="16"/>
  <c r="E56" i="16"/>
  <c r="D56" i="16"/>
  <c r="C56" i="16"/>
  <c r="G55" i="16"/>
  <c r="F55" i="16"/>
  <c r="E55" i="16"/>
  <c r="D55" i="16"/>
  <c r="C55" i="16"/>
  <c r="G53" i="16"/>
  <c r="F53" i="16"/>
  <c r="E53" i="16"/>
  <c r="D53" i="16"/>
  <c r="C53" i="16"/>
  <c r="G52" i="16"/>
  <c r="F52" i="16"/>
  <c r="E52" i="16"/>
  <c r="D52" i="16"/>
  <c r="C52" i="16"/>
  <c r="G51" i="16"/>
  <c r="F51" i="16"/>
  <c r="E51" i="16"/>
  <c r="D51" i="16"/>
  <c r="C51" i="16"/>
  <c r="G50" i="16"/>
  <c r="F50" i="16"/>
  <c r="E50" i="16"/>
  <c r="D50" i="16"/>
  <c r="C50" i="16"/>
  <c r="G49" i="16"/>
  <c r="F49" i="16"/>
  <c r="E49" i="16"/>
  <c r="D49" i="16"/>
  <c r="C49" i="16"/>
  <c r="G48" i="16"/>
  <c r="F48" i="16"/>
  <c r="E48" i="16"/>
  <c r="D48" i="16"/>
  <c r="C48" i="16"/>
  <c r="G47" i="16"/>
  <c r="F47" i="16"/>
  <c r="E47" i="16"/>
  <c r="D47" i="16"/>
  <c r="C47" i="16"/>
  <c r="G46" i="16"/>
  <c r="F46" i="16"/>
  <c r="E46" i="16"/>
  <c r="D46" i="16"/>
  <c r="C46" i="16"/>
  <c r="G45" i="16"/>
  <c r="F45" i="16"/>
  <c r="E45" i="16"/>
  <c r="D45" i="16"/>
  <c r="C45" i="16"/>
  <c r="G44" i="16"/>
  <c r="F44" i="16"/>
  <c r="E44" i="16"/>
  <c r="D44" i="16"/>
  <c r="C44" i="16"/>
  <c r="G43" i="16"/>
  <c r="F43" i="16"/>
  <c r="E43" i="16"/>
  <c r="D43" i="16"/>
  <c r="C43" i="16"/>
  <c r="G42" i="16"/>
  <c r="F42" i="16"/>
  <c r="E42" i="16"/>
  <c r="D42" i="16"/>
  <c r="C42" i="16"/>
  <c r="G41" i="16"/>
  <c r="F41" i="16"/>
  <c r="E41" i="16"/>
  <c r="D41" i="16"/>
  <c r="C41" i="16"/>
  <c r="G40" i="16"/>
  <c r="F40" i="16"/>
  <c r="E40" i="16"/>
  <c r="D40" i="16"/>
  <c r="C40" i="16"/>
  <c r="G39" i="16"/>
  <c r="F39" i="16"/>
  <c r="E39" i="16"/>
  <c r="D39" i="16"/>
  <c r="C39" i="16"/>
  <c r="G38" i="16"/>
  <c r="F38" i="16"/>
  <c r="E38" i="16"/>
  <c r="D38" i="16"/>
  <c r="C38" i="16"/>
  <c r="G37" i="16"/>
  <c r="F37" i="16"/>
  <c r="E37" i="16"/>
  <c r="D37" i="16"/>
  <c r="C37" i="16"/>
  <c r="G36" i="16"/>
  <c r="F36" i="16"/>
  <c r="E36" i="16"/>
  <c r="D36" i="16"/>
  <c r="C36" i="16"/>
  <c r="G87" i="11"/>
  <c r="F87" i="11"/>
  <c r="E87" i="11"/>
  <c r="D87" i="11"/>
  <c r="C87" i="11"/>
  <c r="B87" i="11"/>
  <c r="G86" i="11"/>
  <c r="F86" i="11"/>
  <c r="E86" i="11"/>
  <c r="D86" i="11"/>
  <c r="C86" i="11"/>
  <c r="B86" i="11"/>
  <c r="G85" i="11"/>
  <c r="F85" i="11"/>
  <c r="E85" i="11"/>
  <c r="D85" i="11"/>
  <c r="C85" i="11"/>
  <c r="B85" i="11"/>
  <c r="G84" i="11"/>
  <c r="F84" i="11"/>
  <c r="E84" i="11"/>
  <c r="D84" i="11"/>
  <c r="C84" i="11"/>
  <c r="B84" i="11"/>
  <c r="G83" i="11"/>
  <c r="F83" i="11"/>
  <c r="E83" i="11"/>
  <c r="D83" i="11"/>
  <c r="C83" i="11"/>
  <c r="B83" i="11"/>
  <c r="G80" i="11"/>
  <c r="F80" i="11"/>
  <c r="E80" i="11"/>
  <c r="D80" i="11"/>
  <c r="C80" i="11"/>
  <c r="B80" i="11"/>
  <c r="G79" i="11"/>
  <c r="F79" i="11"/>
  <c r="E79" i="11"/>
  <c r="D79" i="11"/>
  <c r="C79" i="11"/>
  <c r="B79" i="11"/>
  <c r="G78" i="11"/>
  <c r="F78" i="11"/>
  <c r="E78" i="11"/>
  <c r="D78" i="11"/>
  <c r="C78" i="11"/>
  <c r="B78" i="11"/>
  <c r="G77" i="11"/>
  <c r="F77" i="11"/>
  <c r="E77" i="11"/>
  <c r="D77" i="11"/>
  <c r="C77" i="11"/>
  <c r="B77" i="11"/>
  <c r="G76" i="11"/>
  <c r="F76" i="11"/>
  <c r="E76" i="11"/>
  <c r="D76" i="11"/>
  <c r="C76" i="11"/>
  <c r="B76" i="11"/>
  <c r="G75" i="11"/>
  <c r="F75" i="11"/>
  <c r="E75" i="11"/>
  <c r="D75" i="11"/>
  <c r="C75" i="11"/>
  <c r="B75" i="11"/>
  <c r="G74" i="11"/>
  <c r="F74" i="11"/>
  <c r="E74" i="11"/>
  <c r="D74" i="11"/>
  <c r="C74" i="11"/>
  <c r="B74" i="11"/>
  <c r="G73" i="11"/>
  <c r="F73" i="11"/>
  <c r="E73" i="11"/>
  <c r="D73" i="11"/>
  <c r="C73" i="11"/>
  <c r="B73" i="11"/>
  <c r="G72" i="11"/>
  <c r="F72" i="11"/>
  <c r="E72" i="11"/>
  <c r="D72" i="11"/>
  <c r="C72" i="11"/>
  <c r="B72" i="11"/>
  <c r="G71" i="11"/>
  <c r="F71" i="11"/>
  <c r="E71" i="11"/>
  <c r="D71" i="11"/>
  <c r="C71" i="11"/>
  <c r="B71" i="11"/>
  <c r="G70" i="11"/>
  <c r="F70" i="11"/>
  <c r="E70" i="11"/>
  <c r="D70" i="11"/>
  <c r="C70" i="11"/>
  <c r="B70" i="11"/>
  <c r="G69" i="11"/>
  <c r="F69" i="11"/>
  <c r="E69" i="11"/>
  <c r="D69" i="11"/>
  <c r="C69" i="11"/>
  <c r="B69" i="11"/>
  <c r="G68" i="11"/>
  <c r="F68" i="11"/>
  <c r="E68" i="11"/>
  <c r="D68" i="11"/>
  <c r="C68" i="11"/>
  <c r="B68" i="11"/>
  <c r="G67" i="11"/>
  <c r="F67" i="11"/>
  <c r="E67" i="11"/>
  <c r="D67" i="11"/>
  <c r="C67" i="11"/>
  <c r="B67" i="11"/>
  <c r="G66" i="11"/>
  <c r="F66" i="11"/>
  <c r="E66" i="11"/>
  <c r="D66" i="11"/>
  <c r="C66" i="11"/>
  <c r="B66" i="11"/>
  <c r="G65" i="11"/>
  <c r="F65" i="11"/>
  <c r="E65" i="11"/>
  <c r="D65" i="11"/>
  <c r="C65" i="11"/>
  <c r="B65" i="11"/>
  <c r="G60" i="11"/>
  <c r="F60" i="11"/>
  <c r="E60" i="11"/>
  <c r="D60" i="11"/>
  <c r="C60" i="11"/>
  <c r="G59" i="11"/>
  <c r="F59" i="11"/>
  <c r="E59" i="11"/>
  <c r="D59" i="11"/>
  <c r="C59" i="11"/>
  <c r="G58" i="11"/>
  <c r="F58" i="11"/>
  <c r="E58" i="11"/>
  <c r="D58" i="11"/>
  <c r="C58" i="11"/>
  <c r="G57" i="11"/>
  <c r="F57" i="11"/>
  <c r="E57" i="11"/>
  <c r="D57" i="11"/>
  <c r="C57" i="11"/>
  <c r="G56" i="11"/>
  <c r="F56" i="11"/>
  <c r="E56" i="11"/>
  <c r="D56" i="11"/>
  <c r="C56" i="11"/>
  <c r="G55" i="11"/>
  <c r="F55" i="11"/>
  <c r="E55" i="11"/>
  <c r="D55" i="11"/>
  <c r="C55" i="11"/>
  <c r="G53" i="11"/>
  <c r="F53" i="11"/>
  <c r="E53" i="11"/>
  <c r="D53" i="11"/>
  <c r="C53" i="11"/>
  <c r="G52" i="11"/>
  <c r="F52" i="11"/>
  <c r="E52" i="11"/>
  <c r="D52" i="11"/>
  <c r="C52" i="11"/>
  <c r="G51" i="11"/>
  <c r="F51" i="11"/>
  <c r="E51" i="11"/>
  <c r="D51" i="11"/>
  <c r="C51" i="11"/>
  <c r="G50" i="11"/>
  <c r="F50" i="11"/>
  <c r="E50" i="11"/>
  <c r="D50" i="11"/>
  <c r="C50" i="11"/>
  <c r="G49" i="11"/>
  <c r="F49" i="11"/>
  <c r="E49" i="11"/>
  <c r="D49" i="11"/>
  <c r="C49" i="11"/>
  <c r="G48" i="11"/>
  <c r="F48" i="11"/>
  <c r="E48" i="11"/>
  <c r="D48" i="11"/>
  <c r="C48" i="11"/>
  <c r="G47" i="11"/>
  <c r="F47" i="11"/>
  <c r="E47" i="11"/>
  <c r="D47" i="11"/>
  <c r="C47" i="11"/>
  <c r="G46" i="11"/>
  <c r="F46" i="11"/>
  <c r="E46" i="11"/>
  <c r="D46" i="11"/>
  <c r="C46" i="11"/>
  <c r="G45" i="11"/>
  <c r="F45" i="11"/>
  <c r="E45" i="11"/>
  <c r="D45" i="11"/>
  <c r="C45" i="11"/>
  <c r="G44" i="11"/>
  <c r="F44" i="11"/>
  <c r="E44" i="11"/>
  <c r="D44" i="11"/>
  <c r="C44" i="11"/>
  <c r="G43" i="11"/>
  <c r="F43" i="11"/>
  <c r="E43" i="11"/>
  <c r="D43" i="11"/>
  <c r="C43" i="11"/>
  <c r="G42" i="11"/>
  <c r="F42" i="11"/>
  <c r="E42" i="11"/>
  <c r="D42" i="11"/>
  <c r="C42" i="11"/>
  <c r="G41" i="11"/>
  <c r="F41" i="11"/>
  <c r="E41" i="11"/>
  <c r="D41" i="11"/>
  <c r="C41" i="11"/>
  <c r="G40" i="11"/>
  <c r="F40" i="11"/>
  <c r="E40" i="11"/>
  <c r="D40" i="11"/>
  <c r="C40" i="11"/>
  <c r="G39" i="11"/>
  <c r="F39" i="11"/>
  <c r="E39" i="11"/>
  <c r="D39" i="11"/>
  <c r="C39" i="11"/>
  <c r="G38" i="11"/>
  <c r="F38" i="11"/>
  <c r="E38" i="11"/>
  <c r="D38" i="11"/>
  <c r="C38" i="11"/>
  <c r="G37" i="11"/>
  <c r="F37" i="11"/>
  <c r="E37" i="11"/>
  <c r="D37" i="11"/>
  <c r="C37" i="11"/>
  <c r="G36" i="11"/>
  <c r="F36" i="11"/>
  <c r="E36" i="11"/>
  <c r="D36" i="11"/>
  <c r="C36" i="11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B42" i="20"/>
  <c r="C42" i="20"/>
  <c r="D42" i="20"/>
  <c r="E42" i="20"/>
  <c r="F42" i="20"/>
  <c r="G42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5" i="20"/>
  <c r="C45" i="20"/>
  <c r="D45" i="20"/>
  <c r="E45" i="20"/>
  <c r="F45" i="20"/>
  <c r="G45" i="20"/>
  <c r="B46" i="20"/>
  <c r="C46" i="20"/>
  <c r="D46" i="20"/>
  <c r="E46" i="20"/>
  <c r="F46" i="20"/>
  <c r="G46" i="20"/>
  <c r="B47" i="20"/>
  <c r="C47" i="20"/>
  <c r="D47" i="20"/>
  <c r="E47" i="20"/>
  <c r="F47" i="20"/>
  <c r="G47" i="20"/>
  <c r="B48" i="20"/>
  <c r="C48" i="20"/>
  <c r="D48" i="20"/>
  <c r="E48" i="20"/>
  <c r="F48" i="20"/>
  <c r="G48" i="20"/>
  <c r="B49" i="20"/>
  <c r="C49" i="20"/>
  <c r="D49" i="20"/>
  <c r="E49" i="20"/>
  <c r="F49" i="20"/>
  <c r="G49" i="20"/>
  <c r="B50" i="20"/>
  <c r="C50" i="20"/>
  <c r="D50" i="20"/>
  <c r="E50" i="20"/>
  <c r="F50" i="20"/>
  <c r="G50" i="20"/>
  <c r="B51" i="20"/>
  <c r="C51" i="20"/>
  <c r="D51" i="20"/>
  <c r="E51" i="20"/>
  <c r="F51" i="20"/>
  <c r="G51" i="20"/>
  <c r="B52" i="20"/>
  <c r="C52" i="20"/>
  <c r="D52" i="20"/>
  <c r="E52" i="20"/>
  <c r="F52" i="20"/>
  <c r="G52" i="20"/>
  <c r="B53" i="20"/>
  <c r="C53" i="20"/>
  <c r="D53" i="20"/>
  <c r="E53" i="20"/>
  <c r="F53" i="20"/>
  <c r="G53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B57" i="20"/>
  <c r="C57" i="20"/>
  <c r="D57" i="20"/>
  <c r="E57" i="20"/>
  <c r="F57" i="20"/>
  <c r="G57" i="20"/>
  <c r="B58" i="20"/>
  <c r="C58" i="20"/>
  <c r="D58" i="20"/>
  <c r="E58" i="20"/>
  <c r="F58" i="20"/>
  <c r="G58" i="20"/>
  <c r="B59" i="20"/>
  <c r="C59" i="20"/>
  <c r="D59" i="20"/>
  <c r="E59" i="20"/>
  <c r="F59" i="20"/>
  <c r="G59" i="20"/>
  <c r="B60" i="20"/>
  <c r="C60" i="20"/>
  <c r="D60" i="20"/>
  <c r="E60" i="20"/>
  <c r="F60" i="20"/>
  <c r="G60" i="20"/>
  <c r="B61" i="20"/>
  <c r="C61" i="20"/>
  <c r="D61" i="20"/>
  <c r="E61" i="20"/>
  <c r="F61" i="20"/>
  <c r="G61" i="20"/>
  <c r="B62" i="20"/>
  <c r="C62" i="20"/>
  <c r="D62" i="20"/>
  <c r="E62" i="20"/>
  <c r="F62" i="20"/>
  <c r="G62" i="20"/>
  <c r="G38" i="20"/>
  <c r="F38" i="20"/>
  <c r="E38" i="20"/>
  <c r="D38" i="20"/>
  <c r="C38" i="20"/>
  <c r="B38" i="20"/>
  <c r="B12" i="20"/>
  <c r="C12" i="20"/>
  <c r="D12" i="20"/>
  <c r="B13" i="20"/>
  <c r="C13" i="20"/>
  <c r="D13" i="20"/>
  <c r="B14" i="20"/>
  <c r="C14" i="20"/>
  <c r="D14" i="20"/>
  <c r="B15" i="20"/>
  <c r="C15" i="20"/>
  <c r="D15" i="20"/>
  <c r="B16" i="20"/>
  <c r="C16" i="20"/>
  <c r="D16" i="20"/>
  <c r="B17" i="20"/>
  <c r="C17" i="20"/>
  <c r="D17" i="20"/>
  <c r="B18" i="20"/>
  <c r="C18" i="20"/>
  <c r="D18" i="20"/>
  <c r="B19" i="20"/>
  <c r="C19" i="20"/>
  <c r="D19" i="20"/>
  <c r="B20" i="20"/>
  <c r="C20" i="20"/>
  <c r="D20" i="20"/>
  <c r="B21" i="20"/>
  <c r="C21" i="20"/>
  <c r="D21" i="20"/>
  <c r="B22" i="20"/>
  <c r="C22" i="20"/>
  <c r="D22" i="20"/>
  <c r="B23" i="20"/>
  <c r="C23" i="20"/>
  <c r="D23" i="20"/>
  <c r="B24" i="20"/>
  <c r="C24" i="20"/>
  <c r="D24" i="20"/>
  <c r="B25" i="20"/>
  <c r="C25" i="20"/>
  <c r="D25" i="20"/>
  <c r="B26" i="20"/>
  <c r="C26" i="20"/>
  <c r="D26" i="20"/>
  <c r="B27" i="20"/>
  <c r="C27" i="20"/>
  <c r="D27" i="20"/>
  <c r="B28" i="20"/>
  <c r="C28" i="20"/>
  <c r="D28" i="20"/>
  <c r="B30" i="20"/>
  <c r="C30" i="20"/>
  <c r="D30" i="20"/>
  <c r="B31" i="20"/>
  <c r="C31" i="20"/>
  <c r="D31" i="20"/>
  <c r="B32" i="20"/>
  <c r="C32" i="20"/>
  <c r="D32" i="20"/>
  <c r="B33" i="20"/>
  <c r="C33" i="20"/>
  <c r="D33" i="20"/>
  <c r="B34" i="20"/>
  <c r="C34" i="20"/>
  <c r="D34" i="20"/>
  <c r="B35" i="20"/>
  <c r="C35" i="20"/>
  <c r="D35" i="20"/>
  <c r="D11" i="20"/>
  <c r="C11" i="20"/>
  <c r="B11" i="20"/>
  <c r="D87" i="15"/>
  <c r="C87" i="15"/>
  <c r="B87" i="15"/>
  <c r="D86" i="15"/>
  <c r="C86" i="15"/>
  <c r="B86" i="15"/>
  <c r="D85" i="15"/>
  <c r="C85" i="15"/>
  <c r="B85" i="15"/>
  <c r="D84" i="15"/>
  <c r="C84" i="15"/>
  <c r="B84" i="15"/>
  <c r="D83" i="15"/>
  <c r="C83" i="15"/>
  <c r="B83" i="15"/>
  <c r="D80" i="15"/>
  <c r="C80" i="15"/>
  <c r="B80" i="15"/>
  <c r="D79" i="15"/>
  <c r="C79" i="15"/>
  <c r="B79" i="15"/>
  <c r="D78" i="15"/>
  <c r="C78" i="15"/>
  <c r="B78" i="15"/>
  <c r="D77" i="15"/>
  <c r="C77" i="15"/>
  <c r="B77" i="15"/>
  <c r="D76" i="15"/>
  <c r="C76" i="15"/>
  <c r="B76" i="15"/>
  <c r="D75" i="15"/>
  <c r="C75" i="15"/>
  <c r="B75" i="15"/>
  <c r="D74" i="15"/>
  <c r="C74" i="15"/>
  <c r="B74" i="15"/>
  <c r="D73" i="15"/>
  <c r="C73" i="15"/>
  <c r="B73" i="15"/>
  <c r="D72" i="15"/>
  <c r="C72" i="15"/>
  <c r="B72" i="15"/>
  <c r="D71" i="15"/>
  <c r="C71" i="15"/>
  <c r="B71" i="15"/>
  <c r="D70" i="15"/>
  <c r="C70" i="15"/>
  <c r="B70" i="15"/>
  <c r="D69" i="15"/>
  <c r="C69" i="15"/>
  <c r="B69" i="15"/>
  <c r="D68" i="15"/>
  <c r="C68" i="15"/>
  <c r="B68" i="15"/>
  <c r="D67" i="15"/>
  <c r="C67" i="15"/>
  <c r="B67" i="15"/>
  <c r="D66" i="15"/>
  <c r="C66" i="15"/>
  <c r="B66" i="15"/>
  <c r="D65" i="15"/>
  <c r="C65" i="15"/>
  <c r="B65" i="15"/>
  <c r="D60" i="15"/>
  <c r="C60" i="15"/>
  <c r="D59" i="15"/>
  <c r="C59" i="15"/>
  <c r="D58" i="15"/>
  <c r="C58" i="15"/>
  <c r="D57" i="15"/>
  <c r="C57" i="15"/>
  <c r="D56" i="15"/>
  <c r="C56" i="15"/>
  <c r="D55" i="15"/>
  <c r="C55" i="15"/>
  <c r="D53" i="15"/>
  <c r="C53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6" i="15"/>
  <c r="C46" i="15"/>
  <c r="D45" i="15"/>
  <c r="C45" i="15"/>
  <c r="D44" i="15"/>
  <c r="C44" i="15"/>
  <c r="D43" i="15"/>
  <c r="C43" i="15"/>
  <c r="D42" i="15"/>
  <c r="C42" i="15"/>
  <c r="D41" i="15"/>
  <c r="C41" i="15"/>
  <c r="D40" i="15"/>
  <c r="C40" i="15"/>
  <c r="D39" i="15"/>
  <c r="C39" i="15"/>
  <c r="D38" i="15"/>
  <c r="C38" i="15"/>
  <c r="D37" i="15"/>
  <c r="C37" i="15"/>
  <c r="D36" i="15"/>
  <c r="C36" i="15"/>
  <c r="B84" i="9"/>
  <c r="C84" i="9"/>
  <c r="D84" i="9"/>
  <c r="B85" i="9"/>
  <c r="C85" i="9"/>
  <c r="D85" i="9"/>
  <c r="B86" i="9"/>
  <c r="C86" i="9"/>
  <c r="D86" i="9"/>
  <c r="B87" i="9"/>
  <c r="C87" i="9"/>
  <c r="D87" i="9"/>
  <c r="D83" i="9"/>
  <c r="C83" i="9"/>
  <c r="B83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D65" i="9"/>
  <c r="C65" i="9"/>
  <c r="B65" i="9"/>
  <c r="C60" i="9"/>
  <c r="D60" i="9"/>
  <c r="D59" i="9"/>
  <c r="C59" i="9"/>
  <c r="D58" i="9"/>
  <c r="C58" i="9"/>
  <c r="D57" i="9"/>
  <c r="C57" i="9"/>
  <c r="D56" i="9"/>
  <c r="C56" i="9"/>
  <c r="D55" i="9"/>
  <c r="C55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B39" i="19"/>
  <c r="C39" i="19"/>
  <c r="D39" i="19"/>
  <c r="E39" i="19"/>
  <c r="F39" i="19"/>
  <c r="G39" i="19"/>
  <c r="H39" i="19"/>
  <c r="I39" i="19"/>
  <c r="J39" i="19"/>
  <c r="K39" i="19"/>
  <c r="L39" i="19"/>
  <c r="B40" i="19"/>
  <c r="C40" i="19"/>
  <c r="D40" i="19"/>
  <c r="E40" i="19"/>
  <c r="F40" i="19"/>
  <c r="G40" i="19"/>
  <c r="H40" i="19"/>
  <c r="I40" i="19"/>
  <c r="J40" i="19"/>
  <c r="K40" i="19"/>
  <c r="L40" i="19"/>
  <c r="B41" i="19"/>
  <c r="C41" i="19"/>
  <c r="D41" i="19"/>
  <c r="E41" i="19"/>
  <c r="F41" i="19"/>
  <c r="G41" i="19"/>
  <c r="H41" i="19"/>
  <c r="I41" i="19"/>
  <c r="J41" i="19"/>
  <c r="K41" i="19"/>
  <c r="L41" i="19"/>
  <c r="B42" i="19"/>
  <c r="C42" i="19"/>
  <c r="D42" i="19"/>
  <c r="E42" i="19"/>
  <c r="F42" i="19"/>
  <c r="G42" i="19"/>
  <c r="H42" i="19"/>
  <c r="I42" i="19"/>
  <c r="J42" i="19"/>
  <c r="K42" i="19"/>
  <c r="L42" i="19"/>
  <c r="B43" i="19"/>
  <c r="C43" i="19"/>
  <c r="D43" i="19"/>
  <c r="E43" i="19"/>
  <c r="F43" i="19"/>
  <c r="G43" i="19"/>
  <c r="H43" i="19"/>
  <c r="I43" i="19"/>
  <c r="J43" i="19"/>
  <c r="K43" i="19"/>
  <c r="L43" i="19"/>
  <c r="B44" i="19"/>
  <c r="C44" i="19"/>
  <c r="D44" i="19"/>
  <c r="E44" i="19"/>
  <c r="F44" i="19"/>
  <c r="G44" i="19"/>
  <c r="H44" i="19"/>
  <c r="I44" i="19"/>
  <c r="J44" i="19"/>
  <c r="K44" i="19"/>
  <c r="L44" i="19"/>
  <c r="B45" i="19"/>
  <c r="C45" i="19"/>
  <c r="D45" i="19"/>
  <c r="E45" i="19"/>
  <c r="F45" i="19"/>
  <c r="G45" i="19"/>
  <c r="H45" i="19"/>
  <c r="I45" i="19"/>
  <c r="J45" i="19"/>
  <c r="K45" i="19"/>
  <c r="L45" i="19"/>
  <c r="B46" i="19"/>
  <c r="C46" i="19"/>
  <c r="D46" i="19"/>
  <c r="E46" i="19"/>
  <c r="F46" i="19"/>
  <c r="G46" i="19"/>
  <c r="H46" i="19"/>
  <c r="I46" i="19"/>
  <c r="J46" i="19"/>
  <c r="K46" i="19"/>
  <c r="L46" i="19"/>
  <c r="B47" i="19"/>
  <c r="C47" i="19"/>
  <c r="D47" i="19"/>
  <c r="E47" i="19"/>
  <c r="F47" i="19"/>
  <c r="G47" i="19"/>
  <c r="H47" i="19"/>
  <c r="I47" i="19"/>
  <c r="J47" i="19"/>
  <c r="K47" i="19"/>
  <c r="L47" i="19"/>
  <c r="B48" i="19"/>
  <c r="C48" i="19"/>
  <c r="D48" i="19"/>
  <c r="E48" i="19"/>
  <c r="F48" i="19"/>
  <c r="G48" i="19"/>
  <c r="H48" i="19"/>
  <c r="I48" i="19"/>
  <c r="J48" i="19"/>
  <c r="K48" i="19"/>
  <c r="L48" i="19"/>
  <c r="B49" i="19"/>
  <c r="C49" i="19"/>
  <c r="D49" i="19"/>
  <c r="E49" i="19"/>
  <c r="F49" i="19"/>
  <c r="G49" i="19"/>
  <c r="H49" i="19"/>
  <c r="I49" i="19"/>
  <c r="J49" i="19"/>
  <c r="K49" i="19"/>
  <c r="L49" i="19"/>
  <c r="B50" i="19"/>
  <c r="C50" i="19"/>
  <c r="D50" i="19"/>
  <c r="E50" i="19"/>
  <c r="F50" i="19"/>
  <c r="G50" i="19"/>
  <c r="H50" i="19"/>
  <c r="I50" i="19"/>
  <c r="J50" i="19"/>
  <c r="K50" i="19"/>
  <c r="L50" i="19"/>
  <c r="B51" i="19"/>
  <c r="C51" i="19"/>
  <c r="D51" i="19"/>
  <c r="E51" i="19"/>
  <c r="F51" i="19"/>
  <c r="G51" i="19"/>
  <c r="H51" i="19"/>
  <c r="I51" i="19"/>
  <c r="J51" i="19"/>
  <c r="K51" i="19"/>
  <c r="L51" i="19"/>
  <c r="B52" i="19"/>
  <c r="C52" i="19"/>
  <c r="D52" i="19"/>
  <c r="E52" i="19"/>
  <c r="F52" i="19"/>
  <c r="G52" i="19"/>
  <c r="H52" i="19"/>
  <c r="I52" i="19"/>
  <c r="J52" i="19"/>
  <c r="K52" i="19"/>
  <c r="L52" i="19"/>
  <c r="B53" i="19"/>
  <c r="C53" i="19"/>
  <c r="D53" i="19"/>
  <c r="E53" i="19"/>
  <c r="F53" i="19"/>
  <c r="G53" i="19"/>
  <c r="H53" i="19"/>
  <c r="I53" i="19"/>
  <c r="J53" i="19"/>
  <c r="K53" i="19"/>
  <c r="L53" i="19"/>
  <c r="B54" i="19"/>
  <c r="C54" i="19"/>
  <c r="D54" i="19"/>
  <c r="E54" i="19"/>
  <c r="F54" i="19"/>
  <c r="G54" i="19"/>
  <c r="H54" i="19"/>
  <c r="I54" i="19"/>
  <c r="J54" i="19"/>
  <c r="K54" i="19"/>
  <c r="L54" i="19"/>
  <c r="B55" i="19"/>
  <c r="C55" i="19"/>
  <c r="D55" i="19"/>
  <c r="E55" i="19"/>
  <c r="F55" i="19"/>
  <c r="G55" i="19"/>
  <c r="H55" i="19"/>
  <c r="I55" i="19"/>
  <c r="J55" i="19"/>
  <c r="K55" i="19"/>
  <c r="L55" i="19"/>
  <c r="B57" i="19"/>
  <c r="C57" i="19"/>
  <c r="D57" i="19"/>
  <c r="E57" i="19"/>
  <c r="F57" i="19"/>
  <c r="G57" i="19"/>
  <c r="H57" i="19"/>
  <c r="I57" i="19"/>
  <c r="J57" i="19"/>
  <c r="K57" i="19"/>
  <c r="L57" i="19"/>
  <c r="B58" i="19"/>
  <c r="C58" i="19"/>
  <c r="D58" i="19"/>
  <c r="E58" i="19"/>
  <c r="F58" i="19"/>
  <c r="G58" i="19"/>
  <c r="H58" i="19"/>
  <c r="I58" i="19"/>
  <c r="J58" i="19"/>
  <c r="K58" i="19"/>
  <c r="L58" i="19"/>
  <c r="B59" i="19"/>
  <c r="C59" i="19"/>
  <c r="D59" i="19"/>
  <c r="E59" i="19"/>
  <c r="F59" i="19"/>
  <c r="G59" i="19"/>
  <c r="H59" i="19"/>
  <c r="I59" i="19"/>
  <c r="J59" i="19"/>
  <c r="K59" i="19"/>
  <c r="L59" i="19"/>
  <c r="B60" i="19"/>
  <c r="C60" i="19"/>
  <c r="D60" i="19"/>
  <c r="E60" i="19"/>
  <c r="F60" i="19"/>
  <c r="G60" i="19"/>
  <c r="H60" i="19"/>
  <c r="I60" i="19"/>
  <c r="J60" i="19"/>
  <c r="K60" i="19"/>
  <c r="L60" i="19"/>
  <c r="B61" i="19"/>
  <c r="C61" i="19"/>
  <c r="D61" i="19"/>
  <c r="E61" i="19"/>
  <c r="F61" i="19"/>
  <c r="G61" i="19"/>
  <c r="H61" i="19"/>
  <c r="I61" i="19"/>
  <c r="J61" i="19"/>
  <c r="K61" i="19"/>
  <c r="L61" i="19"/>
  <c r="B62" i="19"/>
  <c r="C62" i="19"/>
  <c r="D62" i="19"/>
  <c r="E62" i="19"/>
  <c r="F62" i="19"/>
  <c r="G62" i="19"/>
  <c r="H62" i="19"/>
  <c r="I62" i="19"/>
  <c r="J62" i="19"/>
  <c r="K62" i="19"/>
  <c r="L62" i="19"/>
  <c r="L38" i="19"/>
  <c r="K38" i="19"/>
  <c r="J38" i="19"/>
  <c r="I38" i="19"/>
  <c r="H38" i="19"/>
  <c r="G38" i="19"/>
  <c r="F38" i="19"/>
  <c r="E38" i="19"/>
  <c r="D38" i="19"/>
  <c r="C38" i="19"/>
  <c r="B38" i="19"/>
  <c r="B12" i="19"/>
  <c r="C12" i="19"/>
  <c r="D12" i="19"/>
  <c r="E12" i="19"/>
  <c r="F12" i="19"/>
  <c r="G12" i="19"/>
  <c r="H12" i="19"/>
  <c r="I12" i="19"/>
  <c r="J12" i="19"/>
  <c r="K12" i="19"/>
  <c r="L12" i="19"/>
  <c r="B13" i="19"/>
  <c r="C13" i="19"/>
  <c r="D13" i="19"/>
  <c r="E13" i="19"/>
  <c r="F13" i="19"/>
  <c r="G13" i="19"/>
  <c r="H13" i="19"/>
  <c r="I13" i="19"/>
  <c r="J13" i="19"/>
  <c r="K13" i="19"/>
  <c r="L13" i="19"/>
  <c r="B14" i="19"/>
  <c r="C14" i="19"/>
  <c r="D14" i="19"/>
  <c r="E14" i="19"/>
  <c r="F14" i="19"/>
  <c r="G14" i="19"/>
  <c r="H14" i="19"/>
  <c r="I14" i="19"/>
  <c r="J14" i="19"/>
  <c r="K14" i="19"/>
  <c r="L14" i="19"/>
  <c r="B15" i="19"/>
  <c r="C15" i="19"/>
  <c r="D15" i="19"/>
  <c r="E15" i="19"/>
  <c r="F15" i="19"/>
  <c r="G15" i="19"/>
  <c r="H15" i="19"/>
  <c r="I15" i="19"/>
  <c r="J15" i="19"/>
  <c r="K15" i="19"/>
  <c r="L15" i="19"/>
  <c r="B16" i="19"/>
  <c r="C16" i="19"/>
  <c r="D16" i="19"/>
  <c r="E16" i="19"/>
  <c r="F16" i="19"/>
  <c r="G16" i="19"/>
  <c r="H16" i="19"/>
  <c r="I16" i="19"/>
  <c r="J16" i="19"/>
  <c r="K16" i="19"/>
  <c r="L16" i="19"/>
  <c r="B17" i="19"/>
  <c r="C17" i="19"/>
  <c r="D17" i="19"/>
  <c r="E17" i="19"/>
  <c r="F17" i="19"/>
  <c r="G17" i="19"/>
  <c r="H17" i="19"/>
  <c r="I17" i="19"/>
  <c r="J17" i="19"/>
  <c r="K17" i="19"/>
  <c r="L17" i="19"/>
  <c r="B18" i="19"/>
  <c r="C18" i="19"/>
  <c r="D18" i="19"/>
  <c r="E18" i="19"/>
  <c r="F18" i="19"/>
  <c r="G18" i="19"/>
  <c r="H18" i="19"/>
  <c r="I18" i="19"/>
  <c r="J18" i="19"/>
  <c r="K18" i="19"/>
  <c r="L18" i="19"/>
  <c r="B19" i="19"/>
  <c r="C19" i="19"/>
  <c r="D19" i="19"/>
  <c r="E19" i="19"/>
  <c r="F19" i="19"/>
  <c r="G19" i="19"/>
  <c r="H19" i="19"/>
  <c r="I19" i="19"/>
  <c r="J19" i="19"/>
  <c r="K19" i="19"/>
  <c r="L19" i="19"/>
  <c r="B20" i="19"/>
  <c r="C20" i="19"/>
  <c r="D20" i="19"/>
  <c r="E20" i="19"/>
  <c r="F20" i="19"/>
  <c r="G20" i="19"/>
  <c r="H20" i="19"/>
  <c r="I20" i="19"/>
  <c r="J20" i="19"/>
  <c r="K20" i="19"/>
  <c r="L20" i="19"/>
  <c r="B21" i="19"/>
  <c r="C21" i="19"/>
  <c r="D21" i="19"/>
  <c r="E21" i="19"/>
  <c r="F21" i="19"/>
  <c r="G21" i="19"/>
  <c r="H21" i="19"/>
  <c r="I21" i="19"/>
  <c r="J21" i="19"/>
  <c r="K21" i="19"/>
  <c r="L21" i="19"/>
  <c r="B22" i="19"/>
  <c r="C22" i="19"/>
  <c r="D22" i="19"/>
  <c r="E22" i="19"/>
  <c r="F22" i="19"/>
  <c r="G22" i="19"/>
  <c r="H22" i="19"/>
  <c r="I22" i="19"/>
  <c r="J22" i="19"/>
  <c r="K22" i="19"/>
  <c r="L22" i="19"/>
  <c r="B23" i="19"/>
  <c r="C23" i="19"/>
  <c r="D23" i="19"/>
  <c r="E23" i="19"/>
  <c r="F23" i="19"/>
  <c r="G23" i="19"/>
  <c r="H23" i="19"/>
  <c r="I23" i="19"/>
  <c r="J23" i="19"/>
  <c r="K23" i="19"/>
  <c r="L23" i="19"/>
  <c r="B24" i="19"/>
  <c r="C24" i="19"/>
  <c r="D24" i="19"/>
  <c r="E24" i="19"/>
  <c r="F24" i="19"/>
  <c r="G24" i="19"/>
  <c r="H24" i="19"/>
  <c r="I24" i="19"/>
  <c r="J24" i="19"/>
  <c r="K24" i="19"/>
  <c r="L24" i="19"/>
  <c r="B25" i="19"/>
  <c r="C25" i="19"/>
  <c r="D25" i="19"/>
  <c r="E25" i="19"/>
  <c r="F25" i="19"/>
  <c r="G25" i="19"/>
  <c r="H25" i="19"/>
  <c r="I25" i="19"/>
  <c r="J25" i="19"/>
  <c r="K25" i="19"/>
  <c r="L25" i="19"/>
  <c r="B26" i="19"/>
  <c r="C26" i="19"/>
  <c r="D26" i="19"/>
  <c r="E26" i="19"/>
  <c r="F26" i="19"/>
  <c r="G26" i="19"/>
  <c r="H26" i="19"/>
  <c r="I26" i="19"/>
  <c r="J26" i="19"/>
  <c r="K26" i="19"/>
  <c r="L26" i="19"/>
  <c r="B27" i="19"/>
  <c r="C27" i="19"/>
  <c r="D27" i="19"/>
  <c r="E27" i="19"/>
  <c r="F27" i="19"/>
  <c r="G27" i="19"/>
  <c r="H27" i="19"/>
  <c r="I27" i="19"/>
  <c r="J27" i="19"/>
  <c r="K27" i="19"/>
  <c r="L27" i="19"/>
  <c r="B28" i="19"/>
  <c r="C28" i="19"/>
  <c r="D28" i="19"/>
  <c r="E28" i="19"/>
  <c r="F28" i="19"/>
  <c r="G28" i="19"/>
  <c r="H28" i="19"/>
  <c r="I28" i="19"/>
  <c r="J28" i="19"/>
  <c r="K28" i="19"/>
  <c r="L28" i="19"/>
  <c r="B30" i="19"/>
  <c r="C30" i="19"/>
  <c r="D30" i="19"/>
  <c r="E30" i="19"/>
  <c r="F30" i="19"/>
  <c r="G30" i="19"/>
  <c r="H30" i="19"/>
  <c r="I30" i="19"/>
  <c r="J30" i="19"/>
  <c r="K30" i="19"/>
  <c r="L30" i="19"/>
  <c r="B31" i="19"/>
  <c r="C31" i="19"/>
  <c r="D31" i="19"/>
  <c r="E31" i="19"/>
  <c r="F31" i="19"/>
  <c r="G31" i="19"/>
  <c r="H31" i="19"/>
  <c r="I31" i="19"/>
  <c r="J31" i="19"/>
  <c r="K31" i="19"/>
  <c r="L31" i="19"/>
  <c r="B32" i="19"/>
  <c r="C32" i="19"/>
  <c r="D32" i="19"/>
  <c r="E32" i="19"/>
  <c r="F32" i="19"/>
  <c r="G32" i="19"/>
  <c r="H32" i="19"/>
  <c r="I32" i="19"/>
  <c r="J32" i="19"/>
  <c r="K32" i="19"/>
  <c r="L32" i="19"/>
  <c r="B33" i="19"/>
  <c r="C33" i="19"/>
  <c r="D33" i="19"/>
  <c r="E33" i="19"/>
  <c r="F33" i="19"/>
  <c r="G33" i="19"/>
  <c r="H33" i="19"/>
  <c r="I33" i="19"/>
  <c r="J33" i="19"/>
  <c r="K33" i="19"/>
  <c r="L33" i="19"/>
  <c r="B34" i="19"/>
  <c r="C34" i="19"/>
  <c r="D34" i="19"/>
  <c r="E34" i="19"/>
  <c r="F34" i="19"/>
  <c r="G34" i="19"/>
  <c r="H34" i="19"/>
  <c r="I34" i="19"/>
  <c r="J34" i="19"/>
  <c r="K34" i="19"/>
  <c r="L34" i="19"/>
  <c r="B35" i="19"/>
  <c r="C35" i="19"/>
  <c r="D35" i="19"/>
  <c r="E35" i="19"/>
  <c r="F35" i="19"/>
  <c r="G35" i="19"/>
  <c r="H35" i="19"/>
  <c r="I35" i="19"/>
  <c r="J35" i="19"/>
  <c r="K35" i="19"/>
  <c r="L35" i="19"/>
  <c r="L11" i="19"/>
  <c r="K11" i="19"/>
  <c r="J11" i="19"/>
  <c r="I11" i="19"/>
  <c r="H11" i="19"/>
  <c r="G11" i="19"/>
  <c r="F11" i="19"/>
  <c r="E11" i="19"/>
  <c r="D11" i="19"/>
  <c r="C11" i="19"/>
  <c r="B11" i="19"/>
  <c r="K87" i="14"/>
  <c r="M33" i="14"/>
  <c r="M32" i="14"/>
  <c r="M31" i="14"/>
  <c r="M30" i="14"/>
  <c r="M29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L87" i="14"/>
  <c r="J87" i="14"/>
  <c r="I87" i="14"/>
  <c r="H87" i="14"/>
  <c r="G87" i="14"/>
  <c r="F87" i="14"/>
  <c r="E87" i="14"/>
  <c r="D87" i="14"/>
  <c r="C87" i="14"/>
  <c r="B87" i="14"/>
  <c r="L86" i="14"/>
  <c r="K86" i="14"/>
  <c r="J86" i="14"/>
  <c r="I86" i="14"/>
  <c r="H86" i="14"/>
  <c r="G86" i="14"/>
  <c r="F86" i="14"/>
  <c r="E86" i="14"/>
  <c r="D86" i="14"/>
  <c r="C86" i="14"/>
  <c r="B86" i="14"/>
  <c r="L85" i="14"/>
  <c r="J85" i="14"/>
  <c r="I85" i="14"/>
  <c r="H85" i="14"/>
  <c r="G85" i="14"/>
  <c r="F85" i="14"/>
  <c r="E85" i="14"/>
  <c r="D85" i="14"/>
  <c r="C85" i="14"/>
  <c r="B85" i="14"/>
  <c r="L84" i="14"/>
  <c r="K84" i="14"/>
  <c r="J84" i="14"/>
  <c r="I84" i="14"/>
  <c r="H84" i="14"/>
  <c r="G84" i="14"/>
  <c r="F84" i="14"/>
  <c r="E84" i="14"/>
  <c r="D84" i="14"/>
  <c r="C84" i="14"/>
  <c r="B84" i="14"/>
  <c r="L83" i="14"/>
  <c r="J83" i="14"/>
  <c r="I83" i="14"/>
  <c r="H83" i="14"/>
  <c r="G83" i="14"/>
  <c r="F83" i="14"/>
  <c r="E83" i="14"/>
  <c r="D83" i="14"/>
  <c r="C83" i="14"/>
  <c r="B83" i="14"/>
  <c r="L80" i="14"/>
  <c r="K80" i="14"/>
  <c r="J80" i="14"/>
  <c r="I80" i="14"/>
  <c r="H80" i="14"/>
  <c r="G80" i="14"/>
  <c r="F80" i="14"/>
  <c r="E80" i="14"/>
  <c r="D80" i="14"/>
  <c r="C80" i="14"/>
  <c r="B80" i="14"/>
  <c r="L79" i="14"/>
  <c r="K79" i="14"/>
  <c r="J79" i="14"/>
  <c r="I79" i="14"/>
  <c r="H79" i="14"/>
  <c r="G79" i="14"/>
  <c r="F79" i="14"/>
  <c r="E79" i="14"/>
  <c r="D79" i="14"/>
  <c r="C79" i="14"/>
  <c r="B79" i="14"/>
  <c r="L78" i="14"/>
  <c r="K78" i="14"/>
  <c r="J78" i="14"/>
  <c r="I78" i="14"/>
  <c r="H78" i="14"/>
  <c r="G78" i="14"/>
  <c r="F78" i="14"/>
  <c r="E78" i="14"/>
  <c r="D78" i="14"/>
  <c r="C78" i="14"/>
  <c r="B78" i="14"/>
  <c r="L77" i="14"/>
  <c r="K77" i="14"/>
  <c r="J77" i="14"/>
  <c r="I77" i="14"/>
  <c r="H77" i="14"/>
  <c r="G77" i="14"/>
  <c r="F77" i="14"/>
  <c r="E77" i="14"/>
  <c r="D77" i="14"/>
  <c r="C77" i="14"/>
  <c r="B77" i="14"/>
  <c r="L76" i="14"/>
  <c r="K76" i="14"/>
  <c r="J76" i="14"/>
  <c r="I76" i="14"/>
  <c r="H76" i="14"/>
  <c r="G76" i="14"/>
  <c r="F76" i="14"/>
  <c r="E76" i="14"/>
  <c r="D76" i="14"/>
  <c r="C76" i="14"/>
  <c r="B76" i="14"/>
  <c r="L75" i="14"/>
  <c r="K75" i="14"/>
  <c r="J75" i="14"/>
  <c r="I75" i="14"/>
  <c r="H75" i="14"/>
  <c r="G75" i="14"/>
  <c r="F75" i="14"/>
  <c r="E75" i="14"/>
  <c r="D75" i="14"/>
  <c r="C75" i="14"/>
  <c r="B75" i="14"/>
  <c r="L74" i="14"/>
  <c r="K74" i="14"/>
  <c r="J74" i="14"/>
  <c r="I74" i="14"/>
  <c r="H74" i="14"/>
  <c r="G74" i="14"/>
  <c r="F74" i="14"/>
  <c r="E74" i="14"/>
  <c r="D74" i="14"/>
  <c r="C74" i="14"/>
  <c r="B74" i="14"/>
  <c r="L73" i="14"/>
  <c r="K73" i="14"/>
  <c r="J73" i="14"/>
  <c r="I73" i="14"/>
  <c r="H73" i="14"/>
  <c r="G73" i="14"/>
  <c r="F73" i="14"/>
  <c r="E73" i="14"/>
  <c r="D73" i="14"/>
  <c r="C73" i="14"/>
  <c r="B73" i="14"/>
  <c r="L72" i="14"/>
  <c r="K72" i="14"/>
  <c r="J72" i="14"/>
  <c r="I72" i="14"/>
  <c r="H72" i="14"/>
  <c r="G72" i="14"/>
  <c r="F72" i="14"/>
  <c r="E72" i="14"/>
  <c r="D72" i="14"/>
  <c r="C72" i="14"/>
  <c r="B72" i="14"/>
  <c r="L71" i="14"/>
  <c r="K71" i="14"/>
  <c r="J71" i="14"/>
  <c r="I71" i="14"/>
  <c r="H71" i="14"/>
  <c r="G71" i="14"/>
  <c r="F71" i="14"/>
  <c r="E71" i="14"/>
  <c r="D71" i="14"/>
  <c r="C71" i="14"/>
  <c r="B71" i="14"/>
  <c r="L70" i="14"/>
  <c r="K70" i="14"/>
  <c r="J70" i="14"/>
  <c r="I70" i="14"/>
  <c r="H70" i="14"/>
  <c r="G70" i="14"/>
  <c r="F70" i="14"/>
  <c r="E70" i="14"/>
  <c r="D70" i="14"/>
  <c r="C70" i="14"/>
  <c r="B70" i="14"/>
  <c r="L69" i="14"/>
  <c r="K69" i="14"/>
  <c r="J69" i="14"/>
  <c r="I69" i="14"/>
  <c r="H69" i="14"/>
  <c r="G69" i="14"/>
  <c r="F69" i="14"/>
  <c r="E69" i="14"/>
  <c r="D69" i="14"/>
  <c r="C69" i="14"/>
  <c r="B69" i="14"/>
  <c r="L68" i="14"/>
  <c r="K68" i="14"/>
  <c r="J68" i="14"/>
  <c r="I68" i="14"/>
  <c r="H68" i="14"/>
  <c r="G68" i="14"/>
  <c r="F68" i="14"/>
  <c r="E68" i="14"/>
  <c r="D68" i="14"/>
  <c r="C68" i="14"/>
  <c r="B68" i="14"/>
  <c r="L67" i="14"/>
  <c r="K67" i="14"/>
  <c r="J67" i="14"/>
  <c r="I67" i="14"/>
  <c r="H67" i="14"/>
  <c r="G67" i="14"/>
  <c r="F67" i="14"/>
  <c r="E67" i="14"/>
  <c r="D67" i="14"/>
  <c r="C67" i="14"/>
  <c r="B67" i="14"/>
  <c r="L66" i="14"/>
  <c r="K66" i="14"/>
  <c r="J66" i="14"/>
  <c r="I66" i="14"/>
  <c r="H66" i="14"/>
  <c r="G66" i="14"/>
  <c r="F66" i="14"/>
  <c r="E66" i="14"/>
  <c r="D66" i="14"/>
  <c r="C66" i="14"/>
  <c r="B66" i="14"/>
  <c r="L65" i="14"/>
  <c r="K65" i="14"/>
  <c r="J65" i="14"/>
  <c r="I65" i="14"/>
  <c r="H65" i="14"/>
  <c r="G65" i="14"/>
  <c r="F65" i="14"/>
  <c r="E65" i="14"/>
  <c r="D65" i="14"/>
  <c r="C65" i="14"/>
  <c r="B65" i="14"/>
  <c r="L60" i="14"/>
  <c r="K60" i="14"/>
  <c r="J60" i="14"/>
  <c r="I60" i="14"/>
  <c r="H60" i="14"/>
  <c r="G60" i="14"/>
  <c r="F60" i="14"/>
  <c r="E60" i="14"/>
  <c r="D60" i="14"/>
  <c r="C60" i="14"/>
  <c r="L59" i="14"/>
  <c r="K59" i="14"/>
  <c r="J59" i="14"/>
  <c r="I59" i="14"/>
  <c r="H59" i="14"/>
  <c r="G59" i="14"/>
  <c r="F59" i="14"/>
  <c r="E59" i="14"/>
  <c r="D59" i="14"/>
  <c r="C59" i="14"/>
  <c r="L58" i="14"/>
  <c r="K58" i="14"/>
  <c r="J58" i="14"/>
  <c r="I58" i="14"/>
  <c r="H58" i="14"/>
  <c r="G58" i="14"/>
  <c r="F58" i="14"/>
  <c r="E58" i="14"/>
  <c r="D58" i="14"/>
  <c r="C58" i="14"/>
  <c r="L57" i="14"/>
  <c r="K57" i="14"/>
  <c r="J57" i="14"/>
  <c r="I57" i="14"/>
  <c r="H57" i="14"/>
  <c r="G57" i="14"/>
  <c r="F57" i="14"/>
  <c r="E57" i="14"/>
  <c r="D57" i="14"/>
  <c r="C57" i="14"/>
  <c r="L56" i="14"/>
  <c r="K56" i="14"/>
  <c r="J56" i="14"/>
  <c r="I56" i="14"/>
  <c r="H56" i="14"/>
  <c r="G56" i="14"/>
  <c r="F56" i="14"/>
  <c r="E56" i="14"/>
  <c r="D56" i="14"/>
  <c r="C56" i="14"/>
  <c r="L55" i="14"/>
  <c r="K55" i="14"/>
  <c r="J55" i="14"/>
  <c r="I55" i="14"/>
  <c r="H55" i="14"/>
  <c r="G55" i="14"/>
  <c r="F55" i="14"/>
  <c r="E55" i="14"/>
  <c r="D55" i="14"/>
  <c r="C55" i="14"/>
  <c r="L53" i="14"/>
  <c r="K53" i="14"/>
  <c r="J53" i="14"/>
  <c r="I53" i="14"/>
  <c r="H53" i="14"/>
  <c r="G53" i="14"/>
  <c r="F53" i="14"/>
  <c r="E53" i="14"/>
  <c r="D53" i="14"/>
  <c r="C53" i="14"/>
  <c r="L52" i="14"/>
  <c r="K52" i="14"/>
  <c r="J52" i="14"/>
  <c r="I52" i="14"/>
  <c r="H52" i="14"/>
  <c r="G52" i="14"/>
  <c r="F52" i="14"/>
  <c r="E52" i="14"/>
  <c r="D52" i="14"/>
  <c r="C52" i="14"/>
  <c r="L51" i="14"/>
  <c r="K51" i="14"/>
  <c r="J51" i="14"/>
  <c r="I51" i="14"/>
  <c r="H51" i="14"/>
  <c r="G51" i="14"/>
  <c r="F51" i="14"/>
  <c r="E51" i="14"/>
  <c r="D51" i="14"/>
  <c r="C51" i="14"/>
  <c r="L50" i="14"/>
  <c r="K50" i="14"/>
  <c r="J50" i="14"/>
  <c r="I50" i="14"/>
  <c r="H50" i="14"/>
  <c r="G50" i="14"/>
  <c r="F50" i="14"/>
  <c r="E50" i="14"/>
  <c r="D50" i="14"/>
  <c r="C50" i="14"/>
  <c r="L49" i="14"/>
  <c r="K49" i="14"/>
  <c r="J49" i="14"/>
  <c r="I49" i="14"/>
  <c r="H49" i="14"/>
  <c r="G49" i="14"/>
  <c r="F49" i="14"/>
  <c r="E49" i="14"/>
  <c r="D49" i="14"/>
  <c r="C49" i="14"/>
  <c r="L48" i="14"/>
  <c r="K48" i="14"/>
  <c r="J48" i="14"/>
  <c r="I48" i="14"/>
  <c r="H48" i="14"/>
  <c r="G48" i="14"/>
  <c r="F48" i="14"/>
  <c r="E48" i="14"/>
  <c r="D48" i="14"/>
  <c r="C48" i="14"/>
  <c r="L47" i="14"/>
  <c r="K47" i="14"/>
  <c r="J47" i="14"/>
  <c r="I47" i="14"/>
  <c r="H47" i="14"/>
  <c r="G47" i="14"/>
  <c r="F47" i="14"/>
  <c r="E47" i="14"/>
  <c r="D47" i="14"/>
  <c r="C47" i="14"/>
  <c r="L46" i="14"/>
  <c r="K46" i="14"/>
  <c r="J46" i="14"/>
  <c r="I46" i="14"/>
  <c r="H46" i="14"/>
  <c r="G46" i="14"/>
  <c r="F46" i="14"/>
  <c r="E46" i="14"/>
  <c r="D46" i="14"/>
  <c r="C46" i="14"/>
  <c r="L45" i="14"/>
  <c r="K45" i="14"/>
  <c r="J45" i="14"/>
  <c r="I45" i="14"/>
  <c r="H45" i="14"/>
  <c r="G45" i="14"/>
  <c r="F45" i="14"/>
  <c r="E45" i="14"/>
  <c r="D45" i="14"/>
  <c r="C45" i="14"/>
  <c r="L44" i="14"/>
  <c r="K44" i="14"/>
  <c r="J44" i="14"/>
  <c r="I44" i="14"/>
  <c r="H44" i="14"/>
  <c r="G44" i="14"/>
  <c r="F44" i="14"/>
  <c r="E44" i="14"/>
  <c r="D44" i="14"/>
  <c r="C44" i="14"/>
  <c r="L43" i="14"/>
  <c r="K43" i="14"/>
  <c r="J43" i="14"/>
  <c r="I43" i="14"/>
  <c r="H43" i="14"/>
  <c r="G43" i="14"/>
  <c r="F43" i="14"/>
  <c r="E43" i="14"/>
  <c r="D43" i="14"/>
  <c r="C43" i="14"/>
  <c r="L42" i="14"/>
  <c r="K42" i="14"/>
  <c r="J42" i="14"/>
  <c r="I42" i="14"/>
  <c r="H42" i="14"/>
  <c r="G42" i="14"/>
  <c r="F42" i="14"/>
  <c r="E42" i="14"/>
  <c r="D42" i="14"/>
  <c r="C42" i="14"/>
  <c r="L41" i="14"/>
  <c r="K41" i="14"/>
  <c r="J41" i="14"/>
  <c r="I41" i="14"/>
  <c r="H41" i="14"/>
  <c r="G41" i="14"/>
  <c r="F41" i="14"/>
  <c r="E41" i="14"/>
  <c r="D41" i="14"/>
  <c r="C41" i="14"/>
  <c r="L40" i="14"/>
  <c r="K40" i="14"/>
  <c r="J40" i="14"/>
  <c r="I40" i="14"/>
  <c r="H40" i="14"/>
  <c r="G40" i="14"/>
  <c r="F40" i="14"/>
  <c r="E40" i="14"/>
  <c r="D40" i="14"/>
  <c r="C40" i="14"/>
  <c r="L39" i="14"/>
  <c r="K39" i="14"/>
  <c r="J39" i="14"/>
  <c r="I39" i="14"/>
  <c r="H39" i="14"/>
  <c r="G39" i="14"/>
  <c r="F39" i="14"/>
  <c r="E39" i="14"/>
  <c r="D39" i="14"/>
  <c r="C39" i="14"/>
  <c r="L38" i="14"/>
  <c r="K38" i="14"/>
  <c r="J38" i="14"/>
  <c r="I38" i="14"/>
  <c r="H38" i="14"/>
  <c r="G38" i="14"/>
  <c r="F38" i="14"/>
  <c r="E38" i="14"/>
  <c r="D38" i="14"/>
  <c r="C38" i="14"/>
  <c r="L37" i="14"/>
  <c r="K37" i="14"/>
  <c r="J37" i="14"/>
  <c r="I37" i="14"/>
  <c r="H37" i="14"/>
  <c r="G37" i="14"/>
  <c r="F37" i="14"/>
  <c r="E37" i="14"/>
  <c r="D37" i="14"/>
  <c r="C37" i="14"/>
  <c r="L36" i="14"/>
  <c r="K36" i="14"/>
  <c r="J36" i="14"/>
  <c r="I36" i="14"/>
  <c r="H36" i="14"/>
  <c r="G36" i="14"/>
  <c r="F36" i="14"/>
  <c r="E36" i="14"/>
  <c r="D36" i="14"/>
  <c r="C36" i="14"/>
  <c r="H86" i="8"/>
  <c r="G85" i="8"/>
  <c r="B84" i="8"/>
  <c r="C84" i="8"/>
  <c r="D84" i="8"/>
  <c r="E84" i="8"/>
  <c r="F84" i="8"/>
  <c r="G84" i="8"/>
  <c r="H84" i="8"/>
  <c r="I84" i="8"/>
  <c r="J84" i="8"/>
  <c r="K84" i="8"/>
  <c r="L84" i="8"/>
  <c r="B85" i="8"/>
  <c r="C85" i="8"/>
  <c r="D85" i="8"/>
  <c r="E85" i="8"/>
  <c r="F85" i="8"/>
  <c r="H85" i="8"/>
  <c r="I85" i="8"/>
  <c r="J85" i="8"/>
  <c r="K85" i="8"/>
  <c r="L85" i="8"/>
  <c r="B86" i="8"/>
  <c r="C86" i="8"/>
  <c r="D86" i="8"/>
  <c r="E86" i="8"/>
  <c r="F86" i="8"/>
  <c r="G86" i="8"/>
  <c r="I86" i="8"/>
  <c r="J86" i="8"/>
  <c r="K86" i="8"/>
  <c r="L86" i="8"/>
  <c r="B87" i="8"/>
  <c r="C87" i="8"/>
  <c r="D87" i="8"/>
  <c r="E87" i="8"/>
  <c r="F87" i="8"/>
  <c r="G87" i="8"/>
  <c r="H87" i="8"/>
  <c r="I87" i="8"/>
  <c r="J87" i="8"/>
  <c r="K87" i="8"/>
  <c r="L87" i="8"/>
  <c r="L83" i="8"/>
  <c r="K83" i="8"/>
  <c r="J83" i="8"/>
  <c r="I83" i="8"/>
  <c r="H83" i="8"/>
  <c r="G83" i="8"/>
  <c r="F83" i="8"/>
  <c r="E83" i="8"/>
  <c r="D83" i="8"/>
  <c r="C83" i="8"/>
  <c r="B83" i="8"/>
  <c r="B66" i="8"/>
  <c r="C66" i="8"/>
  <c r="D66" i="8"/>
  <c r="E66" i="8"/>
  <c r="F66" i="8"/>
  <c r="G66" i="8"/>
  <c r="H66" i="8"/>
  <c r="I66" i="8"/>
  <c r="J66" i="8"/>
  <c r="K66" i="8"/>
  <c r="L66" i="8"/>
  <c r="B67" i="8"/>
  <c r="C67" i="8"/>
  <c r="D67" i="8"/>
  <c r="E67" i="8"/>
  <c r="F67" i="8"/>
  <c r="G67" i="8"/>
  <c r="H67" i="8"/>
  <c r="I67" i="8"/>
  <c r="J67" i="8"/>
  <c r="K67" i="8"/>
  <c r="L67" i="8"/>
  <c r="B68" i="8"/>
  <c r="C68" i="8"/>
  <c r="D68" i="8"/>
  <c r="E68" i="8"/>
  <c r="F68" i="8"/>
  <c r="G68" i="8"/>
  <c r="H68" i="8"/>
  <c r="I68" i="8"/>
  <c r="J68" i="8"/>
  <c r="K68" i="8"/>
  <c r="L68" i="8"/>
  <c r="B69" i="8"/>
  <c r="C69" i="8"/>
  <c r="D69" i="8"/>
  <c r="E69" i="8"/>
  <c r="F69" i="8"/>
  <c r="G69" i="8"/>
  <c r="H69" i="8"/>
  <c r="I69" i="8"/>
  <c r="J69" i="8"/>
  <c r="K69" i="8"/>
  <c r="L69" i="8"/>
  <c r="B70" i="8"/>
  <c r="C70" i="8"/>
  <c r="D70" i="8"/>
  <c r="E70" i="8"/>
  <c r="F70" i="8"/>
  <c r="G70" i="8"/>
  <c r="H70" i="8"/>
  <c r="I70" i="8"/>
  <c r="J70" i="8"/>
  <c r="K70" i="8"/>
  <c r="L70" i="8"/>
  <c r="B71" i="8"/>
  <c r="C71" i="8"/>
  <c r="D71" i="8"/>
  <c r="E71" i="8"/>
  <c r="F71" i="8"/>
  <c r="G71" i="8"/>
  <c r="H71" i="8"/>
  <c r="I71" i="8"/>
  <c r="J71" i="8"/>
  <c r="K71" i="8"/>
  <c r="L71" i="8"/>
  <c r="B72" i="8"/>
  <c r="C72" i="8"/>
  <c r="D72" i="8"/>
  <c r="E72" i="8"/>
  <c r="F72" i="8"/>
  <c r="G72" i="8"/>
  <c r="H72" i="8"/>
  <c r="I72" i="8"/>
  <c r="J72" i="8"/>
  <c r="K72" i="8"/>
  <c r="L72" i="8"/>
  <c r="B73" i="8"/>
  <c r="C73" i="8"/>
  <c r="D73" i="8"/>
  <c r="E73" i="8"/>
  <c r="F73" i="8"/>
  <c r="G73" i="8"/>
  <c r="H73" i="8"/>
  <c r="I73" i="8"/>
  <c r="J73" i="8"/>
  <c r="K73" i="8"/>
  <c r="L73" i="8"/>
  <c r="B74" i="8"/>
  <c r="C74" i="8"/>
  <c r="D74" i="8"/>
  <c r="E74" i="8"/>
  <c r="F74" i="8"/>
  <c r="G74" i="8"/>
  <c r="H74" i="8"/>
  <c r="I74" i="8"/>
  <c r="J74" i="8"/>
  <c r="K74" i="8"/>
  <c r="L74" i="8"/>
  <c r="B75" i="8"/>
  <c r="C75" i="8"/>
  <c r="D75" i="8"/>
  <c r="E75" i="8"/>
  <c r="F75" i="8"/>
  <c r="G75" i="8"/>
  <c r="H75" i="8"/>
  <c r="I75" i="8"/>
  <c r="J75" i="8"/>
  <c r="K75" i="8"/>
  <c r="L75" i="8"/>
  <c r="B76" i="8"/>
  <c r="C76" i="8"/>
  <c r="D76" i="8"/>
  <c r="E76" i="8"/>
  <c r="F76" i="8"/>
  <c r="G76" i="8"/>
  <c r="H76" i="8"/>
  <c r="I76" i="8"/>
  <c r="J76" i="8"/>
  <c r="K76" i="8"/>
  <c r="L76" i="8"/>
  <c r="B77" i="8"/>
  <c r="C77" i="8"/>
  <c r="D77" i="8"/>
  <c r="E77" i="8"/>
  <c r="F77" i="8"/>
  <c r="G77" i="8"/>
  <c r="H77" i="8"/>
  <c r="I77" i="8"/>
  <c r="J77" i="8"/>
  <c r="K77" i="8"/>
  <c r="L77" i="8"/>
  <c r="B78" i="8"/>
  <c r="C78" i="8"/>
  <c r="D78" i="8"/>
  <c r="E78" i="8"/>
  <c r="F78" i="8"/>
  <c r="G78" i="8"/>
  <c r="H78" i="8"/>
  <c r="I78" i="8"/>
  <c r="J78" i="8"/>
  <c r="K78" i="8"/>
  <c r="L78" i="8"/>
  <c r="B79" i="8"/>
  <c r="C79" i="8"/>
  <c r="D79" i="8"/>
  <c r="E79" i="8"/>
  <c r="F79" i="8"/>
  <c r="G79" i="8"/>
  <c r="H79" i="8"/>
  <c r="I79" i="8"/>
  <c r="J79" i="8"/>
  <c r="K79" i="8"/>
  <c r="L79" i="8"/>
  <c r="B80" i="8"/>
  <c r="C80" i="8"/>
  <c r="D80" i="8"/>
  <c r="E80" i="8"/>
  <c r="F80" i="8"/>
  <c r="G80" i="8"/>
  <c r="H80" i="8"/>
  <c r="I80" i="8"/>
  <c r="J80" i="8"/>
  <c r="K80" i="8"/>
  <c r="L80" i="8"/>
  <c r="C65" i="8"/>
  <c r="D65" i="8"/>
  <c r="E65" i="8"/>
  <c r="F65" i="8"/>
  <c r="G65" i="8"/>
  <c r="H65" i="8"/>
  <c r="I65" i="8"/>
  <c r="J65" i="8"/>
  <c r="K65" i="8"/>
  <c r="L65" i="8"/>
  <c r="B65" i="8"/>
  <c r="L60" i="8"/>
  <c r="K60" i="8"/>
  <c r="J60" i="8"/>
  <c r="I60" i="8"/>
  <c r="H60" i="8"/>
  <c r="G60" i="8"/>
  <c r="F60" i="8"/>
  <c r="E60" i="8"/>
  <c r="D60" i="8"/>
  <c r="C60" i="8"/>
  <c r="L59" i="8"/>
  <c r="K59" i="8"/>
  <c r="J59" i="8"/>
  <c r="I59" i="8"/>
  <c r="H59" i="8"/>
  <c r="G59" i="8"/>
  <c r="F59" i="8"/>
  <c r="E59" i="8"/>
  <c r="D59" i="8"/>
  <c r="C59" i="8"/>
  <c r="L58" i="8"/>
  <c r="K58" i="8"/>
  <c r="J58" i="8"/>
  <c r="I58" i="8"/>
  <c r="H58" i="8"/>
  <c r="G58" i="8"/>
  <c r="F58" i="8"/>
  <c r="E58" i="8"/>
  <c r="D58" i="8"/>
  <c r="C58" i="8"/>
  <c r="L57" i="8"/>
  <c r="K57" i="8"/>
  <c r="J57" i="8"/>
  <c r="I57" i="8"/>
  <c r="H57" i="8"/>
  <c r="G57" i="8"/>
  <c r="F57" i="8"/>
  <c r="E57" i="8"/>
  <c r="D57" i="8"/>
  <c r="C57" i="8"/>
  <c r="L56" i="8"/>
  <c r="K56" i="8"/>
  <c r="J56" i="8"/>
  <c r="I56" i="8"/>
  <c r="H56" i="8"/>
  <c r="G56" i="8"/>
  <c r="F56" i="8"/>
  <c r="E56" i="8"/>
  <c r="D56" i="8"/>
  <c r="C56" i="8"/>
  <c r="L55" i="8"/>
  <c r="K55" i="8"/>
  <c r="J55" i="8"/>
  <c r="I55" i="8"/>
  <c r="H55" i="8"/>
  <c r="G55" i="8"/>
  <c r="F55" i="8"/>
  <c r="E55" i="8"/>
  <c r="D55" i="8"/>
  <c r="C55" i="8"/>
  <c r="L53" i="8"/>
  <c r="K53" i="8"/>
  <c r="J53" i="8"/>
  <c r="I53" i="8"/>
  <c r="H53" i="8"/>
  <c r="G53" i="8"/>
  <c r="F53" i="8"/>
  <c r="E53" i="8"/>
  <c r="D53" i="8"/>
  <c r="C53" i="8"/>
  <c r="L52" i="8"/>
  <c r="K52" i="8"/>
  <c r="J52" i="8"/>
  <c r="I52" i="8"/>
  <c r="H52" i="8"/>
  <c r="G52" i="8"/>
  <c r="F52" i="8"/>
  <c r="E52" i="8"/>
  <c r="D52" i="8"/>
  <c r="C52" i="8"/>
  <c r="L51" i="8"/>
  <c r="K51" i="8"/>
  <c r="J51" i="8"/>
  <c r="I51" i="8"/>
  <c r="H51" i="8"/>
  <c r="G51" i="8"/>
  <c r="F51" i="8"/>
  <c r="E51" i="8"/>
  <c r="D51" i="8"/>
  <c r="C51" i="8"/>
  <c r="L50" i="8"/>
  <c r="K50" i="8"/>
  <c r="J50" i="8"/>
  <c r="I50" i="8"/>
  <c r="H50" i="8"/>
  <c r="G50" i="8"/>
  <c r="F50" i="8"/>
  <c r="E50" i="8"/>
  <c r="D50" i="8"/>
  <c r="C50" i="8"/>
  <c r="L49" i="8"/>
  <c r="K49" i="8"/>
  <c r="J49" i="8"/>
  <c r="I49" i="8"/>
  <c r="H49" i="8"/>
  <c r="G49" i="8"/>
  <c r="F49" i="8"/>
  <c r="E49" i="8"/>
  <c r="D49" i="8"/>
  <c r="C49" i="8"/>
  <c r="L48" i="8"/>
  <c r="K48" i="8"/>
  <c r="J48" i="8"/>
  <c r="I48" i="8"/>
  <c r="H48" i="8"/>
  <c r="G48" i="8"/>
  <c r="F48" i="8"/>
  <c r="E48" i="8"/>
  <c r="D48" i="8"/>
  <c r="C48" i="8"/>
  <c r="L47" i="8"/>
  <c r="K47" i="8"/>
  <c r="J47" i="8"/>
  <c r="I47" i="8"/>
  <c r="H47" i="8"/>
  <c r="G47" i="8"/>
  <c r="F47" i="8"/>
  <c r="E47" i="8"/>
  <c r="D47" i="8"/>
  <c r="C47" i="8"/>
  <c r="L46" i="8"/>
  <c r="K46" i="8"/>
  <c r="J46" i="8"/>
  <c r="I46" i="8"/>
  <c r="H46" i="8"/>
  <c r="G46" i="8"/>
  <c r="F46" i="8"/>
  <c r="E46" i="8"/>
  <c r="D46" i="8"/>
  <c r="C46" i="8"/>
  <c r="L45" i="8"/>
  <c r="K45" i="8"/>
  <c r="J45" i="8"/>
  <c r="I45" i="8"/>
  <c r="H45" i="8"/>
  <c r="G45" i="8"/>
  <c r="F45" i="8"/>
  <c r="E45" i="8"/>
  <c r="D45" i="8"/>
  <c r="C45" i="8"/>
  <c r="L44" i="8"/>
  <c r="K44" i="8"/>
  <c r="J44" i="8"/>
  <c r="I44" i="8"/>
  <c r="H44" i="8"/>
  <c r="G44" i="8"/>
  <c r="F44" i="8"/>
  <c r="E44" i="8"/>
  <c r="D44" i="8"/>
  <c r="C44" i="8"/>
  <c r="L43" i="8"/>
  <c r="K43" i="8"/>
  <c r="J43" i="8"/>
  <c r="I43" i="8"/>
  <c r="H43" i="8"/>
  <c r="G43" i="8"/>
  <c r="F43" i="8"/>
  <c r="E43" i="8"/>
  <c r="D43" i="8"/>
  <c r="C43" i="8"/>
  <c r="L42" i="8"/>
  <c r="K42" i="8"/>
  <c r="J42" i="8"/>
  <c r="I42" i="8"/>
  <c r="H42" i="8"/>
  <c r="G42" i="8"/>
  <c r="F42" i="8"/>
  <c r="E42" i="8"/>
  <c r="D42" i="8"/>
  <c r="C42" i="8"/>
  <c r="L41" i="8"/>
  <c r="K41" i="8"/>
  <c r="J41" i="8"/>
  <c r="I41" i="8"/>
  <c r="H41" i="8"/>
  <c r="G41" i="8"/>
  <c r="F41" i="8"/>
  <c r="E41" i="8"/>
  <c r="D41" i="8"/>
  <c r="C41" i="8"/>
  <c r="L40" i="8"/>
  <c r="K40" i="8"/>
  <c r="J40" i="8"/>
  <c r="I40" i="8"/>
  <c r="H40" i="8"/>
  <c r="G40" i="8"/>
  <c r="F40" i="8"/>
  <c r="E40" i="8"/>
  <c r="D40" i="8"/>
  <c r="C40" i="8"/>
  <c r="L39" i="8"/>
  <c r="K39" i="8"/>
  <c r="J39" i="8"/>
  <c r="I39" i="8"/>
  <c r="H39" i="8"/>
  <c r="G39" i="8"/>
  <c r="F39" i="8"/>
  <c r="E39" i="8"/>
  <c r="D39" i="8"/>
  <c r="C39" i="8"/>
  <c r="L38" i="8"/>
  <c r="K38" i="8"/>
  <c r="J38" i="8"/>
  <c r="I38" i="8"/>
  <c r="H38" i="8"/>
  <c r="G38" i="8"/>
  <c r="F38" i="8"/>
  <c r="E38" i="8"/>
  <c r="D38" i="8"/>
  <c r="C38" i="8"/>
  <c r="L37" i="8"/>
  <c r="K37" i="8"/>
  <c r="J37" i="8"/>
  <c r="I37" i="8"/>
  <c r="H37" i="8"/>
  <c r="G37" i="8"/>
  <c r="F37" i="8"/>
  <c r="E37" i="8"/>
  <c r="D37" i="8"/>
  <c r="C37" i="8"/>
  <c r="L36" i="8"/>
  <c r="K36" i="8"/>
  <c r="J36" i="8"/>
  <c r="I36" i="8"/>
  <c r="H36" i="8"/>
  <c r="G36" i="8"/>
  <c r="F36" i="8"/>
  <c r="E36" i="8"/>
  <c r="D36" i="8"/>
  <c r="C36" i="8"/>
  <c r="M10" i="8"/>
  <c r="M33" i="8"/>
  <c r="M32" i="8"/>
  <c r="M31" i="8"/>
  <c r="M30" i="8"/>
  <c r="M29" i="8"/>
  <c r="M28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9" i="8"/>
  <c r="C37" i="13"/>
  <c r="D37" i="13"/>
  <c r="E37" i="13"/>
  <c r="F37" i="13"/>
  <c r="G37" i="13"/>
  <c r="H37" i="13"/>
  <c r="I37" i="13"/>
  <c r="J37" i="13"/>
  <c r="K37" i="13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K40" i="18"/>
  <c r="J40" i="18"/>
  <c r="I40" i="18"/>
  <c r="H40" i="18"/>
  <c r="G40" i="18"/>
  <c r="F40" i="18"/>
  <c r="E40" i="18"/>
  <c r="D40" i="18"/>
  <c r="C40" i="18"/>
  <c r="B40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K12" i="18"/>
  <c r="J12" i="18"/>
  <c r="I12" i="18"/>
  <c r="H12" i="18"/>
  <c r="G12" i="18"/>
  <c r="F12" i="18"/>
  <c r="E12" i="18"/>
  <c r="D12" i="18"/>
  <c r="C12" i="18"/>
  <c r="B12" i="18"/>
  <c r="K88" i="13"/>
  <c r="J88" i="13"/>
  <c r="I88" i="13"/>
  <c r="H88" i="13"/>
  <c r="G88" i="13"/>
  <c r="F88" i="13"/>
  <c r="E88" i="13"/>
  <c r="D88" i="13"/>
  <c r="C88" i="13"/>
  <c r="B88" i="13"/>
  <c r="K87" i="13"/>
  <c r="J87" i="13"/>
  <c r="I87" i="13"/>
  <c r="H87" i="13"/>
  <c r="G87" i="13"/>
  <c r="F87" i="13"/>
  <c r="E87" i="13"/>
  <c r="D87" i="13"/>
  <c r="C87" i="13"/>
  <c r="B87" i="13"/>
  <c r="K86" i="13"/>
  <c r="J86" i="13"/>
  <c r="I86" i="13"/>
  <c r="H86" i="13"/>
  <c r="G86" i="13"/>
  <c r="F86" i="13"/>
  <c r="E86" i="13"/>
  <c r="D86" i="13"/>
  <c r="C86" i="13"/>
  <c r="B86" i="13"/>
  <c r="K85" i="13"/>
  <c r="J85" i="13"/>
  <c r="I85" i="13"/>
  <c r="H85" i="13"/>
  <c r="G85" i="13"/>
  <c r="F85" i="13"/>
  <c r="E85" i="13"/>
  <c r="D85" i="13"/>
  <c r="C85" i="13"/>
  <c r="B85" i="13"/>
  <c r="K84" i="13"/>
  <c r="J84" i="13"/>
  <c r="I84" i="13"/>
  <c r="H84" i="13"/>
  <c r="G84" i="13"/>
  <c r="F84" i="13"/>
  <c r="E84" i="13"/>
  <c r="D84" i="13"/>
  <c r="C84" i="13"/>
  <c r="B84" i="13"/>
  <c r="K81" i="13"/>
  <c r="J81" i="13"/>
  <c r="I81" i="13"/>
  <c r="H81" i="13"/>
  <c r="G81" i="13"/>
  <c r="F81" i="13"/>
  <c r="E81" i="13"/>
  <c r="D81" i="13"/>
  <c r="C81" i="13"/>
  <c r="B81" i="13"/>
  <c r="K80" i="13"/>
  <c r="J80" i="13"/>
  <c r="I80" i="13"/>
  <c r="H80" i="13"/>
  <c r="G80" i="13"/>
  <c r="F80" i="13"/>
  <c r="E80" i="13"/>
  <c r="D80" i="13"/>
  <c r="C80" i="13"/>
  <c r="B80" i="13"/>
  <c r="K79" i="13"/>
  <c r="J79" i="13"/>
  <c r="I79" i="13"/>
  <c r="H79" i="13"/>
  <c r="G79" i="13"/>
  <c r="F79" i="13"/>
  <c r="E79" i="13"/>
  <c r="D79" i="13"/>
  <c r="C79" i="13"/>
  <c r="B79" i="13"/>
  <c r="K78" i="13"/>
  <c r="J78" i="13"/>
  <c r="I78" i="13"/>
  <c r="H78" i="13"/>
  <c r="G78" i="13"/>
  <c r="F78" i="13"/>
  <c r="E78" i="13"/>
  <c r="D78" i="13"/>
  <c r="C78" i="13"/>
  <c r="B78" i="13"/>
  <c r="K77" i="13"/>
  <c r="J77" i="13"/>
  <c r="I77" i="13"/>
  <c r="H77" i="13"/>
  <c r="G77" i="13"/>
  <c r="F77" i="13"/>
  <c r="E77" i="13"/>
  <c r="D77" i="13"/>
  <c r="C77" i="13"/>
  <c r="B77" i="13"/>
  <c r="K76" i="13"/>
  <c r="J76" i="13"/>
  <c r="I76" i="13"/>
  <c r="H76" i="13"/>
  <c r="G76" i="13"/>
  <c r="F76" i="13"/>
  <c r="E76" i="13"/>
  <c r="D76" i="13"/>
  <c r="C76" i="13"/>
  <c r="B76" i="13"/>
  <c r="K75" i="13"/>
  <c r="J75" i="13"/>
  <c r="I75" i="13"/>
  <c r="H75" i="13"/>
  <c r="G75" i="13"/>
  <c r="F75" i="13"/>
  <c r="E75" i="13"/>
  <c r="D75" i="13"/>
  <c r="C75" i="13"/>
  <c r="B75" i="13"/>
  <c r="K74" i="13"/>
  <c r="J74" i="13"/>
  <c r="I74" i="13"/>
  <c r="H74" i="13"/>
  <c r="G74" i="13"/>
  <c r="F74" i="13"/>
  <c r="E74" i="13"/>
  <c r="D74" i="13"/>
  <c r="C74" i="13"/>
  <c r="B74" i="13"/>
  <c r="K73" i="13"/>
  <c r="J73" i="13"/>
  <c r="I73" i="13"/>
  <c r="H73" i="13"/>
  <c r="G73" i="13"/>
  <c r="F73" i="13"/>
  <c r="E73" i="13"/>
  <c r="D73" i="13"/>
  <c r="C73" i="13"/>
  <c r="B73" i="13"/>
  <c r="K72" i="13"/>
  <c r="J72" i="13"/>
  <c r="I72" i="13"/>
  <c r="H72" i="13"/>
  <c r="G72" i="13"/>
  <c r="F72" i="13"/>
  <c r="E72" i="13"/>
  <c r="D72" i="13"/>
  <c r="C72" i="13"/>
  <c r="B72" i="13"/>
  <c r="K71" i="13"/>
  <c r="J71" i="13"/>
  <c r="I71" i="13"/>
  <c r="H71" i="13"/>
  <c r="G71" i="13"/>
  <c r="F71" i="13"/>
  <c r="E71" i="13"/>
  <c r="D71" i="13"/>
  <c r="C71" i="13"/>
  <c r="B71" i="13"/>
  <c r="K70" i="13"/>
  <c r="J70" i="13"/>
  <c r="I70" i="13"/>
  <c r="H70" i="13"/>
  <c r="G70" i="13"/>
  <c r="F70" i="13"/>
  <c r="E70" i="13"/>
  <c r="D70" i="13"/>
  <c r="C70" i="13"/>
  <c r="B70" i="13"/>
  <c r="K69" i="13"/>
  <c r="J69" i="13"/>
  <c r="I69" i="13"/>
  <c r="H69" i="13"/>
  <c r="G69" i="13"/>
  <c r="F69" i="13"/>
  <c r="E69" i="13"/>
  <c r="D69" i="13"/>
  <c r="C69" i="13"/>
  <c r="B69" i="13"/>
  <c r="K68" i="13"/>
  <c r="J68" i="13"/>
  <c r="I68" i="13"/>
  <c r="H68" i="13"/>
  <c r="G68" i="13"/>
  <c r="F68" i="13"/>
  <c r="E68" i="13"/>
  <c r="D68" i="13"/>
  <c r="C68" i="13"/>
  <c r="B68" i="13"/>
  <c r="K67" i="13"/>
  <c r="J67" i="13"/>
  <c r="I67" i="13"/>
  <c r="H67" i="13"/>
  <c r="G67" i="13"/>
  <c r="F67" i="13"/>
  <c r="E67" i="13"/>
  <c r="D67" i="13"/>
  <c r="C67" i="13"/>
  <c r="B67" i="13"/>
  <c r="K66" i="13"/>
  <c r="J66" i="13"/>
  <c r="I66" i="13"/>
  <c r="H66" i="13"/>
  <c r="G66" i="13"/>
  <c r="F66" i="13"/>
  <c r="E66" i="13"/>
  <c r="D66" i="13"/>
  <c r="C66" i="13"/>
  <c r="B66" i="13"/>
  <c r="K61" i="13"/>
  <c r="J61" i="13"/>
  <c r="I61" i="13"/>
  <c r="H61" i="13"/>
  <c r="G61" i="13"/>
  <c r="F61" i="13"/>
  <c r="E61" i="13"/>
  <c r="D61" i="13"/>
  <c r="C61" i="13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88" i="7"/>
  <c r="J88" i="7"/>
  <c r="I88" i="7"/>
  <c r="H88" i="7"/>
  <c r="G88" i="7"/>
  <c r="F88" i="7"/>
  <c r="E88" i="7"/>
  <c r="D88" i="7"/>
  <c r="C88" i="7"/>
  <c r="K87" i="7"/>
  <c r="J87" i="7"/>
  <c r="I87" i="7"/>
  <c r="H87" i="7"/>
  <c r="G87" i="7"/>
  <c r="F87" i="7"/>
  <c r="E87" i="7"/>
  <c r="D87" i="7"/>
  <c r="C87" i="7"/>
  <c r="K86" i="7"/>
  <c r="J86" i="7"/>
  <c r="I86" i="7"/>
  <c r="H86" i="7"/>
  <c r="G86" i="7"/>
  <c r="F86" i="7"/>
  <c r="E86" i="7"/>
  <c r="D86" i="7"/>
  <c r="C86" i="7"/>
  <c r="K85" i="7"/>
  <c r="J85" i="7"/>
  <c r="I85" i="7"/>
  <c r="H85" i="7"/>
  <c r="G85" i="7"/>
  <c r="F85" i="7"/>
  <c r="E85" i="7"/>
  <c r="D85" i="7"/>
  <c r="C85" i="7"/>
  <c r="K84" i="7"/>
  <c r="J84" i="7"/>
  <c r="I84" i="7"/>
  <c r="H84" i="7"/>
  <c r="G84" i="7"/>
  <c r="F84" i="7"/>
  <c r="E84" i="7"/>
  <c r="D84" i="7"/>
  <c r="C84" i="7"/>
  <c r="B85" i="7"/>
  <c r="B86" i="7"/>
  <c r="B87" i="7"/>
  <c r="B88" i="7"/>
  <c r="B84" i="7"/>
  <c r="K81" i="7"/>
  <c r="J81" i="7"/>
  <c r="I81" i="7"/>
  <c r="H81" i="7"/>
  <c r="G81" i="7"/>
  <c r="F81" i="7"/>
  <c r="E81" i="7"/>
  <c r="D81" i="7"/>
  <c r="C81" i="7"/>
  <c r="K80" i="7"/>
  <c r="J80" i="7"/>
  <c r="I80" i="7"/>
  <c r="H80" i="7"/>
  <c r="G80" i="7"/>
  <c r="F80" i="7"/>
  <c r="E80" i="7"/>
  <c r="D80" i="7"/>
  <c r="C80" i="7"/>
  <c r="K79" i="7"/>
  <c r="J79" i="7"/>
  <c r="I79" i="7"/>
  <c r="H79" i="7"/>
  <c r="G79" i="7"/>
  <c r="F79" i="7"/>
  <c r="E79" i="7"/>
  <c r="D79" i="7"/>
  <c r="C79" i="7"/>
  <c r="K78" i="7"/>
  <c r="J78" i="7"/>
  <c r="I78" i="7"/>
  <c r="H78" i="7"/>
  <c r="G78" i="7"/>
  <c r="F78" i="7"/>
  <c r="E78" i="7"/>
  <c r="D78" i="7"/>
  <c r="C78" i="7"/>
  <c r="K77" i="7"/>
  <c r="J77" i="7"/>
  <c r="I77" i="7"/>
  <c r="H77" i="7"/>
  <c r="G77" i="7"/>
  <c r="F77" i="7"/>
  <c r="E77" i="7"/>
  <c r="D77" i="7"/>
  <c r="C77" i="7"/>
  <c r="K76" i="7"/>
  <c r="J76" i="7"/>
  <c r="I76" i="7"/>
  <c r="H76" i="7"/>
  <c r="G76" i="7"/>
  <c r="F76" i="7"/>
  <c r="E76" i="7"/>
  <c r="D76" i="7"/>
  <c r="C76" i="7"/>
  <c r="K75" i="7"/>
  <c r="J75" i="7"/>
  <c r="I75" i="7"/>
  <c r="H75" i="7"/>
  <c r="G75" i="7"/>
  <c r="F75" i="7"/>
  <c r="E75" i="7"/>
  <c r="D75" i="7"/>
  <c r="C75" i="7"/>
  <c r="K74" i="7"/>
  <c r="J74" i="7"/>
  <c r="I74" i="7"/>
  <c r="H74" i="7"/>
  <c r="G74" i="7"/>
  <c r="F74" i="7"/>
  <c r="E74" i="7"/>
  <c r="D74" i="7"/>
  <c r="C74" i="7"/>
  <c r="K73" i="7"/>
  <c r="J73" i="7"/>
  <c r="I73" i="7"/>
  <c r="H73" i="7"/>
  <c r="G73" i="7"/>
  <c r="F73" i="7"/>
  <c r="E73" i="7"/>
  <c r="D73" i="7"/>
  <c r="C73" i="7"/>
  <c r="K72" i="7"/>
  <c r="J72" i="7"/>
  <c r="I72" i="7"/>
  <c r="H72" i="7"/>
  <c r="G72" i="7"/>
  <c r="F72" i="7"/>
  <c r="E72" i="7"/>
  <c r="D72" i="7"/>
  <c r="C72" i="7"/>
  <c r="K71" i="7"/>
  <c r="J71" i="7"/>
  <c r="I71" i="7"/>
  <c r="H71" i="7"/>
  <c r="G71" i="7"/>
  <c r="F71" i="7"/>
  <c r="E71" i="7"/>
  <c r="D71" i="7"/>
  <c r="C71" i="7"/>
  <c r="K70" i="7"/>
  <c r="J70" i="7"/>
  <c r="I70" i="7"/>
  <c r="H70" i="7"/>
  <c r="G70" i="7"/>
  <c r="F70" i="7"/>
  <c r="E70" i="7"/>
  <c r="D70" i="7"/>
  <c r="C70" i="7"/>
  <c r="K69" i="7"/>
  <c r="J69" i="7"/>
  <c r="I69" i="7"/>
  <c r="H69" i="7"/>
  <c r="G69" i="7"/>
  <c r="F69" i="7"/>
  <c r="E69" i="7"/>
  <c r="D69" i="7"/>
  <c r="C69" i="7"/>
  <c r="K68" i="7"/>
  <c r="J68" i="7"/>
  <c r="I68" i="7"/>
  <c r="H68" i="7"/>
  <c r="G68" i="7"/>
  <c r="F68" i="7"/>
  <c r="E68" i="7"/>
  <c r="D68" i="7"/>
  <c r="C68" i="7"/>
  <c r="K67" i="7"/>
  <c r="J67" i="7"/>
  <c r="I67" i="7"/>
  <c r="H67" i="7"/>
  <c r="G67" i="7"/>
  <c r="F67" i="7"/>
  <c r="E67" i="7"/>
  <c r="D67" i="7"/>
  <c r="C67" i="7"/>
  <c r="K66" i="7"/>
  <c r="J66" i="7"/>
  <c r="I66" i="7"/>
  <c r="H66" i="7"/>
  <c r="G66" i="7"/>
  <c r="F66" i="7"/>
  <c r="E66" i="7"/>
  <c r="D66" i="7"/>
  <c r="C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66" i="7"/>
  <c r="C39" i="7"/>
  <c r="C36" i="1"/>
  <c r="D36" i="1"/>
  <c r="F36" i="1"/>
  <c r="G36" i="1"/>
  <c r="H36" i="1"/>
  <c r="I36" i="1"/>
  <c r="J36" i="1"/>
  <c r="K36" i="1"/>
  <c r="K56" i="7"/>
  <c r="D39" i="7"/>
  <c r="E39" i="7"/>
  <c r="F39" i="7"/>
  <c r="G39" i="7"/>
  <c r="H39" i="7"/>
  <c r="I39" i="7"/>
  <c r="J39" i="7"/>
  <c r="K39" i="7"/>
  <c r="C40" i="7"/>
  <c r="D40" i="7"/>
  <c r="E40" i="7"/>
  <c r="F40" i="7"/>
  <c r="G40" i="7"/>
  <c r="H40" i="7"/>
  <c r="I40" i="7"/>
  <c r="J40" i="7"/>
  <c r="K40" i="7"/>
  <c r="C41" i="7"/>
  <c r="D41" i="7"/>
  <c r="E41" i="7"/>
  <c r="F41" i="7"/>
  <c r="G41" i="7"/>
  <c r="H41" i="7"/>
  <c r="I41" i="7"/>
  <c r="J41" i="7"/>
  <c r="K41" i="7"/>
  <c r="C42" i="7"/>
  <c r="D42" i="7"/>
  <c r="E42" i="7"/>
  <c r="F42" i="7"/>
  <c r="G42" i="7"/>
  <c r="H42" i="7"/>
  <c r="I42" i="7"/>
  <c r="J42" i="7"/>
  <c r="K42" i="7"/>
  <c r="C43" i="7"/>
  <c r="D43" i="7"/>
  <c r="E43" i="7"/>
  <c r="F43" i="7"/>
  <c r="G43" i="7"/>
  <c r="H43" i="7"/>
  <c r="I43" i="7"/>
  <c r="J43" i="7"/>
  <c r="K43" i="7"/>
  <c r="C44" i="7"/>
  <c r="D44" i="7"/>
  <c r="E44" i="7"/>
  <c r="F44" i="7"/>
  <c r="G44" i="7"/>
  <c r="H44" i="7"/>
  <c r="I44" i="7"/>
  <c r="J44" i="7"/>
  <c r="K44" i="7"/>
  <c r="C45" i="7"/>
  <c r="D45" i="7"/>
  <c r="E45" i="7"/>
  <c r="F45" i="7"/>
  <c r="G45" i="7"/>
  <c r="H45" i="7"/>
  <c r="I45" i="7"/>
  <c r="J45" i="7"/>
  <c r="K45" i="7"/>
  <c r="C46" i="7"/>
  <c r="D46" i="7"/>
  <c r="E46" i="7"/>
  <c r="F46" i="7"/>
  <c r="G46" i="7"/>
  <c r="H46" i="7"/>
  <c r="I46" i="7"/>
  <c r="J46" i="7"/>
  <c r="K46" i="7"/>
  <c r="C47" i="7"/>
  <c r="D47" i="7"/>
  <c r="E47" i="7"/>
  <c r="F47" i="7"/>
  <c r="G47" i="7"/>
  <c r="H47" i="7"/>
  <c r="I47" i="7"/>
  <c r="J47" i="7"/>
  <c r="K47" i="7"/>
  <c r="C48" i="7"/>
  <c r="D48" i="7"/>
  <c r="E48" i="7"/>
  <c r="F48" i="7"/>
  <c r="G48" i="7"/>
  <c r="H48" i="7"/>
  <c r="I48" i="7"/>
  <c r="J48" i="7"/>
  <c r="K48" i="7"/>
  <c r="C49" i="7"/>
  <c r="D49" i="7"/>
  <c r="E49" i="7"/>
  <c r="F49" i="7"/>
  <c r="G49" i="7"/>
  <c r="H49" i="7"/>
  <c r="I49" i="7"/>
  <c r="J49" i="7"/>
  <c r="K49" i="7"/>
  <c r="C50" i="7"/>
  <c r="D50" i="7"/>
  <c r="E50" i="7"/>
  <c r="F50" i="7"/>
  <c r="G50" i="7"/>
  <c r="H50" i="7"/>
  <c r="I50" i="7"/>
  <c r="J50" i="7"/>
  <c r="K50" i="7"/>
  <c r="C51" i="7"/>
  <c r="D51" i="7"/>
  <c r="E51" i="7"/>
  <c r="F51" i="7"/>
  <c r="G51" i="7"/>
  <c r="H51" i="7"/>
  <c r="I51" i="7"/>
  <c r="J51" i="7"/>
  <c r="K51" i="7"/>
  <c r="C52" i="7"/>
  <c r="D52" i="7"/>
  <c r="E52" i="7"/>
  <c r="F52" i="7"/>
  <c r="G52" i="7"/>
  <c r="H52" i="7"/>
  <c r="I52" i="7"/>
  <c r="J52" i="7"/>
  <c r="K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K54" i="7"/>
  <c r="C56" i="7"/>
  <c r="D56" i="7"/>
  <c r="E56" i="7"/>
  <c r="F56" i="7"/>
  <c r="G56" i="7"/>
  <c r="H56" i="7"/>
  <c r="I56" i="7"/>
  <c r="J56" i="7"/>
  <c r="C57" i="7"/>
  <c r="D57" i="7"/>
  <c r="E57" i="7"/>
  <c r="F57" i="7"/>
  <c r="G57" i="7"/>
  <c r="H57" i="7"/>
  <c r="I57" i="7"/>
  <c r="J57" i="7"/>
  <c r="K57" i="7"/>
  <c r="C58" i="7"/>
  <c r="D58" i="7"/>
  <c r="E58" i="7"/>
  <c r="F58" i="7"/>
  <c r="G58" i="7"/>
  <c r="H58" i="7"/>
  <c r="I58" i="7"/>
  <c r="J58" i="7"/>
  <c r="K58" i="7"/>
  <c r="C59" i="7"/>
  <c r="D59" i="7"/>
  <c r="E59" i="7"/>
  <c r="F59" i="7"/>
  <c r="G59" i="7"/>
  <c r="H59" i="7"/>
  <c r="I59" i="7"/>
  <c r="J59" i="7"/>
  <c r="K59" i="7"/>
  <c r="C60" i="7"/>
  <c r="D60" i="7"/>
  <c r="E60" i="7"/>
  <c r="F60" i="7"/>
  <c r="G60" i="7"/>
  <c r="H60" i="7"/>
  <c r="I60" i="7"/>
  <c r="J60" i="7"/>
  <c r="K60" i="7"/>
  <c r="C61" i="7"/>
  <c r="D61" i="7"/>
  <c r="E61" i="7"/>
  <c r="F61" i="7"/>
  <c r="G61" i="7"/>
  <c r="H61" i="7"/>
  <c r="I61" i="7"/>
  <c r="J61" i="7"/>
  <c r="K61" i="7"/>
  <c r="E38" i="7"/>
  <c r="K38" i="7"/>
  <c r="J38" i="7"/>
  <c r="I38" i="7"/>
  <c r="H38" i="7"/>
  <c r="G38" i="7"/>
  <c r="F38" i="7"/>
  <c r="D38" i="7"/>
  <c r="C38" i="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K39" i="17"/>
  <c r="J39" i="17"/>
  <c r="I39" i="17"/>
  <c r="H39" i="17"/>
  <c r="G39" i="17"/>
  <c r="F39" i="17"/>
  <c r="E39" i="17"/>
  <c r="D39" i="17"/>
  <c r="C39" i="17"/>
  <c r="B39" i="17"/>
  <c r="B11" i="17"/>
  <c r="B12" i="17"/>
  <c r="C12" i="17"/>
  <c r="D12" i="17"/>
  <c r="F12" i="17"/>
  <c r="G12" i="17"/>
  <c r="H12" i="17"/>
  <c r="I12" i="17"/>
  <c r="J12" i="17"/>
  <c r="K12" i="17"/>
  <c r="B13" i="17"/>
  <c r="C13" i="17"/>
  <c r="D13" i="17"/>
  <c r="F13" i="17"/>
  <c r="G13" i="17"/>
  <c r="H13" i="17"/>
  <c r="I13" i="17"/>
  <c r="J13" i="17"/>
  <c r="K13" i="17"/>
  <c r="B14" i="17"/>
  <c r="C14" i="17"/>
  <c r="D14" i="17"/>
  <c r="F14" i="17"/>
  <c r="G14" i="17"/>
  <c r="H14" i="17"/>
  <c r="I14" i="17"/>
  <c r="J14" i="17"/>
  <c r="K14" i="17"/>
  <c r="B15" i="17"/>
  <c r="C15" i="17"/>
  <c r="D15" i="17"/>
  <c r="F15" i="17"/>
  <c r="G15" i="17"/>
  <c r="H15" i="17"/>
  <c r="I15" i="17"/>
  <c r="J15" i="17"/>
  <c r="K15" i="17"/>
  <c r="B16" i="17"/>
  <c r="C16" i="17"/>
  <c r="D16" i="17"/>
  <c r="F16" i="17"/>
  <c r="G16" i="17"/>
  <c r="H16" i="17"/>
  <c r="I16" i="17"/>
  <c r="J16" i="17"/>
  <c r="K16" i="17"/>
  <c r="B17" i="17"/>
  <c r="C17" i="17"/>
  <c r="D17" i="17"/>
  <c r="F17" i="17"/>
  <c r="G17" i="17"/>
  <c r="H17" i="17"/>
  <c r="I17" i="17"/>
  <c r="J17" i="17"/>
  <c r="K17" i="17"/>
  <c r="B18" i="17"/>
  <c r="C18" i="17"/>
  <c r="D18" i="17"/>
  <c r="F18" i="17"/>
  <c r="G18" i="17"/>
  <c r="H18" i="17"/>
  <c r="I18" i="17"/>
  <c r="J18" i="17"/>
  <c r="K18" i="17"/>
  <c r="B19" i="17"/>
  <c r="C19" i="17"/>
  <c r="D19" i="17"/>
  <c r="F19" i="17"/>
  <c r="G19" i="17"/>
  <c r="H19" i="17"/>
  <c r="I19" i="17"/>
  <c r="J19" i="17"/>
  <c r="K19" i="17"/>
  <c r="B20" i="17"/>
  <c r="C20" i="17"/>
  <c r="D20" i="17"/>
  <c r="F20" i="17"/>
  <c r="G20" i="17"/>
  <c r="H20" i="17"/>
  <c r="I20" i="17"/>
  <c r="J20" i="17"/>
  <c r="K20" i="17"/>
  <c r="B21" i="17"/>
  <c r="C21" i="17"/>
  <c r="D21" i="17"/>
  <c r="F21" i="17"/>
  <c r="G21" i="17"/>
  <c r="H21" i="17"/>
  <c r="I21" i="17"/>
  <c r="J21" i="17"/>
  <c r="K21" i="17"/>
  <c r="B22" i="17"/>
  <c r="C22" i="17"/>
  <c r="D22" i="17"/>
  <c r="F22" i="17"/>
  <c r="G22" i="17"/>
  <c r="H22" i="17"/>
  <c r="I22" i="17"/>
  <c r="J22" i="17"/>
  <c r="K22" i="17"/>
  <c r="B23" i="17"/>
  <c r="C23" i="17"/>
  <c r="D23" i="17"/>
  <c r="F23" i="17"/>
  <c r="G23" i="17"/>
  <c r="H23" i="17"/>
  <c r="I23" i="17"/>
  <c r="J23" i="17"/>
  <c r="K23" i="17"/>
  <c r="B24" i="17"/>
  <c r="C24" i="17"/>
  <c r="D24" i="17"/>
  <c r="F24" i="17"/>
  <c r="G24" i="17"/>
  <c r="H24" i="17"/>
  <c r="I24" i="17"/>
  <c r="J24" i="17"/>
  <c r="K24" i="17"/>
  <c r="B25" i="17"/>
  <c r="C25" i="17"/>
  <c r="D25" i="17"/>
  <c r="F25" i="17"/>
  <c r="G25" i="17"/>
  <c r="H25" i="17"/>
  <c r="I25" i="17"/>
  <c r="J25" i="17"/>
  <c r="K25" i="17"/>
  <c r="B26" i="17"/>
  <c r="C26" i="17"/>
  <c r="D26" i="17"/>
  <c r="F26" i="17"/>
  <c r="G26" i="17"/>
  <c r="H26" i="17"/>
  <c r="I26" i="17"/>
  <c r="J26" i="17"/>
  <c r="K26" i="17"/>
  <c r="B27" i="17"/>
  <c r="C27" i="17"/>
  <c r="D27" i="17"/>
  <c r="F27" i="17"/>
  <c r="G27" i="17"/>
  <c r="H27" i="17"/>
  <c r="I27" i="17"/>
  <c r="J27" i="17"/>
  <c r="K27" i="17"/>
  <c r="B28" i="17"/>
  <c r="C28" i="17"/>
  <c r="D28" i="17"/>
  <c r="F28" i="17"/>
  <c r="G28" i="17"/>
  <c r="H28" i="17"/>
  <c r="I28" i="17"/>
  <c r="J28" i="17"/>
  <c r="K28" i="17"/>
  <c r="B30" i="17"/>
  <c r="C30" i="17"/>
  <c r="D30" i="17"/>
  <c r="F30" i="17"/>
  <c r="G30" i="17"/>
  <c r="H30" i="17"/>
  <c r="I30" i="17"/>
  <c r="J30" i="17"/>
  <c r="K30" i="17"/>
  <c r="B31" i="17"/>
  <c r="C31" i="17"/>
  <c r="D31" i="17"/>
  <c r="F31" i="17"/>
  <c r="G31" i="17"/>
  <c r="H31" i="17"/>
  <c r="I31" i="17"/>
  <c r="J31" i="17"/>
  <c r="K31" i="17"/>
  <c r="B32" i="17"/>
  <c r="C32" i="17"/>
  <c r="D32" i="17"/>
  <c r="F32" i="17"/>
  <c r="G32" i="17"/>
  <c r="H32" i="17"/>
  <c r="I32" i="17"/>
  <c r="J32" i="17"/>
  <c r="K32" i="17"/>
  <c r="B33" i="17"/>
  <c r="C33" i="17"/>
  <c r="D33" i="17"/>
  <c r="F33" i="17"/>
  <c r="G33" i="17"/>
  <c r="H33" i="17"/>
  <c r="I33" i="17"/>
  <c r="J33" i="17"/>
  <c r="K33" i="17"/>
  <c r="B34" i="17"/>
  <c r="C34" i="17"/>
  <c r="D34" i="17"/>
  <c r="F34" i="17"/>
  <c r="G34" i="17"/>
  <c r="H34" i="17"/>
  <c r="I34" i="17"/>
  <c r="J34" i="17"/>
  <c r="K34" i="17"/>
  <c r="B35" i="17"/>
  <c r="C35" i="17"/>
  <c r="D35" i="17"/>
  <c r="F35" i="17"/>
  <c r="G35" i="17"/>
  <c r="H35" i="17"/>
  <c r="I35" i="17"/>
  <c r="J35" i="17"/>
  <c r="K35" i="17"/>
  <c r="K11" i="17"/>
  <c r="J11" i="17"/>
  <c r="I11" i="17"/>
  <c r="H11" i="17"/>
  <c r="G11" i="17"/>
  <c r="F11" i="17"/>
  <c r="D11" i="17"/>
  <c r="C11" i="17"/>
  <c r="K87" i="12"/>
  <c r="J87" i="12"/>
  <c r="I87" i="12"/>
  <c r="H87" i="12"/>
  <c r="G87" i="12"/>
  <c r="F87" i="12"/>
  <c r="D87" i="12"/>
  <c r="C87" i="12"/>
  <c r="B87" i="12"/>
  <c r="K86" i="12"/>
  <c r="J86" i="12"/>
  <c r="I86" i="12"/>
  <c r="H86" i="12"/>
  <c r="G86" i="12"/>
  <c r="F86" i="12"/>
  <c r="D86" i="12"/>
  <c r="C86" i="12"/>
  <c r="B86" i="12"/>
  <c r="K85" i="12"/>
  <c r="J85" i="12"/>
  <c r="I85" i="12"/>
  <c r="H85" i="12"/>
  <c r="G85" i="12"/>
  <c r="F85" i="12"/>
  <c r="D85" i="12"/>
  <c r="C85" i="12"/>
  <c r="B85" i="12"/>
  <c r="K84" i="12"/>
  <c r="J84" i="12"/>
  <c r="I84" i="12"/>
  <c r="H84" i="12"/>
  <c r="G84" i="12"/>
  <c r="F84" i="12"/>
  <c r="D84" i="12"/>
  <c r="C84" i="12"/>
  <c r="B84" i="12"/>
  <c r="K83" i="12"/>
  <c r="J83" i="12"/>
  <c r="I83" i="12"/>
  <c r="H83" i="12"/>
  <c r="G83" i="12"/>
  <c r="F83" i="12"/>
  <c r="D83" i="12"/>
  <c r="C83" i="12"/>
  <c r="B83" i="12"/>
  <c r="K80" i="12"/>
  <c r="J80" i="12"/>
  <c r="I80" i="12"/>
  <c r="H80" i="12"/>
  <c r="G80" i="12"/>
  <c r="F80" i="12"/>
  <c r="D80" i="12"/>
  <c r="C80" i="12"/>
  <c r="B80" i="12"/>
  <c r="K79" i="12"/>
  <c r="J79" i="12"/>
  <c r="I79" i="12"/>
  <c r="H79" i="12"/>
  <c r="G79" i="12"/>
  <c r="F79" i="12"/>
  <c r="D79" i="12"/>
  <c r="C79" i="12"/>
  <c r="B79" i="12"/>
  <c r="K78" i="12"/>
  <c r="J78" i="12"/>
  <c r="I78" i="12"/>
  <c r="H78" i="12"/>
  <c r="G78" i="12"/>
  <c r="F78" i="12"/>
  <c r="D78" i="12"/>
  <c r="C78" i="12"/>
  <c r="B78" i="12"/>
  <c r="K77" i="12"/>
  <c r="J77" i="12"/>
  <c r="I77" i="12"/>
  <c r="H77" i="12"/>
  <c r="G77" i="12"/>
  <c r="F77" i="12"/>
  <c r="D77" i="12"/>
  <c r="C77" i="12"/>
  <c r="B77" i="12"/>
  <c r="K76" i="12"/>
  <c r="J76" i="12"/>
  <c r="I76" i="12"/>
  <c r="H76" i="12"/>
  <c r="G76" i="12"/>
  <c r="F76" i="12"/>
  <c r="D76" i="12"/>
  <c r="C76" i="12"/>
  <c r="B76" i="12"/>
  <c r="K75" i="12"/>
  <c r="J75" i="12"/>
  <c r="I75" i="12"/>
  <c r="H75" i="12"/>
  <c r="G75" i="12"/>
  <c r="F75" i="12"/>
  <c r="D75" i="12"/>
  <c r="C75" i="12"/>
  <c r="B75" i="12"/>
  <c r="K74" i="12"/>
  <c r="J74" i="12"/>
  <c r="I74" i="12"/>
  <c r="H74" i="12"/>
  <c r="G74" i="12"/>
  <c r="F74" i="12"/>
  <c r="D74" i="12"/>
  <c r="C74" i="12"/>
  <c r="B74" i="12"/>
  <c r="K73" i="12"/>
  <c r="J73" i="12"/>
  <c r="I73" i="12"/>
  <c r="H73" i="12"/>
  <c r="G73" i="12"/>
  <c r="F73" i="12"/>
  <c r="D73" i="12"/>
  <c r="C73" i="12"/>
  <c r="B73" i="12"/>
  <c r="K72" i="12"/>
  <c r="J72" i="12"/>
  <c r="I72" i="12"/>
  <c r="H72" i="12"/>
  <c r="G72" i="12"/>
  <c r="F72" i="12"/>
  <c r="D72" i="12"/>
  <c r="C72" i="12"/>
  <c r="B72" i="12"/>
  <c r="K71" i="12"/>
  <c r="J71" i="12"/>
  <c r="I71" i="12"/>
  <c r="H71" i="12"/>
  <c r="G71" i="12"/>
  <c r="F71" i="12"/>
  <c r="D71" i="12"/>
  <c r="C71" i="12"/>
  <c r="B71" i="12"/>
  <c r="K70" i="12"/>
  <c r="J70" i="12"/>
  <c r="I70" i="12"/>
  <c r="H70" i="12"/>
  <c r="G70" i="12"/>
  <c r="F70" i="12"/>
  <c r="D70" i="12"/>
  <c r="C70" i="12"/>
  <c r="B70" i="12"/>
  <c r="K69" i="12"/>
  <c r="J69" i="12"/>
  <c r="I69" i="12"/>
  <c r="H69" i="12"/>
  <c r="G69" i="12"/>
  <c r="F69" i="12"/>
  <c r="D69" i="12"/>
  <c r="C69" i="12"/>
  <c r="B69" i="12"/>
  <c r="K68" i="12"/>
  <c r="J68" i="12"/>
  <c r="I68" i="12"/>
  <c r="H68" i="12"/>
  <c r="G68" i="12"/>
  <c r="F68" i="12"/>
  <c r="D68" i="12"/>
  <c r="C68" i="12"/>
  <c r="B68" i="12"/>
  <c r="K67" i="12"/>
  <c r="J67" i="12"/>
  <c r="I67" i="12"/>
  <c r="H67" i="12"/>
  <c r="G67" i="12"/>
  <c r="F67" i="12"/>
  <c r="D67" i="12"/>
  <c r="C67" i="12"/>
  <c r="B67" i="12"/>
  <c r="K66" i="12"/>
  <c r="J66" i="12"/>
  <c r="I66" i="12"/>
  <c r="H66" i="12"/>
  <c r="G66" i="12"/>
  <c r="F66" i="12"/>
  <c r="D66" i="12"/>
  <c r="C66" i="12"/>
  <c r="B66" i="12"/>
  <c r="K65" i="12"/>
  <c r="J65" i="12"/>
  <c r="I65" i="12"/>
  <c r="H65" i="12"/>
  <c r="G65" i="12"/>
  <c r="F65" i="12"/>
  <c r="D65" i="12"/>
  <c r="C65" i="12"/>
  <c r="B65" i="12"/>
  <c r="K60" i="12"/>
  <c r="J60" i="12"/>
  <c r="I60" i="12"/>
  <c r="H60" i="12"/>
  <c r="G60" i="12"/>
  <c r="F60" i="12"/>
  <c r="D60" i="12"/>
  <c r="C60" i="12"/>
  <c r="K59" i="12"/>
  <c r="J59" i="12"/>
  <c r="I59" i="12"/>
  <c r="H59" i="12"/>
  <c r="G59" i="12"/>
  <c r="F59" i="12"/>
  <c r="D59" i="12"/>
  <c r="C59" i="12"/>
  <c r="K58" i="12"/>
  <c r="J58" i="12"/>
  <c r="I58" i="12"/>
  <c r="H58" i="12"/>
  <c r="G58" i="12"/>
  <c r="F58" i="12"/>
  <c r="D58" i="12"/>
  <c r="C58" i="12"/>
  <c r="K57" i="12"/>
  <c r="J57" i="12"/>
  <c r="I57" i="12"/>
  <c r="H57" i="12"/>
  <c r="G57" i="12"/>
  <c r="F57" i="12"/>
  <c r="D57" i="12"/>
  <c r="C57" i="12"/>
  <c r="K56" i="12"/>
  <c r="J56" i="12"/>
  <c r="I56" i="12"/>
  <c r="H56" i="12"/>
  <c r="G56" i="12"/>
  <c r="F56" i="12"/>
  <c r="D56" i="12"/>
  <c r="C56" i="12"/>
  <c r="K55" i="12"/>
  <c r="J55" i="12"/>
  <c r="I55" i="12"/>
  <c r="H55" i="12"/>
  <c r="G55" i="12"/>
  <c r="F55" i="12"/>
  <c r="D55" i="12"/>
  <c r="C55" i="12"/>
  <c r="K53" i="12"/>
  <c r="J53" i="12"/>
  <c r="I53" i="12"/>
  <c r="H53" i="12"/>
  <c r="G53" i="12"/>
  <c r="F53" i="12"/>
  <c r="D53" i="12"/>
  <c r="C53" i="12"/>
  <c r="K52" i="12"/>
  <c r="J52" i="12"/>
  <c r="I52" i="12"/>
  <c r="H52" i="12"/>
  <c r="G52" i="12"/>
  <c r="F52" i="12"/>
  <c r="D52" i="12"/>
  <c r="C52" i="12"/>
  <c r="K51" i="12"/>
  <c r="J51" i="12"/>
  <c r="I51" i="12"/>
  <c r="H51" i="12"/>
  <c r="G51" i="12"/>
  <c r="F51" i="12"/>
  <c r="D51" i="12"/>
  <c r="C51" i="12"/>
  <c r="K50" i="12"/>
  <c r="J50" i="12"/>
  <c r="I50" i="12"/>
  <c r="H50" i="12"/>
  <c r="G50" i="12"/>
  <c r="F50" i="12"/>
  <c r="D50" i="12"/>
  <c r="C50" i="12"/>
  <c r="K49" i="12"/>
  <c r="J49" i="12"/>
  <c r="I49" i="12"/>
  <c r="H49" i="12"/>
  <c r="G49" i="12"/>
  <c r="F49" i="12"/>
  <c r="D49" i="12"/>
  <c r="C49" i="12"/>
  <c r="K48" i="12"/>
  <c r="J48" i="12"/>
  <c r="I48" i="12"/>
  <c r="H48" i="12"/>
  <c r="G48" i="12"/>
  <c r="F48" i="12"/>
  <c r="D48" i="12"/>
  <c r="C48" i="12"/>
  <c r="K47" i="12"/>
  <c r="J47" i="12"/>
  <c r="I47" i="12"/>
  <c r="H47" i="12"/>
  <c r="G47" i="12"/>
  <c r="F47" i="12"/>
  <c r="D47" i="12"/>
  <c r="C47" i="12"/>
  <c r="K46" i="12"/>
  <c r="J46" i="12"/>
  <c r="I46" i="12"/>
  <c r="H46" i="12"/>
  <c r="G46" i="12"/>
  <c r="F46" i="12"/>
  <c r="D46" i="12"/>
  <c r="C46" i="12"/>
  <c r="K45" i="12"/>
  <c r="J45" i="12"/>
  <c r="I45" i="12"/>
  <c r="H45" i="12"/>
  <c r="G45" i="12"/>
  <c r="F45" i="12"/>
  <c r="D45" i="12"/>
  <c r="C45" i="12"/>
  <c r="K44" i="12"/>
  <c r="J44" i="12"/>
  <c r="I44" i="12"/>
  <c r="H44" i="12"/>
  <c r="G44" i="12"/>
  <c r="F44" i="12"/>
  <c r="D44" i="12"/>
  <c r="C44" i="12"/>
  <c r="K43" i="12"/>
  <c r="J43" i="12"/>
  <c r="I43" i="12"/>
  <c r="H43" i="12"/>
  <c r="G43" i="12"/>
  <c r="F43" i="12"/>
  <c r="D43" i="12"/>
  <c r="C43" i="12"/>
  <c r="K42" i="12"/>
  <c r="J42" i="12"/>
  <c r="I42" i="12"/>
  <c r="H42" i="12"/>
  <c r="G42" i="12"/>
  <c r="F42" i="12"/>
  <c r="D42" i="12"/>
  <c r="C42" i="12"/>
  <c r="K41" i="12"/>
  <c r="J41" i="12"/>
  <c r="I41" i="12"/>
  <c r="H41" i="12"/>
  <c r="G41" i="12"/>
  <c r="F41" i="12"/>
  <c r="D41" i="12"/>
  <c r="C41" i="12"/>
  <c r="K40" i="12"/>
  <c r="J40" i="12"/>
  <c r="I40" i="12"/>
  <c r="H40" i="12"/>
  <c r="G40" i="12"/>
  <c r="F40" i="12"/>
  <c r="D40" i="12"/>
  <c r="C40" i="12"/>
  <c r="K39" i="12"/>
  <c r="J39" i="12"/>
  <c r="I39" i="12"/>
  <c r="H39" i="12"/>
  <c r="G39" i="12"/>
  <c r="F39" i="12"/>
  <c r="D39" i="12"/>
  <c r="C39" i="12"/>
  <c r="K38" i="12"/>
  <c r="J38" i="12"/>
  <c r="I38" i="12"/>
  <c r="H38" i="12"/>
  <c r="G38" i="12"/>
  <c r="F38" i="12"/>
  <c r="D38" i="12"/>
  <c r="C38" i="12"/>
  <c r="K37" i="12"/>
  <c r="J37" i="12"/>
  <c r="I37" i="12"/>
  <c r="H37" i="12"/>
  <c r="G37" i="12"/>
  <c r="F37" i="12"/>
  <c r="D37" i="12"/>
  <c r="C37" i="12"/>
  <c r="B87" i="1"/>
  <c r="B84" i="1"/>
  <c r="B85" i="1"/>
  <c r="B86" i="1"/>
  <c r="C84" i="1"/>
  <c r="D84" i="1"/>
  <c r="F84" i="1"/>
  <c r="G84" i="1"/>
  <c r="H84" i="1"/>
  <c r="I84" i="1"/>
  <c r="J84" i="1"/>
  <c r="K84" i="1"/>
  <c r="C85" i="1"/>
  <c r="D85" i="1"/>
  <c r="F85" i="1"/>
  <c r="G85" i="1"/>
  <c r="H85" i="1"/>
  <c r="I85" i="1"/>
  <c r="J85" i="1"/>
  <c r="K85" i="1"/>
  <c r="C86" i="1"/>
  <c r="D86" i="1"/>
  <c r="F86" i="1"/>
  <c r="G86" i="1"/>
  <c r="H86" i="1"/>
  <c r="I86" i="1"/>
  <c r="J86" i="1"/>
  <c r="K86" i="1"/>
  <c r="C87" i="1"/>
  <c r="D87" i="1"/>
  <c r="F87" i="1"/>
  <c r="G87" i="1"/>
  <c r="H87" i="1"/>
  <c r="I87" i="1"/>
  <c r="J87" i="1"/>
  <c r="K87" i="1"/>
  <c r="K83" i="1"/>
  <c r="J83" i="1"/>
  <c r="I83" i="1"/>
  <c r="H83" i="1"/>
  <c r="G83" i="1"/>
  <c r="F83" i="1"/>
  <c r="D83" i="1"/>
  <c r="C83" i="1"/>
  <c r="B83" i="1"/>
  <c r="B66" i="1"/>
  <c r="C66" i="1"/>
  <c r="D66" i="1"/>
  <c r="F66" i="1"/>
  <c r="G66" i="1"/>
  <c r="H66" i="1"/>
  <c r="I66" i="1"/>
  <c r="J66" i="1"/>
  <c r="K66" i="1"/>
  <c r="B67" i="1"/>
  <c r="C67" i="1"/>
  <c r="D67" i="1"/>
  <c r="F67" i="1"/>
  <c r="G67" i="1"/>
  <c r="H67" i="1"/>
  <c r="I67" i="1"/>
  <c r="J67" i="1"/>
  <c r="K67" i="1"/>
  <c r="B68" i="1"/>
  <c r="C68" i="1"/>
  <c r="D68" i="1"/>
  <c r="F68" i="1"/>
  <c r="G68" i="1"/>
  <c r="H68" i="1"/>
  <c r="I68" i="1"/>
  <c r="J68" i="1"/>
  <c r="K68" i="1"/>
  <c r="B69" i="1"/>
  <c r="C69" i="1"/>
  <c r="D69" i="1"/>
  <c r="F69" i="1"/>
  <c r="G69" i="1"/>
  <c r="H69" i="1"/>
  <c r="I69" i="1"/>
  <c r="J69" i="1"/>
  <c r="K69" i="1"/>
  <c r="B70" i="1"/>
  <c r="C70" i="1"/>
  <c r="D70" i="1"/>
  <c r="F70" i="1"/>
  <c r="G70" i="1"/>
  <c r="H70" i="1"/>
  <c r="I70" i="1"/>
  <c r="J70" i="1"/>
  <c r="K70" i="1"/>
  <c r="B71" i="1"/>
  <c r="C71" i="1"/>
  <c r="D71" i="1"/>
  <c r="F71" i="1"/>
  <c r="G71" i="1"/>
  <c r="H71" i="1"/>
  <c r="I71" i="1"/>
  <c r="J71" i="1"/>
  <c r="K71" i="1"/>
  <c r="B72" i="1"/>
  <c r="C72" i="1"/>
  <c r="D72" i="1"/>
  <c r="F72" i="1"/>
  <c r="G72" i="1"/>
  <c r="H72" i="1"/>
  <c r="I72" i="1"/>
  <c r="J72" i="1"/>
  <c r="K72" i="1"/>
  <c r="B73" i="1"/>
  <c r="C73" i="1"/>
  <c r="D73" i="1"/>
  <c r="F73" i="1"/>
  <c r="G73" i="1"/>
  <c r="H73" i="1"/>
  <c r="I73" i="1"/>
  <c r="J73" i="1"/>
  <c r="K73" i="1"/>
  <c r="B74" i="1"/>
  <c r="C74" i="1"/>
  <c r="D74" i="1"/>
  <c r="F74" i="1"/>
  <c r="G74" i="1"/>
  <c r="H74" i="1"/>
  <c r="I74" i="1"/>
  <c r="J74" i="1"/>
  <c r="K74" i="1"/>
  <c r="B75" i="1"/>
  <c r="C75" i="1"/>
  <c r="D75" i="1"/>
  <c r="F75" i="1"/>
  <c r="G75" i="1"/>
  <c r="H75" i="1"/>
  <c r="I75" i="1"/>
  <c r="J75" i="1"/>
  <c r="K75" i="1"/>
  <c r="B76" i="1"/>
  <c r="C76" i="1"/>
  <c r="D76" i="1"/>
  <c r="F76" i="1"/>
  <c r="G76" i="1"/>
  <c r="H76" i="1"/>
  <c r="I76" i="1"/>
  <c r="J76" i="1"/>
  <c r="K76" i="1"/>
  <c r="B77" i="1"/>
  <c r="C77" i="1"/>
  <c r="D77" i="1"/>
  <c r="F77" i="1"/>
  <c r="G77" i="1"/>
  <c r="H77" i="1"/>
  <c r="I77" i="1"/>
  <c r="J77" i="1"/>
  <c r="K77" i="1"/>
  <c r="B78" i="1"/>
  <c r="C78" i="1"/>
  <c r="D78" i="1"/>
  <c r="F78" i="1"/>
  <c r="G78" i="1"/>
  <c r="H78" i="1"/>
  <c r="I78" i="1"/>
  <c r="J78" i="1"/>
  <c r="K78" i="1"/>
  <c r="B79" i="1"/>
  <c r="C79" i="1"/>
  <c r="D79" i="1"/>
  <c r="F79" i="1"/>
  <c r="G79" i="1"/>
  <c r="H79" i="1"/>
  <c r="I79" i="1"/>
  <c r="J79" i="1"/>
  <c r="K79" i="1"/>
  <c r="B80" i="1"/>
  <c r="C80" i="1"/>
  <c r="D80" i="1"/>
  <c r="F80" i="1"/>
  <c r="G80" i="1"/>
  <c r="H80" i="1"/>
  <c r="I80" i="1"/>
  <c r="J80" i="1"/>
  <c r="K80" i="1"/>
  <c r="K65" i="1"/>
  <c r="J65" i="1"/>
  <c r="I65" i="1"/>
  <c r="H65" i="1"/>
  <c r="G65" i="1"/>
  <c r="F65" i="1"/>
  <c r="D65" i="1"/>
  <c r="C65" i="1"/>
  <c r="B65" i="1"/>
  <c r="C38" i="1"/>
  <c r="D38" i="1"/>
  <c r="F38" i="1"/>
  <c r="G38" i="1"/>
  <c r="H38" i="1"/>
  <c r="I38" i="1"/>
  <c r="J38" i="1"/>
  <c r="K38" i="1"/>
  <c r="C39" i="1"/>
  <c r="D39" i="1"/>
  <c r="F39" i="1"/>
  <c r="G39" i="1"/>
  <c r="H39" i="1"/>
  <c r="I39" i="1"/>
  <c r="J39" i="1"/>
  <c r="K39" i="1"/>
  <c r="C40" i="1"/>
  <c r="D40" i="1"/>
  <c r="F40" i="1"/>
  <c r="G40" i="1"/>
  <c r="H40" i="1"/>
  <c r="I40" i="1"/>
  <c r="J40" i="1"/>
  <c r="K40" i="1"/>
  <c r="C41" i="1"/>
  <c r="D41" i="1"/>
  <c r="F41" i="1"/>
  <c r="G41" i="1"/>
  <c r="H41" i="1"/>
  <c r="I41" i="1"/>
  <c r="J41" i="1"/>
  <c r="K41" i="1"/>
  <c r="C42" i="1"/>
  <c r="D42" i="1"/>
  <c r="F42" i="1"/>
  <c r="G42" i="1"/>
  <c r="H42" i="1"/>
  <c r="I42" i="1"/>
  <c r="J42" i="1"/>
  <c r="K42" i="1"/>
  <c r="C43" i="1"/>
  <c r="D43" i="1"/>
  <c r="F43" i="1"/>
  <c r="G43" i="1"/>
  <c r="H43" i="1"/>
  <c r="I43" i="1"/>
  <c r="J43" i="1"/>
  <c r="K43" i="1"/>
  <c r="C44" i="1"/>
  <c r="D44" i="1"/>
  <c r="F44" i="1"/>
  <c r="G44" i="1"/>
  <c r="H44" i="1"/>
  <c r="I44" i="1"/>
  <c r="J44" i="1"/>
  <c r="K44" i="1"/>
  <c r="C45" i="1"/>
  <c r="D45" i="1"/>
  <c r="F45" i="1"/>
  <c r="G45" i="1"/>
  <c r="H45" i="1"/>
  <c r="I45" i="1"/>
  <c r="J45" i="1"/>
  <c r="K45" i="1"/>
  <c r="C46" i="1"/>
  <c r="D46" i="1"/>
  <c r="F46" i="1"/>
  <c r="G46" i="1"/>
  <c r="H46" i="1"/>
  <c r="I46" i="1"/>
  <c r="J46" i="1"/>
  <c r="K46" i="1"/>
  <c r="C47" i="1"/>
  <c r="D47" i="1"/>
  <c r="F47" i="1"/>
  <c r="G47" i="1"/>
  <c r="H47" i="1"/>
  <c r="I47" i="1"/>
  <c r="J47" i="1"/>
  <c r="K47" i="1"/>
  <c r="C48" i="1"/>
  <c r="D48" i="1"/>
  <c r="F48" i="1"/>
  <c r="G48" i="1"/>
  <c r="H48" i="1"/>
  <c r="I48" i="1"/>
  <c r="J48" i="1"/>
  <c r="K48" i="1"/>
  <c r="C49" i="1"/>
  <c r="D49" i="1"/>
  <c r="F49" i="1"/>
  <c r="G49" i="1"/>
  <c r="H49" i="1"/>
  <c r="I49" i="1"/>
  <c r="J49" i="1"/>
  <c r="K49" i="1"/>
  <c r="C50" i="1"/>
  <c r="D50" i="1"/>
  <c r="F50" i="1"/>
  <c r="G50" i="1"/>
  <c r="H50" i="1"/>
  <c r="I50" i="1"/>
  <c r="J50" i="1"/>
  <c r="K50" i="1"/>
  <c r="C51" i="1"/>
  <c r="D51" i="1"/>
  <c r="F51" i="1"/>
  <c r="G51" i="1"/>
  <c r="H51" i="1"/>
  <c r="I51" i="1"/>
  <c r="J51" i="1"/>
  <c r="K51" i="1"/>
  <c r="C52" i="1"/>
  <c r="D52" i="1"/>
  <c r="F52" i="1"/>
  <c r="G52" i="1"/>
  <c r="H52" i="1"/>
  <c r="I52" i="1"/>
  <c r="J52" i="1"/>
  <c r="K52" i="1"/>
  <c r="C53" i="1"/>
  <c r="D53" i="1"/>
  <c r="F53" i="1"/>
  <c r="G53" i="1"/>
  <c r="H53" i="1"/>
  <c r="I53" i="1"/>
  <c r="J53" i="1"/>
  <c r="K53" i="1"/>
  <c r="C55" i="1"/>
  <c r="D55" i="1"/>
  <c r="F55" i="1"/>
  <c r="G55" i="1"/>
  <c r="H55" i="1"/>
  <c r="I55" i="1"/>
  <c r="J55" i="1"/>
  <c r="K55" i="1"/>
  <c r="C56" i="1"/>
  <c r="D56" i="1"/>
  <c r="F56" i="1"/>
  <c r="G56" i="1"/>
  <c r="H56" i="1"/>
  <c r="I56" i="1"/>
  <c r="J56" i="1"/>
  <c r="K56" i="1"/>
  <c r="C57" i="1"/>
  <c r="D57" i="1"/>
  <c r="F57" i="1"/>
  <c r="G57" i="1"/>
  <c r="H57" i="1"/>
  <c r="I57" i="1"/>
  <c r="J57" i="1"/>
  <c r="K57" i="1"/>
  <c r="C58" i="1"/>
  <c r="D58" i="1"/>
  <c r="F58" i="1"/>
  <c r="G58" i="1"/>
  <c r="H58" i="1"/>
  <c r="I58" i="1"/>
  <c r="J58" i="1"/>
  <c r="K58" i="1"/>
  <c r="C59" i="1"/>
  <c r="D59" i="1"/>
  <c r="F59" i="1"/>
  <c r="G59" i="1"/>
  <c r="H59" i="1"/>
  <c r="I59" i="1"/>
  <c r="J59" i="1"/>
  <c r="K59" i="1"/>
  <c r="C60" i="1"/>
  <c r="D60" i="1"/>
  <c r="F60" i="1"/>
  <c r="G60" i="1"/>
  <c r="H60" i="1"/>
  <c r="I60" i="1"/>
  <c r="J60" i="1"/>
  <c r="K60" i="1"/>
  <c r="K37" i="1"/>
  <c r="J37" i="1"/>
  <c r="I37" i="1"/>
  <c r="H37" i="1"/>
  <c r="G37" i="1"/>
  <c r="F37" i="1"/>
  <c r="D37" i="1"/>
  <c r="C37" i="1"/>
  <c r="K83" i="14"/>
  <c r="K85" i="14"/>
</calcChain>
</file>

<file path=xl/sharedStrings.xml><?xml version="1.0" encoding="utf-8"?>
<sst xmlns="http://schemas.openxmlformats.org/spreadsheetml/2006/main" count="1333" uniqueCount="144">
  <si>
    <t>California Department of Finance</t>
  </si>
  <si>
    <t>Demographic Research Unit</t>
  </si>
  <si>
    <t>State Census Data Center</t>
  </si>
  <si>
    <t xml:space="preserve">    Census 2000 </t>
  </si>
  <si>
    <t xml:space="preserve">    Total population </t>
  </si>
  <si>
    <t xml:space="preserve">    Male </t>
  </si>
  <si>
    <t xml:space="preserve">    Female </t>
  </si>
  <si>
    <t xml:space="preserve">    Median age (years) </t>
  </si>
  <si>
    <t xml:space="preserve">    Persons Under 5 years </t>
  </si>
  <si>
    <t xml:space="preserve">    Persons Under 18 years </t>
  </si>
  <si>
    <t xml:space="preserve">    Persons Age 21+ </t>
  </si>
  <si>
    <t xml:space="preserve">    Persons Age 55+ </t>
  </si>
  <si>
    <t xml:space="preserve">    Persons Age 60+ </t>
  </si>
  <si>
    <t xml:space="preserve">    Persons Age 65+ </t>
  </si>
  <si>
    <t>Data Source:</t>
  </si>
  <si>
    <t xml:space="preserve">  California</t>
  </si>
  <si>
    <t>Extract Generated by:</t>
  </si>
  <si>
    <t xml:space="preserve">  California State Data Center</t>
  </si>
  <si>
    <t xml:space="preserve">  Demographic Research Unit</t>
  </si>
  <si>
    <t xml:space="preserve">  Department of Finance</t>
  </si>
  <si>
    <t xml:space="preserve">  e-mail:  ficalpop@dof.ca.gov</t>
  </si>
  <si>
    <t xml:space="preserve">  phone:  916-323-4086</t>
  </si>
  <si>
    <t xml:space="preserve">  U.S. Census Bureau</t>
  </si>
  <si>
    <t>Summary File 2</t>
  </si>
  <si>
    <t>Summary File  2</t>
  </si>
  <si>
    <t>Generated on 4/19/2012</t>
  </si>
  <si>
    <t>Total, All Races</t>
  </si>
  <si>
    <t>Table 1:  Population, Age and Sex Characteristics,  April 1, 2000</t>
  </si>
  <si>
    <t>In Group Quarters</t>
  </si>
  <si>
    <t>Total Population In Households</t>
  </si>
  <si>
    <t>Householder</t>
  </si>
  <si>
    <t>Spouse</t>
  </si>
  <si>
    <t>Other relatives</t>
  </si>
  <si>
    <t>Nonrelatives</t>
  </si>
  <si>
    <t>Total GQ Population</t>
  </si>
  <si>
    <t>Institutional-ized population</t>
  </si>
  <si>
    <t>Total households</t>
  </si>
  <si>
    <t>Family households (families)</t>
  </si>
  <si>
    <t>Family HH with own children under 18 years</t>
  </si>
  <si>
    <t>Married-couple family</t>
  </si>
  <si>
    <t>Married Couple with own children under 18 years</t>
  </si>
  <si>
    <t>Male householder, no spouse present</t>
  </si>
  <si>
    <t>Male HH with own children under 18 years</t>
  </si>
  <si>
    <t>Female householder, no husband present</t>
  </si>
  <si>
    <t>Female HH with own children under 18 years</t>
  </si>
  <si>
    <t>Nonfamily households</t>
  </si>
  <si>
    <t>Householder living alone</t>
  </si>
  <si>
    <t>In Households</t>
  </si>
  <si>
    <t>Children: Own child under 18 years</t>
  </si>
  <si>
    <t>Occupied housing units</t>
  </si>
  <si>
    <t>Owner-occupied housing units</t>
  </si>
  <si>
    <t>Renter-occupied housing units</t>
  </si>
  <si>
    <t>Average household size of owner-occupied units</t>
  </si>
  <si>
    <t>Average household size of renter-occupied units</t>
  </si>
  <si>
    <t>Table 2: Persons by Relationship,  April 1, 2000</t>
  </si>
  <si>
    <t xml:space="preserve"> Summary File 2</t>
  </si>
  <si>
    <t xml:space="preserve">    Generated on 4/19/2012</t>
  </si>
  <si>
    <t>Table 3: Households by Type,  April 1, 2000</t>
  </si>
  <si>
    <t>Table 4: Housing Tenure,  April 1, 2000</t>
  </si>
  <si>
    <t>Average household size of all occupied units</t>
  </si>
  <si>
    <t>Percent Distribution by Race</t>
  </si>
  <si>
    <t>Percent Distribution within Race</t>
  </si>
  <si>
    <t>Census 2000</t>
  </si>
  <si>
    <t>2000 and 2010 Census of Population and Housing</t>
  </si>
  <si>
    <t xml:space="preserve">  2000 and 2010 Census Summary File 2</t>
  </si>
  <si>
    <t>Tables:</t>
  </si>
  <si>
    <t>Table 5: Unmarried Partner Households,  April 1, 2000</t>
  </si>
  <si>
    <t>Total Unmarried-Partner Households</t>
  </si>
  <si>
    <t>Female - Female Unmarried Partner Households</t>
  </si>
  <si>
    <t>Male - Male Unmarried Partner Households</t>
  </si>
  <si>
    <t>Male - Female Unmarried Partner Households</t>
  </si>
  <si>
    <t>All Other Households</t>
  </si>
  <si>
    <t>Census 2010</t>
  </si>
  <si>
    <t>Table 1:  Population, Age and Sex Characteristics,  April 1, 2010</t>
  </si>
  <si>
    <t>Table 2: Persons by Relationship,  April 1, 2010</t>
  </si>
  <si>
    <t>Table 3: Households by Type,  April 1, 2010</t>
  </si>
  <si>
    <t>Table 4: Housing Tenure,  April 1, 2010</t>
  </si>
  <si>
    <t>Table 5: Unmarried Partner Households,  April 1, 2010</t>
  </si>
  <si>
    <t>Census 2000 and 2010</t>
  </si>
  <si>
    <t>Table 1:  Population, Age and Sex Characteristics,  2000 to 2010 Change</t>
  </si>
  <si>
    <t>Table 2: Persons by Relationship,  2000 to 2010 Change</t>
  </si>
  <si>
    <t>Table 3: Households by Type,  2000 to 2010 Change</t>
  </si>
  <si>
    <t>Table 4: Housing Tenure,  2000 to 2010 Change</t>
  </si>
  <si>
    <t>Table 5: Unmarried Partner Households,  2000 to 2010 Change</t>
  </si>
  <si>
    <t>Percent Change</t>
  </si>
  <si>
    <t>Numerical Change</t>
  </si>
  <si>
    <t>Table 1:  Population, Age and Sex Characteristics</t>
  </si>
  <si>
    <t>2010 to 2000 Change</t>
  </si>
  <si>
    <t>2010 Census</t>
  </si>
  <si>
    <t>2000 Census</t>
  </si>
  <si>
    <t>Change-Age &amp; Sex</t>
  </si>
  <si>
    <t>2010-Age &amp; Sex</t>
  </si>
  <si>
    <t>2000-Age &amp; Sex</t>
  </si>
  <si>
    <t>Change-Relationship</t>
  </si>
  <si>
    <t>2010-Relationship</t>
  </si>
  <si>
    <t>2000-Relationship</t>
  </si>
  <si>
    <t>Change-HH Type</t>
  </si>
  <si>
    <t>2010-HH Type</t>
  </si>
  <si>
    <t>2000-HH Type</t>
  </si>
  <si>
    <t>Change-Tenure</t>
  </si>
  <si>
    <t>2010-Tenure</t>
  </si>
  <si>
    <t>2000-Tenure</t>
  </si>
  <si>
    <t>Change-Unmarried-Partner HH</t>
  </si>
  <si>
    <t>2010-Unmarried-Partner HH</t>
  </si>
  <si>
    <t>2000-Unmarried-Partner HH</t>
  </si>
  <si>
    <t>http://www.dof.ca.gov/research/demographic/state_census_data_center/census_2010/documents/2010_Census_Glossary.pdf</t>
  </si>
  <si>
    <t xml:space="preserve">For explanation of terms see the 2010 Census Glossary at  </t>
  </si>
  <si>
    <t xml:space="preserve">  Web:  http://www.dof.ca.gov/research/demographic/</t>
  </si>
  <si>
    <t>Return to Table of Contents</t>
  </si>
  <si>
    <t>California by Detailed Asian and Pacific Islander Groups</t>
  </si>
  <si>
    <t>Asian alone</t>
  </si>
  <si>
    <t xml:space="preserve">Asian Indian alone </t>
  </si>
  <si>
    <t xml:space="preserve">Bangladeshi alone </t>
  </si>
  <si>
    <t xml:space="preserve">Cambodian alone </t>
  </si>
  <si>
    <t xml:space="preserve">Chinese (except Taiwanese) alone </t>
  </si>
  <si>
    <t xml:space="preserve">Taiwanese alone </t>
  </si>
  <si>
    <t xml:space="preserve">Filipino alone </t>
  </si>
  <si>
    <t xml:space="preserve">Hmong alone </t>
  </si>
  <si>
    <t xml:space="preserve">Indonesian alone </t>
  </si>
  <si>
    <t xml:space="preserve">Japanese alone </t>
  </si>
  <si>
    <t xml:space="preserve">Korean alone </t>
  </si>
  <si>
    <t xml:space="preserve">Laotian alone </t>
  </si>
  <si>
    <t xml:space="preserve">Malaysian alone </t>
  </si>
  <si>
    <t xml:space="preserve">Pakistani alone </t>
  </si>
  <si>
    <t xml:space="preserve">Sri Lankan alone </t>
  </si>
  <si>
    <t xml:space="preserve">Thai alone </t>
  </si>
  <si>
    <t xml:space="preserve">Vietnamese alone </t>
  </si>
  <si>
    <t>Native Hawaiian and Other Pacific Islander</t>
  </si>
  <si>
    <t xml:space="preserve">Native Hawaiian alone </t>
  </si>
  <si>
    <t xml:space="preserve">Samoan alone </t>
  </si>
  <si>
    <t xml:space="preserve">Tongan alone </t>
  </si>
  <si>
    <t xml:space="preserve">Guamanian or Chamorro alone </t>
  </si>
  <si>
    <t xml:space="preserve">Fijian alone </t>
  </si>
  <si>
    <t>Total Households</t>
  </si>
  <si>
    <t>Total Housholds</t>
  </si>
  <si>
    <t>Detailed Asian and Pacific Islander Groups</t>
  </si>
  <si>
    <t>Percent Single Parent HH of HH with own children under 18 years</t>
  </si>
  <si>
    <t>Children  of Householder</t>
  </si>
  <si>
    <t>-</t>
  </si>
  <si>
    <t>Phone:  916-323-4086</t>
  </si>
  <si>
    <t>Table 2:  Persons by Relationship</t>
  </si>
  <si>
    <t>Table 3:  Households by Type</t>
  </si>
  <si>
    <t>Table 4:  Housing Tenure</t>
  </si>
  <si>
    <t>Table 5:  Unmarried Partner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</si>
</sst>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[$-409]mmmm\ d\,\ yyyy;@"/>
    <numFmt numFmtId="166" formatCode="#,##0.0000"/>
    <numFmt numFmtId="167" formatCode="0.0"/>
    <numFmt numFmtId="168" formatCode="#,##0.0"/>
  </numFmts>
  <fonts count="19">
    <font>
      <sz val="11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Gill Sans MT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9C6500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18">
    <xf numFmtId="0" fontId="0" fillId="0" borderId="0" xfId="0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0" xfId="0" applyNumberFormat="1" applyFont="1" applyBorder="1"/>
    <xf numFmtId="0" fontId="11" fillId="0" borderId="2" xfId="0" applyFont="1" applyBorder="1"/>
    <xf numFmtId="0" fontId="11" fillId="0" borderId="0" xfId="0" applyFont="1" applyBorder="1"/>
    <xf numFmtId="2" fontId="11" fillId="0" borderId="0" xfId="0" applyNumberFormat="1" applyFont="1" applyBorder="1"/>
    <xf numFmtId="164" fontId="11" fillId="0" borderId="0" xfId="5" applyNumberFormat="1" applyFont="1" applyBorder="1"/>
    <xf numFmtId="164" fontId="11" fillId="0" borderId="3" xfId="5" applyNumberFormat="1" applyFont="1" applyBorder="1"/>
    <xf numFmtId="0" fontId="11" fillId="0" borderId="0" xfId="0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3" fontId="13" fillId="0" borderId="0" xfId="1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Fill="1"/>
    <xf numFmtId="3" fontId="13" fillId="0" borderId="0" xfId="0" applyNumberFormat="1" applyFont="1" applyFill="1"/>
    <xf numFmtId="0" fontId="14" fillId="0" borderId="0" xfId="3" applyFont="1" applyFill="1" applyAlignment="1">
      <alignment horizontal="right"/>
    </xf>
    <xf numFmtId="3" fontId="14" fillId="0" borderId="0" xfId="3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5" applyNumberFormat="1" applyFont="1" applyBorder="1" applyAlignment="1">
      <alignment horizontal="right"/>
    </xf>
    <xf numFmtId="164" fontId="11" fillId="0" borderId="3" xfId="5" applyNumberFormat="1" applyFont="1" applyBorder="1" applyAlignment="1">
      <alignment horizontal="right"/>
    </xf>
    <xf numFmtId="0" fontId="15" fillId="0" borderId="2" xfId="0" applyFont="1" applyBorder="1"/>
    <xf numFmtId="3" fontId="1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13" fillId="0" borderId="0" xfId="1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0" fontId="3" fillId="0" borderId="0" xfId="4" applyFont="1"/>
    <xf numFmtId="0" fontId="3" fillId="0" borderId="0" xfId="4" applyFont="1" applyAlignment="1">
      <alignment wrapText="1"/>
    </xf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1" fillId="0" borderId="2" xfId="0" applyFont="1" applyBorder="1" applyAlignment="1">
      <alignment horizontal="left" indent="2"/>
    </xf>
    <xf numFmtId="0" fontId="17" fillId="0" borderId="0" xfId="0" applyFont="1"/>
    <xf numFmtId="3" fontId="11" fillId="0" borderId="1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3" fontId="11" fillId="0" borderId="3" xfId="0" applyNumberFormat="1" applyFont="1" applyBorder="1" applyAlignment="1">
      <alignment horizontal="right" wrapText="1"/>
    </xf>
    <xf numFmtId="3" fontId="11" fillId="0" borderId="2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/>
    </xf>
    <xf numFmtId="164" fontId="11" fillId="0" borderId="1" xfId="5" applyNumberFormat="1" applyFont="1" applyBorder="1" applyAlignment="1">
      <alignment horizontal="right"/>
    </xf>
    <xf numFmtId="0" fontId="11" fillId="0" borderId="1" xfId="0" applyFont="1" applyBorder="1"/>
    <xf numFmtId="9" fontId="11" fillId="0" borderId="3" xfId="5" applyFont="1" applyBorder="1" applyAlignment="1">
      <alignment horizontal="right"/>
    </xf>
    <xf numFmtId="164" fontId="11" fillId="0" borderId="1" xfId="5" applyNumberFormat="1" applyFont="1" applyBorder="1"/>
    <xf numFmtId="164" fontId="11" fillId="0" borderId="2" xfId="5" applyNumberFormat="1" applyFont="1" applyBorder="1"/>
    <xf numFmtId="0" fontId="0" fillId="0" borderId="0" xfId="0" applyBorder="1"/>
    <xf numFmtId="9" fontId="11" fillId="0" borderId="0" xfId="5" applyFont="1" applyBorder="1" applyAlignment="1">
      <alignment horizontal="right"/>
    </xf>
    <xf numFmtId="9" fontId="11" fillId="0" borderId="2" xfId="5" applyFont="1" applyBorder="1" applyAlignment="1">
      <alignment horizontal="right"/>
    </xf>
    <xf numFmtId="9" fontId="11" fillId="0" borderId="1" xfId="5" applyFont="1" applyBorder="1" applyAlignment="1">
      <alignment horizontal="right" wrapText="1"/>
    </xf>
    <xf numFmtId="9" fontId="11" fillId="0" borderId="2" xfId="5" applyFont="1" applyBorder="1" applyAlignment="1">
      <alignment horizontal="right" wrapText="1"/>
    </xf>
    <xf numFmtId="9" fontId="11" fillId="0" borderId="0" xfId="5" applyFont="1" applyBorder="1" applyAlignment="1">
      <alignment horizontal="right" wrapText="1"/>
    </xf>
    <xf numFmtId="9" fontId="11" fillId="0" borderId="4" xfId="5" applyFont="1" applyBorder="1" applyAlignment="1">
      <alignment horizontal="right" wrapText="1"/>
    </xf>
    <xf numFmtId="9" fontId="11" fillId="0" borderId="5" xfId="5" applyFont="1" applyBorder="1" applyAlignment="1">
      <alignment horizontal="right" wrapText="1"/>
    </xf>
    <xf numFmtId="9" fontId="11" fillId="0" borderId="3" xfId="5" applyFont="1" applyBorder="1" applyAlignment="1">
      <alignment horizontal="right" wrapText="1"/>
    </xf>
    <xf numFmtId="9" fontId="11" fillId="0" borderId="1" xfId="5" applyFont="1" applyBorder="1" applyAlignment="1">
      <alignment horizontal="right"/>
    </xf>
    <xf numFmtId="9" fontId="11" fillId="0" borderId="5" xfId="5" applyFont="1" applyBorder="1" applyAlignment="1">
      <alignment horizontal="right"/>
    </xf>
    <xf numFmtId="0" fontId="16" fillId="0" borderId="0" xfId="0" applyFont="1" applyAlignment="1">
      <alignment horizontal="center"/>
    </xf>
    <xf numFmtId="2" fontId="11" fillId="0" borderId="0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0" fontId="11" fillId="0" borderId="6" xfId="0" applyFont="1" applyBorder="1"/>
    <xf numFmtId="3" fontId="11" fillId="0" borderId="7" xfId="0" applyNumberFormat="1" applyFont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2" fontId="11" fillId="0" borderId="8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2"/>
    </xf>
    <xf numFmtId="2" fontId="11" fillId="0" borderId="11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7" fontId="11" fillId="0" borderId="1" xfId="0" applyNumberFormat="1" applyFont="1" applyBorder="1"/>
    <xf numFmtId="3" fontId="11" fillId="0" borderId="9" xfId="0" applyNumberFormat="1" applyFont="1" applyBorder="1" applyAlignment="1">
      <alignment horizontal="right"/>
    </xf>
    <xf numFmtId="164" fontId="11" fillId="0" borderId="13" xfId="5" applyNumberFormat="1" applyFont="1" applyBorder="1"/>
    <xf numFmtId="164" fontId="11" fillId="0" borderId="10" xfId="5" applyNumberFormat="1" applyFont="1" applyBorder="1"/>
    <xf numFmtId="164" fontId="11" fillId="0" borderId="12" xfId="5" applyNumberFormat="1" applyFont="1" applyBorder="1"/>
    <xf numFmtId="164" fontId="11" fillId="0" borderId="11" xfId="5" applyNumberFormat="1" applyFont="1" applyBorder="1"/>
    <xf numFmtId="164" fontId="11" fillId="0" borderId="12" xfId="5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164" fontId="11" fillId="0" borderId="7" xfId="5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 wrapText="1"/>
    </xf>
    <xf numFmtId="3" fontId="11" fillId="0" borderId="6" xfId="0" applyNumberFormat="1" applyFont="1" applyBorder="1" applyAlignment="1">
      <alignment horizontal="right" wrapText="1"/>
    </xf>
    <xf numFmtId="3" fontId="11" fillId="0" borderId="8" xfId="0" applyNumberFormat="1" applyFont="1" applyBorder="1" applyAlignment="1">
      <alignment horizontal="right" wrapText="1"/>
    </xf>
    <xf numFmtId="3" fontId="11" fillId="0" borderId="15" xfId="0" applyNumberFormat="1" applyFont="1" applyBorder="1" applyAlignment="1">
      <alignment horizontal="right" wrapText="1"/>
    </xf>
    <xf numFmtId="3" fontId="11" fillId="0" borderId="14" xfId="0" applyNumberFormat="1" applyFont="1" applyBorder="1" applyAlignment="1">
      <alignment horizontal="right" wrapText="1"/>
    </xf>
    <xf numFmtId="3" fontId="11" fillId="0" borderId="9" xfId="0" applyNumberFormat="1" applyFont="1" applyBorder="1" applyAlignment="1">
      <alignment horizontal="right" wrapText="1"/>
    </xf>
    <xf numFmtId="0" fontId="0" fillId="0" borderId="2" xfId="0" applyBorder="1"/>
    <xf numFmtId="0" fontId="11" fillId="3" borderId="6" xfId="0" applyFont="1" applyFill="1" applyBorder="1"/>
    <xf numFmtId="0" fontId="11" fillId="3" borderId="7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1" fillId="3" borderId="9" xfId="0" applyFont="1" applyFill="1" applyBorder="1" applyAlignment="1">
      <alignment horizontal="right" wrapText="1"/>
    </xf>
    <xf numFmtId="0" fontId="11" fillId="3" borderId="8" xfId="0" applyFont="1" applyFill="1" applyBorder="1" applyAlignment="1">
      <alignment horizontal="right" wrapText="1"/>
    </xf>
    <xf numFmtId="0" fontId="11" fillId="3" borderId="15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right" wrapText="1"/>
    </xf>
    <xf numFmtId="164" fontId="11" fillId="0" borderId="2" xfId="5" applyNumberFormat="1" applyFont="1" applyBorder="1" applyAlignment="1">
      <alignment horizontal="right"/>
    </xf>
    <xf numFmtId="164" fontId="11" fillId="0" borderId="13" xfId="5" applyNumberFormat="1" applyFont="1" applyBorder="1" applyAlignment="1">
      <alignment horizontal="right"/>
    </xf>
    <xf numFmtId="164" fontId="11" fillId="0" borderId="10" xfId="5" applyNumberFormat="1" applyFont="1" applyBorder="1" applyAlignment="1">
      <alignment horizontal="right"/>
    </xf>
    <xf numFmtId="164" fontId="11" fillId="0" borderId="11" xfId="5" applyNumberFormat="1" applyFont="1" applyBorder="1" applyAlignment="1">
      <alignment horizontal="right"/>
    </xf>
    <xf numFmtId="0" fontId="11" fillId="4" borderId="6" xfId="0" applyFont="1" applyFill="1" applyBorder="1"/>
    <xf numFmtId="0" fontId="11" fillId="4" borderId="7" xfId="0" applyFont="1" applyFill="1" applyBorder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11" fillId="4" borderId="9" xfId="0" applyFont="1" applyFill="1" applyBorder="1" applyAlignment="1">
      <alignment horizontal="right" wrapText="1"/>
    </xf>
    <xf numFmtId="0" fontId="11" fillId="4" borderId="8" xfId="0" applyFont="1" applyFill="1" applyBorder="1" applyAlignment="1">
      <alignment horizontal="right" wrapText="1"/>
    </xf>
    <xf numFmtId="0" fontId="11" fillId="4" borderId="15" xfId="0" applyFont="1" applyFill="1" applyBorder="1" applyAlignment="1">
      <alignment horizontal="right" wrapText="1"/>
    </xf>
    <xf numFmtId="0" fontId="11" fillId="4" borderId="14" xfId="0" applyFont="1" applyFill="1" applyBorder="1" applyAlignment="1">
      <alignment horizontal="right" wrapText="1"/>
    </xf>
    <xf numFmtId="3" fontId="11" fillId="0" borderId="0" xfId="0" applyNumberFormat="1" applyFont="1"/>
    <xf numFmtId="3" fontId="11" fillId="0" borderId="4" xfId="0" applyNumberFormat="1" applyFont="1" applyBorder="1" applyAlignment="1">
      <alignment horizontal="right"/>
    </xf>
    <xf numFmtId="9" fontId="11" fillId="0" borderId="4" xfId="5" applyFont="1" applyBorder="1" applyAlignment="1">
      <alignment horizontal="right"/>
    </xf>
    <xf numFmtId="164" fontId="11" fillId="0" borderId="4" xfId="5" applyNumberFormat="1" applyFont="1" applyBorder="1" applyAlignment="1">
      <alignment horizontal="right"/>
    </xf>
    <xf numFmtId="164" fontId="11" fillId="0" borderId="16" xfId="5" applyNumberFormat="1" applyFont="1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164" fontId="11" fillId="0" borderId="5" xfId="5" applyNumberFormat="1" applyFont="1" applyBorder="1" applyAlignment="1">
      <alignment horizontal="right"/>
    </xf>
    <xf numFmtId="164" fontId="11" fillId="0" borderId="17" xfId="5" applyNumberFormat="1" applyFont="1" applyBorder="1" applyAlignment="1">
      <alignment horizontal="right"/>
    </xf>
    <xf numFmtId="0" fontId="11" fillId="5" borderId="6" xfId="0" applyFont="1" applyFill="1" applyBorder="1"/>
    <xf numFmtId="0" fontId="11" fillId="5" borderId="7" xfId="0" applyFont="1" applyFill="1" applyBorder="1" applyAlignment="1">
      <alignment horizontal="right" wrapText="1"/>
    </xf>
    <xf numFmtId="0" fontId="11" fillId="5" borderId="6" xfId="0" applyFont="1" applyFill="1" applyBorder="1" applyAlignment="1">
      <alignment horizontal="right" wrapText="1"/>
    </xf>
    <xf numFmtId="0" fontId="11" fillId="5" borderId="9" xfId="0" applyFont="1" applyFill="1" applyBorder="1" applyAlignment="1">
      <alignment horizontal="right" wrapText="1"/>
    </xf>
    <xf numFmtId="0" fontId="11" fillId="5" borderId="8" xfId="0" applyFont="1" applyFill="1" applyBorder="1" applyAlignment="1">
      <alignment horizontal="right" wrapText="1"/>
    </xf>
    <xf numFmtId="0" fontId="11" fillId="5" borderId="15" xfId="0" applyFont="1" applyFill="1" applyBorder="1" applyAlignment="1">
      <alignment horizontal="right" wrapText="1"/>
    </xf>
    <xf numFmtId="0" fontId="11" fillId="5" borderId="14" xfId="0" applyFont="1" applyFill="1" applyBorder="1" applyAlignment="1">
      <alignment horizontal="right" wrapText="1"/>
    </xf>
    <xf numFmtId="3" fontId="11" fillId="0" borderId="1" xfId="5" applyNumberFormat="1" applyFont="1" applyBorder="1"/>
    <xf numFmtId="3" fontId="11" fillId="0" borderId="2" xfId="5" applyNumberFormat="1" applyFont="1" applyBorder="1"/>
    <xf numFmtId="3" fontId="11" fillId="0" borderId="3" xfId="5" applyNumberFormat="1" applyFont="1" applyBorder="1"/>
    <xf numFmtId="3" fontId="11" fillId="0" borderId="0" xfId="5" applyNumberFormat="1" applyFont="1" applyBorder="1"/>
    <xf numFmtId="3" fontId="11" fillId="0" borderId="3" xfId="5" applyNumberFormat="1" applyFont="1" applyBorder="1" applyAlignment="1">
      <alignment horizontal="right"/>
    </xf>
    <xf numFmtId="3" fontId="11" fillId="0" borderId="7" xfId="0" applyNumberFormat="1" applyFont="1" applyBorder="1"/>
    <xf numFmtId="3" fontId="11" fillId="0" borderId="6" xfId="0" applyNumberFormat="1" applyFont="1" applyBorder="1"/>
    <xf numFmtId="3" fontId="11" fillId="0" borderId="9" xfId="0" applyNumberFormat="1" applyFont="1" applyBorder="1"/>
    <xf numFmtId="0" fontId="11" fillId="0" borderId="7" xfId="0" applyFont="1" applyBorder="1"/>
    <xf numFmtId="2" fontId="11" fillId="0" borderId="8" xfId="0" applyNumberFormat="1" applyFont="1" applyBorder="1"/>
    <xf numFmtId="0" fontId="11" fillId="0" borderId="8" xfId="0" applyFont="1" applyBorder="1"/>
    <xf numFmtId="3" fontId="11" fillId="0" borderId="8" xfId="0" applyNumberFormat="1" applyFont="1" applyBorder="1"/>
    <xf numFmtId="3" fontId="11" fillId="0" borderId="13" xfId="5" applyNumberFormat="1" applyFont="1" applyBorder="1"/>
    <xf numFmtId="3" fontId="11" fillId="0" borderId="10" xfId="5" applyNumberFormat="1" applyFont="1" applyBorder="1"/>
    <xf numFmtId="3" fontId="11" fillId="0" borderId="12" xfId="5" applyNumberFormat="1" applyFont="1" applyBorder="1"/>
    <xf numFmtId="3" fontId="11" fillId="0" borderId="11" xfId="5" applyNumberFormat="1" applyFont="1" applyBorder="1"/>
    <xf numFmtId="3" fontId="11" fillId="0" borderId="12" xfId="5" applyNumberFormat="1" applyFont="1" applyBorder="1" applyAlignment="1">
      <alignment horizontal="right"/>
    </xf>
    <xf numFmtId="3" fontId="11" fillId="0" borderId="2" xfId="5" applyNumberFormat="1" applyFont="1" applyBorder="1" applyAlignment="1">
      <alignment horizontal="right"/>
    </xf>
    <xf numFmtId="3" fontId="11" fillId="0" borderId="10" xfId="5" applyNumberFormat="1" applyFont="1" applyBorder="1" applyAlignment="1">
      <alignment horizontal="right"/>
    </xf>
    <xf numFmtId="3" fontId="11" fillId="0" borderId="1" xfId="5" applyNumberFormat="1" applyFont="1" applyBorder="1" applyAlignment="1">
      <alignment horizontal="right"/>
    </xf>
    <xf numFmtId="3" fontId="11" fillId="0" borderId="5" xfId="5" applyNumberFormat="1" applyFont="1" applyBorder="1" applyAlignment="1">
      <alignment horizontal="right"/>
    </xf>
    <xf numFmtId="3" fontId="11" fillId="0" borderId="0" xfId="5" applyNumberFormat="1" applyFont="1" applyBorder="1" applyAlignment="1">
      <alignment horizontal="right"/>
    </xf>
    <xf numFmtId="3" fontId="11" fillId="0" borderId="13" xfId="5" applyNumberFormat="1" applyFont="1" applyBorder="1" applyAlignment="1">
      <alignment horizontal="right"/>
    </xf>
    <xf numFmtId="3" fontId="11" fillId="0" borderId="17" xfId="5" applyNumberFormat="1" applyFont="1" applyBorder="1" applyAlignment="1">
      <alignment horizontal="right"/>
    </xf>
    <xf numFmtId="3" fontId="11" fillId="0" borderId="11" xfId="5" applyNumberFormat="1" applyFont="1" applyBorder="1" applyAlignment="1">
      <alignment horizontal="right"/>
    </xf>
    <xf numFmtId="0" fontId="11" fillId="0" borderId="6" xfId="0" applyFont="1" applyBorder="1" applyAlignment="1">
      <alignment horizontal="left" indent="2"/>
    </xf>
    <xf numFmtId="9" fontId="11" fillId="0" borderId="7" xfId="5" applyFont="1" applyBorder="1" applyAlignment="1">
      <alignment horizontal="right"/>
    </xf>
    <xf numFmtId="9" fontId="11" fillId="0" borderId="6" xfId="5" applyFont="1" applyBorder="1" applyAlignment="1">
      <alignment horizontal="right"/>
    </xf>
    <xf numFmtId="2" fontId="11" fillId="6" borderId="0" xfId="0" applyNumberFormat="1" applyFont="1" applyFill="1" applyBorder="1" applyAlignment="1">
      <alignment horizontal="right"/>
    </xf>
    <xf numFmtId="2" fontId="11" fillId="6" borderId="3" xfId="0" applyNumberFormat="1" applyFont="1" applyFill="1" applyBorder="1" applyAlignment="1">
      <alignment horizontal="right"/>
    </xf>
    <xf numFmtId="164" fontId="11" fillId="6" borderId="1" xfId="5" applyNumberFormat="1" applyFont="1" applyFill="1" applyBorder="1"/>
    <xf numFmtId="164" fontId="11" fillId="6" borderId="13" xfId="5" applyNumberFormat="1" applyFont="1" applyFill="1" applyBorder="1"/>
    <xf numFmtId="9" fontId="11" fillId="6" borderId="1" xfId="5" applyFont="1" applyFill="1" applyBorder="1" applyAlignment="1">
      <alignment horizontal="right"/>
    </xf>
    <xf numFmtId="9" fontId="11" fillId="6" borderId="13" xfId="5" applyFont="1" applyFill="1" applyBorder="1" applyAlignment="1">
      <alignment horizontal="right"/>
    </xf>
    <xf numFmtId="2" fontId="11" fillId="6" borderId="11" xfId="0" applyNumberFormat="1" applyFont="1" applyFill="1" applyBorder="1" applyAlignment="1">
      <alignment horizontal="right"/>
    </xf>
    <xf numFmtId="2" fontId="11" fillId="6" borderId="12" xfId="0" applyNumberFormat="1" applyFont="1" applyFill="1" applyBorder="1" applyAlignment="1">
      <alignment horizontal="right"/>
    </xf>
    <xf numFmtId="3" fontId="11" fillId="0" borderId="4" xfId="5" applyNumberFormat="1" applyFont="1" applyBorder="1" applyAlignment="1">
      <alignment horizontal="right"/>
    </xf>
    <xf numFmtId="9" fontId="11" fillId="0" borderId="15" xfId="5" applyFont="1" applyBorder="1" applyAlignment="1">
      <alignment horizontal="right"/>
    </xf>
    <xf numFmtId="2" fontId="11" fillId="0" borderId="14" xfId="0" applyNumberFormat="1" applyFont="1" applyBorder="1" applyAlignment="1">
      <alignment horizontal="right"/>
    </xf>
    <xf numFmtId="3" fontId="11" fillId="0" borderId="16" xfId="5" applyNumberFormat="1" applyFont="1" applyBorder="1" applyAlignment="1">
      <alignment horizontal="right"/>
    </xf>
    <xf numFmtId="0" fontId="4" fillId="0" borderId="0" xfId="4" applyFont="1"/>
    <xf numFmtId="0" fontId="4" fillId="0" borderId="0" xfId="4" applyFont="1" applyAlignment="1">
      <alignment wrapText="1"/>
    </xf>
    <xf numFmtId="165" fontId="4" fillId="0" borderId="0" xfId="4" applyNumberFormat="1" applyFont="1" applyAlignment="1">
      <alignment wrapText="1"/>
    </xf>
    <xf numFmtId="0" fontId="6" fillId="0" borderId="0" xfId="4" applyFont="1"/>
    <xf numFmtId="0" fontId="6" fillId="5" borderId="0" xfId="4" applyFont="1" applyFill="1" applyAlignment="1">
      <alignment horizontal="left" wrapText="1"/>
    </xf>
    <xf numFmtId="0" fontId="6" fillId="4" borderId="0" xfId="4" applyFont="1" applyFill="1" applyAlignment="1">
      <alignment horizontal="left"/>
    </xf>
    <xf numFmtId="0" fontId="6" fillId="3" borderId="0" xfId="4" applyFont="1" applyFill="1" applyAlignment="1">
      <alignment horizontal="left"/>
    </xf>
    <xf numFmtId="0" fontId="7" fillId="5" borderId="0" xfId="2" applyFont="1" applyFill="1"/>
    <xf numFmtId="0" fontId="7" fillId="4" borderId="0" xfId="2" applyFont="1" applyFill="1"/>
    <xf numFmtId="0" fontId="7" fillId="3" borderId="0" xfId="2" applyFont="1" applyFill="1"/>
    <xf numFmtId="0" fontId="7" fillId="0" borderId="0" xfId="2" applyFont="1" applyAlignment="1">
      <alignment horizontal="right" wrapText="1"/>
    </xf>
    <xf numFmtId="0" fontId="7" fillId="0" borderId="0" xfId="2" applyFont="1"/>
    <xf numFmtId="0" fontId="2" fillId="0" borderId="0" xfId="2" applyAlignment="1">
      <alignment horizontal="left"/>
    </xf>
    <xf numFmtId="0" fontId="11" fillId="5" borderId="7" xfId="0" applyFont="1" applyFill="1" applyBorder="1" applyAlignment="1">
      <alignment horizontal="right" wrapText="1"/>
    </xf>
    <xf numFmtId="0" fontId="11" fillId="4" borderId="7" xfId="0" applyFont="1" applyFill="1" applyBorder="1" applyAlignment="1">
      <alignment horizontal="right" wrapText="1"/>
    </xf>
    <xf numFmtId="0" fontId="11" fillId="3" borderId="7" xfId="0" applyFont="1" applyFill="1" applyBorder="1" applyAlignment="1">
      <alignment horizontal="right" wrapText="1"/>
    </xf>
    <xf numFmtId="0" fontId="15" fillId="0" borderId="6" xfId="0" applyFont="1" applyBorder="1"/>
    <xf numFmtId="3" fontId="15" fillId="0" borderId="7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167" fontId="15" fillId="0" borderId="7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0" fontId="15" fillId="0" borderId="2" xfId="0" applyFont="1" applyBorder="1" applyAlignment="1">
      <alignment horizontal="left" indent="1"/>
    </xf>
    <xf numFmtId="3" fontId="15" fillId="0" borderId="1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167" fontId="15" fillId="0" borderId="1" xfId="0" applyNumberFormat="1" applyFont="1" applyBorder="1"/>
    <xf numFmtId="3" fontId="15" fillId="0" borderId="2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164" fontId="15" fillId="0" borderId="1" xfId="5" applyNumberFormat="1" applyFont="1" applyBorder="1"/>
    <xf numFmtId="164" fontId="15" fillId="0" borderId="2" xfId="5" applyNumberFormat="1" applyFont="1" applyBorder="1"/>
    <xf numFmtId="164" fontId="15" fillId="0" borderId="3" xfId="5" applyNumberFormat="1" applyFont="1" applyBorder="1"/>
    <xf numFmtId="164" fontId="15" fillId="6" borderId="1" xfId="5" applyNumberFormat="1" applyFont="1" applyFill="1" applyBorder="1"/>
    <xf numFmtId="164" fontId="15" fillId="0" borderId="0" xfId="5" applyNumberFormat="1" applyFont="1" applyBorder="1"/>
    <xf numFmtId="164" fontId="15" fillId="0" borderId="3" xfId="5" applyNumberFormat="1" applyFont="1" applyBorder="1" applyAlignment="1">
      <alignment horizontal="right"/>
    </xf>
    <xf numFmtId="0" fontId="10" fillId="0" borderId="0" xfId="0" applyFont="1"/>
    <xf numFmtId="0" fontId="15" fillId="0" borderId="0" xfId="0" applyFont="1"/>
    <xf numFmtId="168" fontId="11" fillId="0" borderId="1" xfId="5" applyNumberFormat="1" applyFont="1" applyBorder="1"/>
    <xf numFmtId="3" fontId="15" fillId="0" borderId="1" xfId="5" applyNumberFormat="1" applyFont="1" applyBorder="1"/>
    <xf numFmtId="3" fontId="15" fillId="0" borderId="2" xfId="5" applyNumberFormat="1" applyFont="1" applyBorder="1"/>
    <xf numFmtId="3" fontId="15" fillId="0" borderId="3" xfId="5" applyNumberFormat="1" applyFont="1" applyBorder="1"/>
    <xf numFmtId="168" fontId="15" fillId="0" borderId="1" xfId="5" applyNumberFormat="1" applyFont="1" applyBorder="1"/>
    <xf numFmtId="3" fontId="15" fillId="0" borderId="0" xfId="5" applyNumberFormat="1" applyFont="1" applyBorder="1"/>
    <xf numFmtId="3" fontId="15" fillId="0" borderId="3" xfId="5" applyNumberFormat="1" applyFont="1" applyBorder="1" applyAlignment="1">
      <alignment horizontal="right"/>
    </xf>
    <xf numFmtId="168" fontId="11" fillId="0" borderId="13" xfId="5" applyNumberFormat="1" applyFont="1" applyBorder="1"/>
    <xf numFmtId="164" fontId="11" fillId="0" borderId="1" xfId="5" applyNumberFormat="1" applyFont="1" applyBorder="1" applyAlignment="1">
      <alignment horizontal="right" wrapText="1"/>
    </xf>
    <xf numFmtId="164" fontId="11" fillId="0" borderId="2" xfId="5" applyNumberFormat="1" applyFont="1" applyBorder="1" applyAlignment="1">
      <alignment horizontal="right" wrapText="1"/>
    </xf>
    <xf numFmtId="164" fontId="11" fillId="0" borderId="0" xfId="5" applyNumberFormat="1" applyFont="1" applyBorder="1" applyAlignment="1">
      <alignment horizontal="right" wrapText="1"/>
    </xf>
    <xf numFmtId="164" fontId="11" fillId="0" borderId="4" xfId="5" applyNumberFormat="1" applyFont="1" applyBorder="1" applyAlignment="1">
      <alignment horizontal="right" wrapText="1"/>
    </xf>
    <xf numFmtId="164" fontId="11" fillId="0" borderId="5" xfId="5" applyNumberFormat="1" applyFont="1" applyBorder="1" applyAlignment="1">
      <alignment horizontal="right" wrapText="1"/>
    </xf>
    <xf numFmtId="164" fontId="11" fillId="0" borderId="3" xfId="5" applyNumberFormat="1" applyFont="1" applyBorder="1" applyAlignment="1">
      <alignment horizontal="right" wrapText="1"/>
    </xf>
    <xf numFmtId="164" fontId="15" fillId="0" borderId="2" xfId="5" applyNumberFormat="1" applyFont="1" applyBorder="1" applyAlignment="1">
      <alignment horizontal="right"/>
    </xf>
    <xf numFmtId="164" fontId="15" fillId="0" borderId="1" xfId="5" applyNumberFormat="1" applyFont="1" applyBorder="1" applyAlignment="1">
      <alignment horizontal="right" wrapText="1"/>
    </xf>
    <xf numFmtId="164" fontId="15" fillId="0" borderId="2" xfId="5" applyNumberFormat="1" applyFont="1" applyBorder="1" applyAlignment="1">
      <alignment horizontal="right" wrapText="1"/>
    </xf>
    <xf numFmtId="164" fontId="15" fillId="0" borderId="0" xfId="5" applyNumberFormat="1" applyFont="1" applyBorder="1" applyAlignment="1">
      <alignment horizontal="right" wrapText="1"/>
    </xf>
    <xf numFmtId="164" fontId="15" fillId="0" borderId="4" xfId="5" applyNumberFormat="1" applyFont="1" applyBorder="1" applyAlignment="1">
      <alignment horizontal="right" wrapText="1"/>
    </xf>
    <xf numFmtId="164" fontId="15" fillId="0" borderId="5" xfId="5" applyNumberFormat="1" applyFont="1" applyBorder="1" applyAlignment="1">
      <alignment horizontal="right" wrapText="1"/>
    </xf>
    <xf numFmtId="164" fontId="15" fillId="0" borderId="3" xfId="5" applyNumberFormat="1" applyFont="1" applyBorder="1" applyAlignment="1">
      <alignment horizontal="right" wrapText="1"/>
    </xf>
    <xf numFmtId="164" fontId="11" fillId="0" borderId="13" xfId="5" applyNumberFormat="1" applyFont="1" applyBorder="1" applyAlignment="1">
      <alignment horizontal="right" wrapText="1"/>
    </xf>
    <xf numFmtId="164" fontId="11" fillId="0" borderId="10" xfId="5" applyNumberFormat="1" applyFont="1" applyBorder="1" applyAlignment="1">
      <alignment horizontal="right" wrapText="1"/>
    </xf>
    <xf numFmtId="164" fontId="11" fillId="0" borderId="11" xfId="5" applyNumberFormat="1" applyFont="1" applyBorder="1" applyAlignment="1">
      <alignment horizontal="right" wrapText="1"/>
    </xf>
    <xf numFmtId="164" fontId="11" fillId="0" borderId="16" xfId="5" applyNumberFormat="1" applyFont="1" applyBorder="1" applyAlignment="1">
      <alignment horizontal="right" wrapText="1"/>
    </xf>
    <xf numFmtId="164" fontId="11" fillId="0" borderId="17" xfId="5" applyNumberFormat="1" applyFont="1" applyBorder="1" applyAlignment="1">
      <alignment horizontal="right" wrapText="1"/>
    </xf>
    <xf numFmtId="164" fontId="11" fillId="0" borderId="12" xfId="5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right" wrapText="1"/>
    </xf>
    <xf numFmtId="3" fontId="15" fillId="0" borderId="2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3" fontId="15" fillId="0" borderId="4" xfId="0" applyNumberFormat="1" applyFont="1" applyBorder="1" applyAlignment="1">
      <alignment horizontal="right" wrapText="1"/>
    </xf>
    <xf numFmtId="3" fontId="15" fillId="0" borderId="5" xfId="0" applyNumberFormat="1" applyFont="1" applyBorder="1" applyAlignment="1">
      <alignment horizontal="right" wrapText="1"/>
    </xf>
    <xf numFmtId="3" fontId="15" fillId="0" borderId="3" xfId="0" applyNumberFormat="1" applyFont="1" applyBorder="1" applyAlignment="1">
      <alignment horizontal="right" wrapText="1"/>
    </xf>
    <xf numFmtId="3" fontId="15" fillId="0" borderId="7" xfId="0" applyNumberFormat="1" applyFont="1" applyBorder="1" applyAlignment="1">
      <alignment horizontal="right" wrapText="1"/>
    </xf>
    <xf numFmtId="3" fontId="15" fillId="0" borderId="6" xfId="0" applyNumberFormat="1" applyFont="1" applyBorder="1" applyAlignment="1">
      <alignment horizontal="right" wrapText="1"/>
    </xf>
    <xf numFmtId="3" fontId="15" fillId="0" borderId="8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 wrapText="1"/>
    </xf>
    <xf numFmtId="3" fontId="15" fillId="0" borderId="14" xfId="0" applyNumberFormat="1" applyFont="1" applyBorder="1" applyAlignment="1">
      <alignment horizontal="right" wrapText="1"/>
    </xf>
    <xf numFmtId="3" fontId="15" fillId="0" borderId="9" xfId="0" applyNumberFormat="1" applyFont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3" fontId="11" fillId="0" borderId="10" xfId="0" applyNumberFormat="1" applyFont="1" applyBorder="1" applyAlignment="1">
      <alignment horizontal="right"/>
    </xf>
    <xf numFmtId="3" fontId="11" fillId="0" borderId="13" xfId="0" applyNumberFormat="1" applyFont="1" applyBorder="1" applyAlignment="1">
      <alignment horizontal="right" wrapText="1"/>
    </xf>
    <xf numFmtId="3" fontId="11" fillId="0" borderId="10" xfId="0" applyNumberFormat="1" applyFont="1" applyBorder="1" applyAlignment="1">
      <alignment horizontal="right" wrapText="1"/>
    </xf>
    <xf numFmtId="3" fontId="11" fillId="0" borderId="11" xfId="0" applyNumberFormat="1" applyFont="1" applyBorder="1" applyAlignment="1">
      <alignment horizontal="right" wrapText="1"/>
    </xf>
    <xf numFmtId="3" fontId="11" fillId="0" borderId="16" xfId="0" applyNumberFormat="1" applyFont="1" applyBorder="1" applyAlignment="1">
      <alignment horizontal="right" wrapText="1"/>
    </xf>
    <xf numFmtId="3" fontId="11" fillId="0" borderId="17" xfId="0" applyNumberFormat="1" applyFont="1" applyBorder="1" applyAlignment="1">
      <alignment horizontal="right" wrapText="1"/>
    </xf>
    <xf numFmtId="3" fontId="11" fillId="0" borderId="12" xfId="0" applyNumberFormat="1" applyFont="1" applyBorder="1" applyAlignment="1">
      <alignment horizontal="right" wrapText="1"/>
    </xf>
    <xf numFmtId="164" fontId="11" fillId="0" borderId="1" xfId="5" applyNumberFormat="1" applyFont="1" applyFill="1" applyBorder="1" applyAlignment="1">
      <alignment horizontal="right"/>
    </xf>
    <xf numFmtId="9" fontId="11" fillId="0" borderId="1" xfId="5" applyFont="1" applyFill="1" applyBorder="1" applyAlignment="1">
      <alignment horizontal="right"/>
    </xf>
    <xf numFmtId="164" fontId="15" fillId="0" borderId="1" xfId="5" applyNumberFormat="1" applyFont="1" applyBorder="1" applyAlignment="1">
      <alignment horizontal="right"/>
    </xf>
    <xf numFmtId="164" fontId="15" fillId="0" borderId="5" xfId="5" applyNumberFormat="1" applyFont="1" applyBorder="1" applyAlignment="1">
      <alignment horizontal="right"/>
    </xf>
    <xf numFmtId="164" fontId="15" fillId="0" borderId="0" xfId="5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right"/>
    </xf>
    <xf numFmtId="164" fontId="15" fillId="0" borderId="7" xfId="5" applyNumberFormat="1" applyFont="1" applyBorder="1" applyAlignment="1">
      <alignment horizontal="right"/>
    </xf>
    <xf numFmtId="164" fontId="15" fillId="0" borderId="1" xfId="5" applyNumberFormat="1" applyFont="1" applyFill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11" fillId="6" borderId="2" xfId="0" applyNumberFormat="1" applyFont="1" applyFill="1" applyBorder="1" applyAlignment="1">
      <alignment horizontal="right"/>
    </xf>
    <xf numFmtId="2" fontId="11" fillId="6" borderId="10" xfId="0" applyNumberFormat="1" applyFont="1" applyFill="1" applyBorder="1" applyAlignment="1">
      <alignment horizontal="right"/>
    </xf>
    <xf numFmtId="2" fontId="15" fillId="0" borderId="2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15" fillId="0" borderId="3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2" fontId="15" fillId="0" borderId="9" xfId="0" applyNumberFormat="1" applyFont="1" applyBorder="1" applyAlignment="1">
      <alignment horizontal="right"/>
    </xf>
    <xf numFmtId="0" fontId="11" fillId="4" borderId="18" xfId="0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right" wrapText="1"/>
    </xf>
    <xf numFmtId="0" fontId="11" fillId="4" borderId="20" xfId="0" applyFont="1" applyFill="1" applyBorder="1" applyAlignment="1">
      <alignment horizontal="right" wrapText="1"/>
    </xf>
    <xf numFmtId="0" fontId="11" fillId="5" borderId="18" xfId="0" applyFont="1" applyFill="1" applyBorder="1" applyAlignment="1">
      <alignment horizontal="right" wrapText="1"/>
    </xf>
    <xf numFmtId="0" fontId="11" fillId="5" borderId="19" xfId="0" applyFont="1" applyFill="1" applyBorder="1" applyAlignment="1">
      <alignment horizontal="right" wrapText="1"/>
    </xf>
    <xf numFmtId="0" fontId="11" fillId="5" borderId="20" xfId="0" applyFont="1" applyFill="1" applyBorder="1" applyAlignment="1">
      <alignment horizontal="right" wrapText="1"/>
    </xf>
    <xf numFmtId="2" fontId="11" fillId="0" borderId="10" xfId="0" applyNumberFormat="1" applyFont="1" applyBorder="1" applyAlignment="1">
      <alignment horizontal="right"/>
    </xf>
    <xf numFmtId="164" fontId="11" fillId="0" borderId="6" xfId="5" applyNumberFormat="1" applyFont="1" applyBorder="1" applyAlignment="1">
      <alignment horizontal="right"/>
    </xf>
    <xf numFmtId="164" fontId="11" fillId="0" borderId="8" xfId="5" applyNumberFormat="1" applyFont="1" applyBorder="1" applyAlignment="1">
      <alignment horizontal="right"/>
    </xf>
    <xf numFmtId="3" fontId="15" fillId="0" borderId="1" xfId="5" applyNumberFormat="1" applyFont="1" applyBorder="1" applyAlignment="1">
      <alignment horizontal="right"/>
    </xf>
    <xf numFmtId="3" fontId="15" fillId="0" borderId="2" xfId="5" applyNumberFormat="1" applyFont="1" applyBorder="1" applyAlignment="1">
      <alignment horizontal="right"/>
    </xf>
    <xf numFmtId="3" fontId="15" fillId="0" borderId="0" xfId="5" applyNumberFormat="1" applyFont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right"/>
    </xf>
    <xf numFmtId="164" fontId="15" fillId="0" borderId="4" xfId="5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3" fontId="15" fillId="0" borderId="4" xfId="5" applyNumberFormat="1" applyFont="1" applyBorder="1" applyAlignment="1">
      <alignment horizontal="right"/>
    </xf>
    <xf numFmtId="3" fontId="15" fillId="0" borderId="5" xfId="5" applyNumberFormat="1" applyFont="1" applyBorder="1" applyAlignment="1">
      <alignment horizontal="right"/>
    </xf>
    <xf numFmtId="9" fontId="18" fillId="6" borderId="1" xfId="5" applyFont="1" applyFill="1" applyBorder="1" applyAlignment="1">
      <alignment horizontal="right"/>
    </xf>
    <xf numFmtId="9" fontId="18" fillId="6" borderId="13" xfId="5" applyFont="1" applyFill="1" applyBorder="1" applyAlignment="1">
      <alignment horizontal="right"/>
    </xf>
    <xf numFmtId="0" fontId="5" fillId="0" borderId="0" xfId="4" applyFont="1" applyAlignment="1">
      <alignment horizontal="center"/>
    </xf>
    <xf numFmtId="0" fontId="16" fillId="0" borderId="0" xfId="0" applyFont="1" applyAlignment="1">
      <alignment horizontal="center"/>
    </xf>
    <xf numFmtId="0" fontId="11" fillId="5" borderId="7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right" wrapText="1"/>
    </xf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</cellXfs>
  <cellStyles count="6">
    <cellStyle name="Comma" xfId="1" builtinId="3"/>
    <cellStyle name="Hyperlink" xfId="2" builtinId="8"/>
    <cellStyle name="Neutral" xfId="3" builtinId="28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ca.gov/research/demographic/state_census_data_center/census_2010/documents/2010_Census_Glossary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/>
  </sheetViews>
  <sheetFormatPr defaultRowHeight="12.75"/>
  <cols>
    <col min="1" max="1" width="40.5" style="35" customWidth="1"/>
    <col min="2" max="2" width="25" style="36" customWidth="1"/>
    <col min="3" max="3" width="23.125" style="36" customWidth="1"/>
    <col min="4" max="4" width="23.625" style="35" customWidth="1"/>
    <col min="5" max="16384" width="9" style="35"/>
  </cols>
  <sheetData>
    <row r="1" spans="1:11">
      <c r="A1" s="166"/>
      <c r="B1" s="167"/>
      <c r="C1" s="167"/>
      <c r="D1" s="168">
        <v>41018</v>
      </c>
    </row>
    <row r="2" spans="1:11" ht="15.75">
      <c r="A2" s="295" t="s">
        <v>63</v>
      </c>
      <c r="B2" s="295"/>
      <c r="C2" s="295"/>
      <c r="D2" s="295"/>
    </row>
    <row r="3" spans="1:11" ht="15.75">
      <c r="A3" s="295" t="s">
        <v>23</v>
      </c>
      <c r="B3" s="295"/>
      <c r="C3" s="295"/>
      <c r="D3" s="295"/>
    </row>
    <row r="4" spans="1:11" ht="15.75">
      <c r="A4" s="295" t="s">
        <v>109</v>
      </c>
      <c r="B4" s="295"/>
      <c r="C4" s="295"/>
      <c r="D4" s="295"/>
      <c r="E4" s="39"/>
      <c r="F4" s="39"/>
      <c r="G4" s="39"/>
      <c r="H4" s="39"/>
      <c r="I4" s="39"/>
      <c r="J4" s="39"/>
      <c r="K4" s="39"/>
    </row>
    <row r="5" spans="1:11">
      <c r="A5" s="166"/>
      <c r="B5" s="167"/>
      <c r="C5" s="168"/>
      <c r="D5" s="166"/>
    </row>
    <row r="6" spans="1:11">
      <c r="A6" s="169" t="s">
        <v>14</v>
      </c>
      <c r="B6" s="167"/>
      <c r="C6" s="166"/>
      <c r="D6" s="166"/>
    </row>
    <row r="7" spans="1:11">
      <c r="A7" s="166" t="s">
        <v>22</v>
      </c>
      <c r="B7" s="167"/>
      <c r="C7" s="166"/>
      <c r="D7" s="166"/>
    </row>
    <row r="8" spans="1:11">
      <c r="A8" s="166" t="s">
        <v>64</v>
      </c>
      <c r="B8" s="167"/>
      <c r="C8" s="166"/>
      <c r="D8" s="166"/>
    </row>
    <row r="9" spans="1:11">
      <c r="A9" s="166" t="s">
        <v>15</v>
      </c>
      <c r="B9" s="167"/>
      <c r="C9" s="166"/>
      <c r="D9" s="166"/>
    </row>
    <row r="10" spans="1:11">
      <c r="A10" s="166"/>
      <c r="B10" s="167"/>
      <c r="C10" s="166"/>
      <c r="D10" s="166"/>
    </row>
    <row r="11" spans="1:11">
      <c r="A11" s="169" t="s">
        <v>65</v>
      </c>
      <c r="B11" s="170" t="s">
        <v>87</v>
      </c>
      <c r="C11" s="171" t="s">
        <v>88</v>
      </c>
      <c r="D11" s="172" t="s">
        <v>89</v>
      </c>
    </row>
    <row r="12" spans="1:11">
      <c r="A12" s="166" t="s">
        <v>86</v>
      </c>
      <c r="B12" s="173" t="s">
        <v>90</v>
      </c>
      <c r="C12" s="174" t="s">
        <v>91</v>
      </c>
      <c r="D12" s="175" t="s">
        <v>92</v>
      </c>
    </row>
    <row r="13" spans="1:11">
      <c r="A13" s="166" t="s">
        <v>140</v>
      </c>
      <c r="B13" s="173" t="s">
        <v>93</v>
      </c>
      <c r="C13" s="174" t="s">
        <v>94</v>
      </c>
      <c r="D13" s="175" t="s">
        <v>95</v>
      </c>
    </row>
    <row r="14" spans="1:11">
      <c r="A14" s="166" t="s">
        <v>141</v>
      </c>
      <c r="B14" s="173" t="s">
        <v>96</v>
      </c>
      <c r="C14" s="174" t="s">
        <v>97</v>
      </c>
      <c r="D14" s="175" t="s">
        <v>98</v>
      </c>
    </row>
    <row r="15" spans="1:11">
      <c r="A15" s="166" t="s">
        <v>142</v>
      </c>
      <c r="B15" s="173" t="s">
        <v>99</v>
      </c>
      <c r="C15" s="174" t="s">
        <v>100</v>
      </c>
      <c r="D15" s="175" t="s">
        <v>101</v>
      </c>
    </row>
    <row r="16" spans="1:11">
      <c r="A16" s="166" t="s">
        <v>143</v>
      </c>
      <c r="B16" s="173" t="s">
        <v>102</v>
      </c>
      <c r="C16" s="174" t="s">
        <v>103</v>
      </c>
      <c r="D16" s="175" t="s">
        <v>104</v>
      </c>
    </row>
    <row r="17" spans="1:4">
      <c r="A17" s="169"/>
      <c r="B17" s="167"/>
      <c r="C17" s="166"/>
      <c r="D17" s="166"/>
    </row>
    <row r="18" spans="1:4">
      <c r="A18" s="169"/>
      <c r="B18" s="167"/>
      <c r="C18" s="166"/>
      <c r="D18" s="166"/>
    </row>
    <row r="19" spans="1:4">
      <c r="A19" s="169" t="s">
        <v>106</v>
      </c>
      <c r="B19" s="167"/>
      <c r="C19" s="166"/>
      <c r="D19" s="166"/>
    </row>
    <row r="20" spans="1:4">
      <c r="A20" s="177" t="s">
        <v>105</v>
      </c>
      <c r="B20" s="167"/>
      <c r="C20" s="176"/>
      <c r="D20" s="166"/>
    </row>
    <row r="21" spans="1:4">
      <c r="A21" s="166"/>
      <c r="B21" s="167"/>
      <c r="C21" s="176"/>
      <c r="D21" s="166"/>
    </row>
    <row r="22" spans="1:4">
      <c r="A22" s="169" t="s">
        <v>16</v>
      </c>
      <c r="B22" s="167"/>
      <c r="C22" s="167"/>
      <c r="D22" s="166"/>
    </row>
    <row r="23" spans="1:4">
      <c r="A23" s="166" t="s">
        <v>17</v>
      </c>
      <c r="B23" s="167"/>
      <c r="C23" s="167"/>
      <c r="D23" s="166"/>
    </row>
    <row r="24" spans="1:4">
      <c r="A24" s="166" t="s">
        <v>18</v>
      </c>
      <c r="B24" s="167"/>
      <c r="C24" s="167"/>
      <c r="D24" s="166"/>
    </row>
    <row r="25" spans="1:4">
      <c r="A25" s="166" t="s">
        <v>19</v>
      </c>
      <c r="B25" s="167"/>
      <c r="C25" s="167"/>
      <c r="D25" s="166"/>
    </row>
    <row r="26" spans="1:4">
      <c r="A26" s="166" t="s">
        <v>20</v>
      </c>
      <c r="B26" s="167"/>
      <c r="C26" s="167"/>
      <c r="D26" s="166"/>
    </row>
    <row r="27" spans="1:4">
      <c r="A27" s="166" t="s">
        <v>21</v>
      </c>
      <c r="B27" s="167"/>
      <c r="C27" s="167"/>
      <c r="D27" s="166"/>
    </row>
    <row r="28" spans="1:4">
      <c r="A28" s="35" t="s">
        <v>107</v>
      </c>
    </row>
  </sheetData>
  <mergeCells count="3">
    <mergeCell ref="A2:D2"/>
    <mergeCell ref="A3:D3"/>
    <mergeCell ref="A4:D4"/>
  </mergeCells>
  <hyperlinks>
    <hyperlink ref="B12" location="'Change-Age &amp; Sex'!A1" display="Change-Age &amp; Sex"/>
    <hyperlink ref="C12" location="'2010-Age &amp; Sex'!A1" display="2010-Age &amp; Sex"/>
    <hyperlink ref="D12" location="'2000-Age &amp; Sex'!A1" display="2000-Age &amp; Sex"/>
    <hyperlink ref="B13" location="'Change-Relationship'!A1" display="Change-Relationship"/>
    <hyperlink ref="C13" location="'2010-Relationship'!A1" display="2010-Relationship"/>
    <hyperlink ref="D13" location="'2000-Relationship'!A1" display="2000-Relationship"/>
    <hyperlink ref="B14" location="'Change-HH Type'!A1" display="Change-HH Type"/>
    <hyperlink ref="C14" location="'2010-HH Type'!A1" display="2010-HH Type"/>
    <hyperlink ref="D14" location="'2000-HH Type'!A1" display="2000-HH Type"/>
    <hyperlink ref="B15" location="'Change-Tenure'!A1" display="Change-Tenure"/>
    <hyperlink ref="C15" location="'2010-Tenure'!A1" display="2010-Tenure"/>
    <hyperlink ref="D15" location="'2000-Tenure'!A1" display="2000-Tenure"/>
    <hyperlink ref="B16" location="'Change-Unmarried-Partner HH'!A1" display="Change-Unmarried-Partner HH"/>
    <hyperlink ref="C16" location="'2010-Unmarried-Partner HH'!A1" display="2010-Unmarried-Partner HH"/>
    <hyperlink ref="D16" location="'2000-Unmarried-Partner HH'!A1" display="2000-Unmarried-Partner HH"/>
    <hyperlink ref="A20" r:id="rId1"/>
  </hyperlinks>
  <pageMargins left="0.25" right="0.25" top="0.75" bottom="0.75" header="0.3" footer="0.3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87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4.25"/>
  <cols>
    <col min="1" max="1" width="34.25" customWidth="1"/>
    <col min="2" max="2" width="9.375" style="30" customWidth="1"/>
    <col min="3" max="3" width="9.25" style="30" customWidth="1"/>
    <col min="4" max="6" width="8.625" style="30" customWidth="1"/>
    <col min="7" max="7" width="9.625" style="30" bestFit="1" customWidth="1"/>
    <col min="8" max="8" width="9.125" style="30" customWidth="1"/>
    <col min="9" max="9" width="9.75" customWidth="1"/>
    <col min="10" max="10" width="8.625" customWidth="1"/>
    <col min="11" max="11" width="8.875" customWidth="1"/>
    <col min="12" max="12" width="9.5" customWidth="1"/>
    <col min="13" max="13" width="10.625" customWidth="1"/>
  </cols>
  <sheetData>
    <row r="1" spans="1:15" s="14" customFormat="1" ht="15">
      <c r="A1" s="12" t="s">
        <v>0</v>
      </c>
      <c r="B1" s="31"/>
      <c r="C1" s="16"/>
      <c r="D1" s="32"/>
      <c r="E1" s="16"/>
      <c r="F1" s="32"/>
      <c r="G1" s="16"/>
      <c r="M1" s="16" t="s">
        <v>3</v>
      </c>
    </row>
    <row r="2" spans="1:15" s="14" customFormat="1" ht="15">
      <c r="A2" s="12" t="s">
        <v>1</v>
      </c>
      <c r="B2" s="31"/>
      <c r="C2" s="16"/>
      <c r="D2" s="32"/>
      <c r="E2" s="16"/>
      <c r="F2" s="32"/>
      <c r="G2" s="16"/>
      <c r="M2" s="16" t="s">
        <v>24</v>
      </c>
    </row>
    <row r="3" spans="1:15" s="14" customFormat="1" ht="15">
      <c r="A3" s="12" t="s">
        <v>2</v>
      </c>
      <c r="B3" s="31"/>
      <c r="C3" s="33"/>
      <c r="D3" s="34"/>
      <c r="E3" s="19"/>
      <c r="F3" s="32"/>
      <c r="G3" s="16"/>
      <c r="M3" s="21" t="s">
        <v>56</v>
      </c>
    </row>
    <row r="4" spans="1:15" s="14" customFormat="1" ht="15">
      <c r="A4" s="12" t="s">
        <v>139</v>
      </c>
      <c r="B4" s="31"/>
      <c r="C4" s="33"/>
      <c r="D4" s="34"/>
      <c r="E4" s="33"/>
      <c r="F4" s="32"/>
      <c r="G4" s="16"/>
      <c r="H4" s="16"/>
    </row>
    <row r="5" spans="1:15" s="14" customFormat="1" ht="15.75">
      <c r="A5" s="296" t="s">
        <v>57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5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5" ht="15" thickBot="1">
      <c r="A7" s="178" t="s">
        <v>108</v>
      </c>
    </row>
    <row r="8" spans="1:15" ht="87.75" customHeight="1" thickBot="1">
      <c r="A8" s="93" t="s">
        <v>135</v>
      </c>
      <c r="B8" s="94" t="s">
        <v>36</v>
      </c>
      <c r="C8" s="97" t="s">
        <v>37</v>
      </c>
      <c r="D8" s="99" t="s">
        <v>38</v>
      </c>
      <c r="E8" s="97" t="s">
        <v>39</v>
      </c>
      <c r="F8" s="99" t="s">
        <v>40</v>
      </c>
      <c r="G8" s="97" t="s">
        <v>41</v>
      </c>
      <c r="H8" s="99" t="s">
        <v>42</v>
      </c>
      <c r="I8" s="97" t="s">
        <v>43</v>
      </c>
      <c r="J8" s="97" t="s">
        <v>44</v>
      </c>
      <c r="K8" s="95" t="s">
        <v>45</v>
      </c>
      <c r="L8" s="97" t="s">
        <v>46</v>
      </c>
      <c r="M8" s="181" t="s">
        <v>136</v>
      </c>
      <c r="O8" s="11"/>
    </row>
    <row r="9" spans="1:15">
      <c r="A9" s="182" t="s">
        <v>26</v>
      </c>
      <c r="B9" s="183">
        <v>11502870</v>
      </c>
      <c r="C9" s="184">
        <v>7920049</v>
      </c>
      <c r="D9" s="260">
        <v>4117036</v>
      </c>
      <c r="E9" s="187">
        <v>5877084</v>
      </c>
      <c r="F9" s="260">
        <v>2989974</v>
      </c>
      <c r="G9" s="187">
        <v>594455</v>
      </c>
      <c r="H9" s="260">
        <v>292346</v>
      </c>
      <c r="I9" s="187">
        <v>1448510</v>
      </c>
      <c r="J9" s="185">
        <v>834716</v>
      </c>
      <c r="K9" s="184">
        <v>3582821</v>
      </c>
      <c r="L9" s="187">
        <v>2708308</v>
      </c>
      <c r="M9" s="261">
        <f>(J9+H9)/D9</f>
        <v>0.27375568248613807</v>
      </c>
      <c r="O9" s="1"/>
    </row>
    <row r="10" spans="1:15">
      <c r="A10" s="188" t="s">
        <v>110</v>
      </c>
      <c r="B10" s="258">
        <v>1107202</v>
      </c>
      <c r="C10" s="193">
        <v>847068</v>
      </c>
      <c r="D10" s="259">
        <v>442772</v>
      </c>
      <c r="E10" s="194">
        <v>672407</v>
      </c>
      <c r="F10" s="259">
        <v>376271</v>
      </c>
      <c r="G10" s="194">
        <v>57340</v>
      </c>
      <c r="H10" s="194">
        <v>15761</v>
      </c>
      <c r="I10" s="194">
        <v>117321</v>
      </c>
      <c r="J10" s="195">
        <v>50740</v>
      </c>
      <c r="K10" s="193">
        <v>260134</v>
      </c>
      <c r="L10" s="194">
        <v>186585</v>
      </c>
      <c r="M10" s="255">
        <f>(J10+H10)/D10</f>
        <v>0.15019242409185765</v>
      </c>
      <c r="O10" s="1"/>
    </row>
    <row r="11" spans="1:15">
      <c r="A11" s="40" t="s">
        <v>111</v>
      </c>
      <c r="B11" s="26">
        <v>98073</v>
      </c>
      <c r="C11" s="27">
        <v>77039</v>
      </c>
      <c r="D11" s="48">
        <v>44825</v>
      </c>
      <c r="E11" s="29">
        <v>69152</v>
      </c>
      <c r="F11" s="48">
        <v>41676</v>
      </c>
      <c r="G11" s="29">
        <v>3769</v>
      </c>
      <c r="H11" s="48">
        <v>1060</v>
      </c>
      <c r="I11" s="29">
        <v>4118</v>
      </c>
      <c r="J11" s="28">
        <v>2089</v>
      </c>
      <c r="K11" s="27">
        <v>21034</v>
      </c>
      <c r="L11" s="29">
        <v>13425</v>
      </c>
      <c r="M11" s="253">
        <f t="shared" ref="M11:M33" si="0">(J11+H11)/D11</f>
        <v>7.0250976017847189E-2</v>
      </c>
    </row>
    <row r="12" spans="1:15">
      <c r="A12" s="40" t="s">
        <v>112</v>
      </c>
      <c r="B12" s="26">
        <v>935</v>
      </c>
      <c r="C12" s="27">
        <v>770</v>
      </c>
      <c r="D12" s="48">
        <v>523</v>
      </c>
      <c r="E12" s="29">
        <v>690</v>
      </c>
      <c r="F12" s="48">
        <v>497</v>
      </c>
      <c r="G12" s="29">
        <v>54</v>
      </c>
      <c r="H12" s="48">
        <v>8</v>
      </c>
      <c r="I12" s="29">
        <v>26</v>
      </c>
      <c r="J12" s="28">
        <v>18</v>
      </c>
      <c r="K12" s="27">
        <v>165</v>
      </c>
      <c r="L12" s="29">
        <v>101</v>
      </c>
      <c r="M12" s="253">
        <f t="shared" si="0"/>
        <v>4.9713193116634802E-2</v>
      </c>
    </row>
    <row r="13" spans="1:15">
      <c r="A13" s="40" t="s">
        <v>113</v>
      </c>
      <c r="B13" s="26">
        <v>14453</v>
      </c>
      <c r="C13" s="27">
        <v>13231</v>
      </c>
      <c r="D13" s="48">
        <v>10021</v>
      </c>
      <c r="E13" s="29">
        <v>8647</v>
      </c>
      <c r="F13" s="48">
        <v>6924</v>
      </c>
      <c r="G13" s="29">
        <v>1193</v>
      </c>
      <c r="H13" s="48">
        <v>583</v>
      </c>
      <c r="I13" s="29">
        <v>3391</v>
      </c>
      <c r="J13" s="28">
        <v>2514</v>
      </c>
      <c r="K13" s="27">
        <v>1222</v>
      </c>
      <c r="L13" s="29">
        <v>730</v>
      </c>
      <c r="M13" s="253">
        <f t="shared" si="0"/>
        <v>0.30905099291487875</v>
      </c>
    </row>
    <row r="14" spans="1:15">
      <c r="A14" s="40" t="s">
        <v>114</v>
      </c>
      <c r="B14" s="26">
        <v>300164</v>
      </c>
      <c r="C14" s="27">
        <v>222338</v>
      </c>
      <c r="D14" s="48">
        <v>107737</v>
      </c>
      <c r="E14" s="29">
        <v>180603</v>
      </c>
      <c r="F14" s="48">
        <v>94720</v>
      </c>
      <c r="G14" s="29">
        <v>14377</v>
      </c>
      <c r="H14" s="48">
        <v>2991</v>
      </c>
      <c r="I14" s="29">
        <v>27358</v>
      </c>
      <c r="J14" s="28">
        <v>10026</v>
      </c>
      <c r="K14" s="27">
        <v>77826</v>
      </c>
      <c r="L14" s="29">
        <v>57166</v>
      </c>
      <c r="M14" s="253">
        <f t="shared" si="0"/>
        <v>0.12082200172642639</v>
      </c>
    </row>
    <row r="15" spans="1:15">
      <c r="A15" s="40" t="s">
        <v>115</v>
      </c>
      <c r="B15" s="26">
        <v>19365</v>
      </c>
      <c r="C15" s="27">
        <v>15300</v>
      </c>
      <c r="D15" s="48">
        <v>7065</v>
      </c>
      <c r="E15" s="29">
        <v>12180</v>
      </c>
      <c r="F15" s="48">
        <v>6234</v>
      </c>
      <c r="G15" s="29">
        <v>1111</v>
      </c>
      <c r="H15" s="48">
        <v>191</v>
      </c>
      <c r="I15" s="29">
        <v>2009</v>
      </c>
      <c r="J15" s="28">
        <v>640</v>
      </c>
      <c r="K15" s="27">
        <v>4065</v>
      </c>
      <c r="L15" s="29">
        <v>2561</v>
      </c>
      <c r="M15" s="253">
        <f t="shared" si="0"/>
        <v>0.11762208067940552</v>
      </c>
    </row>
    <row r="16" spans="1:15">
      <c r="A16" s="40" t="s">
        <v>116</v>
      </c>
      <c r="B16" s="26">
        <v>245955</v>
      </c>
      <c r="C16" s="27">
        <v>202658</v>
      </c>
      <c r="D16" s="48">
        <v>107621</v>
      </c>
      <c r="E16" s="29">
        <v>152822</v>
      </c>
      <c r="F16" s="48">
        <v>86863</v>
      </c>
      <c r="G16" s="29">
        <v>13794</v>
      </c>
      <c r="H16" s="48">
        <v>4824</v>
      </c>
      <c r="I16" s="29">
        <v>36042</v>
      </c>
      <c r="J16" s="28">
        <v>15934</v>
      </c>
      <c r="K16" s="27">
        <v>43297</v>
      </c>
      <c r="L16" s="29">
        <v>28124</v>
      </c>
      <c r="M16" s="253">
        <f t="shared" si="0"/>
        <v>0.19288057163564731</v>
      </c>
    </row>
    <row r="17" spans="1:13">
      <c r="A17" s="40" t="s">
        <v>117</v>
      </c>
      <c r="B17" s="26">
        <v>9544</v>
      </c>
      <c r="C17" s="27">
        <v>9029</v>
      </c>
      <c r="D17" s="48">
        <v>7819</v>
      </c>
      <c r="E17" s="29">
        <v>7297</v>
      </c>
      <c r="F17" s="48">
        <v>6560</v>
      </c>
      <c r="G17" s="29">
        <v>565</v>
      </c>
      <c r="H17" s="48">
        <v>327</v>
      </c>
      <c r="I17" s="29">
        <v>1167</v>
      </c>
      <c r="J17" s="28">
        <v>932</v>
      </c>
      <c r="K17" s="27">
        <v>515</v>
      </c>
      <c r="L17" s="29">
        <v>306</v>
      </c>
      <c r="M17" s="253">
        <f t="shared" si="0"/>
        <v>0.16101803299654688</v>
      </c>
    </row>
    <row r="18" spans="1:13">
      <c r="A18" s="40" t="s">
        <v>118</v>
      </c>
      <c r="B18" s="26">
        <v>5585</v>
      </c>
      <c r="C18" s="27">
        <v>4125</v>
      </c>
      <c r="D18" s="48">
        <v>2111</v>
      </c>
      <c r="E18" s="29">
        <v>3133</v>
      </c>
      <c r="F18" s="48">
        <v>1844</v>
      </c>
      <c r="G18" s="29">
        <v>409</v>
      </c>
      <c r="H18" s="48">
        <v>68</v>
      </c>
      <c r="I18" s="29">
        <v>583</v>
      </c>
      <c r="J18" s="28">
        <v>199</v>
      </c>
      <c r="K18" s="27">
        <v>1460</v>
      </c>
      <c r="L18" s="29">
        <v>940</v>
      </c>
      <c r="M18" s="253">
        <f t="shared" si="0"/>
        <v>0.12648034107058267</v>
      </c>
    </row>
    <row r="19" spans="1:13">
      <c r="A19" s="40" t="s">
        <v>119</v>
      </c>
      <c r="B19" s="26">
        <v>127113</v>
      </c>
      <c r="C19" s="27">
        <v>75006</v>
      </c>
      <c r="D19" s="48">
        <v>27998</v>
      </c>
      <c r="E19" s="29">
        <v>61533</v>
      </c>
      <c r="F19" s="48">
        <v>23858</v>
      </c>
      <c r="G19" s="29">
        <v>3697</v>
      </c>
      <c r="H19" s="48">
        <v>1016</v>
      </c>
      <c r="I19" s="29">
        <v>9776</v>
      </c>
      <c r="J19" s="28">
        <v>3124</v>
      </c>
      <c r="K19" s="27">
        <v>52107</v>
      </c>
      <c r="L19" s="29">
        <v>42411</v>
      </c>
      <c r="M19" s="253">
        <f t="shared" si="0"/>
        <v>0.14786770483605971</v>
      </c>
    </row>
    <row r="20" spans="1:13">
      <c r="A20" s="40" t="s">
        <v>120</v>
      </c>
      <c r="B20" s="26">
        <v>115564</v>
      </c>
      <c r="C20" s="27">
        <v>85401</v>
      </c>
      <c r="D20" s="48">
        <v>43106</v>
      </c>
      <c r="E20" s="29">
        <v>69497</v>
      </c>
      <c r="F20" s="48">
        <v>37249</v>
      </c>
      <c r="G20" s="29">
        <v>4812</v>
      </c>
      <c r="H20" s="48">
        <v>1148</v>
      </c>
      <c r="I20" s="29">
        <v>11092</v>
      </c>
      <c r="J20" s="28">
        <v>4709</v>
      </c>
      <c r="K20" s="27">
        <v>30163</v>
      </c>
      <c r="L20" s="29">
        <v>23050</v>
      </c>
      <c r="M20" s="253">
        <f t="shared" si="0"/>
        <v>0.1358743562381107</v>
      </c>
    </row>
    <row r="21" spans="1:13">
      <c r="A21" s="40" t="s">
        <v>121</v>
      </c>
      <c r="B21" s="26">
        <v>10958</v>
      </c>
      <c r="C21" s="27">
        <v>10067</v>
      </c>
      <c r="D21" s="48">
        <v>7217</v>
      </c>
      <c r="E21" s="29">
        <v>7258</v>
      </c>
      <c r="F21" s="48">
        <v>5469</v>
      </c>
      <c r="G21" s="29">
        <v>1040</v>
      </c>
      <c r="H21" s="48">
        <v>530</v>
      </c>
      <c r="I21" s="29">
        <v>1769</v>
      </c>
      <c r="J21" s="28">
        <v>1218</v>
      </c>
      <c r="K21" s="27">
        <v>891</v>
      </c>
      <c r="L21" s="29">
        <v>487</v>
      </c>
      <c r="M21" s="253">
        <f t="shared" si="0"/>
        <v>0.24220590272966608</v>
      </c>
    </row>
    <row r="22" spans="1:13">
      <c r="A22" s="40" t="s">
        <v>122</v>
      </c>
      <c r="B22" s="26">
        <v>610</v>
      </c>
      <c r="C22" s="27">
        <v>380</v>
      </c>
      <c r="D22" s="48">
        <v>191</v>
      </c>
      <c r="E22" s="29">
        <v>302</v>
      </c>
      <c r="F22" s="48">
        <v>163</v>
      </c>
      <c r="G22" s="29">
        <v>25</v>
      </c>
      <c r="H22" s="48">
        <v>5</v>
      </c>
      <c r="I22" s="29">
        <v>53</v>
      </c>
      <c r="J22" s="28">
        <v>23</v>
      </c>
      <c r="K22" s="27">
        <v>230</v>
      </c>
      <c r="L22" s="29">
        <v>129</v>
      </c>
      <c r="M22" s="253">
        <f t="shared" si="0"/>
        <v>0.14659685863874344</v>
      </c>
    </row>
    <row r="23" spans="1:13">
      <c r="A23" s="40" t="s">
        <v>123</v>
      </c>
      <c r="B23" s="26">
        <v>5335</v>
      </c>
      <c r="C23" s="27">
        <v>4593</v>
      </c>
      <c r="D23" s="48">
        <v>3129</v>
      </c>
      <c r="E23" s="29">
        <v>4056</v>
      </c>
      <c r="F23" s="48">
        <v>2941</v>
      </c>
      <c r="G23" s="29">
        <v>310</v>
      </c>
      <c r="H23" s="48">
        <v>68</v>
      </c>
      <c r="I23" s="29">
        <v>227</v>
      </c>
      <c r="J23" s="28">
        <v>120</v>
      </c>
      <c r="K23" s="27">
        <v>742</v>
      </c>
      <c r="L23" s="29">
        <v>494</v>
      </c>
      <c r="M23" s="253">
        <f t="shared" si="0"/>
        <v>6.0083093640140618E-2</v>
      </c>
    </row>
    <row r="24" spans="1:13">
      <c r="A24" s="40" t="s">
        <v>124</v>
      </c>
      <c r="B24" s="26">
        <v>1918</v>
      </c>
      <c r="C24" s="27">
        <v>1506</v>
      </c>
      <c r="D24" s="48">
        <v>812</v>
      </c>
      <c r="E24" s="29">
        <v>1272</v>
      </c>
      <c r="F24" s="48">
        <v>744</v>
      </c>
      <c r="G24" s="29">
        <v>91</v>
      </c>
      <c r="H24" s="48">
        <v>20</v>
      </c>
      <c r="I24" s="29">
        <v>143</v>
      </c>
      <c r="J24" s="28">
        <v>48</v>
      </c>
      <c r="K24" s="27">
        <v>412</v>
      </c>
      <c r="L24" s="29">
        <v>296</v>
      </c>
      <c r="M24" s="253">
        <f t="shared" si="0"/>
        <v>8.3743842364532015E-2</v>
      </c>
    </row>
    <row r="25" spans="1:13">
      <c r="A25" s="40" t="s">
        <v>125</v>
      </c>
      <c r="B25" s="26">
        <v>10772</v>
      </c>
      <c r="C25" s="27">
        <v>7695</v>
      </c>
      <c r="D25" s="48">
        <v>3660</v>
      </c>
      <c r="E25" s="29">
        <v>5403</v>
      </c>
      <c r="F25" s="48">
        <v>2837</v>
      </c>
      <c r="G25" s="29">
        <v>680</v>
      </c>
      <c r="H25" s="48">
        <v>167</v>
      </c>
      <c r="I25" s="29">
        <v>1612</v>
      </c>
      <c r="J25" s="28">
        <v>656</v>
      </c>
      <c r="K25" s="27">
        <v>3077</v>
      </c>
      <c r="L25" s="29">
        <v>1778</v>
      </c>
      <c r="M25" s="253">
        <f t="shared" si="0"/>
        <v>0.22486338797814207</v>
      </c>
    </row>
    <row r="26" spans="1:13">
      <c r="A26" s="40" t="s">
        <v>126</v>
      </c>
      <c r="B26" s="26">
        <v>110053</v>
      </c>
      <c r="C26" s="27">
        <v>95195</v>
      </c>
      <c r="D26" s="48">
        <v>55841</v>
      </c>
      <c r="E26" s="29">
        <v>71427</v>
      </c>
      <c r="F26" s="48">
        <v>46985</v>
      </c>
      <c r="G26" s="29">
        <v>9535</v>
      </c>
      <c r="H26" s="48">
        <v>2219</v>
      </c>
      <c r="I26" s="29">
        <v>14233</v>
      </c>
      <c r="J26" s="28">
        <v>6637</v>
      </c>
      <c r="K26" s="27">
        <v>14858</v>
      </c>
      <c r="L26" s="29">
        <v>9187</v>
      </c>
      <c r="M26" s="253">
        <f t="shared" si="0"/>
        <v>0.1585931484035028</v>
      </c>
    </row>
    <row r="27" spans="1:13">
      <c r="A27" s="40"/>
      <c r="B27" s="26"/>
      <c r="C27" s="27"/>
      <c r="D27" s="48"/>
      <c r="E27" s="29"/>
      <c r="F27" s="48"/>
      <c r="G27" s="29"/>
      <c r="H27" s="48"/>
      <c r="I27" s="29"/>
      <c r="J27" s="28"/>
      <c r="K27" s="27"/>
      <c r="L27" s="29"/>
      <c r="M27" s="253"/>
    </row>
    <row r="28" spans="1:13">
      <c r="A28" s="188" t="s">
        <v>127</v>
      </c>
      <c r="B28" s="258">
        <v>29474</v>
      </c>
      <c r="C28" s="193">
        <v>23527</v>
      </c>
      <c r="D28" s="259">
        <v>14706</v>
      </c>
      <c r="E28" s="194">
        <v>16727</v>
      </c>
      <c r="F28" s="259">
        <v>10705</v>
      </c>
      <c r="G28" s="194">
        <v>2105</v>
      </c>
      <c r="H28" s="194">
        <v>1093</v>
      </c>
      <c r="I28" s="194">
        <v>4695</v>
      </c>
      <c r="J28" s="195">
        <v>2908</v>
      </c>
      <c r="K28" s="193">
        <v>5947</v>
      </c>
      <c r="L28" s="194">
        <v>3849</v>
      </c>
      <c r="M28" s="262">
        <f t="shared" si="0"/>
        <v>0.27206582347341224</v>
      </c>
    </row>
    <row r="29" spans="1:13">
      <c r="A29" s="40" t="s">
        <v>128</v>
      </c>
      <c r="B29" s="26">
        <v>7052</v>
      </c>
      <c r="C29" s="27">
        <v>4730</v>
      </c>
      <c r="D29" s="48">
        <v>2552</v>
      </c>
      <c r="E29" s="29">
        <v>3328</v>
      </c>
      <c r="F29" s="48">
        <v>1707</v>
      </c>
      <c r="G29" s="29">
        <v>449</v>
      </c>
      <c r="H29" s="48">
        <v>259</v>
      </c>
      <c r="I29" s="29">
        <v>953</v>
      </c>
      <c r="J29" s="28">
        <v>586</v>
      </c>
      <c r="K29" s="27">
        <v>2322</v>
      </c>
      <c r="L29" s="29">
        <v>1513</v>
      </c>
      <c r="M29" s="253">
        <f t="shared" si="0"/>
        <v>0.3311128526645768</v>
      </c>
    </row>
    <row r="30" spans="1:13">
      <c r="A30" s="40" t="s">
        <v>129</v>
      </c>
      <c r="B30" s="26">
        <v>7805</v>
      </c>
      <c r="C30" s="27">
        <v>6933</v>
      </c>
      <c r="D30" s="48">
        <v>4761</v>
      </c>
      <c r="E30" s="29">
        <v>4782</v>
      </c>
      <c r="F30" s="48">
        <v>3434</v>
      </c>
      <c r="G30" s="29">
        <v>594</v>
      </c>
      <c r="H30" s="48">
        <v>321</v>
      </c>
      <c r="I30" s="29">
        <v>1557</v>
      </c>
      <c r="J30" s="28">
        <v>1006</v>
      </c>
      <c r="K30" s="27">
        <v>872</v>
      </c>
      <c r="L30" s="29">
        <v>575</v>
      </c>
      <c r="M30" s="253">
        <f t="shared" si="0"/>
        <v>0.27872295736189878</v>
      </c>
    </row>
    <row r="31" spans="1:13">
      <c r="A31" s="40" t="s">
        <v>130</v>
      </c>
      <c r="B31" s="26">
        <v>2106</v>
      </c>
      <c r="C31" s="27">
        <v>1973</v>
      </c>
      <c r="D31" s="48">
        <v>1396</v>
      </c>
      <c r="E31" s="29">
        <v>1599</v>
      </c>
      <c r="F31" s="48">
        <v>1205</v>
      </c>
      <c r="G31" s="29">
        <v>119</v>
      </c>
      <c r="H31" s="48">
        <v>56</v>
      </c>
      <c r="I31" s="29">
        <v>255</v>
      </c>
      <c r="J31" s="28">
        <v>135</v>
      </c>
      <c r="K31" s="27">
        <v>133</v>
      </c>
      <c r="L31" s="29">
        <v>91</v>
      </c>
      <c r="M31" s="253">
        <f t="shared" si="0"/>
        <v>0.13681948424068768</v>
      </c>
    </row>
    <row r="32" spans="1:13">
      <c r="A32" s="40" t="s">
        <v>131</v>
      </c>
      <c r="B32" s="26">
        <v>6275</v>
      </c>
      <c r="C32" s="27">
        <v>4890</v>
      </c>
      <c r="D32" s="48">
        <v>2797</v>
      </c>
      <c r="E32" s="29">
        <v>3409</v>
      </c>
      <c r="F32" s="48">
        <v>1948</v>
      </c>
      <c r="G32" s="29">
        <v>469</v>
      </c>
      <c r="H32" s="48">
        <v>235</v>
      </c>
      <c r="I32" s="29">
        <v>1012</v>
      </c>
      <c r="J32" s="28">
        <v>614</v>
      </c>
      <c r="K32" s="27">
        <v>1385</v>
      </c>
      <c r="L32" s="29">
        <v>869</v>
      </c>
      <c r="M32" s="253">
        <f t="shared" si="0"/>
        <v>0.30353950661422952</v>
      </c>
    </row>
    <row r="33" spans="1:13">
      <c r="A33" s="40" t="s">
        <v>132</v>
      </c>
      <c r="B33" s="26">
        <v>1940</v>
      </c>
      <c r="C33" s="27">
        <v>1718</v>
      </c>
      <c r="D33" s="48">
        <v>1046</v>
      </c>
      <c r="E33" s="29">
        <v>1348</v>
      </c>
      <c r="F33" s="48">
        <v>869</v>
      </c>
      <c r="G33" s="29">
        <v>133</v>
      </c>
      <c r="H33" s="48">
        <v>49</v>
      </c>
      <c r="I33" s="29">
        <v>237</v>
      </c>
      <c r="J33" s="28">
        <v>128</v>
      </c>
      <c r="K33" s="27">
        <v>222</v>
      </c>
      <c r="L33" s="29">
        <v>150</v>
      </c>
      <c r="M33" s="253">
        <f t="shared" si="0"/>
        <v>0.16921606118546845</v>
      </c>
    </row>
    <row r="34" spans="1:13">
      <c r="A34" s="6"/>
      <c r="B34" s="63"/>
      <c r="C34" s="56"/>
      <c r="D34" s="64"/>
      <c r="E34" s="55"/>
      <c r="F34" s="64"/>
      <c r="G34" s="55"/>
      <c r="H34" s="64"/>
      <c r="I34" s="55"/>
      <c r="J34" s="51"/>
      <c r="K34" s="56"/>
      <c r="L34" s="55"/>
      <c r="M34" s="254"/>
    </row>
    <row r="35" spans="1:13">
      <c r="A35" s="25" t="s">
        <v>61</v>
      </c>
      <c r="B35" s="63"/>
      <c r="C35" s="56"/>
      <c r="D35" s="64"/>
      <c r="E35" s="55"/>
      <c r="F35" s="64"/>
      <c r="G35" s="55"/>
      <c r="H35" s="64"/>
      <c r="I35" s="55"/>
      <c r="J35" s="51"/>
      <c r="K35" s="56"/>
      <c r="L35" s="55"/>
      <c r="M35" s="254"/>
    </row>
    <row r="36" spans="1:13">
      <c r="A36" s="6" t="s">
        <v>26</v>
      </c>
      <c r="B36" s="255">
        <v>1</v>
      </c>
      <c r="C36" s="218">
        <f>C9/$B9</f>
        <v>0.6885280803834174</v>
      </c>
      <c r="D36" s="256">
        <f t="shared" ref="D36:L36" si="1">D9/$B9</f>
        <v>0.35791380759758218</v>
      </c>
      <c r="E36" s="257">
        <f t="shared" si="1"/>
        <v>0.51092327393076686</v>
      </c>
      <c r="F36" s="256">
        <f t="shared" si="1"/>
        <v>0.25993286892749373</v>
      </c>
      <c r="G36" s="257">
        <f t="shared" si="1"/>
        <v>5.1678841889024218E-2</v>
      </c>
      <c r="H36" s="256">
        <f t="shared" si="1"/>
        <v>2.5415048592220896E-2</v>
      </c>
      <c r="I36" s="257">
        <f t="shared" si="1"/>
        <v>0.12592596456362629</v>
      </c>
      <c r="J36" s="201">
        <f t="shared" si="1"/>
        <v>7.2565890077867526E-2</v>
      </c>
      <c r="K36" s="218">
        <f t="shared" si="1"/>
        <v>0.31147191961658266</v>
      </c>
      <c r="L36" s="257">
        <f t="shared" si="1"/>
        <v>0.23544628427514178</v>
      </c>
      <c r="M36" s="158"/>
    </row>
    <row r="37" spans="1:13">
      <c r="A37" s="188" t="s">
        <v>110</v>
      </c>
      <c r="B37" s="255">
        <v>1</v>
      </c>
      <c r="C37" s="218">
        <f t="shared" ref="C37:L37" si="2">C10/$B10</f>
        <v>0.76505280879189164</v>
      </c>
      <c r="D37" s="256">
        <f t="shared" si="2"/>
        <v>0.39990173428154935</v>
      </c>
      <c r="E37" s="257">
        <f t="shared" si="2"/>
        <v>0.60730291310889972</v>
      </c>
      <c r="F37" s="256">
        <f t="shared" si="2"/>
        <v>0.3398395234112655</v>
      </c>
      <c r="G37" s="257">
        <f t="shared" si="2"/>
        <v>5.178820124963647E-2</v>
      </c>
      <c r="H37" s="256">
        <f t="shared" si="2"/>
        <v>1.4234981511955361E-2</v>
      </c>
      <c r="I37" s="257">
        <f t="shared" si="2"/>
        <v>0.10596169443335543</v>
      </c>
      <c r="J37" s="201">
        <f t="shared" si="2"/>
        <v>4.5827229358328468E-2</v>
      </c>
      <c r="K37" s="218">
        <f t="shared" si="2"/>
        <v>0.23494719120810836</v>
      </c>
      <c r="L37" s="257">
        <f t="shared" si="2"/>
        <v>0.16851938489995502</v>
      </c>
      <c r="M37" s="158"/>
    </row>
    <row r="38" spans="1:13">
      <c r="A38" s="40" t="s">
        <v>111</v>
      </c>
      <c r="B38" s="49">
        <v>1</v>
      </c>
      <c r="C38" s="100">
        <f t="shared" ref="C38:L38" si="3">C11/$B11</f>
        <v>0.78552710735880416</v>
      </c>
      <c r="D38" s="117">
        <f t="shared" si="3"/>
        <v>0.45705749798619394</v>
      </c>
      <c r="E38" s="23">
        <f t="shared" si="3"/>
        <v>0.7051074199830738</v>
      </c>
      <c r="F38" s="117">
        <f t="shared" si="3"/>
        <v>0.42494876265638859</v>
      </c>
      <c r="G38" s="23">
        <f t="shared" si="3"/>
        <v>3.8430556830116341E-2</v>
      </c>
      <c r="H38" s="117">
        <f t="shared" si="3"/>
        <v>1.0808275468273633E-2</v>
      </c>
      <c r="I38" s="23">
        <f t="shared" si="3"/>
        <v>4.1989130545613984E-2</v>
      </c>
      <c r="J38" s="24">
        <f t="shared" si="3"/>
        <v>2.1300459861531715E-2</v>
      </c>
      <c r="K38" s="100">
        <f t="shared" si="3"/>
        <v>0.21447289264119584</v>
      </c>
      <c r="L38" s="23">
        <f t="shared" si="3"/>
        <v>0.13688782845431463</v>
      </c>
      <c r="M38" s="158"/>
    </row>
    <row r="39" spans="1:13">
      <c r="A39" s="40" t="s">
        <v>112</v>
      </c>
      <c r="B39" s="49">
        <v>1</v>
      </c>
      <c r="C39" s="100">
        <f t="shared" ref="C39:L39" si="4">C12/$B12</f>
        <v>0.82352941176470584</v>
      </c>
      <c r="D39" s="117">
        <f t="shared" si="4"/>
        <v>0.55935828877005345</v>
      </c>
      <c r="E39" s="23">
        <f t="shared" si="4"/>
        <v>0.73796791443850263</v>
      </c>
      <c r="F39" s="117">
        <f t="shared" si="4"/>
        <v>0.53155080213903738</v>
      </c>
      <c r="G39" s="23">
        <f t="shared" si="4"/>
        <v>5.7754010695187166E-2</v>
      </c>
      <c r="H39" s="117">
        <f t="shared" si="4"/>
        <v>8.5561497326203211E-3</v>
      </c>
      <c r="I39" s="23">
        <f t="shared" si="4"/>
        <v>2.7807486631016044E-2</v>
      </c>
      <c r="J39" s="24">
        <f t="shared" si="4"/>
        <v>1.9251336898395723E-2</v>
      </c>
      <c r="K39" s="100">
        <f t="shared" si="4"/>
        <v>0.17647058823529413</v>
      </c>
      <c r="L39" s="23">
        <f t="shared" si="4"/>
        <v>0.10802139037433155</v>
      </c>
      <c r="M39" s="158"/>
    </row>
    <row r="40" spans="1:13">
      <c r="A40" s="40" t="s">
        <v>113</v>
      </c>
      <c r="B40" s="49">
        <v>1</v>
      </c>
      <c r="C40" s="100">
        <f t="shared" ref="C40:L40" si="5">C13/$B13</f>
        <v>0.91545007956825575</v>
      </c>
      <c r="D40" s="117">
        <f t="shared" si="5"/>
        <v>0.69335086141285551</v>
      </c>
      <c r="E40" s="23">
        <f t="shared" si="5"/>
        <v>0.59828409326783372</v>
      </c>
      <c r="F40" s="117">
        <f t="shared" si="5"/>
        <v>0.47907008925482597</v>
      </c>
      <c r="G40" s="23">
        <f t="shared" si="5"/>
        <v>8.2543416591711063E-2</v>
      </c>
      <c r="H40" s="117">
        <f t="shared" si="5"/>
        <v>4.0337646163426277E-2</v>
      </c>
      <c r="I40" s="23">
        <f t="shared" si="5"/>
        <v>0.23462256970871098</v>
      </c>
      <c r="J40" s="24">
        <f t="shared" si="5"/>
        <v>0.17394312599460321</v>
      </c>
      <c r="K40" s="100">
        <f t="shared" si="5"/>
        <v>8.454992043174428E-2</v>
      </c>
      <c r="L40" s="23">
        <f t="shared" si="5"/>
        <v>5.0508544938767039E-2</v>
      </c>
      <c r="M40" s="158"/>
    </row>
    <row r="41" spans="1:13">
      <c r="A41" s="40" t="s">
        <v>114</v>
      </c>
      <c r="B41" s="49">
        <v>1</v>
      </c>
      <c r="C41" s="100">
        <f t="shared" ref="C41:L41" si="6">C14/$B14</f>
        <v>0.74072173878279879</v>
      </c>
      <c r="D41" s="117">
        <f t="shared" si="6"/>
        <v>0.3589271198411535</v>
      </c>
      <c r="E41" s="23">
        <f t="shared" si="6"/>
        <v>0.60168108100904838</v>
      </c>
      <c r="F41" s="117">
        <f t="shared" si="6"/>
        <v>0.31556082674804442</v>
      </c>
      <c r="G41" s="23">
        <f t="shared" si="6"/>
        <v>4.7897149558241495E-2</v>
      </c>
      <c r="H41" s="117">
        <f t="shared" si="6"/>
        <v>9.964552711184552E-3</v>
      </c>
      <c r="I41" s="23">
        <f t="shared" si="6"/>
        <v>9.1143508215508859E-2</v>
      </c>
      <c r="J41" s="24">
        <f t="shared" si="6"/>
        <v>3.3401740381924547E-2</v>
      </c>
      <c r="K41" s="100">
        <f t="shared" si="6"/>
        <v>0.25927826121720127</v>
      </c>
      <c r="L41" s="23">
        <f t="shared" si="6"/>
        <v>0.19044922109246945</v>
      </c>
      <c r="M41" s="158"/>
    </row>
    <row r="42" spans="1:13">
      <c r="A42" s="40" t="s">
        <v>115</v>
      </c>
      <c r="B42" s="49">
        <v>1</v>
      </c>
      <c r="C42" s="100">
        <f t="shared" ref="C42:L42" si="7">C15/$B15</f>
        <v>0.79008520526723469</v>
      </c>
      <c r="D42" s="117">
        <f t="shared" si="7"/>
        <v>0.36483346243222309</v>
      </c>
      <c r="E42" s="23">
        <f t="shared" si="7"/>
        <v>0.62896979085979865</v>
      </c>
      <c r="F42" s="117">
        <f t="shared" si="7"/>
        <v>0.32192099147947328</v>
      </c>
      <c r="G42" s="23">
        <f t="shared" si="7"/>
        <v>5.7371546604699203E-2</v>
      </c>
      <c r="H42" s="117">
        <f t="shared" si="7"/>
        <v>9.863155176865479E-3</v>
      </c>
      <c r="I42" s="23">
        <f t="shared" si="7"/>
        <v>0.10374386780273689</v>
      </c>
      <c r="J42" s="24">
        <f t="shared" si="7"/>
        <v>3.3049315775884325E-2</v>
      </c>
      <c r="K42" s="100">
        <f t="shared" si="7"/>
        <v>0.20991479473276531</v>
      </c>
      <c r="L42" s="23">
        <f t="shared" si="7"/>
        <v>0.13224890265943712</v>
      </c>
      <c r="M42" s="158"/>
    </row>
    <row r="43" spans="1:13">
      <c r="A43" s="40" t="s">
        <v>116</v>
      </c>
      <c r="B43" s="49">
        <v>1</v>
      </c>
      <c r="C43" s="100">
        <f t="shared" ref="C43:L43" si="8">C16/$B16</f>
        <v>0.82396373320322824</v>
      </c>
      <c r="D43" s="117">
        <f t="shared" si="8"/>
        <v>0.43756378199264095</v>
      </c>
      <c r="E43" s="23">
        <f t="shared" si="8"/>
        <v>0.62134130227074058</v>
      </c>
      <c r="F43" s="117">
        <f t="shared" si="8"/>
        <v>0.35316622959484456</v>
      </c>
      <c r="G43" s="23">
        <f t="shared" si="8"/>
        <v>5.6083429895712633E-2</v>
      </c>
      <c r="H43" s="117">
        <f t="shared" si="8"/>
        <v>1.9613343904372752E-2</v>
      </c>
      <c r="I43" s="23">
        <f t="shared" si="8"/>
        <v>0.14653900103677503</v>
      </c>
      <c r="J43" s="24">
        <f t="shared" si="8"/>
        <v>6.478420849342359E-2</v>
      </c>
      <c r="K43" s="100">
        <f t="shared" si="8"/>
        <v>0.17603626679677176</v>
      </c>
      <c r="L43" s="23">
        <f t="shared" si="8"/>
        <v>0.11434612022524446</v>
      </c>
      <c r="M43" s="158"/>
    </row>
    <row r="44" spans="1:13">
      <c r="A44" s="40" t="s">
        <v>117</v>
      </c>
      <c r="B44" s="49">
        <v>1</v>
      </c>
      <c r="C44" s="100">
        <f t="shared" ref="C44:L44" si="9">C17/$B17</f>
        <v>0.94603939647946356</v>
      </c>
      <c r="D44" s="117">
        <f t="shared" si="9"/>
        <v>0.81925817267393131</v>
      </c>
      <c r="E44" s="23">
        <f t="shared" si="9"/>
        <v>0.76456412405699914</v>
      </c>
      <c r="F44" s="117">
        <f t="shared" si="9"/>
        <v>0.68734283319362954</v>
      </c>
      <c r="G44" s="23">
        <f t="shared" si="9"/>
        <v>5.9199497066219617E-2</v>
      </c>
      <c r="H44" s="117">
        <f t="shared" si="9"/>
        <v>3.4262363788767812E-2</v>
      </c>
      <c r="I44" s="23">
        <f t="shared" si="9"/>
        <v>0.12227577535624476</v>
      </c>
      <c r="J44" s="24">
        <f t="shared" si="9"/>
        <v>9.7652975691533944E-2</v>
      </c>
      <c r="K44" s="100">
        <f t="shared" si="9"/>
        <v>5.3960603520536464E-2</v>
      </c>
      <c r="L44" s="23">
        <f t="shared" si="9"/>
        <v>3.206202849958089E-2</v>
      </c>
      <c r="M44" s="158"/>
    </row>
    <row r="45" spans="1:13">
      <c r="A45" s="40" t="s">
        <v>118</v>
      </c>
      <c r="B45" s="49">
        <v>1</v>
      </c>
      <c r="C45" s="100">
        <f t="shared" ref="C45:L45" si="10">C18/$B18</f>
        <v>0.73858549686660702</v>
      </c>
      <c r="D45" s="117">
        <f t="shared" si="10"/>
        <v>0.37797672336615934</v>
      </c>
      <c r="E45" s="23">
        <f t="shared" si="10"/>
        <v>0.56096687555953451</v>
      </c>
      <c r="F45" s="117">
        <f t="shared" si="10"/>
        <v>0.33017009847806628</v>
      </c>
      <c r="G45" s="23">
        <f t="shared" si="10"/>
        <v>7.3231871083258723E-2</v>
      </c>
      <c r="H45" s="117">
        <f t="shared" si="10"/>
        <v>1.2175470008952551E-2</v>
      </c>
      <c r="I45" s="23">
        <f t="shared" si="10"/>
        <v>0.10438675022381379</v>
      </c>
      <c r="J45" s="24">
        <f t="shared" si="10"/>
        <v>3.5631154879140557E-2</v>
      </c>
      <c r="K45" s="100">
        <f t="shared" si="10"/>
        <v>0.26141450313339304</v>
      </c>
      <c r="L45" s="23">
        <f t="shared" si="10"/>
        <v>0.16830796777081469</v>
      </c>
      <c r="M45" s="158"/>
    </row>
    <row r="46" spans="1:13">
      <c r="A46" s="40" t="s">
        <v>119</v>
      </c>
      <c r="B46" s="49">
        <v>1</v>
      </c>
      <c r="C46" s="100">
        <f t="shared" ref="C46:L46" si="11">C19/$B19</f>
        <v>0.5900733992589271</v>
      </c>
      <c r="D46" s="117">
        <f t="shared" si="11"/>
        <v>0.22026071290898649</v>
      </c>
      <c r="E46" s="23">
        <f t="shared" si="11"/>
        <v>0.4840810932005381</v>
      </c>
      <c r="F46" s="117">
        <f t="shared" si="11"/>
        <v>0.18769126682558038</v>
      </c>
      <c r="G46" s="23">
        <f t="shared" si="11"/>
        <v>2.9084358012162408E-2</v>
      </c>
      <c r="H46" s="117">
        <f t="shared" si="11"/>
        <v>7.9928882175701928E-3</v>
      </c>
      <c r="I46" s="23">
        <f t="shared" si="11"/>
        <v>7.6907948046226582E-2</v>
      </c>
      <c r="J46" s="24">
        <f t="shared" si="11"/>
        <v>2.4576557865835909E-2</v>
      </c>
      <c r="K46" s="100">
        <f t="shared" si="11"/>
        <v>0.4099266007410729</v>
      </c>
      <c r="L46" s="23">
        <f t="shared" si="11"/>
        <v>0.33364801397182037</v>
      </c>
      <c r="M46" s="158"/>
    </row>
    <row r="47" spans="1:13">
      <c r="A47" s="40" t="s">
        <v>120</v>
      </c>
      <c r="B47" s="49">
        <v>1</v>
      </c>
      <c r="C47" s="100">
        <f t="shared" ref="C47:L47" si="12">C20/$B20</f>
        <v>0.73899311204181228</v>
      </c>
      <c r="D47" s="117">
        <f t="shared" si="12"/>
        <v>0.37300543421826865</v>
      </c>
      <c r="E47" s="23">
        <f t="shared" si="12"/>
        <v>0.60137239970925205</v>
      </c>
      <c r="F47" s="117">
        <f t="shared" si="12"/>
        <v>0.32232356097054449</v>
      </c>
      <c r="G47" s="23">
        <f t="shared" si="12"/>
        <v>4.1639264822955248E-2</v>
      </c>
      <c r="H47" s="117">
        <f t="shared" si="12"/>
        <v>9.9338894465404448E-3</v>
      </c>
      <c r="I47" s="23">
        <f t="shared" si="12"/>
        <v>9.5981447509605064E-2</v>
      </c>
      <c r="J47" s="24">
        <f t="shared" si="12"/>
        <v>4.074798380118376E-2</v>
      </c>
      <c r="K47" s="100">
        <f t="shared" si="12"/>
        <v>0.26100688795818766</v>
      </c>
      <c r="L47" s="23">
        <f t="shared" si="12"/>
        <v>0.1994565781731335</v>
      </c>
      <c r="M47" s="158"/>
    </row>
    <row r="48" spans="1:13">
      <c r="A48" s="40" t="s">
        <v>121</v>
      </c>
      <c r="B48" s="49">
        <v>1</v>
      </c>
      <c r="C48" s="100">
        <f t="shared" ref="C48:L48" si="13">C21/$B21</f>
        <v>0.91868954188720564</v>
      </c>
      <c r="D48" s="117">
        <f t="shared" si="13"/>
        <v>0.65860558496075927</v>
      </c>
      <c r="E48" s="23">
        <f t="shared" si="13"/>
        <v>0.66234714363935021</v>
      </c>
      <c r="F48" s="117">
        <f t="shared" si="13"/>
        <v>0.49908742471253881</v>
      </c>
      <c r="G48" s="23">
        <f t="shared" si="13"/>
        <v>9.4907829895966411E-2</v>
      </c>
      <c r="H48" s="117">
        <f t="shared" si="13"/>
        <v>4.8366490235444426E-2</v>
      </c>
      <c r="I48" s="23">
        <f t="shared" si="13"/>
        <v>0.16143456835188902</v>
      </c>
      <c r="J48" s="24">
        <f t="shared" si="13"/>
        <v>0.11115167001277605</v>
      </c>
      <c r="K48" s="100">
        <f t="shared" si="13"/>
        <v>8.1310458112794304E-2</v>
      </c>
      <c r="L48" s="23">
        <f t="shared" si="13"/>
        <v>4.4442416499361197E-2</v>
      </c>
      <c r="M48" s="158"/>
    </row>
    <row r="49" spans="1:13">
      <c r="A49" s="40" t="s">
        <v>122</v>
      </c>
      <c r="B49" s="49">
        <v>1</v>
      </c>
      <c r="C49" s="100">
        <f t="shared" ref="C49:L49" si="14">C22/$B22</f>
        <v>0.62295081967213117</v>
      </c>
      <c r="D49" s="117">
        <f t="shared" si="14"/>
        <v>0.31311475409836065</v>
      </c>
      <c r="E49" s="23">
        <f t="shared" si="14"/>
        <v>0.49508196721311476</v>
      </c>
      <c r="F49" s="117">
        <f t="shared" si="14"/>
        <v>0.26721311475409837</v>
      </c>
      <c r="G49" s="23">
        <f t="shared" si="14"/>
        <v>4.0983606557377046E-2</v>
      </c>
      <c r="H49" s="117">
        <f t="shared" si="14"/>
        <v>8.1967213114754103E-3</v>
      </c>
      <c r="I49" s="23">
        <f t="shared" si="14"/>
        <v>8.6885245901639346E-2</v>
      </c>
      <c r="J49" s="24">
        <f t="shared" si="14"/>
        <v>3.7704918032786888E-2</v>
      </c>
      <c r="K49" s="100">
        <f t="shared" si="14"/>
        <v>0.37704918032786883</v>
      </c>
      <c r="L49" s="23">
        <f t="shared" si="14"/>
        <v>0.21147540983606558</v>
      </c>
      <c r="M49" s="158"/>
    </row>
    <row r="50" spans="1:13">
      <c r="A50" s="40" t="s">
        <v>123</v>
      </c>
      <c r="B50" s="49">
        <v>1</v>
      </c>
      <c r="C50" s="100">
        <f t="shared" ref="C50:L50" si="15">C23/$B23</f>
        <v>0.8609184629803186</v>
      </c>
      <c r="D50" s="117">
        <f t="shared" si="15"/>
        <v>0.5865042174320525</v>
      </c>
      <c r="E50" s="23">
        <f t="shared" si="15"/>
        <v>0.76026241799437677</v>
      </c>
      <c r="F50" s="117">
        <f t="shared" si="15"/>
        <v>0.55126522961574509</v>
      </c>
      <c r="G50" s="23">
        <f t="shared" si="15"/>
        <v>5.8106841611996252E-2</v>
      </c>
      <c r="H50" s="117">
        <f t="shared" si="15"/>
        <v>1.274601686972821E-2</v>
      </c>
      <c r="I50" s="23">
        <f t="shared" si="15"/>
        <v>4.2549203373945639E-2</v>
      </c>
      <c r="J50" s="24">
        <f t="shared" si="15"/>
        <v>2.2492970946579195E-2</v>
      </c>
      <c r="K50" s="100">
        <f t="shared" si="15"/>
        <v>0.13908153701968134</v>
      </c>
      <c r="L50" s="23">
        <f t="shared" si="15"/>
        <v>9.2596063730084346E-2</v>
      </c>
      <c r="M50" s="158"/>
    </row>
    <row r="51" spans="1:13">
      <c r="A51" s="40" t="s">
        <v>124</v>
      </c>
      <c r="B51" s="49">
        <v>1</v>
      </c>
      <c r="C51" s="100">
        <f t="shared" ref="C51:L51" si="16">C24/$B24</f>
        <v>0.78519290928050056</v>
      </c>
      <c r="D51" s="117">
        <f t="shared" si="16"/>
        <v>0.42335766423357662</v>
      </c>
      <c r="E51" s="23">
        <f t="shared" si="16"/>
        <v>0.66319082377476535</v>
      </c>
      <c r="F51" s="117">
        <f t="shared" si="16"/>
        <v>0.38790406673618355</v>
      </c>
      <c r="G51" s="23">
        <f t="shared" si="16"/>
        <v>4.7445255474452552E-2</v>
      </c>
      <c r="H51" s="117">
        <f t="shared" si="16"/>
        <v>1.0427528675703858E-2</v>
      </c>
      <c r="I51" s="23">
        <f t="shared" si="16"/>
        <v>7.4556830031282592E-2</v>
      </c>
      <c r="J51" s="24">
        <f t="shared" si="16"/>
        <v>2.502606882168926E-2</v>
      </c>
      <c r="K51" s="100">
        <f t="shared" si="16"/>
        <v>0.21480709071949947</v>
      </c>
      <c r="L51" s="23">
        <f t="shared" si="16"/>
        <v>0.15432742440041711</v>
      </c>
      <c r="M51" s="158"/>
    </row>
    <row r="52" spans="1:13">
      <c r="A52" s="40" t="s">
        <v>125</v>
      </c>
      <c r="B52" s="49">
        <v>1</v>
      </c>
      <c r="C52" s="100">
        <f t="shared" ref="C52:L52" si="17">C25/$B25</f>
        <v>0.71435202376531748</v>
      </c>
      <c r="D52" s="117">
        <f t="shared" si="17"/>
        <v>0.33976977348681769</v>
      </c>
      <c r="E52" s="23">
        <f t="shared" si="17"/>
        <v>0.50157816561455626</v>
      </c>
      <c r="F52" s="117">
        <f t="shared" si="17"/>
        <v>0.26336799108800596</v>
      </c>
      <c r="G52" s="23">
        <f t="shared" si="17"/>
        <v>6.3126624582250282E-2</v>
      </c>
      <c r="H52" s="117">
        <f t="shared" si="17"/>
        <v>1.5503156331229112E-2</v>
      </c>
      <c r="I52" s="23">
        <f t="shared" si="17"/>
        <v>0.14964723356851095</v>
      </c>
      <c r="J52" s="24">
        <f t="shared" si="17"/>
        <v>6.0898626067582624E-2</v>
      </c>
      <c r="K52" s="100">
        <f t="shared" si="17"/>
        <v>0.28564797623468252</v>
      </c>
      <c r="L52" s="23">
        <f t="shared" si="17"/>
        <v>0.16505755662829558</v>
      </c>
      <c r="M52" s="158"/>
    </row>
    <row r="53" spans="1:13">
      <c r="A53" s="40" t="s">
        <v>126</v>
      </c>
      <c r="B53" s="49">
        <v>1</v>
      </c>
      <c r="C53" s="100">
        <f t="shared" ref="C53:L53" si="18">C26/$B26</f>
        <v>0.86499232188127539</v>
      </c>
      <c r="D53" s="117">
        <f t="shared" si="18"/>
        <v>0.50740097952804553</v>
      </c>
      <c r="E53" s="23">
        <f t="shared" si="18"/>
        <v>0.64902365224028424</v>
      </c>
      <c r="F53" s="117">
        <f t="shared" si="18"/>
        <v>0.42693066068167157</v>
      </c>
      <c r="G53" s="23">
        <f t="shared" si="18"/>
        <v>8.6640073419170766E-2</v>
      </c>
      <c r="H53" s="117">
        <f t="shared" si="18"/>
        <v>2.0163012366768738E-2</v>
      </c>
      <c r="I53" s="23">
        <f t="shared" si="18"/>
        <v>0.12932859622182039</v>
      </c>
      <c r="J53" s="24">
        <f t="shared" si="18"/>
        <v>6.0307306479605284E-2</v>
      </c>
      <c r="K53" s="100">
        <f t="shared" si="18"/>
        <v>0.13500767811872461</v>
      </c>
      <c r="L53" s="23">
        <f t="shared" si="18"/>
        <v>8.34779606189745E-2</v>
      </c>
      <c r="M53" s="158"/>
    </row>
    <row r="54" spans="1:13">
      <c r="A54" s="40"/>
      <c r="B54" s="49"/>
      <c r="C54" s="100"/>
      <c r="D54" s="117"/>
      <c r="E54" s="23"/>
      <c r="F54" s="117"/>
      <c r="G54" s="23"/>
      <c r="H54" s="117"/>
      <c r="I54" s="23"/>
      <c r="J54" s="24"/>
      <c r="K54" s="100"/>
      <c r="L54" s="23"/>
      <c r="M54" s="158"/>
    </row>
    <row r="55" spans="1:13">
      <c r="A55" s="188" t="s">
        <v>127</v>
      </c>
      <c r="B55" s="255">
        <v>1</v>
      </c>
      <c r="C55" s="218">
        <f t="shared" ref="C55:L55" si="19">C28/$B28</f>
        <v>0.79822894754699059</v>
      </c>
      <c r="D55" s="256">
        <f t="shared" si="19"/>
        <v>0.49894822555472618</v>
      </c>
      <c r="E55" s="257">
        <f t="shared" si="19"/>
        <v>0.56751713374499557</v>
      </c>
      <c r="F55" s="256">
        <f t="shared" si="19"/>
        <v>0.3632014656985818</v>
      </c>
      <c r="G55" s="257">
        <f t="shared" si="19"/>
        <v>7.1418877654882265E-2</v>
      </c>
      <c r="H55" s="256">
        <f t="shared" si="19"/>
        <v>3.7083531247879484E-2</v>
      </c>
      <c r="I55" s="257">
        <f t="shared" si="19"/>
        <v>0.15929293614711271</v>
      </c>
      <c r="J55" s="201">
        <f t="shared" si="19"/>
        <v>9.8663228608264916E-2</v>
      </c>
      <c r="K55" s="218">
        <f t="shared" si="19"/>
        <v>0.20177105245300944</v>
      </c>
      <c r="L55" s="257">
        <f t="shared" si="19"/>
        <v>0.13058967225351156</v>
      </c>
      <c r="M55" s="158"/>
    </row>
    <row r="56" spans="1:13">
      <c r="A56" s="40" t="s">
        <v>128</v>
      </c>
      <c r="B56" s="49">
        <v>1</v>
      </c>
      <c r="C56" s="100">
        <f t="shared" ref="C56:L56" si="20">C29/$B29</f>
        <v>0.67073170731707321</v>
      </c>
      <c r="D56" s="117">
        <f t="shared" si="20"/>
        <v>0.36188315371525809</v>
      </c>
      <c r="E56" s="23">
        <f t="shared" si="20"/>
        <v>0.47192285876347134</v>
      </c>
      <c r="F56" s="117">
        <f t="shared" si="20"/>
        <v>0.24205899035734543</v>
      </c>
      <c r="G56" s="23">
        <f t="shared" si="20"/>
        <v>6.3669880884855354E-2</v>
      </c>
      <c r="H56" s="117">
        <f t="shared" si="20"/>
        <v>3.672716959727737E-2</v>
      </c>
      <c r="I56" s="23">
        <f t="shared" si="20"/>
        <v>0.13513896766874645</v>
      </c>
      <c r="J56" s="24">
        <f t="shared" si="20"/>
        <v>8.3096993760635285E-2</v>
      </c>
      <c r="K56" s="100">
        <f t="shared" si="20"/>
        <v>0.32926829268292684</v>
      </c>
      <c r="L56" s="23">
        <f t="shared" si="20"/>
        <v>0.21454906409529212</v>
      </c>
      <c r="M56" s="158"/>
    </row>
    <row r="57" spans="1:13">
      <c r="A57" s="40" t="s">
        <v>129</v>
      </c>
      <c r="B57" s="49">
        <v>1</v>
      </c>
      <c r="C57" s="100">
        <f t="shared" ref="C57:L57" si="21">C30/$B30</f>
        <v>0.8882767456758488</v>
      </c>
      <c r="D57" s="117">
        <f t="shared" si="21"/>
        <v>0.60999359385009611</v>
      </c>
      <c r="E57" s="23">
        <f t="shared" si="21"/>
        <v>0.6126841768097373</v>
      </c>
      <c r="F57" s="117">
        <f t="shared" si="21"/>
        <v>0.43997437540038437</v>
      </c>
      <c r="G57" s="23">
        <f t="shared" si="21"/>
        <v>7.6105060858424084E-2</v>
      </c>
      <c r="H57" s="117">
        <f t="shared" si="21"/>
        <v>4.1127482383087763E-2</v>
      </c>
      <c r="I57" s="23">
        <f t="shared" si="21"/>
        <v>0.19948750800768739</v>
      </c>
      <c r="J57" s="24">
        <f t="shared" si="21"/>
        <v>0.12889173606662396</v>
      </c>
      <c r="K57" s="100">
        <f t="shared" si="21"/>
        <v>0.11172325432415119</v>
      </c>
      <c r="L57" s="23">
        <f t="shared" si="21"/>
        <v>7.3670723894939144E-2</v>
      </c>
      <c r="M57" s="158"/>
    </row>
    <row r="58" spans="1:13">
      <c r="A58" s="40" t="s">
        <v>130</v>
      </c>
      <c r="B58" s="49">
        <v>1</v>
      </c>
      <c r="C58" s="100">
        <f t="shared" ref="C58:L58" si="22">C31/$B31</f>
        <v>0.93684710351377021</v>
      </c>
      <c r="D58" s="117">
        <f t="shared" si="22"/>
        <v>0.66286799620132952</v>
      </c>
      <c r="E58" s="23">
        <f t="shared" si="22"/>
        <v>0.7592592592592593</v>
      </c>
      <c r="F58" s="117">
        <f t="shared" si="22"/>
        <v>0.57217473884140546</v>
      </c>
      <c r="G58" s="23">
        <f t="shared" si="22"/>
        <v>5.6505223171889836E-2</v>
      </c>
      <c r="H58" s="117">
        <f t="shared" si="22"/>
        <v>2.6590693257359924E-2</v>
      </c>
      <c r="I58" s="23">
        <f t="shared" si="22"/>
        <v>0.12108262108262108</v>
      </c>
      <c r="J58" s="24">
        <f t="shared" si="22"/>
        <v>6.4102564102564097E-2</v>
      </c>
      <c r="K58" s="100">
        <f t="shared" si="22"/>
        <v>6.315289648622982E-2</v>
      </c>
      <c r="L58" s="23">
        <f t="shared" si="22"/>
        <v>4.3209876543209874E-2</v>
      </c>
      <c r="M58" s="158"/>
    </row>
    <row r="59" spans="1:13">
      <c r="A59" s="40" t="s">
        <v>131</v>
      </c>
      <c r="B59" s="49">
        <v>1</v>
      </c>
      <c r="C59" s="100">
        <f t="shared" ref="C59:L59" si="23">C32/$B32</f>
        <v>0.77928286852589645</v>
      </c>
      <c r="D59" s="117">
        <f t="shared" si="23"/>
        <v>0.44573705179282869</v>
      </c>
      <c r="E59" s="23">
        <f t="shared" si="23"/>
        <v>0.54326693227091638</v>
      </c>
      <c r="F59" s="117">
        <f t="shared" si="23"/>
        <v>0.31043824701195222</v>
      </c>
      <c r="G59" s="23">
        <f t="shared" si="23"/>
        <v>7.4741035856573712E-2</v>
      </c>
      <c r="H59" s="117">
        <f t="shared" si="23"/>
        <v>3.7450199203187248E-2</v>
      </c>
      <c r="I59" s="23">
        <f t="shared" si="23"/>
        <v>0.16127490039840636</v>
      </c>
      <c r="J59" s="24">
        <f t="shared" si="23"/>
        <v>9.7848605577689249E-2</v>
      </c>
      <c r="K59" s="100">
        <f t="shared" si="23"/>
        <v>0.22071713147410357</v>
      </c>
      <c r="L59" s="23">
        <f t="shared" si="23"/>
        <v>0.13848605577689244</v>
      </c>
      <c r="M59" s="158"/>
    </row>
    <row r="60" spans="1:13">
      <c r="A60" s="40" t="s">
        <v>132</v>
      </c>
      <c r="B60" s="49">
        <v>1</v>
      </c>
      <c r="C60" s="100">
        <f t="shared" ref="C60:L60" si="24">C33/$B33</f>
        <v>0.88556701030927831</v>
      </c>
      <c r="D60" s="117">
        <f t="shared" si="24"/>
        <v>0.53917525773195873</v>
      </c>
      <c r="E60" s="23">
        <f t="shared" si="24"/>
        <v>0.69484536082474224</v>
      </c>
      <c r="F60" s="117">
        <f t="shared" si="24"/>
        <v>0.44793814432989693</v>
      </c>
      <c r="G60" s="23">
        <f t="shared" si="24"/>
        <v>6.8556701030927841E-2</v>
      </c>
      <c r="H60" s="117">
        <f t="shared" si="24"/>
        <v>2.5257731958762887E-2</v>
      </c>
      <c r="I60" s="23">
        <f t="shared" si="24"/>
        <v>0.12216494845360824</v>
      </c>
      <c r="J60" s="24">
        <f t="shared" si="24"/>
        <v>6.5979381443298971E-2</v>
      </c>
      <c r="K60" s="100">
        <f t="shared" si="24"/>
        <v>0.11443298969072165</v>
      </c>
      <c r="L60" s="23">
        <f t="shared" si="24"/>
        <v>7.7319587628865982E-2</v>
      </c>
      <c r="M60" s="158"/>
    </row>
    <row r="61" spans="1:13">
      <c r="A61" s="92"/>
      <c r="B61" s="49"/>
      <c r="C61" s="100"/>
      <c r="D61" s="117"/>
      <c r="E61" s="23"/>
      <c r="F61" s="117"/>
      <c r="G61" s="23"/>
      <c r="H61" s="117"/>
      <c r="I61" s="23"/>
      <c r="J61" s="24"/>
      <c r="K61" s="100"/>
      <c r="L61" s="23"/>
      <c r="M61" s="158"/>
    </row>
    <row r="62" spans="1:13">
      <c r="A62" s="25" t="s">
        <v>60</v>
      </c>
      <c r="B62" s="49"/>
      <c r="C62" s="100"/>
      <c r="D62" s="117"/>
      <c r="E62" s="23"/>
      <c r="F62" s="117"/>
      <c r="G62" s="23"/>
      <c r="H62" s="117"/>
      <c r="I62" s="23"/>
      <c r="J62" s="24"/>
      <c r="K62" s="100"/>
      <c r="L62" s="23"/>
      <c r="M62" s="158"/>
    </row>
    <row r="63" spans="1:13">
      <c r="A63" s="6" t="s">
        <v>26</v>
      </c>
      <c r="B63" s="49"/>
      <c r="C63" s="100"/>
      <c r="D63" s="117"/>
      <c r="E63" s="23"/>
      <c r="F63" s="117"/>
      <c r="G63" s="23"/>
      <c r="H63" s="117"/>
      <c r="I63" s="23"/>
      <c r="J63" s="24"/>
      <c r="K63" s="100"/>
      <c r="L63" s="23"/>
      <c r="M63" s="158"/>
    </row>
    <row r="64" spans="1:13">
      <c r="A64" s="188" t="s">
        <v>110</v>
      </c>
      <c r="B64" s="255">
        <v>1</v>
      </c>
      <c r="C64" s="218">
        <v>1</v>
      </c>
      <c r="D64" s="256">
        <v>1</v>
      </c>
      <c r="E64" s="257">
        <v>1</v>
      </c>
      <c r="F64" s="256">
        <v>1</v>
      </c>
      <c r="G64" s="257">
        <v>1</v>
      </c>
      <c r="H64" s="256">
        <v>1</v>
      </c>
      <c r="I64" s="257">
        <v>1</v>
      </c>
      <c r="J64" s="201">
        <v>1</v>
      </c>
      <c r="K64" s="218">
        <v>1</v>
      </c>
      <c r="L64" s="257">
        <v>1</v>
      </c>
      <c r="M64" s="158"/>
    </row>
    <row r="65" spans="1:13">
      <c r="A65" s="40" t="s">
        <v>111</v>
      </c>
      <c r="B65" s="49">
        <f>B11/B$10</f>
        <v>8.8577332772159012E-2</v>
      </c>
      <c r="C65" s="100">
        <f t="shared" ref="C65:L65" si="25">C11/C$10</f>
        <v>9.0947834176240874E-2</v>
      </c>
      <c r="D65" s="117">
        <f t="shared" si="25"/>
        <v>0.10123720560469045</v>
      </c>
      <c r="E65" s="23">
        <f t="shared" si="25"/>
        <v>0.10284247487013073</v>
      </c>
      <c r="F65" s="117">
        <f t="shared" si="25"/>
        <v>0.11076059542191664</v>
      </c>
      <c r="G65" s="23">
        <f t="shared" si="25"/>
        <v>6.5730728985001749E-2</v>
      </c>
      <c r="H65" s="117">
        <f t="shared" si="25"/>
        <v>6.7254615823869046E-2</v>
      </c>
      <c r="I65" s="23">
        <f t="shared" si="25"/>
        <v>3.5100280427203999E-2</v>
      </c>
      <c r="J65" s="24">
        <f t="shared" si="25"/>
        <v>4.117067402443831E-2</v>
      </c>
      <c r="K65" s="100">
        <f t="shared" si="25"/>
        <v>8.0858326862309426E-2</v>
      </c>
      <c r="L65" s="23">
        <f t="shared" si="25"/>
        <v>7.1951121472787205E-2</v>
      </c>
      <c r="M65" s="158"/>
    </row>
    <row r="66" spans="1:13">
      <c r="A66" s="40" t="s">
        <v>112</v>
      </c>
      <c r="B66" s="49">
        <f t="shared" ref="B66:L66" si="26">B12/B$10</f>
        <v>8.4447101793530001E-4</v>
      </c>
      <c r="C66" s="100">
        <f t="shared" si="26"/>
        <v>9.0901793008353517E-4</v>
      </c>
      <c r="D66" s="117">
        <f t="shared" si="26"/>
        <v>1.1811948361685021E-3</v>
      </c>
      <c r="E66" s="23">
        <f t="shared" si="26"/>
        <v>1.0261642130435882E-3</v>
      </c>
      <c r="F66" s="117">
        <f t="shared" si="26"/>
        <v>1.320856510334307E-3</v>
      </c>
      <c r="G66" s="23">
        <f t="shared" si="26"/>
        <v>9.4175095919079178E-4</v>
      </c>
      <c r="H66" s="117">
        <f t="shared" si="26"/>
        <v>5.0758200621787953E-4</v>
      </c>
      <c r="I66" s="23">
        <f t="shared" si="26"/>
        <v>2.2161420376573673E-4</v>
      </c>
      <c r="J66" s="24">
        <f t="shared" si="26"/>
        <v>3.5474970437524635E-4</v>
      </c>
      <c r="K66" s="100">
        <f t="shared" si="26"/>
        <v>6.3428848208999975E-4</v>
      </c>
      <c r="L66" s="23">
        <f t="shared" si="26"/>
        <v>5.4130825093121092E-4</v>
      </c>
      <c r="M66" s="158"/>
    </row>
    <row r="67" spans="1:13">
      <c r="A67" s="40" t="s">
        <v>113</v>
      </c>
      <c r="B67" s="49">
        <f t="shared" ref="B67:L67" si="27">B13/B$10</f>
        <v>1.3053625264405231E-2</v>
      </c>
      <c r="C67" s="100">
        <f t="shared" si="27"/>
        <v>1.5619761341474357E-2</v>
      </c>
      <c r="D67" s="117">
        <f t="shared" si="27"/>
        <v>2.2632415780582331E-2</v>
      </c>
      <c r="E67" s="23">
        <f t="shared" si="27"/>
        <v>1.2859770942301315E-2</v>
      </c>
      <c r="F67" s="117">
        <f t="shared" si="27"/>
        <v>1.8401630739546763E-2</v>
      </c>
      <c r="G67" s="23">
        <f t="shared" si="27"/>
        <v>2.0805720265085457E-2</v>
      </c>
      <c r="H67" s="117">
        <f t="shared" si="27"/>
        <v>3.6990038703127975E-2</v>
      </c>
      <c r="I67" s="23">
        <f t="shared" si="27"/>
        <v>2.8903606344985126E-2</v>
      </c>
      <c r="J67" s="24">
        <f t="shared" si="27"/>
        <v>4.9546708711076075E-2</v>
      </c>
      <c r="K67" s="100">
        <f t="shared" si="27"/>
        <v>4.6975789400847253E-3</v>
      </c>
      <c r="L67" s="23">
        <f t="shared" si="27"/>
        <v>3.9124259720770696E-3</v>
      </c>
      <c r="M67" s="158"/>
    </row>
    <row r="68" spans="1:13">
      <c r="A68" s="40" t="s">
        <v>114</v>
      </c>
      <c r="B68" s="49">
        <f t="shared" ref="B68:L68" si="28">B14/B$10</f>
        <v>0.27110138890645069</v>
      </c>
      <c r="C68" s="100">
        <f t="shared" si="28"/>
        <v>0.26247951758300397</v>
      </c>
      <c r="D68" s="117">
        <f t="shared" si="28"/>
        <v>0.24332387775198069</v>
      </c>
      <c r="E68" s="23">
        <f t="shared" si="28"/>
        <v>0.26859179038885672</v>
      </c>
      <c r="F68" s="117">
        <f t="shared" si="28"/>
        <v>0.25173345806612785</v>
      </c>
      <c r="G68" s="23">
        <f t="shared" si="28"/>
        <v>0.25073247296825951</v>
      </c>
      <c r="H68" s="117">
        <f t="shared" si="28"/>
        <v>0.18977222257470971</v>
      </c>
      <c r="I68" s="23">
        <f t="shared" si="28"/>
        <v>0.2331892841008856</v>
      </c>
      <c r="J68" s="24">
        <f t="shared" si="28"/>
        <v>0.19759558533701221</v>
      </c>
      <c r="K68" s="100">
        <f t="shared" si="28"/>
        <v>0.2991765782250686</v>
      </c>
      <c r="L68" s="23">
        <f t="shared" si="28"/>
        <v>0.30638047002706542</v>
      </c>
      <c r="M68" s="158"/>
    </row>
    <row r="69" spans="1:13">
      <c r="A69" s="40" t="s">
        <v>115</v>
      </c>
      <c r="B69" s="49">
        <f t="shared" ref="B69:L69" si="29">B15/B$10</f>
        <v>1.7490033435633243E-2</v>
      </c>
      <c r="C69" s="100">
        <f t="shared" si="29"/>
        <v>1.8062304325036478E-2</v>
      </c>
      <c r="D69" s="117">
        <f t="shared" si="29"/>
        <v>1.5956293532563035E-2</v>
      </c>
      <c r="E69" s="23">
        <f t="shared" si="29"/>
        <v>1.8114029151986819E-2</v>
      </c>
      <c r="F69" s="117">
        <f t="shared" si="29"/>
        <v>1.6567846047130925E-2</v>
      </c>
      <c r="G69" s="23">
        <f t="shared" si="29"/>
        <v>1.937565399372166E-2</v>
      </c>
      <c r="H69" s="117">
        <f t="shared" si="29"/>
        <v>1.2118520398451875E-2</v>
      </c>
      <c r="I69" s="23">
        <f t="shared" si="29"/>
        <v>1.7123959052514043E-2</v>
      </c>
      <c r="J69" s="24">
        <f t="shared" si="29"/>
        <v>1.2613322822230981E-2</v>
      </c>
      <c r="K69" s="100">
        <f t="shared" si="29"/>
        <v>1.5626561695126356E-2</v>
      </c>
      <c r="L69" s="23">
        <f t="shared" si="29"/>
        <v>1.3725647828067638E-2</v>
      </c>
      <c r="M69" s="158"/>
    </row>
    <row r="70" spans="1:13">
      <c r="A70" s="40" t="s">
        <v>116</v>
      </c>
      <c r="B70" s="49">
        <f t="shared" ref="B70:L70" si="30">B16/B$10</f>
        <v>0.22214103659494835</v>
      </c>
      <c r="C70" s="100">
        <f t="shared" si="30"/>
        <v>0.23924643594138842</v>
      </c>
      <c r="D70" s="117">
        <f t="shared" si="30"/>
        <v>0.24306189189921676</v>
      </c>
      <c r="E70" s="23">
        <f t="shared" si="30"/>
        <v>0.22727603966050325</v>
      </c>
      <c r="F70" s="117">
        <f t="shared" si="30"/>
        <v>0.23085223150335796</v>
      </c>
      <c r="G70" s="23">
        <f t="shared" si="30"/>
        <v>0.24056505057551447</v>
      </c>
      <c r="H70" s="117">
        <f t="shared" si="30"/>
        <v>0.3060719497493814</v>
      </c>
      <c r="I70" s="23">
        <f t="shared" si="30"/>
        <v>0.30720842815864169</v>
      </c>
      <c r="J70" s="24">
        <f t="shared" si="30"/>
        <v>0.31403232163973199</v>
      </c>
      <c r="K70" s="100">
        <f t="shared" si="30"/>
        <v>0.16644114187303466</v>
      </c>
      <c r="L70" s="23">
        <f t="shared" si="30"/>
        <v>0.15073023018999385</v>
      </c>
      <c r="M70" s="158"/>
    </row>
    <row r="71" spans="1:13">
      <c r="A71" s="40" t="s">
        <v>117</v>
      </c>
      <c r="B71" s="49">
        <f t="shared" ref="B71:L71" si="31">B17/B$10</f>
        <v>8.619926625855083E-3</v>
      </c>
      <c r="C71" s="100">
        <f t="shared" si="31"/>
        <v>1.0659120637304207E-2</v>
      </c>
      <c r="D71" s="117">
        <f t="shared" si="31"/>
        <v>1.7659201575528714E-2</v>
      </c>
      <c r="E71" s="23">
        <f t="shared" si="31"/>
        <v>1.0852058351563859E-2</v>
      </c>
      <c r="F71" s="117">
        <f t="shared" si="31"/>
        <v>1.7434242872823046E-2</v>
      </c>
      <c r="G71" s="23">
        <f t="shared" si="31"/>
        <v>9.8535054063480995E-3</v>
      </c>
      <c r="H71" s="117">
        <f t="shared" si="31"/>
        <v>2.0747414504155827E-2</v>
      </c>
      <c r="I71" s="23">
        <f t="shared" si="31"/>
        <v>9.9470682997928762E-3</v>
      </c>
      <c r="J71" s="24">
        <f t="shared" si="31"/>
        <v>1.8368151359873866E-2</v>
      </c>
      <c r="K71" s="100">
        <f t="shared" si="31"/>
        <v>1.9797488986445446E-3</v>
      </c>
      <c r="L71" s="23">
        <f t="shared" si="31"/>
        <v>1.6400032156925798E-3</v>
      </c>
      <c r="M71" s="158"/>
    </row>
    <row r="72" spans="1:13">
      <c r="A72" s="40" t="s">
        <v>118</v>
      </c>
      <c r="B72" s="49">
        <f t="shared" ref="B72:L72" si="32">B18/B$10</f>
        <v>5.0442466686295723E-3</v>
      </c>
      <c r="C72" s="100">
        <f t="shared" si="32"/>
        <v>4.8697389111617955E-3</v>
      </c>
      <c r="D72" s="117">
        <f t="shared" si="32"/>
        <v>4.7676908205577587E-3</v>
      </c>
      <c r="E72" s="23">
        <f t="shared" si="32"/>
        <v>4.6593804050225531E-3</v>
      </c>
      <c r="F72" s="117">
        <f t="shared" si="32"/>
        <v>4.9007231490069657E-3</v>
      </c>
      <c r="G72" s="23">
        <f t="shared" si="32"/>
        <v>7.132891524241367E-3</v>
      </c>
      <c r="H72" s="117">
        <f t="shared" si="32"/>
        <v>4.3144470528519762E-3</v>
      </c>
      <c r="I72" s="23">
        <f t="shared" si="32"/>
        <v>4.9692723382855587E-3</v>
      </c>
      <c r="J72" s="24">
        <f t="shared" si="32"/>
        <v>3.9219550650374455E-3</v>
      </c>
      <c r="K72" s="100">
        <f t="shared" si="32"/>
        <v>5.6124920233418165E-3</v>
      </c>
      <c r="L72" s="23">
        <f t="shared" si="32"/>
        <v>5.0379183750033493E-3</v>
      </c>
      <c r="M72" s="158"/>
    </row>
    <row r="73" spans="1:13">
      <c r="A73" s="40" t="s">
        <v>119</v>
      </c>
      <c r="B73" s="49">
        <f t="shared" ref="B73:L73" si="33">B19/B$10</f>
        <v>0.11480560909391421</v>
      </c>
      <c r="C73" s="100">
        <f t="shared" si="33"/>
        <v>8.8547790732267068E-2</v>
      </c>
      <c r="D73" s="117">
        <f t="shared" si="33"/>
        <v>6.3233447462802531E-2</v>
      </c>
      <c r="E73" s="23">
        <f t="shared" si="33"/>
        <v>9.1511539885813203E-2</v>
      </c>
      <c r="F73" s="117">
        <f t="shared" si="33"/>
        <v>6.3406427813995761E-2</v>
      </c>
      <c r="G73" s="23">
        <f t="shared" si="33"/>
        <v>6.4475061039414028E-2</v>
      </c>
      <c r="H73" s="117">
        <f t="shared" si="33"/>
        <v>6.44629147896707E-2</v>
      </c>
      <c r="I73" s="23">
        <f t="shared" si="33"/>
        <v>8.3326940615917014E-2</v>
      </c>
      <c r="J73" s="24">
        <f t="shared" si="33"/>
        <v>6.1568782026014977E-2</v>
      </c>
      <c r="K73" s="100">
        <f t="shared" si="33"/>
        <v>0.20030830264402194</v>
      </c>
      <c r="L73" s="23">
        <f t="shared" si="33"/>
        <v>0.22730123000241176</v>
      </c>
      <c r="M73" s="158"/>
    </row>
    <row r="74" spans="1:13">
      <c r="A74" s="40" t="s">
        <v>120</v>
      </c>
      <c r="B74" s="49">
        <f t="shared" ref="B74:L74" si="34">B20/B$10</f>
        <v>0.10437481146168449</v>
      </c>
      <c r="C74" s="100">
        <f t="shared" si="34"/>
        <v>0.1008195327883948</v>
      </c>
      <c r="D74" s="117">
        <f t="shared" si="34"/>
        <v>9.7354846286576383E-2</v>
      </c>
      <c r="E74" s="23">
        <f t="shared" si="34"/>
        <v>0.10335555697665254</v>
      </c>
      <c r="F74" s="117">
        <f t="shared" si="34"/>
        <v>9.8995139141735605E-2</v>
      </c>
      <c r="G74" s="23">
        <f t="shared" si="34"/>
        <v>8.3920474363446115E-2</v>
      </c>
      <c r="H74" s="117">
        <f t="shared" si="34"/>
        <v>7.2838017892265725E-2</v>
      </c>
      <c r="I74" s="23">
        <f t="shared" si="34"/>
        <v>9.4544028775751993E-2</v>
      </c>
      <c r="J74" s="24">
        <f t="shared" si="34"/>
        <v>9.2806464327946397E-2</v>
      </c>
      <c r="K74" s="100">
        <f t="shared" si="34"/>
        <v>0.11595177869867068</v>
      </c>
      <c r="L74" s="23">
        <f t="shared" si="34"/>
        <v>0.12353618994024171</v>
      </c>
      <c r="M74" s="158"/>
    </row>
    <row r="75" spans="1:13">
      <c r="A75" s="40" t="s">
        <v>121</v>
      </c>
      <c r="B75" s="49">
        <f t="shared" ref="B75:L75" si="35">B21/B$10</f>
        <v>9.8970196946898577E-3</v>
      </c>
      <c r="C75" s="100">
        <f t="shared" si="35"/>
        <v>1.1884524028767466E-2</v>
      </c>
      <c r="D75" s="117">
        <f t="shared" si="35"/>
        <v>1.6299585339633039E-2</v>
      </c>
      <c r="E75" s="23">
        <f t="shared" si="35"/>
        <v>1.0794057765609221E-2</v>
      </c>
      <c r="F75" s="117">
        <f t="shared" si="35"/>
        <v>1.4534736931626407E-2</v>
      </c>
      <c r="G75" s="23">
        <f t="shared" si="35"/>
        <v>1.8137425880711544E-2</v>
      </c>
      <c r="H75" s="117">
        <f t="shared" si="35"/>
        <v>3.3627307911934523E-2</v>
      </c>
      <c r="I75" s="23">
        <f t="shared" si="35"/>
        <v>1.5078289479291858E-2</v>
      </c>
      <c r="J75" s="24">
        <f t="shared" si="35"/>
        <v>2.4004729996058335E-2</v>
      </c>
      <c r="K75" s="100">
        <f t="shared" si="35"/>
        <v>3.4251578032859988E-3</v>
      </c>
      <c r="L75" s="23">
        <f t="shared" si="35"/>
        <v>2.6100704772623736E-3</v>
      </c>
      <c r="M75" s="158"/>
    </row>
    <row r="76" spans="1:13">
      <c r="A76" s="40" t="s">
        <v>122</v>
      </c>
      <c r="B76" s="49">
        <f t="shared" ref="B76:L76" si="36">B22/B$10</f>
        <v>5.5093831116634546E-4</v>
      </c>
      <c r="C76" s="100">
        <f t="shared" si="36"/>
        <v>4.4860625121005633E-4</v>
      </c>
      <c r="D76" s="117">
        <f t="shared" si="36"/>
        <v>4.3137325756822926E-4</v>
      </c>
      <c r="E76" s="23">
        <f t="shared" si="36"/>
        <v>4.4913274252052698E-4</v>
      </c>
      <c r="F76" s="117">
        <f t="shared" si="36"/>
        <v>4.3319841284606043E-4</v>
      </c>
      <c r="G76" s="23">
        <f t="shared" si="36"/>
        <v>4.3599581444018137E-4</v>
      </c>
      <c r="H76" s="117">
        <f t="shared" si="36"/>
        <v>3.1723875388617475E-4</v>
      </c>
      <c r="I76" s="23">
        <f t="shared" si="36"/>
        <v>4.5175203075323257E-4</v>
      </c>
      <c r="J76" s="24">
        <f t="shared" si="36"/>
        <v>4.5329128892392589E-4</v>
      </c>
      <c r="K76" s="100">
        <f t="shared" si="36"/>
        <v>8.8415970230727237E-4</v>
      </c>
      <c r="L76" s="23">
        <f t="shared" si="36"/>
        <v>6.9137390465471497E-4</v>
      </c>
      <c r="M76" s="158"/>
    </row>
    <row r="77" spans="1:13">
      <c r="A77" s="40" t="s">
        <v>123</v>
      </c>
      <c r="B77" s="49">
        <f t="shared" ref="B77:L77" si="37">B23/B$10</f>
        <v>4.8184522788073001E-3</v>
      </c>
      <c r="C77" s="100">
        <f t="shared" si="37"/>
        <v>5.4222329258099703E-3</v>
      </c>
      <c r="D77" s="117">
        <f t="shared" si="37"/>
        <v>7.0668425284344987E-3</v>
      </c>
      <c r="E77" s="23">
        <f t="shared" si="37"/>
        <v>6.0320609392823096E-3</v>
      </c>
      <c r="F77" s="117">
        <f t="shared" si="37"/>
        <v>7.816175044050697E-3</v>
      </c>
      <c r="G77" s="23">
        <f t="shared" si="37"/>
        <v>5.4063480990582486E-3</v>
      </c>
      <c r="H77" s="117">
        <f t="shared" si="37"/>
        <v>4.3144470528519762E-3</v>
      </c>
      <c r="I77" s="23">
        <f t="shared" si="37"/>
        <v>1.9348624713393168E-3</v>
      </c>
      <c r="J77" s="24">
        <f t="shared" si="37"/>
        <v>2.3649980291683089E-3</v>
      </c>
      <c r="K77" s="100">
        <f t="shared" si="37"/>
        <v>2.8523760830956352E-3</v>
      </c>
      <c r="L77" s="23">
        <f t="shared" si="37"/>
        <v>2.6475868906932496E-3</v>
      </c>
      <c r="M77" s="158"/>
    </row>
    <row r="78" spans="1:13">
      <c r="A78" s="40" t="s">
        <v>124</v>
      </c>
      <c r="B78" s="49">
        <f t="shared" ref="B78:L78" si="38">B24/B$10</f>
        <v>1.7322945587164764E-3</v>
      </c>
      <c r="C78" s="100">
        <f t="shared" si="38"/>
        <v>1.7778974061114338E-3</v>
      </c>
      <c r="D78" s="117">
        <f t="shared" si="38"/>
        <v>1.8339009693476552E-3</v>
      </c>
      <c r="E78" s="23">
        <f t="shared" si="38"/>
        <v>1.89171141882818E-3</v>
      </c>
      <c r="F78" s="117">
        <f t="shared" si="38"/>
        <v>1.9772982770396869E-3</v>
      </c>
      <c r="G78" s="23">
        <f t="shared" si="38"/>
        <v>1.5870247645622601E-3</v>
      </c>
      <c r="H78" s="117">
        <f t="shared" si="38"/>
        <v>1.268955015544699E-3</v>
      </c>
      <c r="I78" s="23">
        <f t="shared" si="38"/>
        <v>1.2188781207115521E-3</v>
      </c>
      <c r="J78" s="24">
        <f t="shared" si="38"/>
        <v>9.4599921166732364E-4</v>
      </c>
      <c r="K78" s="100">
        <f t="shared" si="38"/>
        <v>1.5837991189156357E-3</v>
      </c>
      <c r="L78" s="23">
        <f t="shared" si="38"/>
        <v>1.586408339362757E-3</v>
      </c>
      <c r="M78" s="158"/>
    </row>
    <row r="79" spans="1:13">
      <c r="A79" s="40" t="s">
        <v>125</v>
      </c>
      <c r="B79" s="49">
        <f t="shared" ref="B79:L79" si="39">B25/B$10</f>
        <v>9.7290286686620864E-3</v>
      </c>
      <c r="C79" s="100">
        <f t="shared" si="39"/>
        <v>9.0842765870036406E-3</v>
      </c>
      <c r="D79" s="117">
        <f t="shared" si="39"/>
        <v>8.2661053544487908E-3</v>
      </c>
      <c r="E79" s="23">
        <f t="shared" si="39"/>
        <v>8.0353119464847932E-3</v>
      </c>
      <c r="F79" s="117">
        <f t="shared" si="39"/>
        <v>7.5397785107010635E-3</v>
      </c>
      <c r="G79" s="23">
        <f t="shared" si="39"/>
        <v>1.1859086152772933E-2</v>
      </c>
      <c r="H79" s="117">
        <f t="shared" si="39"/>
        <v>1.0595774379798237E-2</v>
      </c>
      <c r="I79" s="23">
        <f t="shared" si="39"/>
        <v>1.3740080633475678E-2</v>
      </c>
      <c r="J79" s="24">
        <f t="shared" si="39"/>
        <v>1.2928655892786757E-2</v>
      </c>
      <c r="K79" s="100">
        <f t="shared" si="39"/>
        <v>1.1828519147823813E-2</v>
      </c>
      <c r="L79" s="23">
        <f t="shared" si="39"/>
        <v>9.5291690114425055E-3</v>
      </c>
      <c r="M79" s="158"/>
    </row>
    <row r="80" spans="1:13">
      <c r="A80" s="40" t="s">
        <v>126</v>
      </c>
      <c r="B80" s="49">
        <f t="shared" ref="B80:L80" si="40">B26/B$10</f>
        <v>9.9397399932442315E-2</v>
      </c>
      <c r="C80" s="100">
        <f t="shared" si="40"/>
        <v>0.11238176864195082</v>
      </c>
      <c r="D80" s="117">
        <f t="shared" si="40"/>
        <v>0.12611682762234289</v>
      </c>
      <c r="E80" s="23">
        <f t="shared" si="40"/>
        <v>0.10622584238415127</v>
      </c>
      <c r="F80" s="117">
        <f t="shared" si="40"/>
        <v>0.12487010691762054</v>
      </c>
      <c r="G80" s="23">
        <f t="shared" si="40"/>
        <v>0.16628880362748519</v>
      </c>
      <c r="H80" s="117">
        <f t="shared" si="40"/>
        <v>0.14079055897468434</v>
      </c>
      <c r="I80" s="23">
        <f t="shared" si="40"/>
        <v>0.12131672931529734</v>
      </c>
      <c r="J80" s="24">
        <f t="shared" si="40"/>
        <v>0.13080409932991721</v>
      </c>
      <c r="K80" s="100">
        <f t="shared" si="40"/>
        <v>5.7116716769049794E-2</v>
      </c>
      <c r="L80" s="23">
        <f t="shared" si="40"/>
        <v>4.9237612884208269E-2</v>
      </c>
      <c r="M80" s="158"/>
    </row>
    <row r="81" spans="1:13">
      <c r="A81" s="40"/>
      <c r="B81" s="49"/>
      <c r="C81" s="100"/>
      <c r="D81" s="117"/>
      <c r="E81" s="23"/>
      <c r="F81" s="117"/>
      <c r="G81" s="23"/>
      <c r="H81" s="117"/>
      <c r="I81" s="23"/>
      <c r="J81" s="24"/>
      <c r="K81" s="100"/>
      <c r="L81" s="23"/>
      <c r="M81" s="158"/>
    </row>
    <row r="82" spans="1:13">
      <c r="A82" s="188" t="s">
        <v>127</v>
      </c>
      <c r="B82" s="49">
        <v>1</v>
      </c>
      <c r="C82" s="100">
        <v>1</v>
      </c>
      <c r="D82" s="117">
        <v>1</v>
      </c>
      <c r="E82" s="23">
        <v>1</v>
      </c>
      <c r="F82" s="117">
        <v>1</v>
      </c>
      <c r="G82" s="23">
        <v>1</v>
      </c>
      <c r="H82" s="117">
        <v>1</v>
      </c>
      <c r="I82" s="23">
        <v>1</v>
      </c>
      <c r="J82" s="24">
        <v>1</v>
      </c>
      <c r="K82" s="100">
        <v>1</v>
      </c>
      <c r="L82" s="23">
        <v>1</v>
      </c>
      <c r="M82" s="158"/>
    </row>
    <row r="83" spans="1:13">
      <c r="A83" s="40" t="s">
        <v>128</v>
      </c>
      <c r="B83" s="49">
        <f>B29/B$28</f>
        <v>0.23926172219583361</v>
      </c>
      <c r="C83" s="100">
        <f t="shared" ref="C83:L83" si="41">C29/C$28</f>
        <v>0.20104560717473541</v>
      </c>
      <c r="D83" s="117">
        <f t="shared" si="41"/>
        <v>0.17353461172310622</v>
      </c>
      <c r="E83" s="23">
        <f t="shared" si="41"/>
        <v>0.19895976564835297</v>
      </c>
      <c r="F83" s="117">
        <f t="shared" si="41"/>
        <v>0.15945819710415693</v>
      </c>
      <c r="G83" s="23">
        <f t="shared" si="41"/>
        <v>0.21330166270783849</v>
      </c>
      <c r="H83" s="117">
        <f t="shared" si="41"/>
        <v>0.23696248856358645</v>
      </c>
      <c r="I83" s="23">
        <f t="shared" si="41"/>
        <v>0.20298189563365282</v>
      </c>
      <c r="J83" s="24">
        <f t="shared" si="41"/>
        <v>0.20151306740027511</v>
      </c>
      <c r="K83" s="100">
        <f t="shared" si="41"/>
        <v>0.39044896586514211</v>
      </c>
      <c r="L83" s="23">
        <f t="shared" si="41"/>
        <v>0.39308911405559888</v>
      </c>
      <c r="M83" s="158"/>
    </row>
    <row r="84" spans="1:13">
      <c r="A84" s="40" t="s">
        <v>129</v>
      </c>
      <c r="B84" s="49">
        <f t="shared" ref="B84:L84" si="42">B30/B$28</f>
        <v>0.26480966275361334</v>
      </c>
      <c r="C84" s="100">
        <f t="shared" si="42"/>
        <v>0.29468270497726018</v>
      </c>
      <c r="D84" s="117">
        <f t="shared" si="42"/>
        <v>0.32374541003671969</v>
      </c>
      <c r="E84" s="23">
        <f t="shared" si="42"/>
        <v>0.28588509595265138</v>
      </c>
      <c r="F84" s="117">
        <f t="shared" si="42"/>
        <v>0.3207846800560486</v>
      </c>
      <c r="G84" s="23">
        <f t="shared" si="42"/>
        <v>0.28218527315914488</v>
      </c>
      <c r="H84" s="117">
        <f t="shared" si="42"/>
        <v>0.29368709972552609</v>
      </c>
      <c r="I84" s="23">
        <f t="shared" si="42"/>
        <v>0.331629392971246</v>
      </c>
      <c r="J84" s="24">
        <f t="shared" si="42"/>
        <v>0.34594222833562588</v>
      </c>
      <c r="K84" s="100">
        <f t="shared" si="42"/>
        <v>0.14662855221119891</v>
      </c>
      <c r="L84" s="23">
        <f t="shared" si="42"/>
        <v>0.14938945180566382</v>
      </c>
      <c r="M84" s="158"/>
    </row>
    <row r="85" spans="1:13">
      <c r="A85" s="40" t="s">
        <v>130</v>
      </c>
      <c r="B85" s="49">
        <f t="shared" ref="B85:L85" si="43">B31/B$28</f>
        <v>7.145280586279433E-2</v>
      </c>
      <c r="C85" s="100">
        <f t="shared" si="43"/>
        <v>8.3861095762315638E-2</v>
      </c>
      <c r="D85" s="117">
        <f t="shared" si="43"/>
        <v>9.4927240582075342E-2</v>
      </c>
      <c r="E85" s="23">
        <f t="shared" si="43"/>
        <v>9.5593949901357084E-2</v>
      </c>
      <c r="F85" s="117">
        <f t="shared" si="43"/>
        <v>0.11256422232601589</v>
      </c>
      <c r="G85" s="23">
        <f t="shared" si="43"/>
        <v>5.6532066508313536E-2</v>
      </c>
      <c r="H85" s="117">
        <f t="shared" si="43"/>
        <v>5.123513266239707E-2</v>
      </c>
      <c r="I85" s="23">
        <f t="shared" si="43"/>
        <v>5.4313099041533544E-2</v>
      </c>
      <c r="J85" s="24">
        <f t="shared" si="43"/>
        <v>4.6423658872077028E-2</v>
      </c>
      <c r="K85" s="100">
        <f t="shared" si="43"/>
        <v>2.2364217252396165E-2</v>
      </c>
      <c r="L85" s="23">
        <f t="shared" si="43"/>
        <v>2.3642504546635489E-2</v>
      </c>
      <c r="M85" s="158"/>
    </row>
    <row r="86" spans="1:13">
      <c r="A86" s="40" t="s">
        <v>131</v>
      </c>
      <c r="B86" s="49">
        <f t="shared" ref="B86:L86" si="44">B32/B$28</f>
        <v>0.21289950464816448</v>
      </c>
      <c r="C86" s="100">
        <f t="shared" si="44"/>
        <v>0.20784630424618522</v>
      </c>
      <c r="D86" s="117">
        <f t="shared" si="44"/>
        <v>0.19019447844417245</v>
      </c>
      <c r="E86" s="23">
        <f t="shared" si="44"/>
        <v>0.2038022359060202</v>
      </c>
      <c r="F86" s="117">
        <f t="shared" si="44"/>
        <v>0.18197104156936011</v>
      </c>
      <c r="G86" s="23">
        <f t="shared" si="44"/>
        <v>0.22280285035629455</v>
      </c>
      <c r="H86" s="117">
        <f t="shared" si="44"/>
        <v>0.21500457456541627</v>
      </c>
      <c r="I86" s="23">
        <f t="shared" si="44"/>
        <v>0.21554845580404686</v>
      </c>
      <c r="J86" s="24">
        <f t="shared" si="44"/>
        <v>0.21114167812929849</v>
      </c>
      <c r="K86" s="100">
        <f t="shared" si="44"/>
        <v>0.23289053304186985</v>
      </c>
      <c r="L86" s="23">
        <f t="shared" si="44"/>
        <v>0.22577292803325538</v>
      </c>
      <c r="M86" s="158"/>
    </row>
    <row r="87" spans="1:13" ht="15" thickBot="1">
      <c r="A87" s="74" t="s">
        <v>132</v>
      </c>
      <c r="B87" s="101">
        <f t="shared" ref="B87:L87" si="45">B33/B$28</f>
        <v>6.5820723349392679E-2</v>
      </c>
      <c r="C87" s="102">
        <f t="shared" si="45"/>
        <v>7.3022484804692478E-2</v>
      </c>
      <c r="D87" s="118">
        <f t="shared" si="45"/>
        <v>7.1127430980552159E-2</v>
      </c>
      <c r="E87" s="103">
        <f t="shared" si="45"/>
        <v>8.0588270460931422E-2</v>
      </c>
      <c r="F87" s="118">
        <f t="shared" si="45"/>
        <v>8.1177020084072862E-2</v>
      </c>
      <c r="G87" s="103">
        <f t="shared" si="45"/>
        <v>6.3182897862232773E-2</v>
      </c>
      <c r="H87" s="118">
        <f t="shared" si="45"/>
        <v>4.483074107959744E-2</v>
      </c>
      <c r="I87" s="103">
        <f t="shared" si="45"/>
        <v>5.0479233226837061E-2</v>
      </c>
      <c r="J87" s="83">
        <f t="shared" si="45"/>
        <v>4.4016506189821183E-2</v>
      </c>
      <c r="K87" s="102">
        <f t="shared" si="45"/>
        <v>3.7329746090465778E-2</v>
      </c>
      <c r="L87" s="103">
        <f t="shared" si="45"/>
        <v>3.8971161340607949E-2</v>
      </c>
      <c r="M87" s="159"/>
    </row>
  </sheetData>
  <mergeCells count="2">
    <mergeCell ref="A5:M5"/>
    <mergeCell ref="A6:M6"/>
  </mergeCells>
  <hyperlinks>
    <hyperlink ref="A7" location="'Table of Contents'!A1" display="Return to Table of Contents"/>
  </hyperlinks>
  <pageMargins left="0.25" right="0.25" top="0.5" bottom="0.5" header="0.3" footer="0.3"/>
  <pageSetup scale="83" fitToHeight="35" orientation="landscape" r:id="rId1"/>
  <rowBreaks count="2" manualBreakCount="2">
    <brk id="33" max="16383" man="1"/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62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34.75" customWidth="1"/>
    <col min="2" max="2" width="11.125" style="30" bestFit="1" customWidth="1"/>
    <col min="3" max="3" width="9.25" style="30" customWidth="1"/>
    <col min="4" max="4" width="10.25" style="30" bestFit="1" customWidth="1"/>
    <col min="5" max="6" width="8.625" style="30" customWidth="1"/>
    <col min="7" max="7" width="8.75" style="30" customWidth="1"/>
  </cols>
  <sheetData>
    <row r="1" spans="1:8" s="14" customFormat="1" ht="15">
      <c r="A1" s="12" t="s">
        <v>0</v>
      </c>
      <c r="B1" s="31"/>
      <c r="C1" s="16"/>
      <c r="D1" s="32"/>
      <c r="E1" s="16"/>
      <c r="F1" s="32"/>
      <c r="G1" s="16" t="s">
        <v>78</v>
      </c>
    </row>
    <row r="2" spans="1:8" s="14" customFormat="1" ht="15">
      <c r="A2" s="12" t="s">
        <v>1</v>
      </c>
      <c r="B2" s="31"/>
      <c r="C2" s="16"/>
      <c r="D2" s="32"/>
      <c r="E2" s="16"/>
      <c r="F2" s="32"/>
      <c r="G2" s="16" t="s">
        <v>24</v>
      </c>
    </row>
    <row r="3" spans="1:8" s="14" customFormat="1" ht="15">
      <c r="A3" s="12" t="s">
        <v>2</v>
      </c>
      <c r="B3" s="31"/>
      <c r="C3" s="33"/>
      <c r="D3" s="34"/>
      <c r="E3" s="19"/>
      <c r="F3" s="32"/>
      <c r="G3" s="21" t="s">
        <v>56</v>
      </c>
    </row>
    <row r="4" spans="1:8" s="14" customFormat="1" ht="15">
      <c r="A4" s="12" t="s">
        <v>139</v>
      </c>
      <c r="B4" s="31"/>
      <c r="C4" s="33"/>
      <c r="D4" s="34"/>
      <c r="E4" s="33"/>
      <c r="F4" s="32"/>
      <c r="G4" s="16"/>
    </row>
    <row r="5" spans="1:8" s="14" customFormat="1" ht="15.75">
      <c r="A5" s="296" t="s">
        <v>82</v>
      </c>
      <c r="B5" s="296"/>
      <c r="C5" s="296"/>
      <c r="D5" s="296"/>
      <c r="E5" s="296"/>
      <c r="F5" s="296"/>
      <c r="G5" s="296"/>
    </row>
    <row r="6" spans="1:8" s="14" customFormat="1" ht="15.75">
      <c r="A6" s="296" t="s">
        <v>109</v>
      </c>
      <c r="B6" s="296"/>
      <c r="C6" s="296"/>
      <c r="D6" s="296"/>
      <c r="E6" s="296"/>
      <c r="F6" s="296"/>
      <c r="G6" s="296"/>
    </row>
    <row r="7" spans="1:8" ht="12.75" customHeight="1" thickBot="1">
      <c r="A7" s="178" t="s">
        <v>108</v>
      </c>
    </row>
    <row r="8" spans="1:8" ht="81.75" customHeight="1" thickBot="1">
      <c r="A8" s="119" t="s">
        <v>135</v>
      </c>
      <c r="B8" s="120" t="s">
        <v>49</v>
      </c>
      <c r="C8" s="121" t="s">
        <v>50</v>
      </c>
      <c r="D8" s="123" t="s">
        <v>51</v>
      </c>
      <c r="E8" s="276" t="s">
        <v>59</v>
      </c>
      <c r="F8" s="277" t="s">
        <v>52</v>
      </c>
      <c r="G8" s="278" t="s">
        <v>53</v>
      </c>
    </row>
    <row r="9" spans="1:8">
      <c r="A9" s="151"/>
      <c r="B9" s="85"/>
      <c r="C9" s="280"/>
      <c r="D9" s="281"/>
      <c r="E9" s="263"/>
      <c r="F9" s="72"/>
      <c r="G9" s="73"/>
    </row>
    <row r="10" spans="1:8">
      <c r="A10" s="25" t="s">
        <v>84</v>
      </c>
      <c r="B10" s="49"/>
      <c r="C10" s="100"/>
      <c r="D10" s="23"/>
      <c r="E10" s="264"/>
      <c r="F10" s="66"/>
      <c r="G10" s="67"/>
      <c r="H10" s="54"/>
    </row>
    <row r="11" spans="1:8">
      <c r="A11" s="6" t="s">
        <v>26</v>
      </c>
      <c r="B11" s="255">
        <f>('2010-Tenure'!B9-'2000-Tenure'!B9)/'2000-Tenure'!B9</f>
        <v>9.3422598012496014E-2</v>
      </c>
      <c r="C11" s="218">
        <f>('2010-Tenure'!C9-'2000-Tenure'!C9)/'2000-Tenure'!C9</f>
        <v>7.4703948805545206E-2</v>
      </c>
      <c r="D11" s="257">
        <f>('2010-Tenure'!D9-'2000-Tenure'!D9)/'2000-Tenure'!D9</f>
        <v>0.11814521270500204</v>
      </c>
      <c r="E11" s="265"/>
      <c r="F11" s="154"/>
      <c r="G11" s="155"/>
    </row>
    <row r="12" spans="1:8">
      <c r="A12" s="188" t="s">
        <v>110</v>
      </c>
      <c r="B12" s="255">
        <f>('2010-Tenure'!B10-'2000-Tenure'!B10)/'2000-Tenure'!B10</f>
        <v>0.38167109524729903</v>
      </c>
      <c r="C12" s="218">
        <f>('2010-Tenure'!C10-'2000-Tenure'!C10)/'2000-Tenure'!C10</f>
        <v>0.43335154396236109</v>
      </c>
      <c r="D12" s="257">
        <f>('2010-Tenure'!D10-'2000-Tenure'!D10)/'2000-Tenure'!D10</f>
        <v>0.31752181649247885</v>
      </c>
      <c r="E12" s="265"/>
      <c r="F12" s="154"/>
      <c r="G12" s="155"/>
    </row>
    <row r="13" spans="1:8">
      <c r="A13" s="40" t="s">
        <v>111</v>
      </c>
      <c r="B13" s="49">
        <f>('2010-Tenure'!B11-'2000-Tenure'!B11)/'2000-Tenure'!B11</f>
        <v>0.6977557533673896</v>
      </c>
      <c r="C13" s="100">
        <f>('2010-Tenure'!C11-'2000-Tenure'!C11)/'2000-Tenure'!C11</f>
        <v>0.90518918918918923</v>
      </c>
      <c r="D13" s="23">
        <f>('2010-Tenure'!D11-'2000-Tenure'!D11)/'2000-Tenure'!D11</f>
        <v>0.51262952742990564</v>
      </c>
      <c r="E13" s="265"/>
      <c r="F13" s="154"/>
      <c r="G13" s="155"/>
    </row>
    <row r="14" spans="1:8">
      <c r="A14" s="40" t="s">
        <v>112</v>
      </c>
      <c r="B14" s="49">
        <f>('2010-Tenure'!B12-'2000-Tenure'!B12)/'2000-Tenure'!B12</f>
        <v>1.7818181818181817</v>
      </c>
      <c r="C14" s="100">
        <f>('2010-Tenure'!C12-'2000-Tenure'!C12)/'2000-Tenure'!C12</f>
        <v>3.3217054263565893</v>
      </c>
      <c r="D14" s="23">
        <f>('2010-Tenure'!D12-'2000-Tenure'!D12)/'2000-Tenure'!D12</f>
        <v>1.1949778434268834</v>
      </c>
      <c r="E14" s="265"/>
      <c r="F14" s="154"/>
      <c r="G14" s="155"/>
    </row>
    <row r="15" spans="1:8">
      <c r="A15" s="40" t="s">
        <v>113</v>
      </c>
      <c r="B15" s="49">
        <f>('2010-Tenure'!B13-'2000-Tenure'!B13)/'2000-Tenure'!B13</f>
        <v>0.44129246523213173</v>
      </c>
      <c r="C15" s="100">
        <f>('2010-Tenure'!C13-'2000-Tenure'!C13)/'2000-Tenure'!C13</f>
        <v>0.88302073050345509</v>
      </c>
      <c r="D15" s="23">
        <f>('2010-Tenure'!D13-'2000-Tenure'!D13)/'2000-Tenure'!D13</f>
        <v>0.26920488414575522</v>
      </c>
      <c r="E15" s="265"/>
      <c r="F15" s="154"/>
      <c r="G15" s="155"/>
    </row>
    <row r="16" spans="1:8">
      <c r="A16" s="40" t="s">
        <v>114</v>
      </c>
      <c r="B16" s="49">
        <f>('2010-Tenure'!B14-'2000-Tenure'!B14)/'2000-Tenure'!B14</f>
        <v>0.326997907810397</v>
      </c>
      <c r="C16" s="100">
        <f>('2010-Tenure'!C14-'2000-Tenure'!C14)/'2000-Tenure'!C14</f>
        <v>0.34898355833377109</v>
      </c>
      <c r="D16" s="23">
        <f>('2010-Tenure'!D14-'2000-Tenure'!D14)/'2000-Tenure'!D14</f>
        <v>0.2888773521321748</v>
      </c>
      <c r="E16" s="265"/>
      <c r="F16" s="154"/>
      <c r="G16" s="155"/>
    </row>
    <row r="17" spans="1:8">
      <c r="A17" s="40" t="s">
        <v>115</v>
      </c>
      <c r="B17" s="49">
        <f>('2010-Tenure'!B15-'2000-Tenure'!B15)/'2000-Tenure'!B15</f>
        <v>0.76349083397882778</v>
      </c>
      <c r="C17" s="100">
        <f>('2010-Tenure'!C15-'2000-Tenure'!C15)/'2000-Tenure'!C15</f>
        <v>0.7359310494676613</v>
      </c>
      <c r="D17" s="23">
        <f>('2010-Tenure'!D15-'2000-Tenure'!D15)/'2000-Tenure'!D15</f>
        <v>0.83195394026628289</v>
      </c>
      <c r="E17" s="265"/>
      <c r="F17" s="154"/>
      <c r="G17" s="155"/>
    </row>
    <row r="18" spans="1:8">
      <c r="A18" s="40" t="s">
        <v>116</v>
      </c>
      <c r="B18" s="49">
        <f>('2010-Tenure'!B16-'2000-Tenure'!B16)/'2000-Tenure'!B16</f>
        <v>0.38672927974629506</v>
      </c>
      <c r="C18" s="100">
        <f>('2010-Tenure'!C16-'2000-Tenure'!C16)/'2000-Tenure'!C16</f>
        <v>0.37415442827782391</v>
      </c>
      <c r="D18" s="23">
        <f>('2010-Tenure'!D16-'2000-Tenure'!D16)/'2000-Tenure'!D16</f>
        <v>0.4053912112550877</v>
      </c>
      <c r="E18" s="265"/>
      <c r="F18" s="154"/>
      <c r="G18" s="155"/>
    </row>
    <row r="19" spans="1:8">
      <c r="A19" s="40" t="s">
        <v>117</v>
      </c>
      <c r="B19" s="49">
        <f>('2010-Tenure'!B17-'2000-Tenure'!B17)/'2000-Tenure'!B17</f>
        <v>0.62091366303436712</v>
      </c>
      <c r="C19" s="100">
        <f>('2010-Tenure'!C17-'2000-Tenure'!C17)/'2000-Tenure'!C17</f>
        <v>1.9528301886792452</v>
      </c>
      <c r="D19" s="23">
        <f>('2010-Tenure'!D17-'2000-Tenure'!D17)/'2000-Tenure'!D17</f>
        <v>0.3330784913353721</v>
      </c>
      <c r="E19" s="265"/>
      <c r="F19" s="154"/>
      <c r="G19" s="155"/>
    </row>
    <row r="20" spans="1:8">
      <c r="A20" s="40" t="s">
        <v>118</v>
      </c>
      <c r="B20" s="49">
        <f>('2010-Tenure'!B18-'2000-Tenure'!B18)/'2000-Tenure'!B18</f>
        <v>0.41790510295434197</v>
      </c>
      <c r="C20" s="100">
        <f>('2010-Tenure'!C18-'2000-Tenure'!C18)/'2000-Tenure'!C18</f>
        <v>0.58747697974217317</v>
      </c>
      <c r="D20" s="23">
        <f>('2010-Tenure'!D18-'2000-Tenure'!D18)/'2000-Tenure'!D18</f>
        <v>0.25749128919860625</v>
      </c>
      <c r="E20" s="265"/>
      <c r="F20" s="154"/>
      <c r="G20" s="155"/>
    </row>
    <row r="21" spans="1:8">
      <c r="A21" s="40" t="s">
        <v>119</v>
      </c>
      <c r="B21" s="49">
        <f>('2010-Tenure'!B19-'2000-Tenure'!B19)/'2000-Tenure'!B19</f>
        <v>-3.3356147679623645E-2</v>
      </c>
      <c r="C21" s="100">
        <f>('2010-Tenure'!C19-'2000-Tenure'!C19)/'2000-Tenure'!C19</f>
        <v>4.7775418497851959E-3</v>
      </c>
      <c r="D21" s="23">
        <f>('2010-Tenure'!D19-'2000-Tenure'!D19)/'2000-Tenure'!D19</f>
        <v>-0.10034917261272203</v>
      </c>
      <c r="E21" s="265"/>
      <c r="F21" s="154"/>
      <c r="G21" s="155"/>
    </row>
    <row r="22" spans="1:8">
      <c r="A22" s="40" t="s">
        <v>120</v>
      </c>
      <c r="B22" s="49">
        <f>('2010-Tenure'!B20-'2000-Tenure'!B20)/'2000-Tenure'!B20</f>
        <v>0.40857879616489562</v>
      </c>
      <c r="C22" s="100">
        <f>('2010-Tenure'!C20-'2000-Tenure'!C20)/'2000-Tenure'!C20</f>
        <v>0.54582231563721839</v>
      </c>
      <c r="D22" s="23">
        <f>('2010-Tenure'!D20-'2000-Tenure'!D20)/'2000-Tenure'!D20</f>
        <v>0.32342919640478429</v>
      </c>
      <c r="E22" s="265"/>
      <c r="F22" s="154"/>
      <c r="G22" s="155"/>
      <c r="H22" s="54"/>
    </row>
    <row r="23" spans="1:8">
      <c r="A23" s="40" t="s">
        <v>121</v>
      </c>
      <c r="B23" s="49">
        <f>('2010-Tenure'!B21-'2000-Tenure'!B21)/'2000-Tenure'!B21</f>
        <v>0.28517977733162986</v>
      </c>
      <c r="C23" s="100">
        <f>('2010-Tenure'!C21-'2000-Tenure'!C21)/'2000-Tenure'!C21</f>
        <v>0.69330640507789965</v>
      </c>
      <c r="D23" s="23">
        <f>('2010-Tenure'!D21-'2000-Tenure'!D21)/'2000-Tenure'!D21</f>
        <v>9.6369460758142012E-2</v>
      </c>
      <c r="E23" s="265"/>
      <c r="F23" s="154"/>
      <c r="G23" s="155"/>
    </row>
    <row r="24" spans="1:8">
      <c r="A24" s="40" t="s">
        <v>122</v>
      </c>
      <c r="B24" s="49">
        <f>('2010-Tenure'!B22-'2000-Tenure'!B22)/'2000-Tenure'!B22</f>
        <v>0.68360655737704923</v>
      </c>
      <c r="C24" s="100">
        <f>('2010-Tenure'!C22-'2000-Tenure'!C22)/'2000-Tenure'!C22</f>
        <v>1.2261904761904763</v>
      </c>
      <c r="D24" s="23">
        <f>('2010-Tenure'!D22-'2000-Tenure'!D22)/'2000-Tenure'!D22</f>
        <v>0.3016759776536313</v>
      </c>
      <c r="E24" s="265"/>
      <c r="F24" s="154"/>
      <c r="G24" s="155"/>
    </row>
    <row r="25" spans="1:8">
      <c r="A25" s="40" t="s">
        <v>123</v>
      </c>
      <c r="B25" s="49">
        <f>('2010-Tenure'!B23-'2000-Tenure'!B23)/'2000-Tenure'!B23</f>
        <v>1.3021555763823804</v>
      </c>
      <c r="C25" s="100">
        <f>('2010-Tenure'!C23-'2000-Tenure'!C23)/'2000-Tenure'!C23</f>
        <v>1.5375925204518894</v>
      </c>
      <c r="D25" s="23">
        <f>('2010-Tenure'!D23-'2000-Tenure'!D23)/'2000-Tenure'!D23</f>
        <v>1.0838150289017341</v>
      </c>
      <c r="E25" s="265"/>
      <c r="F25" s="154"/>
      <c r="G25" s="155"/>
    </row>
    <row r="26" spans="1:8">
      <c r="A26" s="40" t="s">
        <v>124</v>
      </c>
      <c r="B26" s="49">
        <f>('2010-Tenure'!B24-'2000-Tenure'!B24)/'2000-Tenure'!B24</f>
        <v>0.82846715328467158</v>
      </c>
      <c r="C26" s="100">
        <f>('2010-Tenure'!C24-'2000-Tenure'!C24)/'2000-Tenure'!C24</f>
        <v>0.99488752556237214</v>
      </c>
      <c r="D26" s="23">
        <f>('2010-Tenure'!D24-'2000-Tenure'!D24)/'2000-Tenure'!D24</f>
        <v>0.65531914893617016</v>
      </c>
      <c r="E26" s="265"/>
      <c r="F26" s="154"/>
      <c r="G26" s="155"/>
    </row>
    <row r="27" spans="1:8">
      <c r="A27" s="40" t="s">
        <v>125</v>
      </c>
      <c r="B27" s="49">
        <f>('2010-Tenure'!B25-'2000-Tenure'!B25)/'2000-Tenure'!B25</f>
        <v>0.44652803564797622</v>
      </c>
      <c r="C27" s="100">
        <f>('2010-Tenure'!C25-'2000-Tenure'!C25)/'2000-Tenure'!C25</f>
        <v>0.48110465116279072</v>
      </c>
      <c r="D27" s="23">
        <f>('2010-Tenure'!D25-'2000-Tenure'!D25)/'2000-Tenure'!D25</f>
        <v>0.41040242976461655</v>
      </c>
      <c r="E27" s="265"/>
      <c r="F27" s="154"/>
      <c r="G27" s="155"/>
    </row>
    <row r="28" spans="1:8">
      <c r="A28" s="40" t="s">
        <v>126</v>
      </c>
      <c r="B28" s="49">
        <f>('2010-Tenure'!B26-'2000-Tenure'!B26)/'2000-Tenure'!B26</f>
        <v>0.43702579666160851</v>
      </c>
      <c r="C28" s="100">
        <f>('2010-Tenure'!C26-'2000-Tenure'!C26)/'2000-Tenure'!C26</f>
        <v>0.6906420918558478</v>
      </c>
      <c r="D28" s="23">
        <f>('2010-Tenure'!D26-'2000-Tenure'!D26)/'2000-Tenure'!D26</f>
        <v>0.19807641401217682</v>
      </c>
      <c r="E28" s="265"/>
      <c r="F28" s="154"/>
      <c r="G28" s="155"/>
    </row>
    <row r="29" spans="1:8">
      <c r="A29" s="40"/>
      <c r="B29" s="49"/>
      <c r="C29" s="100"/>
      <c r="D29" s="23"/>
      <c r="E29" s="265"/>
      <c r="F29" s="154"/>
      <c r="G29" s="155"/>
    </row>
    <row r="30" spans="1:8">
      <c r="A30" s="188" t="s">
        <v>127</v>
      </c>
      <c r="B30" s="255">
        <f>('2010-Tenure'!B28-'2000-Tenure'!B28)/'2000-Tenure'!B28</f>
        <v>0.29734681414127706</v>
      </c>
      <c r="C30" s="218">
        <f>('2010-Tenure'!C28-'2000-Tenure'!C28)/'2000-Tenure'!C28</f>
        <v>0.26565841735410939</v>
      </c>
      <c r="D30" s="257">
        <f>('2010-Tenure'!D28-'2000-Tenure'!D28)/'2000-Tenure'!D28</f>
        <v>0.32267122451471125</v>
      </c>
      <c r="E30" s="265"/>
      <c r="F30" s="154"/>
      <c r="G30" s="155"/>
    </row>
    <row r="31" spans="1:8">
      <c r="A31" s="40" t="s">
        <v>128</v>
      </c>
      <c r="B31" s="49">
        <f>('2010-Tenure'!B29-'2000-Tenure'!B29)/'2000-Tenure'!B29</f>
        <v>9.7419171866137272E-2</v>
      </c>
      <c r="C31" s="100">
        <f>('2010-Tenure'!C29-'2000-Tenure'!C29)/'2000-Tenure'!C29</f>
        <v>8.4986674563221801E-2</v>
      </c>
      <c r="D31" s="23">
        <f>('2010-Tenure'!D29-'2000-Tenure'!D29)/'2000-Tenure'!D29</f>
        <v>0.10884353741496598</v>
      </c>
      <c r="E31" s="265"/>
      <c r="F31" s="154"/>
      <c r="G31" s="155"/>
    </row>
    <row r="32" spans="1:8">
      <c r="A32" s="40" t="s">
        <v>129</v>
      </c>
      <c r="B32" s="49">
        <f>('2010-Tenure'!B30-'2000-Tenure'!B30)/'2000-Tenure'!B30</f>
        <v>0.1618193465727098</v>
      </c>
      <c r="C32" s="100">
        <f>('2010-Tenure'!C30-'2000-Tenure'!C30)/'2000-Tenure'!C30</f>
        <v>3.9317507418397624E-2</v>
      </c>
      <c r="D32" s="23">
        <f>('2010-Tenure'!D30-'2000-Tenure'!D30)/'2000-Tenure'!D30</f>
        <v>0.22646310432569974</v>
      </c>
      <c r="E32" s="265"/>
      <c r="F32" s="154"/>
      <c r="G32" s="155"/>
    </row>
    <row r="33" spans="1:7">
      <c r="A33" s="40" t="s">
        <v>130</v>
      </c>
      <c r="B33" s="49">
        <f>('2010-Tenure'!B31-'2000-Tenure'!B31)/'2000-Tenure'!B31</f>
        <v>0.57549857549857553</v>
      </c>
      <c r="C33" s="100">
        <f>('2010-Tenure'!C31-'2000-Tenure'!C31)/'2000-Tenure'!C31</f>
        <v>0.29372937293729373</v>
      </c>
      <c r="D33" s="23">
        <f>('2010-Tenure'!D31-'2000-Tenure'!D31)/'2000-Tenure'!D31</f>
        <v>0.78947368421052633</v>
      </c>
      <c r="E33" s="265"/>
      <c r="F33" s="154"/>
      <c r="G33" s="155"/>
    </row>
    <row r="34" spans="1:7">
      <c r="A34" s="40" t="s">
        <v>131</v>
      </c>
      <c r="B34" s="49">
        <f>('2010-Tenure'!B32-'2000-Tenure'!B32)/'2000-Tenure'!B32</f>
        <v>0.20462151394422312</v>
      </c>
      <c r="C34" s="100">
        <f>('2010-Tenure'!C32-'2000-Tenure'!C32)/'2000-Tenure'!C32</f>
        <v>0.11645101663585952</v>
      </c>
      <c r="D34" s="23">
        <f>('2010-Tenure'!D32-'2000-Tenure'!D32)/'2000-Tenure'!D32</f>
        <v>0.29910861670518324</v>
      </c>
      <c r="E34" s="265"/>
      <c r="F34" s="154"/>
      <c r="G34" s="155"/>
    </row>
    <row r="35" spans="1:7">
      <c r="A35" s="40" t="s">
        <v>132</v>
      </c>
      <c r="B35" s="49">
        <f>('2010-Tenure'!B33-'2000-Tenure'!B33)/'2000-Tenure'!B33</f>
        <v>1.815979381443299</v>
      </c>
      <c r="C35" s="100">
        <f>('2010-Tenure'!C33-'2000-Tenure'!C33)/'2000-Tenure'!C33</f>
        <v>2.1623843782117165</v>
      </c>
      <c r="D35" s="23">
        <f>('2010-Tenure'!D33-'2000-Tenure'!D33)/'2000-Tenure'!D33</f>
        <v>1.467425025853154</v>
      </c>
      <c r="E35" s="265"/>
      <c r="F35" s="154"/>
      <c r="G35" s="155"/>
    </row>
    <row r="36" spans="1:7">
      <c r="A36" s="92"/>
      <c r="B36" s="49"/>
      <c r="C36" s="100"/>
      <c r="D36" s="23"/>
      <c r="E36" s="285"/>
      <c r="F36" s="286"/>
      <c r="G36" s="287"/>
    </row>
    <row r="37" spans="1:7">
      <c r="A37" s="25" t="s">
        <v>85</v>
      </c>
      <c r="B37" s="145"/>
      <c r="C37" s="143"/>
      <c r="D37" s="147"/>
      <c r="E37" s="264"/>
      <c r="F37" s="66"/>
      <c r="G37" s="67"/>
    </row>
    <row r="38" spans="1:7">
      <c r="A38" s="6" t="s">
        <v>26</v>
      </c>
      <c r="B38" s="282">
        <f>'2010-Tenure'!B9-'2000-Tenure'!B9</f>
        <v>1074628</v>
      </c>
      <c r="C38" s="283">
        <f>'2010-Tenure'!C9-'2000-Tenure'!C9</f>
        <v>489037</v>
      </c>
      <c r="D38" s="284">
        <f>'2010-Tenure'!D9-'2000-Tenure'!D9</f>
        <v>585591</v>
      </c>
      <c r="E38" s="267">
        <f>'2010-Tenure'!E9-'2000-Tenure'!E9</f>
        <v>2.9999999999999805E-2</v>
      </c>
      <c r="F38" s="268">
        <f>'2010-Tenure'!F9-'2000-Tenure'!F9</f>
        <v>2.0000000000000018E-2</v>
      </c>
      <c r="G38" s="269">
        <f>'2010-Tenure'!G9-'2000-Tenure'!G9</f>
        <v>4.0000000000000036E-2</v>
      </c>
    </row>
    <row r="39" spans="1:7">
      <c r="A39" s="188" t="s">
        <v>110</v>
      </c>
      <c r="B39" s="282">
        <f>'2010-Tenure'!B10-'2000-Tenure'!B10</f>
        <v>422587</v>
      </c>
      <c r="C39" s="283">
        <f>'2010-Tenure'!C10-'2000-Tenure'!C10</f>
        <v>265729</v>
      </c>
      <c r="D39" s="284">
        <f>'2010-Tenure'!D10-'2000-Tenure'!D10</f>
        <v>156858</v>
      </c>
      <c r="E39" s="267">
        <f>'2010-Tenure'!E10-'2000-Tenure'!E10</f>
        <v>-0.15000000000000036</v>
      </c>
      <c r="F39" s="268">
        <f>'2010-Tenure'!F10-'2000-Tenure'!F10</f>
        <v>-0.20000000000000018</v>
      </c>
      <c r="G39" s="269">
        <f>'2010-Tenure'!G10-'2000-Tenure'!G10</f>
        <v>-0.12999999999999989</v>
      </c>
    </row>
    <row r="40" spans="1:7">
      <c r="A40" s="40" t="s">
        <v>111</v>
      </c>
      <c r="B40" s="145">
        <f>'2010-Tenure'!B11-'2000-Tenure'!B11</f>
        <v>68431</v>
      </c>
      <c r="C40" s="143">
        <f>'2010-Tenure'!C11-'2000-Tenure'!C11</f>
        <v>41865</v>
      </c>
      <c r="D40" s="147">
        <f>'2010-Tenure'!D11-'2000-Tenure'!D11</f>
        <v>26566</v>
      </c>
      <c r="E40" s="264">
        <f>'2010-Tenure'!E11-'2000-Tenure'!E11</f>
        <v>-2.0000000000000018E-2</v>
      </c>
      <c r="F40" s="66">
        <f>'2010-Tenure'!F11-'2000-Tenure'!F11</f>
        <v>-0.18000000000000016</v>
      </c>
      <c r="G40" s="67">
        <f>'2010-Tenure'!G11-'2000-Tenure'!G11</f>
        <v>9.9999999999997868E-3</v>
      </c>
    </row>
    <row r="41" spans="1:7">
      <c r="A41" s="40" t="s">
        <v>112</v>
      </c>
      <c r="B41" s="145">
        <f>'2010-Tenure'!B12-'2000-Tenure'!B12</f>
        <v>1666</v>
      </c>
      <c r="C41" s="143">
        <f>'2010-Tenure'!C12-'2000-Tenure'!C12</f>
        <v>857</v>
      </c>
      <c r="D41" s="147">
        <f>'2010-Tenure'!D12-'2000-Tenure'!D12</f>
        <v>809</v>
      </c>
      <c r="E41" s="264">
        <f>'2010-Tenure'!E12-'2000-Tenure'!E12</f>
        <v>0.30000000000000027</v>
      </c>
      <c r="F41" s="66">
        <f>'2010-Tenure'!F12-'2000-Tenure'!F12</f>
        <v>8.9999999999999858E-2</v>
      </c>
      <c r="G41" s="67">
        <f>'2010-Tenure'!G12-'2000-Tenure'!G12</f>
        <v>0.25</v>
      </c>
    </row>
    <row r="42" spans="1:7">
      <c r="A42" s="40" t="s">
        <v>113</v>
      </c>
      <c r="B42" s="145">
        <f>'2010-Tenure'!B13-'2000-Tenure'!B13</f>
        <v>6378</v>
      </c>
      <c r="C42" s="143">
        <f>'2010-Tenure'!C13-'2000-Tenure'!C13</f>
        <v>3578</v>
      </c>
      <c r="D42" s="147">
        <f>'2010-Tenure'!D13-'2000-Tenure'!D13</f>
        <v>2800</v>
      </c>
      <c r="E42" s="264">
        <f>'2010-Tenure'!E13-'2000-Tenure'!E13</f>
        <v>-0.71</v>
      </c>
      <c r="F42" s="66">
        <f>'2010-Tenure'!F13-'2000-Tenure'!F13</f>
        <v>-0.44000000000000039</v>
      </c>
      <c r="G42" s="67">
        <f>'2010-Tenure'!G13-'2000-Tenure'!G13</f>
        <v>-0.9099999999999997</v>
      </c>
    </row>
    <row r="43" spans="1:7">
      <c r="A43" s="40" t="s">
        <v>114</v>
      </c>
      <c r="B43" s="145">
        <f>'2010-Tenure'!B14-'2000-Tenure'!B14</f>
        <v>98153</v>
      </c>
      <c r="C43" s="143">
        <f>'2010-Tenure'!C14-'2000-Tenure'!C14</f>
        <v>66436</v>
      </c>
      <c r="D43" s="147">
        <f>'2010-Tenure'!D14-'2000-Tenure'!D14</f>
        <v>31717</v>
      </c>
      <c r="E43" s="264">
        <f>'2010-Tenure'!E14-'2000-Tenure'!E14</f>
        <v>-0.18000000000000016</v>
      </c>
      <c r="F43" s="66">
        <f>'2010-Tenure'!F14-'2000-Tenure'!F14</f>
        <v>-0.23999999999999977</v>
      </c>
      <c r="G43" s="67">
        <f>'2010-Tenure'!G14-'2000-Tenure'!G14</f>
        <v>-8.0000000000000071E-2</v>
      </c>
    </row>
    <row r="44" spans="1:7">
      <c r="A44" s="40" t="s">
        <v>115</v>
      </c>
      <c r="B44" s="145">
        <f>'2010-Tenure'!B15-'2000-Tenure'!B15</f>
        <v>14785</v>
      </c>
      <c r="C44" s="143">
        <f>'2010-Tenure'!C15-'2000-Tenure'!C15</f>
        <v>10161</v>
      </c>
      <c r="D44" s="147">
        <f>'2010-Tenure'!D15-'2000-Tenure'!D15</f>
        <v>4624</v>
      </c>
      <c r="E44" s="264">
        <f>'2010-Tenure'!E15-'2000-Tenure'!E15</f>
        <v>-0.35999999999999988</v>
      </c>
      <c r="F44" s="66">
        <f>'2010-Tenure'!F15-'2000-Tenure'!F15</f>
        <v>-0.45999999999999996</v>
      </c>
      <c r="G44" s="67">
        <f>'2010-Tenure'!G15-'2000-Tenure'!G15</f>
        <v>-8.0000000000000071E-2</v>
      </c>
    </row>
    <row r="45" spans="1:7">
      <c r="A45" s="40" t="s">
        <v>116</v>
      </c>
      <c r="B45" s="145">
        <f>'2010-Tenure'!B16-'2000-Tenure'!B16</f>
        <v>95118</v>
      </c>
      <c r="C45" s="143">
        <f>'2010-Tenure'!C16-'2000-Tenure'!C16</f>
        <v>54979</v>
      </c>
      <c r="D45" s="147">
        <f>'2010-Tenure'!D16-'2000-Tenure'!D16</f>
        <v>40139</v>
      </c>
      <c r="E45" s="264">
        <f>'2010-Tenure'!E16-'2000-Tenure'!E16</f>
        <v>-0.19999999999999973</v>
      </c>
      <c r="F45" s="66">
        <f>'2010-Tenure'!F16-'2000-Tenure'!F16</f>
        <v>-0.33000000000000007</v>
      </c>
      <c r="G45" s="67">
        <f>'2010-Tenure'!G16-'2000-Tenure'!G16</f>
        <v>0</v>
      </c>
    </row>
    <row r="46" spans="1:7">
      <c r="A46" s="40" t="s">
        <v>117</v>
      </c>
      <c r="B46" s="145">
        <f>'2010-Tenure'!B17-'2000-Tenure'!B17</f>
        <v>5926</v>
      </c>
      <c r="C46" s="143">
        <f>'2010-Tenure'!C17-'2000-Tenure'!C17</f>
        <v>3312</v>
      </c>
      <c r="D46" s="147">
        <f>'2010-Tenure'!D17-'2000-Tenure'!D17</f>
        <v>2614</v>
      </c>
      <c r="E46" s="264">
        <f>'2010-Tenure'!E17-'2000-Tenure'!E17</f>
        <v>-1.1799999999999997</v>
      </c>
      <c r="F46" s="66">
        <f>'2010-Tenure'!F17-'2000-Tenure'!F17</f>
        <v>-0.91000000000000014</v>
      </c>
      <c r="G46" s="67">
        <f>'2010-Tenure'!G17-'2000-Tenure'!G17</f>
        <v>-1.46</v>
      </c>
    </row>
    <row r="47" spans="1:7">
      <c r="A47" s="40" t="s">
        <v>118</v>
      </c>
      <c r="B47" s="145">
        <f>'2010-Tenure'!B18-'2000-Tenure'!B18</f>
        <v>2334</v>
      </c>
      <c r="C47" s="143">
        <f>'2010-Tenure'!C18-'2000-Tenure'!C18</f>
        <v>1595</v>
      </c>
      <c r="D47" s="147">
        <f>'2010-Tenure'!D18-'2000-Tenure'!D18</f>
        <v>739</v>
      </c>
      <c r="E47" s="264">
        <f>'2010-Tenure'!E18-'2000-Tenure'!E18</f>
        <v>-9.9999999999997868E-3</v>
      </c>
      <c r="F47" s="66">
        <f>'2010-Tenure'!F18-'2000-Tenure'!F18</f>
        <v>-0.18000000000000016</v>
      </c>
      <c r="G47" s="67">
        <f>'2010-Tenure'!G18-'2000-Tenure'!G18</f>
        <v>8.9999999999999858E-2</v>
      </c>
    </row>
    <row r="48" spans="1:7">
      <c r="A48" s="40" t="s">
        <v>119</v>
      </c>
      <c r="B48" s="145">
        <f>'2010-Tenure'!B19-'2000-Tenure'!B19</f>
        <v>-4240</v>
      </c>
      <c r="C48" s="143">
        <f>'2010-Tenure'!C19-'2000-Tenure'!C19</f>
        <v>387</v>
      </c>
      <c r="D48" s="147">
        <f>'2010-Tenure'!D19-'2000-Tenure'!D19</f>
        <v>-4627</v>
      </c>
      <c r="E48" s="264">
        <f>'2010-Tenure'!E19-'2000-Tenure'!E19</f>
        <v>-2.9999999999999805E-2</v>
      </c>
      <c r="F48" s="66">
        <f>'2010-Tenure'!F19-'2000-Tenure'!F19</f>
        <v>-0.10000000000000009</v>
      </c>
      <c r="G48" s="67">
        <f>'2010-Tenure'!G19-'2000-Tenure'!G19</f>
        <v>5.0000000000000044E-2</v>
      </c>
    </row>
    <row r="49" spans="1:7">
      <c r="A49" s="40" t="s">
        <v>120</v>
      </c>
      <c r="B49" s="145">
        <f>'2010-Tenure'!B20-'2000-Tenure'!B20</f>
        <v>47217</v>
      </c>
      <c r="C49" s="143">
        <f>'2010-Tenure'!C20-'2000-Tenure'!C20</f>
        <v>24151</v>
      </c>
      <c r="D49" s="147">
        <f>'2010-Tenure'!D20-'2000-Tenure'!D20</f>
        <v>23066</v>
      </c>
      <c r="E49" s="264">
        <f>'2010-Tenure'!E20-'2000-Tenure'!E20</f>
        <v>-0.18000000000000016</v>
      </c>
      <c r="F49" s="66">
        <f>'2010-Tenure'!F20-'2000-Tenure'!F20</f>
        <v>-0.32000000000000028</v>
      </c>
      <c r="G49" s="67">
        <f>'2010-Tenure'!G20-'2000-Tenure'!G20</f>
        <v>-0.12000000000000011</v>
      </c>
    </row>
    <row r="50" spans="1:7">
      <c r="A50" s="40" t="s">
        <v>121</v>
      </c>
      <c r="B50" s="145">
        <f>'2010-Tenure'!B21-'2000-Tenure'!B21</f>
        <v>3125</v>
      </c>
      <c r="C50" s="143">
        <f>'2010-Tenure'!C21-'2000-Tenure'!C21</f>
        <v>2403</v>
      </c>
      <c r="D50" s="147">
        <f>'2010-Tenure'!D21-'2000-Tenure'!D21</f>
        <v>722</v>
      </c>
      <c r="E50" s="264">
        <f>'2010-Tenure'!E21-'2000-Tenure'!E21</f>
        <v>-0.77999999999999936</v>
      </c>
      <c r="F50" s="66">
        <f>'2010-Tenure'!F21-'2000-Tenure'!F21</f>
        <v>-0.69999999999999929</v>
      </c>
      <c r="G50" s="67">
        <f>'2010-Tenure'!G21-'2000-Tenure'!G21</f>
        <v>-0.94999999999999973</v>
      </c>
    </row>
    <row r="51" spans="1:7">
      <c r="A51" s="40" t="s">
        <v>122</v>
      </c>
      <c r="B51" s="145">
        <f>'2010-Tenure'!B22-'2000-Tenure'!B22</f>
        <v>417</v>
      </c>
      <c r="C51" s="143">
        <f>'2010-Tenure'!C22-'2000-Tenure'!C22</f>
        <v>309</v>
      </c>
      <c r="D51" s="147">
        <f>'2010-Tenure'!D22-'2000-Tenure'!D22</f>
        <v>108</v>
      </c>
      <c r="E51" s="264">
        <f>'2010-Tenure'!E22-'2000-Tenure'!E22</f>
        <v>-2.0000000000000018E-2</v>
      </c>
      <c r="F51" s="66">
        <f>'2010-Tenure'!F22-'2000-Tenure'!F22</f>
        <v>-0.16000000000000014</v>
      </c>
      <c r="G51" s="67">
        <f>'2010-Tenure'!G22-'2000-Tenure'!G22</f>
        <v>-5.0000000000000266E-2</v>
      </c>
    </row>
    <row r="52" spans="1:7">
      <c r="A52" s="40" t="s">
        <v>123</v>
      </c>
      <c r="B52" s="145">
        <f>'2010-Tenure'!B23-'2000-Tenure'!B23</f>
        <v>6947</v>
      </c>
      <c r="C52" s="143">
        <f>'2010-Tenure'!C23-'2000-Tenure'!C23</f>
        <v>3947</v>
      </c>
      <c r="D52" s="147">
        <f>'2010-Tenure'!D23-'2000-Tenure'!D23</f>
        <v>3000</v>
      </c>
      <c r="E52" s="264">
        <f>'2010-Tenure'!E23-'2000-Tenure'!E23</f>
        <v>0</v>
      </c>
      <c r="F52" s="66">
        <f>'2010-Tenure'!F23-'2000-Tenure'!F23</f>
        <v>-0.12000000000000011</v>
      </c>
      <c r="G52" s="67">
        <f>'2010-Tenure'!G23-'2000-Tenure'!G23</f>
        <v>2.9999999999999805E-2</v>
      </c>
    </row>
    <row r="53" spans="1:7">
      <c r="A53" s="40" t="s">
        <v>124</v>
      </c>
      <c r="B53" s="145">
        <f>'2010-Tenure'!B24-'2000-Tenure'!B24</f>
        <v>1589</v>
      </c>
      <c r="C53" s="143">
        <f>'2010-Tenure'!C24-'2000-Tenure'!C24</f>
        <v>973</v>
      </c>
      <c r="D53" s="147">
        <f>'2010-Tenure'!D24-'2000-Tenure'!D24</f>
        <v>616</v>
      </c>
      <c r="E53" s="264">
        <f>'2010-Tenure'!E24-'2000-Tenure'!E24</f>
        <v>-6.999999999999984E-2</v>
      </c>
      <c r="F53" s="66">
        <f>'2010-Tenure'!F24-'2000-Tenure'!F24</f>
        <v>-0.16000000000000014</v>
      </c>
      <c r="G53" s="67">
        <f>'2010-Tenure'!G24-'2000-Tenure'!G24</f>
        <v>-3.0000000000000249E-2</v>
      </c>
    </row>
    <row r="54" spans="1:7">
      <c r="A54" s="40" t="s">
        <v>125</v>
      </c>
      <c r="B54" s="145">
        <f>'2010-Tenure'!B25-'2000-Tenure'!B25</f>
        <v>4810</v>
      </c>
      <c r="C54" s="143">
        <f>'2010-Tenure'!C25-'2000-Tenure'!C25</f>
        <v>2648</v>
      </c>
      <c r="D54" s="147">
        <f>'2010-Tenure'!D25-'2000-Tenure'!D25</f>
        <v>2162</v>
      </c>
      <c r="E54" s="264">
        <f>'2010-Tenure'!E25-'2000-Tenure'!E25</f>
        <v>-0.11999999999999966</v>
      </c>
      <c r="F54" s="66">
        <f>'2010-Tenure'!F25-'2000-Tenure'!F25</f>
        <v>-0.25999999999999979</v>
      </c>
      <c r="G54" s="67">
        <f>'2010-Tenure'!G25-'2000-Tenure'!G25</f>
        <v>0</v>
      </c>
    </row>
    <row r="55" spans="1:7">
      <c r="A55" s="40" t="s">
        <v>126</v>
      </c>
      <c r="B55" s="145">
        <f>'2010-Tenure'!B26-'2000-Tenure'!B26</f>
        <v>48096</v>
      </c>
      <c r="C55" s="143">
        <f>'2010-Tenure'!C26-'2000-Tenure'!C26</f>
        <v>36872</v>
      </c>
      <c r="D55" s="147">
        <f>'2010-Tenure'!D26-'2000-Tenure'!D26</f>
        <v>11224</v>
      </c>
      <c r="E55" s="264">
        <f>'2010-Tenure'!E26-'2000-Tenure'!E26</f>
        <v>-0.35000000000000009</v>
      </c>
      <c r="F55" s="66">
        <f>'2010-Tenure'!F26-'2000-Tenure'!F26</f>
        <v>-0.33999999999999941</v>
      </c>
      <c r="G55" s="67">
        <f>'2010-Tenure'!G26-'2000-Tenure'!G26</f>
        <v>-0.5</v>
      </c>
    </row>
    <row r="56" spans="1:7">
      <c r="A56" s="40"/>
      <c r="B56" s="145"/>
      <c r="C56" s="143"/>
      <c r="D56" s="147"/>
      <c r="E56" s="264"/>
      <c r="F56" s="66"/>
      <c r="G56" s="67"/>
    </row>
    <row r="57" spans="1:7">
      <c r="A57" s="188" t="s">
        <v>127</v>
      </c>
      <c r="B57" s="282">
        <f>'2010-Tenure'!B28-'2000-Tenure'!B28</f>
        <v>8764</v>
      </c>
      <c r="C57" s="283">
        <f>'2010-Tenure'!C28-'2000-Tenure'!C28</f>
        <v>3478</v>
      </c>
      <c r="D57" s="284">
        <f>'2010-Tenure'!D28-'2000-Tenure'!D28</f>
        <v>5286</v>
      </c>
      <c r="E57" s="267">
        <f>'2010-Tenure'!E28-'2000-Tenure'!E28</f>
        <v>-9.9999999999999645E-2</v>
      </c>
      <c r="F57" s="268">
        <f>'2010-Tenure'!F28-'2000-Tenure'!F28</f>
        <v>-0.22999999999999954</v>
      </c>
      <c r="G57" s="269">
        <f>'2010-Tenure'!G28-'2000-Tenure'!G28</f>
        <v>2.9999999999999805E-2</v>
      </c>
    </row>
    <row r="58" spans="1:7">
      <c r="A58" s="40" t="s">
        <v>128</v>
      </c>
      <c r="B58" s="145">
        <f>'2010-Tenure'!B29-'2000-Tenure'!B29</f>
        <v>687</v>
      </c>
      <c r="C58" s="143">
        <f>'2010-Tenure'!C29-'2000-Tenure'!C29</f>
        <v>287</v>
      </c>
      <c r="D58" s="147">
        <f>'2010-Tenure'!D29-'2000-Tenure'!D29</f>
        <v>400</v>
      </c>
      <c r="E58" s="264">
        <f>'2010-Tenure'!E29-'2000-Tenure'!E29</f>
        <v>-9.0000000000000302E-2</v>
      </c>
      <c r="F58" s="66">
        <f>'2010-Tenure'!F29-'2000-Tenure'!F29</f>
        <v>-0.14999999999999991</v>
      </c>
      <c r="G58" s="67">
        <f>'2010-Tenure'!G29-'2000-Tenure'!G29</f>
        <v>-2.9999999999999805E-2</v>
      </c>
    </row>
    <row r="59" spans="1:7">
      <c r="A59" s="40" t="s">
        <v>129</v>
      </c>
      <c r="B59" s="145">
        <f>'2010-Tenure'!B30-'2000-Tenure'!B30</f>
        <v>1263</v>
      </c>
      <c r="C59" s="143">
        <f>'2010-Tenure'!C30-'2000-Tenure'!C30</f>
        <v>106</v>
      </c>
      <c r="D59" s="147">
        <f>'2010-Tenure'!D30-'2000-Tenure'!D30</f>
        <v>1157</v>
      </c>
      <c r="E59" s="264">
        <f>'2010-Tenure'!E30-'2000-Tenure'!E30</f>
        <v>-0.16000000000000014</v>
      </c>
      <c r="F59" s="66">
        <f>'2010-Tenure'!F30-'2000-Tenure'!F30</f>
        <v>-0.1899999999999995</v>
      </c>
      <c r="G59" s="67">
        <f>'2010-Tenure'!G30-'2000-Tenure'!G30</f>
        <v>-8.9999999999999858E-2</v>
      </c>
    </row>
    <row r="60" spans="1:7">
      <c r="A60" s="40" t="s">
        <v>130</v>
      </c>
      <c r="B60" s="145">
        <f>'2010-Tenure'!B31-'2000-Tenure'!B31</f>
        <v>1212</v>
      </c>
      <c r="C60" s="143">
        <f>'2010-Tenure'!C31-'2000-Tenure'!C31</f>
        <v>267</v>
      </c>
      <c r="D60" s="147">
        <f>'2010-Tenure'!D31-'2000-Tenure'!D31</f>
        <v>945</v>
      </c>
      <c r="E60" s="264">
        <f>'2010-Tenure'!E31-'2000-Tenure'!E31</f>
        <v>-0.17999999999999972</v>
      </c>
      <c r="F60" s="66">
        <f>'2010-Tenure'!F31-'2000-Tenure'!F31</f>
        <v>-0.22000000000000064</v>
      </c>
      <c r="G60" s="67">
        <f>'2010-Tenure'!G31-'2000-Tenure'!G31</f>
        <v>4.0000000000000036E-2</v>
      </c>
    </row>
    <row r="61" spans="1:7">
      <c r="A61" s="40" t="s">
        <v>131</v>
      </c>
      <c r="B61" s="145">
        <f>'2010-Tenure'!B32-'2000-Tenure'!B32</f>
        <v>1284</v>
      </c>
      <c r="C61" s="143">
        <f>'2010-Tenure'!C32-'2000-Tenure'!C32</f>
        <v>378</v>
      </c>
      <c r="D61" s="147">
        <f>'2010-Tenure'!D32-'2000-Tenure'!D32</f>
        <v>906</v>
      </c>
      <c r="E61" s="264">
        <f>'2010-Tenure'!E32-'2000-Tenure'!E32</f>
        <v>-3.0000000000000249E-2</v>
      </c>
      <c r="F61" s="66">
        <f>'2010-Tenure'!F32-'2000-Tenure'!F32</f>
        <v>-0.13999999999999968</v>
      </c>
      <c r="G61" s="67">
        <f>'2010-Tenure'!G32-'2000-Tenure'!G32</f>
        <v>9.9999999999999645E-2</v>
      </c>
    </row>
    <row r="62" spans="1:7" ht="15" thickBot="1">
      <c r="A62" s="74" t="s">
        <v>132</v>
      </c>
      <c r="B62" s="148">
        <f>'2010-Tenure'!B33-'2000-Tenure'!B33</f>
        <v>3523</v>
      </c>
      <c r="C62" s="144">
        <f>'2010-Tenure'!C33-'2000-Tenure'!C33</f>
        <v>2104</v>
      </c>
      <c r="D62" s="150">
        <f>'2010-Tenure'!D33-'2000-Tenure'!D33</f>
        <v>1419</v>
      </c>
      <c r="E62" s="279">
        <f>'2010-Tenure'!E33-'2000-Tenure'!E33</f>
        <v>-0.28000000000000025</v>
      </c>
      <c r="F62" s="75">
        <f>'2010-Tenure'!F33-'2000-Tenure'!F33</f>
        <v>-0.39999999999999991</v>
      </c>
      <c r="G62" s="76">
        <f>'2010-Tenure'!G33-'2000-Tenure'!G33</f>
        <v>-0.28000000000000025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fitToHeight="35" orientation="landscape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87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36.25" customWidth="1"/>
    <col min="2" max="2" width="12" style="30" bestFit="1" customWidth="1"/>
    <col min="3" max="3" width="9.25" style="30" customWidth="1"/>
    <col min="4" max="4" width="10.75" style="30" bestFit="1" customWidth="1"/>
    <col min="5" max="6" width="8.625" style="30" customWidth="1"/>
    <col min="7" max="7" width="8.75" style="30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72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24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56</v>
      </c>
    </row>
    <row r="4" spans="1:7" s="14" customFormat="1" ht="15">
      <c r="A4" s="12" t="s">
        <v>139</v>
      </c>
      <c r="B4" s="31"/>
      <c r="C4" s="33"/>
      <c r="D4" s="34"/>
      <c r="E4" s="33"/>
      <c r="F4" s="32"/>
      <c r="G4" s="16"/>
    </row>
    <row r="5" spans="1:7" s="14" customFormat="1" ht="15.75">
      <c r="A5" s="296" t="s">
        <v>76</v>
      </c>
      <c r="B5" s="296"/>
      <c r="C5" s="296"/>
      <c r="D5" s="296"/>
      <c r="E5" s="296"/>
      <c r="F5" s="296"/>
      <c r="G5" s="296"/>
    </row>
    <row r="6" spans="1:7" s="14" customFormat="1" ht="15.75">
      <c r="A6" s="296" t="s">
        <v>109</v>
      </c>
      <c r="B6" s="296"/>
      <c r="C6" s="296"/>
      <c r="D6" s="296"/>
      <c r="E6" s="296"/>
      <c r="F6" s="296"/>
      <c r="G6" s="296"/>
    </row>
    <row r="7" spans="1:7" ht="12.75" customHeight="1" thickBot="1">
      <c r="A7" s="178" t="s">
        <v>108</v>
      </c>
    </row>
    <row r="8" spans="1:7" ht="81.75" customHeight="1" thickBot="1">
      <c r="A8" s="104" t="s">
        <v>135</v>
      </c>
      <c r="B8" s="105" t="s">
        <v>49</v>
      </c>
      <c r="C8" s="106" t="s">
        <v>50</v>
      </c>
      <c r="D8" s="108" t="s">
        <v>51</v>
      </c>
      <c r="E8" s="273" t="s">
        <v>59</v>
      </c>
      <c r="F8" s="274" t="s">
        <v>52</v>
      </c>
      <c r="G8" s="275" t="s">
        <v>53</v>
      </c>
    </row>
    <row r="9" spans="1:7">
      <c r="A9" s="182" t="s">
        <v>26</v>
      </c>
      <c r="B9" s="183">
        <v>12577498</v>
      </c>
      <c r="C9" s="184">
        <v>7035371</v>
      </c>
      <c r="D9" s="187">
        <v>5542127</v>
      </c>
      <c r="E9" s="270">
        <v>2.9</v>
      </c>
      <c r="F9" s="271">
        <v>2.95</v>
      </c>
      <c r="G9" s="272">
        <v>2.83</v>
      </c>
    </row>
    <row r="10" spans="1:7">
      <c r="A10" s="188" t="s">
        <v>110</v>
      </c>
      <c r="B10" s="258">
        <v>1529789</v>
      </c>
      <c r="C10" s="193">
        <v>878924</v>
      </c>
      <c r="D10" s="194">
        <v>650865</v>
      </c>
      <c r="E10" s="267">
        <v>3.09</v>
      </c>
      <c r="F10" s="268">
        <v>3.34</v>
      </c>
      <c r="G10" s="269">
        <v>2.75</v>
      </c>
    </row>
    <row r="11" spans="1:7">
      <c r="A11" s="40" t="s">
        <v>111</v>
      </c>
      <c r="B11" s="26">
        <v>166504</v>
      </c>
      <c r="C11" s="27">
        <v>88115</v>
      </c>
      <c r="D11" s="29">
        <v>78389</v>
      </c>
      <c r="E11" s="264">
        <v>3.16</v>
      </c>
      <c r="F11" s="66">
        <v>3.59</v>
      </c>
      <c r="G11" s="67">
        <v>2.67</v>
      </c>
    </row>
    <row r="12" spans="1:7">
      <c r="A12" s="40" t="s">
        <v>112</v>
      </c>
      <c r="B12" s="26">
        <v>2601</v>
      </c>
      <c r="C12" s="27">
        <v>1115</v>
      </c>
      <c r="D12" s="29">
        <v>1486</v>
      </c>
      <c r="E12" s="264">
        <v>3.58</v>
      </c>
      <c r="F12" s="66">
        <v>3.94</v>
      </c>
      <c r="G12" s="67">
        <v>3.32</v>
      </c>
    </row>
    <row r="13" spans="1:7">
      <c r="A13" s="40" t="s">
        <v>113</v>
      </c>
      <c r="B13" s="26">
        <v>20831</v>
      </c>
      <c r="C13" s="27">
        <v>7630</v>
      </c>
      <c r="D13" s="29">
        <v>13201</v>
      </c>
      <c r="E13" s="264">
        <v>4.12</v>
      </c>
      <c r="F13" s="66">
        <v>4.5599999999999996</v>
      </c>
      <c r="G13" s="67">
        <v>3.86</v>
      </c>
    </row>
    <row r="14" spans="1:7">
      <c r="A14" s="40" t="s">
        <v>114</v>
      </c>
      <c r="B14" s="26">
        <v>398317</v>
      </c>
      <c r="C14" s="27">
        <v>256806</v>
      </c>
      <c r="D14" s="29">
        <v>141511</v>
      </c>
      <c r="E14" s="264">
        <v>2.84</v>
      </c>
      <c r="F14" s="66">
        <v>3.08</v>
      </c>
      <c r="G14" s="67">
        <v>2.41</v>
      </c>
    </row>
    <row r="15" spans="1:7">
      <c r="A15" s="40" t="s">
        <v>115</v>
      </c>
      <c r="B15" s="26">
        <v>34150</v>
      </c>
      <c r="C15" s="27">
        <v>23968</v>
      </c>
      <c r="D15" s="29">
        <v>10182</v>
      </c>
      <c r="E15" s="264">
        <v>2.81</v>
      </c>
      <c r="F15" s="66">
        <v>3.04</v>
      </c>
      <c r="G15" s="67">
        <v>2.27</v>
      </c>
    </row>
    <row r="16" spans="1:7">
      <c r="A16" s="40" t="s">
        <v>116</v>
      </c>
      <c r="B16" s="26">
        <v>341073</v>
      </c>
      <c r="C16" s="27">
        <v>201921</v>
      </c>
      <c r="D16" s="29">
        <v>139152</v>
      </c>
      <c r="E16" s="264">
        <v>3.41</v>
      </c>
      <c r="F16" s="66">
        <v>3.64</v>
      </c>
      <c r="G16" s="67">
        <v>3.07</v>
      </c>
    </row>
    <row r="17" spans="1:8">
      <c r="A17" s="40" t="s">
        <v>117</v>
      </c>
      <c r="B17" s="26">
        <v>15470</v>
      </c>
      <c r="C17" s="27">
        <v>5008</v>
      </c>
      <c r="D17" s="29">
        <v>10462</v>
      </c>
      <c r="E17" s="264">
        <v>5.57</v>
      </c>
      <c r="F17" s="66">
        <v>6.42</v>
      </c>
      <c r="G17" s="67">
        <v>5.16</v>
      </c>
    </row>
    <row r="18" spans="1:8">
      <c r="A18" s="40" t="s">
        <v>118</v>
      </c>
      <c r="B18" s="26">
        <v>7919</v>
      </c>
      <c r="C18" s="27">
        <v>4310</v>
      </c>
      <c r="D18" s="29">
        <v>3609</v>
      </c>
      <c r="E18" s="264">
        <v>3.06</v>
      </c>
      <c r="F18" s="66">
        <v>3.26</v>
      </c>
      <c r="G18" s="67">
        <v>2.81</v>
      </c>
    </row>
    <row r="19" spans="1:8">
      <c r="A19" s="40" t="s">
        <v>119</v>
      </c>
      <c r="B19" s="26">
        <v>122873</v>
      </c>
      <c r="C19" s="27">
        <v>81391</v>
      </c>
      <c r="D19" s="29">
        <v>41482</v>
      </c>
      <c r="E19" s="264">
        <v>2.2000000000000002</v>
      </c>
      <c r="F19" s="66">
        <v>2.3199999999999998</v>
      </c>
      <c r="G19" s="67">
        <v>1.96</v>
      </c>
    </row>
    <row r="20" spans="1:8">
      <c r="A20" s="40" t="s">
        <v>120</v>
      </c>
      <c r="B20" s="26">
        <v>162781</v>
      </c>
      <c r="C20" s="27">
        <v>68398</v>
      </c>
      <c r="D20" s="29">
        <v>94383</v>
      </c>
      <c r="E20" s="264">
        <v>2.67</v>
      </c>
      <c r="F20" s="66">
        <v>3.05</v>
      </c>
      <c r="G20" s="67">
        <v>2.4</v>
      </c>
      <c r="H20" s="54"/>
    </row>
    <row r="21" spans="1:8">
      <c r="A21" s="40" t="s">
        <v>121</v>
      </c>
      <c r="B21" s="26">
        <v>14083</v>
      </c>
      <c r="C21" s="27">
        <v>5869</v>
      </c>
      <c r="D21" s="29">
        <v>8214</v>
      </c>
      <c r="E21" s="264">
        <v>4.1900000000000004</v>
      </c>
      <c r="F21" s="66">
        <v>4.7300000000000004</v>
      </c>
      <c r="G21" s="67">
        <v>3.81</v>
      </c>
    </row>
    <row r="22" spans="1:8">
      <c r="A22" s="40" t="s">
        <v>122</v>
      </c>
      <c r="B22" s="26">
        <v>1027</v>
      </c>
      <c r="C22" s="27">
        <v>561</v>
      </c>
      <c r="D22" s="29">
        <v>466</v>
      </c>
      <c r="E22" s="264">
        <v>2.73</v>
      </c>
      <c r="F22" s="66">
        <v>3.01</v>
      </c>
      <c r="G22" s="67">
        <v>2.4</v>
      </c>
    </row>
    <row r="23" spans="1:8">
      <c r="A23" s="40" t="s">
        <v>123</v>
      </c>
      <c r="B23" s="26">
        <v>12282</v>
      </c>
      <c r="C23" s="27">
        <v>6514</v>
      </c>
      <c r="D23" s="29">
        <v>5768</v>
      </c>
      <c r="E23" s="264">
        <v>3.85</v>
      </c>
      <c r="F23" s="66">
        <v>4.25</v>
      </c>
      <c r="G23" s="67">
        <v>3.4</v>
      </c>
    </row>
    <row r="24" spans="1:8">
      <c r="A24" s="40" t="s">
        <v>124</v>
      </c>
      <c r="B24" s="26">
        <v>3507</v>
      </c>
      <c r="C24" s="27">
        <v>1951</v>
      </c>
      <c r="D24" s="29">
        <v>1556</v>
      </c>
      <c r="E24" s="264">
        <v>2.93</v>
      </c>
      <c r="F24" s="66">
        <v>3.19</v>
      </c>
      <c r="G24" s="67">
        <v>2.61</v>
      </c>
    </row>
    <row r="25" spans="1:8">
      <c r="A25" s="40" t="s">
        <v>125</v>
      </c>
      <c r="B25" s="26">
        <v>15582</v>
      </c>
      <c r="C25" s="27">
        <v>8152</v>
      </c>
      <c r="D25" s="29">
        <v>7430</v>
      </c>
      <c r="E25" s="264">
        <v>2.93</v>
      </c>
      <c r="F25" s="66">
        <v>3.25</v>
      </c>
      <c r="G25" s="67">
        <v>2.57</v>
      </c>
    </row>
    <row r="26" spans="1:8">
      <c r="A26" s="40" t="s">
        <v>126</v>
      </c>
      <c r="B26" s="26">
        <v>158149</v>
      </c>
      <c r="C26" s="27">
        <v>90260</v>
      </c>
      <c r="D26" s="29">
        <v>67889</v>
      </c>
      <c r="E26" s="264">
        <v>3.63</v>
      </c>
      <c r="F26" s="66">
        <v>3.97</v>
      </c>
      <c r="G26" s="67">
        <v>3.18</v>
      </c>
    </row>
    <row r="27" spans="1:8">
      <c r="A27" s="40"/>
      <c r="B27" s="26"/>
      <c r="C27" s="27"/>
      <c r="D27" s="29"/>
      <c r="E27" s="264"/>
      <c r="F27" s="66"/>
      <c r="G27" s="67"/>
    </row>
    <row r="28" spans="1:8">
      <c r="A28" s="188" t="s">
        <v>127</v>
      </c>
      <c r="B28" s="258">
        <v>38238</v>
      </c>
      <c r="C28" s="193">
        <v>16570</v>
      </c>
      <c r="D28" s="194">
        <v>21668</v>
      </c>
      <c r="E28" s="267">
        <v>3.74</v>
      </c>
      <c r="F28" s="268">
        <v>3.87</v>
      </c>
      <c r="G28" s="269">
        <v>3.63</v>
      </c>
    </row>
    <row r="29" spans="1:8">
      <c r="A29" s="40" t="s">
        <v>128</v>
      </c>
      <c r="B29" s="26">
        <v>7739</v>
      </c>
      <c r="C29" s="27">
        <v>3664</v>
      </c>
      <c r="D29" s="29">
        <v>4075</v>
      </c>
      <c r="E29" s="264">
        <v>2.78</v>
      </c>
      <c r="F29" s="66">
        <v>2.89</v>
      </c>
      <c r="G29" s="67">
        <v>2.68</v>
      </c>
    </row>
    <row r="30" spans="1:8">
      <c r="A30" s="40" t="s">
        <v>129</v>
      </c>
      <c r="B30" s="26">
        <v>9068</v>
      </c>
      <c r="C30" s="27">
        <v>2802</v>
      </c>
      <c r="D30" s="29">
        <v>6266</v>
      </c>
      <c r="E30" s="264">
        <v>4.55</v>
      </c>
      <c r="F30" s="66">
        <v>5.03</v>
      </c>
      <c r="G30" s="67">
        <v>4.34</v>
      </c>
    </row>
    <row r="31" spans="1:8">
      <c r="A31" s="40" t="s">
        <v>130</v>
      </c>
      <c r="B31" s="26">
        <v>3318</v>
      </c>
      <c r="C31" s="27">
        <v>1176</v>
      </c>
      <c r="D31" s="29">
        <v>2142</v>
      </c>
      <c r="E31" s="264">
        <v>5.4</v>
      </c>
      <c r="F31" s="66">
        <v>6.26</v>
      </c>
      <c r="G31" s="67">
        <v>4.93</v>
      </c>
    </row>
    <row r="32" spans="1:8">
      <c r="A32" s="40" t="s">
        <v>131</v>
      </c>
      <c r="B32" s="26">
        <v>7559</v>
      </c>
      <c r="C32" s="27">
        <v>3624</v>
      </c>
      <c r="D32" s="29">
        <v>3935</v>
      </c>
      <c r="E32" s="264">
        <v>3.38</v>
      </c>
      <c r="F32" s="66">
        <v>3.49</v>
      </c>
      <c r="G32" s="67">
        <v>3.28</v>
      </c>
      <c r="H32" s="54"/>
    </row>
    <row r="33" spans="1:7">
      <c r="A33" s="40" t="s">
        <v>132</v>
      </c>
      <c r="B33" s="26">
        <v>5463</v>
      </c>
      <c r="C33" s="27">
        <v>3077</v>
      </c>
      <c r="D33" s="29">
        <v>2386</v>
      </c>
      <c r="E33" s="264">
        <v>3.51</v>
      </c>
      <c r="F33" s="66">
        <v>3.86</v>
      </c>
      <c r="G33" s="67">
        <v>3.05</v>
      </c>
    </row>
    <row r="34" spans="1:7">
      <c r="A34" s="6"/>
      <c r="B34" s="63"/>
      <c r="C34" s="56"/>
      <c r="D34" s="55"/>
      <c r="E34" s="264"/>
      <c r="F34" s="66"/>
      <c r="G34" s="67"/>
    </row>
    <row r="35" spans="1:7">
      <c r="A35" s="25" t="s">
        <v>61</v>
      </c>
      <c r="B35" s="63"/>
      <c r="C35" s="56"/>
      <c r="D35" s="55"/>
      <c r="E35" s="264"/>
      <c r="F35" s="66"/>
      <c r="G35" s="67"/>
    </row>
    <row r="36" spans="1:7">
      <c r="A36" s="6" t="s">
        <v>26</v>
      </c>
      <c r="B36" s="255">
        <v>1</v>
      </c>
      <c r="C36" s="218">
        <f>C9/$B9</f>
        <v>0.55936172679176732</v>
      </c>
      <c r="D36" s="257">
        <f>D9/$B9</f>
        <v>0.44063827320823268</v>
      </c>
      <c r="E36" s="265"/>
      <c r="F36" s="154"/>
      <c r="G36" s="155"/>
    </row>
    <row r="37" spans="1:7">
      <c r="A37" s="188" t="s">
        <v>110</v>
      </c>
      <c r="B37" s="255">
        <v>1</v>
      </c>
      <c r="C37" s="218">
        <f t="shared" ref="C37:D52" si="0">C10/$B10</f>
        <v>0.57453936457903676</v>
      </c>
      <c r="D37" s="257">
        <f t="shared" si="0"/>
        <v>0.4254606354209633</v>
      </c>
      <c r="E37" s="265"/>
      <c r="F37" s="154"/>
      <c r="G37" s="155"/>
    </row>
    <row r="38" spans="1:7">
      <c r="A38" s="40" t="s">
        <v>111</v>
      </c>
      <c r="B38" s="49">
        <v>1</v>
      </c>
      <c r="C38" s="100">
        <f t="shared" si="0"/>
        <v>0.52920650554941628</v>
      </c>
      <c r="D38" s="23">
        <f t="shared" si="0"/>
        <v>0.47079349445058377</v>
      </c>
      <c r="E38" s="265"/>
      <c r="F38" s="154"/>
      <c r="G38" s="155"/>
    </row>
    <row r="39" spans="1:7">
      <c r="A39" s="40" t="s">
        <v>112</v>
      </c>
      <c r="B39" s="49">
        <v>1</v>
      </c>
      <c r="C39" s="100">
        <f t="shared" si="0"/>
        <v>0.42868127643214149</v>
      </c>
      <c r="D39" s="23">
        <f t="shared" si="0"/>
        <v>0.57131872356785851</v>
      </c>
      <c r="E39" s="265"/>
      <c r="F39" s="154"/>
      <c r="G39" s="155"/>
    </row>
    <row r="40" spans="1:7">
      <c r="A40" s="40" t="s">
        <v>113</v>
      </c>
      <c r="B40" s="49">
        <v>1</v>
      </c>
      <c r="C40" s="100">
        <f t="shared" si="0"/>
        <v>0.36628102347462915</v>
      </c>
      <c r="D40" s="23">
        <f t="shared" si="0"/>
        <v>0.63371897652537079</v>
      </c>
      <c r="E40" s="265"/>
      <c r="F40" s="154"/>
      <c r="G40" s="155"/>
    </row>
    <row r="41" spans="1:7">
      <c r="A41" s="40" t="s">
        <v>114</v>
      </c>
      <c r="B41" s="49">
        <v>1</v>
      </c>
      <c r="C41" s="100">
        <f t="shared" si="0"/>
        <v>0.64472769176309319</v>
      </c>
      <c r="D41" s="23">
        <f t="shared" si="0"/>
        <v>0.35527230823690681</v>
      </c>
      <c r="E41" s="265"/>
      <c r="F41" s="154"/>
      <c r="G41" s="155"/>
    </row>
    <row r="42" spans="1:7">
      <c r="A42" s="40" t="s">
        <v>115</v>
      </c>
      <c r="B42" s="49">
        <v>1</v>
      </c>
      <c r="C42" s="100">
        <f t="shared" si="0"/>
        <v>0.70184480234260616</v>
      </c>
      <c r="D42" s="23">
        <f t="shared" si="0"/>
        <v>0.29815519765739384</v>
      </c>
      <c r="E42" s="265"/>
      <c r="F42" s="154"/>
      <c r="G42" s="155"/>
    </row>
    <row r="43" spans="1:7">
      <c r="A43" s="40" t="s">
        <v>116</v>
      </c>
      <c r="B43" s="49">
        <v>1</v>
      </c>
      <c r="C43" s="100">
        <f t="shared" si="0"/>
        <v>0.59201695824647504</v>
      </c>
      <c r="D43" s="23">
        <f t="shared" si="0"/>
        <v>0.4079830417535249</v>
      </c>
      <c r="E43" s="265"/>
      <c r="F43" s="154"/>
      <c r="G43" s="155"/>
    </row>
    <row r="44" spans="1:7">
      <c r="A44" s="40" t="s">
        <v>117</v>
      </c>
      <c r="B44" s="49">
        <v>1</v>
      </c>
      <c r="C44" s="100">
        <f t="shared" si="0"/>
        <v>0.32372333548804139</v>
      </c>
      <c r="D44" s="23">
        <f t="shared" si="0"/>
        <v>0.67627666451195867</v>
      </c>
      <c r="E44" s="265"/>
      <c r="F44" s="154"/>
      <c r="G44" s="155"/>
    </row>
    <row r="45" spans="1:7">
      <c r="A45" s="40" t="s">
        <v>118</v>
      </c>
      <c r="B45" s="49">
        <v>1</v>
      </c>
      <c r="C45" s="100">
        <f t="shared" si="0"/>
        <v>0.54426063896956689</v>
      </c>
      <c r="D45" s="23">
        <f t="shared" si="0"/>
        <v>0.45573936103043311</v>
      </c>
      <c r="E45" s="265"/>
      <c r="F45" s="154"/>
      <c r="G45" s="155"/>
    </row>
    <row r="46" spans="1:7">
      <c r="A46" s="40" t="s">
        <v>119</v>
      </c>
      <c r="B46" s="49">
        <v>1</v>
      </c>
      <c r="C46" s="100">
        <f t="shared" si="0"/>
        <v>0.6623993879859692</v>
      </c>
      <c r="D46" s="23">
        <f t="shared" si="0"/>
        <v>0.33760061201403074</v>
      </c>
      <c r="E46" s="265"/>
      <c r="F46" s="154"/>
      <c r="G46" s="155"/>
    </row>
    <row r="47" spans="1:7">
      <c r="A47" s="40" t="s">
        <v>120</v>
      </c>
      <c r="B47" s="49">
        <v>1</v>
      </c>
      <c r="C47" s="100">
        <f t="shared" si="0"/>
        <v>0.42018417382864093</v>
      </c>
      <c r="D47" s="23">
        <f t="shared" si="0"/>
        <v>0.57981582617135907</v>
      </c>
      <c r="E47" s="265"/>
      <c r="F47" s="154"/>
      <c r="G47" s="155"/>
    </row>
    <row r="48" spans="1:7">
      <c r="A48" s="40" t="s">
        <v>121</v>
      </c>
      <c r="B48" s="49">
        <v>1</v>
      </c>
      <c r="C48" s="100">
        <f t="shared" si="0"/>
        <v>0.41674359156429736</v>
      </c>
      <c r="D48" s="23">
        <f t="shared" si="0"/>
        <v>0.58325640843570259</v>
      </c>
      <c r="E48" s="265"/>
      <c r="F48" s="154"/>
      <c r="G48" s="155"/>
    </row>
    <row r="49" spans="1:7">
      <c r="A49" s="40" t="s">
        <v>122</v>
      </c>
      <c r="B49" s="49">
        <v>1</v>
      </c>
      <c r="C49" s="100">
        <f t="shared" si="0"/>
        <v>0.54625121713729308</v>
      </c>
      <c r="D49" s="23">
        <f t="shared" si="0"/>
        <v>0.45374878286270692</v>
      </c>
      <c r="E49" s="265"/>
      <c r="F49" s="154"/>
      <c r="G49" s="155"/>
    </row>
    <row r="50" spans="1:7">
      <c r="A50" s="40" t="s">
        <v>123</v>
      </c>
      <c r="B50" s="49">
        <v>1</v>
      </c>
      <c r="C50" s="100">
        <f t="shared" si="0"/>
        <v>0.53036964663735553</v>
      </c>
      <c r="D50" s="23">
        <f t="shared" si="0"/>
        <v>0.46963035336264453</v>
      </c>
      <c r="E50" s="265"/>
      <c r="F50" s="154"/>
      <c r="G50" s="155"/>
    </row>
    <row r="51" spans="1:7">
      <c r="A51" s="40" t="s">
        <v>124</v>
      </c>
      <c r="B51" s="49">
        <v>1</v>
      </c>
      <c r="C51" s="100">
        <f t="shared" si="0"/>
        <v>0.55631593954947245</v>
      </c>
      <c r="D51" s="23">
        <f t="shared" si="0"/>
        <v>0.4436840604505275</v>
      </c>
      <c r="E51" s="265"/>
      <c r="F51" s="154"/>
      <c r="G51" s="155"/>
    </row>
    <row r="52" spans="1:7">
      <c r="A52" s="40" t="s">
        <v>125</v>
      </c>
      <c r="B52" s="49">
        <v>1</v>
      </c>
      <c r="C52" s="100">
        <f t="shared" si="0"/>
        <v>0.52316775766910539</v>
      </c>
      <c r="D52" s="23">
        <f t="shared" si="0"/>
        <v>0.47683224233089461</v>
      </c>
      <c r="E52" s="265"/>
      <c r="F52" s="154"/>
      <c r="G52" s="155"/>
    </row>
    <row r="53" spans="1:7">
      <c r="A53" s="40" t="s">
        <v>126</v>
      </c>
      <c r="B53" s="49">
        <v>1</v>
      </c>
      <c r="C53" s="100">
        <f>C26/$B26</f>
        <v>0.57072760498011366</v>
      </c>
      <c r="D53" s="23">
        <f>D26/$B26</f>
        <v>0.42927239501988629</v>
      </c>
      <c r="E53" s="265"/>
      <c r="F53" s="154"/>
      <c r="G53" s="155"/>
    </row>
    <row r="54" spans="1:7">
      <c r="A54" s="40"/>
      <c r="B54" s="49"/>
      <c r="C54" s="100"/>
      <c r="D54" s="23"/>
      <c r="E54" s="265"/>
      <c r="F54" s="154"/>
      <c r="G54" s="155"/>
    </row>
    <row r="55" spans="1:7">
      <c r="A55" s="188" t="s">
        <v>127</v>
      </c>
      <c r="B55" s="255">
        <v>1</v>
      </c>
      <c r="C55" s="218">
        <f t="shared" ref="C55:D60" si="1">C28/$B28</f>
        <v>0.43333856373241281</v>
      </c>
      <c r="D55" s="257">
        <f t="shared" si="1"/>
        <v>0.56666143626758725</v>
      </c>
      <c r="E55" s="265"/>
      <c r="F55" s="154"/>
      <c r="G55" s="155"/>
    </row>
    <row r="56" spans="1:7">
      <c r="A56" s="40" t="s">
        <v>128</v>
      </c>
      <c r="B56" s="49">
        <v>1</v>
      </c>
      <c r="C56" s="100">
        <f t="shared" si="1"/>
        <v>0.4734461816772193</v>
      </c>
      <c r="D56" s="23">
        <f t="shared" si="1"/>
        <v>0.5265538183227807</v>
      </c>
      <c r="E56" s="265"/>
      <c r="F56" s="154"/>
      <c r="G56" s="155"/>
    </row>
    <row r="57" spans="1:7">
      <c r="A57" s="40" t="s">
        <v>129</v>
      </c>
      <c r="B57" s="49">
        <v>1</v>
      </c>
      <c r="C57" s="100">
        <f t="shared" si="1"/>
        <v>0.30899867666519631</v>
      </c>
      <c r="D57" s="23">
        <f t="shared" si="1"/>
        <v>0.69100132333480369</v>
      </c>
      <c r="E57" s="265"/>
      <c r="F57" s="154"/>
      <c r="G57" s="155"/>
    </row>
    <row r="58" spans="1:7">
      <c r="A58" s="40" t="s">
        <v>130</v>
      </c>
      <c r="B58" s="49">
        <v>1</v>
      </c>
      <c r="C58" s="100">
        <f t="shared" si="1"/>
        <v>0.35443037974683544</v>
      </c>
      <c r="D58" s="23">
        <f t="shared" si="1"/>
        <v>0.64556962025316456</v>
      </c>
      <c r="E58" s="265"/>
      <c r="F58" s="154"/>
      <c r="G58" s="155"/>
    </row>
    <row r="59" spans="1:7">
      <c r="A59" s="40" t="s">
        <v>131</v>
      </c>
      <c r="B59" s="49">
        <v>1</v>
      </c>
      <c r="C59" s="100">
        <f t="shared" si="1"/>
        <v>0.47942849583278213</v>
      </c>
      <c r="D59" s="23">
        <f t="shared" si="1"/>
        <v>0.52057150416721787</v>
      </c>
      <c r="E59" s="265"/>
      <c r="F59" s="154"/>
      <c r="G59" s="155"/>
    </row>
    <row r="60" spans="1:7">
      <c r="A60" s="40" t="s">
        <v>132</v>
      </c>
      <c r="B60" s="49">
        <v>1</v>
      </c>
      <c r="C60" s="100">
        <f>C33/$B33</f>
        <v>0.56324363902617613</v>
      </c>
      <c r="D60" s="23">
        <f t="shared" si="1"/>
        <v>0.43675636097382392</v>
      </c>
      <c r="E60" s="265"/>
      <c r="F60" s="154"/>
      <c r="G60" s="155"/>
    </row>
    <row r="61" spans="1:7">
      <c r="A61" s="92"/>
      <c r="B61" s="49"/>
      <c r="C61" s="100"/>
      <c r="D61" s="23"/>
      <c r="E61" s="265"/>
      <c r="F61" s="154"/>
      <c r="G61" s="155"/>
    </row>
    <row r="62" spans="1:7">
      <c r="A62" s="25" t="s">
        <v>60</v>
      </c>
      <c r="B62" s="49"/>
      <c r="C62" s="100"/>
      <c r="D62" s="23"/>
      <c r="E62" s="265"/>
      <c r="F62" s="154"/>
      <c r="G62" s="155"/>
    </row>
    <row r="63" spans="1:7">
      <c r="A63" s="6" t="s">
        <v>26</v>
      </c>
      <c r="B63" s="49"/>
      <c r="C63" s="100"/>
      <c r="D63" s="23"/>
      <c r="E63" s="265"/>
      <c r="F63" s="154"/>
      <c r="G63" s="155"/>
    </row>
    <row r="64" spans="1:7">
      <c r="A64" s="188" t="s">
        <v>110</v>
      </c>
      <c r="B64" s="255">
        <v>1</v>
      </c>
      <c r="C64" s="218">
        <v>1</v>
      </c>
      <c r="D64" s="257">
        <v>1</v>
      </c>
      <c r="E64" s="265"/>
      <c r="F64" s="154"/>
      <c r="G64" s="155"/>
    </row>
    <row r="65" spans="1:7">
      <c r="A65" s="40" t="s">
        <v>111</v>
      </c>
      <c r="B65" s="49">
        <f>B11/B$10</f>
        <v>0.10884115391076808</v>
      </c>
      <c r="C65" s="100">
        <f>C11/C$10</f>
        <v>0.10025326421852174</v>
      </c>
      <c r="D65" s="23">
        <f>D11/D$10</f>
        <v>0.12043818610618177</v>
      </c>
      <c r="E65" s="265"/>
      <c r="F65" s="154"/>
      <c r="G65" s="155"/>
    </row>
    <row r="66" spans="1:7">
      <c r="A66" s="40" t="s">
        <v>112</v>
      </c>
      <c r="B66" s="49">
        <f t="shared" ref="B66:D80" si="2">B12/B$10</f>
        <v>1.7002344767807849E-3</v>
      </c>
      <c r="C66" s="100">
        <f t="shared" si="2"/>
        <v>1.2685966022090648E-3</v>
      </c>
      <c r="D66" s="23">
        <f t="shared" si="2"/>
        <v>2.2831155462346262E-3</v>
      </c>
      <c r="E66" s="265"/>
      <c r="F66" s="154"/>
      <c r="G66" s="155"/>
    </row>
    <row r="67" spans="1:7">
      <c r="A67" s="40" t="s">
        <v>113</v>
      </c>
      <c r="B67" s="49">
        <f t="shared" si="2"/>
        <v>1.3616910567405048E-2</v>
      </c>
      <c r="C67" s="100">
        <f t="shared" si="2"/>
        <v>8.6810691254306394E-3</v>
      </c>
      <c r="D67" s="23">
        <f t="shared" si="2"/>
        <v>2.0282239788589031E-2</v>
      </c>
      <c r="E67" s="265"/>
      <c r="F67" s="154"/>
      <c r="G67" s="155"/>
    </row>
    <row r="68" spans="1:7">
      <c r="A68" s="40" t="s">
        <v>114</v>
      </c>
      <c r="B68" s="49">
        <f t="shared" si="2"/>
        <v>0.26037381625832057</v>
      </c>
      <c r="C68" s="100">
        <f t="shared" si="2"/>
        <v>0.29218225921695162</v>
      </c>
      <c r="D68" s="23">
        <f t="shared" si="2"/>
        <v>0.21741989506272422</v>
      </c>
      <c r="E68" s="265"/>
      <c r="F68" s="154"/>
      <c r="G68" s="155"/>
    </row>
    <row r="69" spans="1:7">
      <c r="A69" s="40" t="s">
        <v>115</v>
      </c>
      <c r="B69" s="49">
        <f t="shared" si="2"/>
        <v>2.2323340016172165E-2</v>
      </c>
      <c r="C69" s="100">
        <f t="shared" si="2"/>
        <v>2.7269707050894047E-2</v>
      </c>
      <c r="D69" s="23">
        <f t="shared" si="2"/>
        <v>1.564379710078127E-2</v>
      </c>
      <c r="E69" s="265"/>
      <c r="F69" s="154"/>
      <c r="G69" s="155"/>
    </row>
    <row r="70" spans="1:7">
      <c r="A70" s="40" t="s">
        <v>116</v>
      </c>
      <c r="B70" s="49">
        <f t="shared" si="2"/>
        <v>0.22295427670090451</v>
      </c>
      <c r="C70" s="100">
        <f t="shared" si="2"/>
        <v>0.22973658700866059</v>
      </c>
      <c r="D70" s="23">
        <f t="shared" si="2"/>
        <v>0.21379548754349981</v>
      </c>
      <c r="E70" s="265"/>
      <c r="F70" s="154"/>
      <c r="G70" s="155"/>
    </row>
    <row r="71" spans="1:7">
      <c r="A71" s="40" t="s">
        <v>117</v>
      </c>
      <c r="B71" s="49">
        <f t="shared" si="2"/>
        <v>1.0112505711571988E-2</v>
      </c>
      <c r="C71" s="100">
        <f t="shared" si="2"/>
        <v>5.6978760393390096E-3</v>
      </c>
      <c r="D71" s="23">
        <f t="shared" si="2"/>
        <v>1.6073993838968143E-2</v>
      </c>
      <c r="E71" s="265"/>
      <c r="F71" s="154"/>
      <c r="G71" s="155"/>
    </row>
    <row r="72" spans="1:7">
      <c r="A72" s="40" t="s">
        <v>118</v>
      </c>
      <c r="B72" s="49">
        <f t="shared" si="2"/>
        <v>5.1765308810561459E-3</v>
      </c>
      <c r="C72" s="100">
        <f t="shared" si="2"/>
        <v>4.9037231888081336E-3</v>
      </c>
      <c r="D72" s="23">
        <f t="shared" si="2"/>
        <v>5.5449286718443919E-3</v>
      </c>
      <c r="E72" s="265"/>
      <c r="F72" s="154"/>
      <c r="G72" s="155"/>
    </row>
    <row r="73" spans="1:7">
      <c r="A73" s="40" t="s">
        <v>119</v>
      </c>
      <c r="B73" s="49">
        <f t="shared" si="2"/>
        <v>8.0320227168583377E-2</v>
      </c>
      <c r="C73" s="100">
        <f t="shared" si="2"/>
        <v>9.2603000942060976E-2</v>
      </c>
      <c r="D73" s="23">
        <f t="shared" si="2"/>
        <v>6.3733646762385437E-2</v>
      </c>
      <c r="E73" s="265"/>
      <c r="F73" s="154"/>
      <c r="G73" s="155"/>
    </row>
    <row r="74" spans="1:7">
      <c r="A74" s="40" t="s">
        <v>120</v>
      </c>
      <c r="B74" s="49">
        <f t="shared" si="2"/>
        <v>0.10640748495380735</v>
      </c>
      <c r="C74" s="100">
        <f t="shared" si="2"/>
        <v>7.7820152823224756E-2</v>
      </c>
      <c r="D74" s="23">
        <f t="shared" si="2"/>
        <v>0.14501163835818487</v>
      </c>
      <c r="E74" s="265"/>
      <c r="F74" s="154"/>
      <c r="G74" s="155"/>
    </row>
    <row r="75" spans="1:7">
      <c r="A75" s="40" t="s">
        <v>121</v>
      </c>
      <c r="B75" s="49">
        <f t="shared" si="2"/>
        <v>9.2058447276062248E-3</v>
      </c>
      <c r="C75" s="100">
        <f t="shared" si="2"/>
        <v>6.6774829223004489E-3</v>
      </c>
      <c r="D75" s="23">
        <f t="shared" si="2"/>
        <v>1.2620128598096379E-2</v>
      </c>
      <c r="E75" s="265"/>
      <c r="F75" s="154"/>
      <c r="G75" s="155"/>
    </row>
    <row r="76" spans="1:7">
      <c r="A76" s="40" t="s">
        <v>122</v>
      </c>
      <c r="B76" s="49">
        <f t="shared" si="2"/>
        <v>6.7133441278503108E-4</v>
      </c>
      <c r="C76" s="100">
        <f t="shared" si="2"/>
        <v>6.3828044290518862E-4</v>
      </c>
      <c r="D76" s="23">
        <f t="shared" si="2"/>
        <v>7.1597028569672671E-4</v>
      </c>
      <c r="E76" s="265"/>
      <c r="F76" s="154"/>
      <c r="G76" s="155"/>
    </row>
    <row r="77" spans="1:7">
      <c r="A77" s="40" t="s">
        <v>123</v>
      </c>
      <c r="B77" s="49">
        <f t="shared" si="2"/>
        <v>8.0285581867826222E-3</v>
      </c>
      <c r="C77" s="100">
        <f t="shared" si="2"/>
        <v>7.4113347684213876E-3</v>
      </c>
      <c r="D77" s="23">
        <f t="shared" si="2"/>
        <v>8.8620528066496122E-3</v>
      </c>
      <c r="E77" s="265"/>
      <c r="F77" s="154"/>
      <c r="G77" s="155"/>
    </row>
    <row r="78" spans="1:7">
      <c r="A78" s="40" t="s">
        <v>124</v>
      </c>
      <c r="B78" s="49">
        <f t="shared" si="2"/>
        <v>2.2924730142522922E-3</v>
      </c>
      <c r="C78" s="100">
        <f t="shared" si="2"/>
        <v>2.2197596151658163E-3</v>
      </c>
      <c r="D78" s="23">
        <f t="shared" si="2"/>
        <v>2.390664730781345E-3</v>
      </c>
      <c r="E78" s="265"/>
      <c r="F78" s="154"/>
      <c r="G78" s="155"/>
    </row>
    <row r="79" spans="1:7">
      <c r="A79" s="40" t="s">
        <v>125</v>
      </c>
      <c r="B79" s="49">
        <f t="shared" si="2"/>
        <v>1.0185718422605993E-2</v>
      </c>
      <c r="C79" s="100">
        <f t="shared" si="2"/>
        <v>9.2749771311285163E-3</v>
      </c>
      <c r="D79" s="23">
        <f t="shared" si="2"/>
        <v>1.141557773117313E-2</v>
      </c>
      <c r="E79" s="265"/>
      <c r="F79" s="154"/>
      <c r="G79" s="155"/>
    </row>
    <row r="80" spans="1:7">
      <c r="A80" s="40" t="s">
        <v>126</v>
      </c>
      <c r="B80" s="49">
        <f t="shared" si="2"/>
        <v>0.10337961640461528</v>
      </c>
      <c r="C80" s="100">
        <f t="shared" si="2"/>
        <v>0.10269374826492393</v>
      </c>
      <c r="D80" s="23">
        <f t="shared" si="2"/>
        <v>0.10430580842417399</v>
      </c>
      <c r="E80" s="265"/>
      <c r="F80" s="154"/>
      <c r="G80" s="155"/>
    </row>
    <row r="81" spans="1:7">
      <c r="A81" s="40"/>
      <c r="B81" s="49"/>
      <c r="C81" s="100"/>
      <c r="D81" s="23"/>
      <c r="E81" s="265"/>
      <c r="F81" s="154"/>
      <c r="G81" s="155"/>
    </row>
    <row r="82" spans="1:7">
      <c r="A82" s="188" t="s">
        <v>127</v>
      </c>
      <c r="B82" s="255">
        <v>1</v>
      </c>
      <c r="C82" s="218">
        <v>1</v>
      </c>
      <c r="D82" s="257">
        <v>1</v>
      </c>
      <c r="E82" s="265"/>
      <c r="F82" s="154"/>
      <c r="G82" s="155"/>
    </row>
    <row r="83" spans="1:7">
      <c r="A83" s="40" t="s">
        <v>128</v>
      </c>
      <c r="B83" s="49">
        <f>B29/B$28</f>
        <v>0.20239029237930853</v>
      </c>
      <c r="C83" s="100">
        <f>C29/C$28</f>
        <v>0.22112251056125529</v>
      </c>
      <c r="D83" s="23">
        <f>D29/D$28</f>
        <v>0.18806534982462617</v>
      </c>
      <c r="E83" s="265"/>
      <c r="F83" s="154"/>
      <c r="G83" s="155"/>
    </row>
    <row r="84" spans="1:7">
      <c r="A84" s="40" t="s">
        <v>129</v>
      </c>
      <c r="B84" s="49">
        <f t="shared" ref="B84:D87" si="3">B30/B$28</f>
        <v>0.2371462942622522</v>
      </c>
      <c r="C84" s="100">
        <f t="shared" si="3"/>
        <v>0.16910078455039226</v>
      </c>
      <c r="D84" s="23">
        <f t="shared" si="3"/>
        <v>0.28918220417205093</v>
      </c>
      <c r="E84" s="265"/>
      <c r="F84" s="154"/>
      <c r="G84" s="155"/>
    </row>
    <row r="85" spans="1:7">
      <c r="A85" s="40" t="s">
        <v>130</v>
      </c>
      <c r="B85" s="49">
        <f t="shared" si="3"/>
        <v>8.6772320728071548E-2</v>
      </c>
      <c r="C85" s="100">
        <f t="shared" si="3"/>
        <v>7.0971635485817738E-2</v>
      </c>
      <c r="D85" s="23">
        <f t="shared" si="3"/>
        <v>9.8855455048920071E-2</v>
      </c>
      <c r="E85" s="265"/>
      <c r="F85" s="154"/>
      <c r="G85" s="155"/>
    </row>
    <row r="86" spans="1:7">
      <c r="A86" s="40" t="s">
        <v>131</v>
      </c>
      <c r="B86" s="49">
        <f t="shared" si="3"/>
        <v>0.19768293320780375</v>
      </c>
      <c r="C86" s="100">
        <f t="shared" si="3"/>
        <v>0.21870850935425468</v>
      </c>
      <c r="D86" s="23">
        <f t="shared" si="3"/>
        <v>0.18160420897175558</v>
      </c>
      <c r="E86" s="265"/>
      <c r="F86" s="154"/>
      <c r="G86" s="155"/>
    </row>
    <row r="87" spans="1:7" ht="15" thickBot="1">
      <c r="A87" s="74" t="s">
        <v>132</v>
      </c>
      <c r="B87" s="101">
        <f t="shared" si="3"/>
        <v>0.14286835085517025</v>
      </c>
      <c r="C87" s="102">
        <f t="shared" si="3"/>
        <v>0.18569704284852143</v>
      </c>
      <c r="D87" s="103">
        <f t="shared" si="3"/>
        <v>0.11011630053535167</v>
      </c>
      <c r="E87" s="266"/>
      <c r="F87" s="160"/>
      <c r="G87" s="161"/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fitToHeight="35" orientation="landscape" r:id="rId1"/>
  <rowBreaks count="2" manualBreakCount="2">
    <brk id="33" max="16383" man="1"/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87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37" customWidth="1"/>
    <col min="2" max="2" width="11.75" style="30" bestFit="1" customWidth="1"/>
    <col min="3" max="3" width="9.25" style="30" customWidth="1"/>
    <col min="4" max="4" width="11.375" style="30" bestFit="1" customWidth="1"/>
    <col min="5" max="6" width="8.625" style="30" customWidth="1"/>
    <col min="7" max="7" width="8.75" style="30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3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24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56</v>
      </c>
    </row>
    <row r="4" spans="1:7" s="14" customFormat="1" ht="15">
      <c r="A4" s="12" t="s">
        <v>139</v>
      </c>
      <c r="B4" s="31"/>
      <c r="C4" s="33"/>
      <c r="D4" s="34"/>
      <c r="E4" s="33"/>
      <c r="F4" s="32"/>
      <c r="G4" s="16"/>
    </row>
    <row r="5" spans="1:7" s="14" customFormat="1" ht="15.75">
      <c r="A5" s="296" t="s">
        <v>58</v>
      </c>
      <c r="B5" s="296"/>
      <c r="C5" s="296"/>
      <c r="D5" s="296"/>
      <c r="E5" s="296"/>
      <c r="F5" s="296"/>
      <c r="G5" s="296"/>
    </row>
    <row r="6" spans="1:7" s="14" customFormat="1" ht="15.75">
      <c r="A6" s="296" t="s">
        <v>109</v>
      </c>
      <c r="B6" s="296"/>
      <c r="C6" s="296"/>
      <c r="D6" s="296"/>
      <c r="E6" s="296"/>
      <c r="F6" s="296"/>
      <c r="G6" s="296"/>
    </row>
    <row r="7" spans="1:7" ht="12" customHeight="1" thickBot="1">
      <c r="A7" s="178" t="s">
        <v>108</v>
      </c>
    </row>
    <row r="8" spans="1:7" ht="81.75" customHeight="1" thickBot="1">
      <c r="A8" s="93" t="s">
        <v>135</v>
      </c>
      <c r="B8" s="94" t="s">
        <v>49</v>
      </c>
      <c r="C8" s="95" t="s">
        <v>50</v>
      </c>
      <c r="D8" s="97" t="s">
        <v>51</v>
      </c>
      <c r="E8" s="95" t="s">
        <v>59</v>
      </c>
      <c r="F8" s="97" t="s">
        <v>52</v>
      </c>
      <c r="G8" s="96" t="s">
        <v>53</v>
      </c>
    </row>
    <row r="9" spans="1:7">
      <c r="A9" s="182" t="s">
        <v>26</v>
      </c>
      <c r="B9" s="183">
        <v>11502870</v>
      </c>
      <c r="C9" s="184">
        <v>6546334</v>
      </c>
      <c r="D9" s="187">
        <v>4956536</v>
      </c>
      <c r="E9" s="270">
        <v>2.87</v>
      </c>
      <c r="F9" s="271">
        <v>2.93</v>
      </c>
      <c r="G9" s="272">
        <v>2.79</v>
      </c>
    </row>
    <row r="10" spans="1:7">
      <c r="A10" s="188" t="s">
        <v>110</v>
      </c>
      <c r="B10" s="258">
        <v>1107202</v>
      </c>
      <c r="C10" s="193">
        <v>613195</v>
      </c>
      <c r="D10" s="194">
        <v>494007</v>
      </c>
      <c r="E10" s="267">
        <v>3.24</v>
      </c>
      <c r="F10" s="268">
        <v>3.54</v>
      </c>
      <c r="G10" s="269">
        <v>2.88</v>
      </c>
    </row>
    <row r="11" spans="1:7">
      <c r="A11" s="40" t="s">
        <v>111</v>
      </c>
      <c r="B11" s="26">
        <v>98073</v>
      </c>
      <c r="C11" s="27">
        <v>46250</v>
      </c>
      <c r="D11" s="29">
        <v>51823</v>
      </c>
      <c r="E11" s="264">
        <v>3.18</v>
      </c>
      <c r="F11" s="66">
        <v>3.77</v>
      </c>
      <c r="G11" s="67">
        <v>2.66</v>
      </c>
    </row>
    <row r="12" spans="1:7">
      <c r="A12" s="40" t="s">
        <v>112</v>
      </c>
      <c r="B12" s="26">
        <v>935</v>
      </c>
      <c r="C12" s="27">
        <v>258</v>
      </c>
      <c r="D12" s="29">
        <v>677</v>
      </c>
      <c r="E12" s="264">
        <v>3.28</v>
      </c>
      <c r="F12" s="66">
        <v>3.85</v>
      </c>
      <c r="G12" s="67">
        <v>3.07</v>
      </c>
    </row>
    <row r="13" spans="1:7">
      <c r="A13" s="40" t="s">
        <v>113</v>
      </c>
      <c r="B13" s="26">
        <v>14453</v>
      </c>
      <c r="C13" s="27">
        <v>4052</v>
      </c>
      <c r="D13" s="29">
        <v>10401</v>
      </c>
      <c r="E13" s="264">
        <v>4.83</v>
      </c>
      <c r="F13" s="66">
        <v>5</v>
      </c>
      <c r="G13" s="67">
        <v>4.7699999999999996</v>
      </c>
    </row>
    <row r="14" spans="1:7">
      <c r="A14" s="40" t="s">
        <v>114</v>
      </c>
      <c r="B14" s="26">
        <v>300164</v>
      </c>
      <c r="C14" s="27">
        <v>190370</v>
      </c>
      <c r="D14" s="29">
        <v>109794</v>
      </c>
      <c r="E14" s="264">
        <v>3.02</v>
      </c>
      <c r="F14" s="66">
        <v>3.32</v>
      </c>
      <c r="G14" s="67">
        <v>2.4900000000000002</v>
      </c>
    </row>
    <row r="15" spans="1:7">
      <c r="A15" s="40" t="s">
        <v>115</v>
      </c>
      <c r="B15" s="26">
        <v>19365</v>
      </c>
      <c r="C15" s="27">
        <v>13807</v>
      </c>
      <c r="D15" s="29">
        <v>5558</v>
      </c>
      <c r="E15" s="264">
        <v>3.17</v>
      </c>
      <c r="F15" s="66">
        <v>3.5</v>
      </c>
      <c r="G15" s="67">
        <v>2.35</v>
      </c>
    </row>
    <row r="16" spans="1:7">
      <c r="A16" s="40" t="s">
        <v>116</v>
      </c>
      <c r="B16" s="26">
        <v>245955</v>
      </c>
      <c r="C16" s="27">
        <v>146942</v>
      </c>
      <c r="D16" s="29">
        <v>99013</v>
      </c>
      <c r="E16" s="264">
        <v>3.61</v>
      </c>
      <c r="F16" s="66">
        <v>3.97</v>
      </c>
      <c r="G16" s="67">
        <v>3.07</v>
      </c>
    </row>
    <row r="17" spans="1:8">
      <c r="A17" s="40" t="s">
        <v>117</v>
      </c>
      <c r="B17" s="26">
        <v>9544</v>
      </c>
      <c r="C17" s="27">
        <v>1696</v>
      </c>
      <c r="D17" s="29">
        <v>7848</v>
      </c>
      <c r="E17" s="264">
        <v>6.75</v>
      </c>
      <c r="F17" s="66">
        <v>7.33</v>
      </c>
      <c r="G17" s="67">
        <v>6.62</v>
      </c>
    </row>
    <row r="18" spans="1:8">
      <c r="A18" s="40" t="s">
        <v>118</v>
      </c>
      <c r="B18" s="26">
        <v>5585</v>
      </c>
      <c r="C18" s="27">
        <v>2715</v>
      </c>
      <c r="D18" s="29">
        <v>2870</v>
      </c>
      <c r="E18" s="264">
        <v>3.07</v>
      </c>
      <c r="F18" s="66">
        <v>3.44</v>
      </c>
      <c r="G18" s="67">
        <v>2.72</v>
      </c>
    </row>
    <row r="19" spans="1:8">
      <c r="A19" s="40" t="s">
        <v>119</v>
      </c>
      <c r="B19" s="26">
        <v>127113</v>
      </c>
      <c r="C19" s="27">
        <v>81004</v>
      </c>
      <c r="D19" s="29">
        <v>46109</v>
      </c>
      <c r="E19" s="264">
        <v>2.23</v>
      </c>
      <c r="F19" s="66">
        <v>2.42</v>
      </c>
      <c r="G19" s="67">
        <v>1.91</v>
      </c>
    </row>
    <row r="20" spans="1:8">
      <c r="A20" s="40" t="s">
        <v>120</v>
      </c>
      <c r="B20" s="26">
        <v>115564</v>
      </c>
      <c r="C20" s="27">
        <v>44247</v>
      </c>
      <c r="D20" s="29">
        <v>71317</v>
      </c>
      <c r="E20" s="264">
        <v>2.85</v>
      </c>
      <c r="F20" s="66">
        <v>3.37</v>
      </c>
      <c r="G20" s="67">
        <v>2.52</v>
      </c>
      <c r="H20" s="54"/>
    </row>
    <row r="21" spans="1:8">
      <c r="A21" s="40" t="s">
        <v>121</v>
      </c>
      <c r="B21" s="26">
        <v>10958</v>
      </c>
      <c r="C21" s="27">
        <v>3466</v>
      </c>
      <c r="D21" s="29">
        <v>7492</v>
      </c>
      <c r="E21" s="264">
        <v>4.97</v>
      </c>
      <c r="F21" s="66">
        <v>5.43</v>
      </c>
      <c r="G21" s="67">
        <v>4.76</v>
      </c>
    </row>
    <row r="22" spans="1:8">
      <c r="A22" s="40" t="s">
        <v>122</v>
      </c>
      <c r="B22" s="26">
        <v>610</v>
      </c>
      <c r="C22" s="27">
        <v>252</v>
      </c>
      <c r="D22" s="29">
        <v>358</v>
      </c>
      <c r="E22" s="264">
        <v>2.75</v>
      </c>
      <c r="F22" s="66">
        <v>3.17</v>
      </c>
      <c r="G22" s="67">
        <v>2.4500000000000002</v>
      </c>
    </row>
    <row r="23" spans="1:8">
      <c r="A23" s="40" t="s">
        <v>123</v>
      </c>
      <c r="B23" s="26">
        <v>5335</v>
      </c>
      <c r="C23" s="27">
        <v>2567</v>
      </c>
      <c r="D23" s="29">
        <v>2768</v>
      </c>
      <c r="E23" s="264">
        <v>3.85</v>
      </c>
      <c r="F23" s="66">
        <v>4.37</v>
      </c>
      <c r="G23" s="67">
        <v>3.37</v>
      </c>
    </row>
    <row r="24" spans="1:8">
      <c r="A24" s="40" t="s">
        <v>124</v>
      </c>
      <c r="B24" s="26">
        <v>1918</v>
      </c>
      <c r="C24" s="27">
        <v>978</v>
      </c>
      <c r="D24" s="29">
        <v>940</v>
      </c>
      <c r="E24" s="264">
        <v>3</v>
      </c>
      <c r="F24" s="66">
        <v>3.35</v>
      </c>
      <c r="G24" s="67">
        <v>2.64</v>
      </c>
    </row>
    <row r="25" spans="1:8">
      <c r="A25" s="40" t="s">
        <v>125</v>
      </c>
      <c r="B25" s="26">
        <v>10772</v>
      </c>
      <c r="C25" s="27">
        <v>5504</v>
      </c>
      <c r="D25" s="29">
        <v>5268</v>
      </c>
      <c r="E25" s="264">
        <v>3.05</v>
      </c>
      <c r="F25" s="66">
        <v>3.51</v>
      </c>
      <c r="G25" s="67">
        <v>2.57</v>
      </c>
    </row>
    <row r="26" spans="1:8">
      <c r="A26" s="40" t="s">
        <v>126</v>
      </c>
      <c r="B26" s="26">
        <v>110053</v>
      </c>
      <c r="C26" s="27">
        <v>53388</v>
      </c>
      <c r="D26" s="29">
        <v>56665</v>
      </c>
      <c r="E26" s="264">
        <v>3.98</v>
      </c>
      <c r="F26" s="66">
        <v>4.3099999999999996</v>
      </c>
      <c r="G26" s="67">
        <v>3.68</v>
      </c>
    </row>
    <row r="27" spans="1:8">
      <c r="A27" s="40"/>
      <c r="B27" s="26"/>
      <c r="C27" s="27"/>
      <c r="D27" s="29"/>
      <c r="E27" s="264"/>
      <c r="F27" s="66"/>
      <c r="G27" s="67"/>
    </row>
    <row r="28" spans="1:8">
      <c r="A28" s="188" t="s">
        <v>127</v>
      </c>
      <c r="B28" s="258">
        <v>29474</v>
      </c>
      <c r="C28" s="193">
        <v>13092</v>
      </c>
      <c r="D28" s="194">
        <v>16382</v>
      </c>
      <c r="E28" s="267">
        <v>3.84</v>
      </c>
      <c r="F28" s="268">
        <v>4.0999999999999996</v>
      </c>
      <c r="G28" s="269">
        <v>3.6</v>
      </c>
    </row>
    <row r="29" spans="1:8">
      <c r="A29" s="40" t="s">
        <v>128</v>
      </c>
      <c r="B29" s="26">
        <v>7052</v>
      </c>
      <c r="C29" s="27">
        <v>3377</v>
      </c>
      <c r="D29" s="29">
        <v>3675</v>
      </c>
      <c r="E29" s="264">
        <v>2.87</v>
      </c>
      <c r="F29" s="66">
        <v>3.04</v>
      </c>
      <c r="G29" s="67">
        <v>2.71</v>
      </c>
    </row>
    <row r="30" spans="1:8">
      <c r="A30" s="40" t="s">
        <v>129</v>
      </c>
      <c r="B30" s="26">
        <v>7805</v>
      </c>
      <c r="C30" s="27">
        <v>2696</v>
      </c>
      <c r="D30" s="29">
        <v>5109</v>
      </c>
      <c r="E30" s="264">
        <v>4.71</v>
      </c>
      <c r="F30" s="66">
        <v>5.22</v>
      </c>
      <c r="G30" s="67">
        <v>4.43</v>
      </c>
    </row>
    <row r="31" spans="1:8">
      <c r="A31" s="40" t="s">
        <v>130</v>
      </c>
      <c r="B31" s="26">
        <v>2106</v>
      </c>
      <c r="C31" s="27">
        <v>909</v>
      </c>
      <c r="D31" s="29">
        <v>1197</v>
      </c>
      <c r="E31" s="264">
        <v>5.58</v>
      </c>
      <c r="F31" s="66">
        <v>6.48</v>
      </c>
      <c r="G31" s="67">
        <v>4.8899999999999997</v>
      </c>
    </row>
    <row r="32" spans="1:8">
      <c r="A32" s="40" t="s">
        <v>131</v>
      </c>
      <c r="B32" s="26">
        <v>6275</v>
      </c>
      <c r="C32" s="27">
        <v>3246</v>
      </c>
      <c r="D32" s="29">
        <v>3029</v>
      </c>
      <c r="E32" s="264">
        <v>3.41</v>
      </c>
      <c r="F32" s="66">
        <v>3.63</v>
      </c>
      <c r="G32" s="67">
        <v>3.18</v>
      </c>
      <c r="H32" s="54"/>
    </row>
    <row r="33" spans="1:7">
      <c r="A33" s="40" t="s">
        <v>132</v>
      </c>
      <c r="B33" s="26">
        <v>1940</v>
      </c>
      <c r="C33" s="27">
        <v>973</v>
      </c>
      <c r="D33" s="29">
        <v>967</v>
      </c>
      <c r="E33" s="264">
        <v>3.79</v>
      </c>
      <c r="F33" s="66">
        <v>4.26</v>
      </c>
      <c r="G33" s="67">
        <v>3.33</v>
      </c>
    </row>
    <row r="34" spans="1:7">
      <c r="A34" s="6"/>
      <c r="B34" s="63"/>
      <c r="C34" s="56"/>
      <c r="D34" s="55"/>
      <c r="E34" s="264"/>
      <c r="F34" s="66"/>
      <c r="G34" s="67"/>
    </row>
    <row r="35" spans="1:7">
      <c r="A35" s="25" t="s">
        <v>61</v>
      </c>
      <c r="B35" s="63"/>
      <c r="C35" s="56"/>
      <c r="D35" s="55"/>
      <c r="E35" s="264"/>
      <c r="F35" s="66"/>
      <c r="G35" s="67"/>
    </row>
    <row r="36" spans="1:7">
      <c r="A36" s="6" t="s">
        <v>26</v>
      </c>
      <c r="B36" s="255">
        <v>1</v>
      </c>
      <c r="C36" s="218">
        <f t="shared" ref="C36:D53" si="0">C9/$B9</f>
        <v>0.56910440611777757</v>
      </c>
      <c r="D36" s="257">
        <f t="shared" si="0"/>
        <v>0.43089559388222243</v>
      </c>
      <c r="E36" s="265"/>
      <c r="F36" s="154"/>
      <c r="G36" s="155"/>
    </row>
    <row r="37" spans="1:7">
      <c r="A37" s="188" t="s">
        <v>110</v>
      </c>
      <c r="B37" s="255">
        <v>1</v>
      </c>
      <c r="C37" s="218">
        <f t="shared" si="0"/>
        <v>0.55382396346827412</v>
      </c>
      <c r="D37" s="257">
        <f t="shared" si="0"/>
        <v>0.44617603653172594</v>
      </c>
      <c r="E37" s="265"/>
      <c r="F37" s="154"/>
      <c r="G37" s="155"/>
    </row>
    <row r="38" spans="1:7">
      <c r="A38" s="40" t="s">
        <v>111</v>
      </c>
      <c r="B38" s="49">
        <v>1</v>
      </c>
      <c r="C38" s="100">
        <f t="shared" si="0"/>
        <v>0.47158749095061842</v>
      </c>
      <c r="D38" s="23">
        <f t="shared" si="0"/>
        <v>0.52841250904938153</v>
      </c>
      <c r="E38" s="265"/>
      <c r="F38" s="154"/>
      <c r="G38" s="155"/>
    </row>
    <row r="39" spans="1:7">
      <c r="A39" s="40" t="s">
        <v>112</v>
      </c>
      <c r="B39" s="49">
        <v>1</v>
      </c>
      <c r="C39" s="100">
        <f t="shared" si="0"/>
        <v>0.27593582887700535</v>
      </c>
      <c r="D39" s="23">
        <f t="shared" si="0"/>
        <v>0.7240641711229947</v>
      </c>
      <c r="E39" s="265"/>
      <c r="F39" s="154"/>
      <c r="G39" s="155"/>
    </row>
    <row r="40" spans="1:7">
      <c r="A40" s="40" t="s">
        <v>113</v>
      </c>
      <c r="B40" s="49">
        <v>1</v>
      </c>
      <c r="C40" s="100">
        <f t="shared" si="0"/>
        <v>0.28035701930395074</v>
      </c>
      <c r="D40" s="23">
        <f t="shared" si="0"/>
        <v>0.71964298069604926</v>
      </c>
      <c r="E40" s="265"/>
      <c r="F40" s="154"/>
      <c r="G40" s="155"/>
    </row>
    <row r="41" spans="1:7">
      <c r="A41" s="40" t="s">
        <v>114</v>
      </c>
      <c r="B41" s="49">
        <v>1</v>
      </c>
      <c r="C41" s="100">
        <f t="shared" si="0"/>
        <v>0.63421995975533374</v>
      </c>
      <c r="D41" s="23">
        <f t="shared" si="0"/>
        <v>0.36578004024466626</v>
      </c>
      <c r="E41" s="265"/>
      <c r="F41" s="154"/>
      <c r="G41" s="155"/>
    </row>
    <row r="42" spans="1:7">
      <c r="A42" s="40" t="s">
        <v>115</v>
      </c>
      <c r="B42" s="49">
        <v>1</v>
      </c>
      <c r="C42" s="100">
        <f t="shared" si="0"/>
        <v>0.7129873483088045</v>
      </c>
      <c r="D42" s="23">
        <f t="shared" si="0"/>
        <v>0.28701265169119544</v>
      </c>
      <c r="E42" s="265"/>
      <c r="F42" s="154"/>
      <c r="G42" s="155"/>
    </row>
    <row r="43" spans="1:7">
      <c r="A43" s="40" t="s">
        <v>116</v>
      </c>
      <c r="B43" s="49">
        <v>1</v>
      </c>
      <c r="C43" s="100">
        <f t="shared" si="0"/>
        <v>0.59743449004899274</v>
      </c>
      <c r="D43" s="23">
        <f t="shared" si="0"/>
        <v>0.40256550995100732</v>
      </c>
      <c r="E43" s="265"/>
      <c r="F43" s="154"/>
      <c r="G43" s="155"/>
    </row>
    <row r="44" spans="1:7">
      <c r="A44" s="40" t="s">
        <v>117</v>
      </c>
      <c r="B44" s="49">
        <v>1</v>
      </c>
      <c r="C44" s="100">
        <f t="shared" si="0"/>
        <v>0.17770326906957251</v>
      </c>
      <c r="D44" s="23">
        <f t="shared" si="0"/>
        <v>0.82229673093042754</v>
      </c>
      <c r="E44" s="265"/>
      <c r="F44" s="154"/>
      <c r="G44" s="155"/>
    </row>
    <row r="45" spans="1:7">
      <c r="A45" s="40" t="s">
        <v>118</v>
      </c>
      <c r="B45" s="49">
        <v>1</v>
      </c>
      <c r="C45" s="100">
        <f t="shared" si="0"/>
        <v>0.48612354521038498</v>
      </c>
      <c r="D45" s="23">
        <f t="shared" si="0"/>
        <v>0.51387645478961508</v>
      </c>
      <c r="E45" s="265"/>
      <c r="F45" s="154"/>
      <c r="G45" s="155"/>
    </row>
    <row r="46" spans="1:7">
      <c r="A46" s="40" t="s">
        <v>119</v>
      </c>
      <c r="B46" s="49">
        <v>1</v>
      </c>
      <c r="C46" s="100">
        <f t="shared" si="0"/>
        <v>0.6372597610000551</v>
      </c>
      <c r="D46" s="23">
        <f t="shared" si="0"/>
        <v>0.36274023899994495</v>
      </c>
      <c r="E46" s="265"/>
      <c r="F46" s="154"/>
      <c r="G46" s="155"/>
    </row>
    <row r="47" spans="1:7">
      <c r="A47" s="40" t="s">
        <v>120</v>
      </c>
      <c r="B47" s="49">
        <v>1</v>
      </c>
      <c r="C47" s="100">
        <f t="shared" si="0"/>
        <v>0.38287875116818387</v>
      </c>
      <c r="D47" s="23">
        <f t="shared" si="0"/>
        <v>0.61712124883181618</v>
      </c>
      <c r="E47" s="265"/>
      <c r="F47" s="154"/>
      <c r="G47" s="155"/>
    </row>
    <row r="48" spans="1:7">
      <c r="A48" s="40" t="s">
        <v>121</v>
      </c>
      <c r="B48" s="49">
        <v>1</v>
      </c>
      <c r="C48" s="100">
        <f t="shared" si="0"/>
        <v>0.3162985946340573</v>
      </c>
      <c r="D48" s="23">
        <f t="shared" si="0"/>
        <v>0.6837014053659427</v>
      </c>
      <c r="E48" s="265"/>
      <c r="F48" s="154"/>
      <c r="G48" s="155"/>
    </row>
    <row r="49" spans="1:7">
      <c r="A49" s="40" t="s">
        <v>122</v>
      </c>
      <c r="B49" s="49">
        <v>1</v>
      </c>
      <c r="C49" s="100">
        <f t="shared" si="0"/>
        <v>0.41311475409836068</v>
      </c>
      <c r="D49" s="23">
        <f t="shared" si="0"/>
        <v>0.58688524590163937</v>
      </c>
      <c r="E49" s="265"/>
      <c r="F49" s="154"/>
      <c r="G49" s="155"/>
    </row>
    <row r="50" spans="1:7">
      <c r="A50" s="40" t="s">
        <v>123</v>
      </c>
      <c r="B50" s="49">
        <v>1</v>
      </c>
      <c r="C50" s="100">
        <f t="shared" si="0"/>
        <v>0.48116213683223991</v>
      </c>
      <c r="D50" s="23">
        <f t="shared" si="0"/>
        <v>0.51883786316776004</v>
      </c>
      <c r="E50" s="265"/>
      <c r="F50" s="154"/>
      <c r="G50" s="155"/>
    </row>
    <row r="51" spans="1:7">
      <c r="A51" s="40" t="s">
        <v>124</v>
      </c>
      <c r="B51" s="49">
        <v>1</v>
      </c>
      <c r="C51" s="100">
        <f t="shared" si="0"/>
        <v>0.50990615224191871</v>
      </c>
      <c r="D51" s="23">
        <f t="shared" si="0"/>
        <v>0.49009384775808135</v>
      </c>
      <c r="E51" s="265"/>
      <c r="F51" s="154"/>
      <c r="G51" s="155"/>
    </row>
    <row r="52" spans="1:7">
      <c r="A52" s="40" t="s">
        <v>125</v>
      </c>
      <c r="B52" s="49">
        <v>1</v>
      </c>
      <c r="C52" s="100">
        <f t="shared" si="0"/>
        <v>0.51095432603044932</v>
      </c>
      <c r="D52" s="23">
        <f t="shared" si="0"/>
        <v>0.48904567396955068</v>
      </c>
      <c r="E52" s="265"/>
      <c r="F52" s="154"/>
      <c r="G52" s="155"/>
    </row>
    <row r="53" spans="1:7">
      <c r="A53" s="40" t="s">
        <v>126</v>
      </c>
      <c r="B53" s="49">
        <v>1</v>
      </c>
      <c r="C53" s="100">
        <f t="shared" si="0"/>
        <v>0.48511171889907589</v>
      </c>
      <c r="D53" s="23">
        <f t="shared" si="0"/>
        <v>0.51488828110092411</v>
      </c>
      <c r="E53" s="265"/>
      <c r="F53" s="154"/>
      <c r="G53" s="155"/>
    </row>
    <row r="54" spans="1:7">
      <c r="A54" s="40"/>
      <c r="B54" s="49"/>
      <c r="C54" s="100"/>
      <c r="D54" s="23"/>
      <c r="E54" s="265"/>
      <c r="F54" s="154"/>
      <c r="G54" s="155"/>
    </row>
    <row r="55" spans="1:7">
      <c r="A55" s="188" t="s">
        <v>127</v>
      </c>
      <c r="B55" s="255">
        <v>1</v>
      </c>
      <c r="C55" s="218">
        <f t="shared" ref="C55:D60" si="1">C28/$B28</f>
        <v>0.44418809798466447</v>
      </c>
      <c r="D55" s="257">
        <f t="shared" si="1"/>
        <v>0.55581190201533559</v>
      </c>
      <c r="E55" s="265"/>
      <c r="F55" s="154"/>
      <c r="G55" s="155"/>
    </row>
    <row r="56" spans="1:7">
      <c r="A56" s="40" t="s">
        <v>128</v>
      </c>
      <c r="B56" s="49">
        <v>1</v>
      </c>
      <c r="C56" s="100">
        <f t="shared" si="1"/>
        <v>0.47887124220079408</v>
      </c>
      <c r="D56" s="23">
        <f t="shared" si="1"/>
        <v>0.52112875779920587</v>
      </c>
      <c r="E56" s="265"/>
      <c r="F56" s="154"/>
      <c r="G56" s="155"/>
    </row>
    <row r="57" spans="1:7">
      <c r="A57" s="40" t="s">
        <v>129</v>
      </c>
      <c r="B57" s="49">
        <v>1</v>
      </c>
      <c r="C57" s="100">
        <f t="shared" si="1"/>
        <v>0.34541960281870598</v>
      </c>
      <c r="D57" s="23">
        <f t="shared" si="1"/>
        <v>0.65458039718129402</v>
      </c>
      <c r="E57" s="265"/>
      <c r="F57" s="154"/>
      <c r="G57" s="155"/>
    </row>
    <row r="58" spans="1:7">
      <c r="A58" s="40" t="s">
        <v>130</v>
      </c>
      <c r="B58" s="49">
        <v>1</v>
      </c>
      <c r="C58" s="100">
        <f t="shared" si="1"/>
        <v>0.43162393162393164</v>
      </c>
      <c r="D58" s="23">
        <f t="shared" si="1"/>
        <v>0.56837606837606836</v>
      </c>
      <c r="E58" s="265"/>
      <c r="F58" s="154"/>
      <c r="G58" s="155"/>
    </row>
    <row r="59" spans="1:7">
      <c r="A59" s="40" t="s">
        <v>131</v>
      </c>
      <c r="B59" s="49">
        <v>1</v>
      </c>
      <c r="C59" s="100">
        <f t="shared" si="1"/>
        <v>0.51729083665338649</v>
      </c>
      <c r="D59" s="23">
        <f t="shared" si="1"/>
        <v>0.48270916334661357</v>
      </c>
      <c r="E59" s="265"/>
      <c r="F59" s="154"/>
      <c r="G59" s="155"/>
    </row>
    <row r="60" spans="1:7">
      <c r="A60" s="40" t="s">
        <v>132</v>
      </c>
      <c r="B60" s="49">
        <v>1</v>
      </c>
      <c r="C60" s="100">
        <f t="shared" si="1"/>
        <v>0.50154639175257731</v>
      </c>
      <c r="D60" s="23">
        <f t="shared" si="1"/>
        <v>0.49845360824742269</v>
      </c>
      <c r="E60" s="265"/>
      <c r="F60" s="154"/>
      <c r="G60" s="155"/>
    </row>
    <row r="61" spans="1:7">
      <c r="A61" s="92"/>
      <c r="B61" s="49"/>
      <c r="C61" s="100"/>
      <c r="D61" s="23"/>
      <c r="E61" s="265"/>
      <c r="F61" s="154"/>
      <c r="G61" s="155"/>
    </row>
    <row r="62" spans="1:7">
      <c r="A62" s="25" t="s">
        <v>60</v>
      </c>
      <c r="B62" s="49"/>
      <c r="C62" s="100"/>
      <c r="D62" s="23"/>
      <c r="E62" s="265"/>
      <c r="F62" s="154"/>
      <c r="G62" s="155"/>
    </row>
    <row r="63" spans="1:7">
      <c r="A63" s="6" t="s">
        <v>26</v>
      </c>
      <c r="B63" s="49"/>
      <c r="C63" s="100"/>
      <c r="D63" s="23"/>
      <c r="E63" s="265"/>
      <c r="F63" s="154"/>
      <c r="G63" s="155"/>
    </row>
    <row r="64" spans="1:7">
      <c r="A64" s="188" t="s">
        <v>110</v>
      </c>
      <c r="B64" s="255">
        <v>1</v>
      </c>
      <c r="C64" s="218">
        <v>1</v>
      </c>
      <c r="D64" s="257">
        <v>1</v>
      </c>
      <c r="E64" s="265"/>
      <c r="F64" s="154"/>
      <c r="G64" s="155"/>
    </row>
    <row r="65" spans="1:7">
      <c r="A65" s="40" t="s">
        <v>111</v>
      </c>
      <c r="B65" s="49">
        <f t="shared" ref="B65:D80" si="2">B11/B$10</f>
        <v>8.8577332772159012E-2</v>
      </c>
      <c r="C65" s="100">
        <f t="shared" si="2"/>
        <v>7.5424620226844638E-2</v>
      </c>
      <c r="D65" s="23">
        <f t="shared" si="2"/>
        <v>0.10490337181456943</v>
      </c>
      <c r="E65" s="265"/>
      <c r="F65" s="154"/>
      <c r="G65" s="155"/>
    </row>
    <row r="66" spans="1:7">
      <c r="A66" s="40" t="s">
        <v>112</v>
      </c>
      <c r="B66" s="49">
        <f t="shared" si="2"/>
        <v>8.4447101793530001E-4</v>
      </c>
      <c r="C66" s="100">
        <f t="shared" si="2"/>
        <v>4.2074707067083064E-4</v>
      </c>
      <c r="D66" s="23">
        <f t="shared" si="2"/>
        <v>1.3704259251387126E-3</v>
      </c>
      <c r="E66" s="265"/>
      <c r="F66" s="154"/>
      <c r="G66" s="155"/>
    </row>
    <row r="67" spans="1:7">
      <c r="A67" s="40" t="s">
        <v>113</v>
      </c>
      <c r="B67" s="49">
        <f t="shared" si="2"/>
        <v>1.3053625264405231E-2</v>
      </c>
      <c r="C67" s="100">
        <f t="shared" si="2"/>
        <v>6.6080121331713402E-3</v>
      </c>
      <c r="D67" s="23">
        <f t="shared" si="2"/>
        <v>2.105435752934675E-2</v>
      </c>
      <c r="E67" s="265"/>
      <c r="F67" s="154"/>
      <c r="G67" s="155"/>
    </row>
    <row r="68" spans="1:7">
      <c r="A68" s="40" t="s">
        <v>114</v>
      </c>
      <c r="B68" s="49">
        <f t="shared" si="2"/>
        <v>0.27110138890645069</v>
      </c>
      <c r="C68" s="100">
        <f t="shared" si="2"/>
        <v>0.31045589086669007</v>
      </c>
      <c r="D68" s="23">
        <f t="shared" si="2"/>
        <v>0.22225191141016221</v>
      </c>
      <c r="E68" s="265"/>
      <c r="F68" s="154"/>
      <c r="G68" s="155"/>
    </row>
    <row r="69" spans="1:7">
      <c r="A69" s="40" t="s">
        <v>115</v>
      </c>
      <c r="B69" s="49">
        <f t="shared" si="2"/>
        <v>1.7490033435633243E-2</v>
      </c>
      <c r="C69" s="100">
        <f t="shared" si="2"/>
        <v>2.2516491491287437E-2</v>
      </c>
      <c r="D69" s="23">
        <f t="shared" si="2"/>
        <v>1.1250852720710434E-2</v>
      </c>
      <c r="E69" s="265"/>
      <c r="F69" s="154"/>
      <c r="G69" s="155"/>
    </row>
    <row r="70" spans="1:7">
      <c r="A70" s="40" t="s">
        <v>116</v>
      </c>
      <c r="B70" s="49">
        <f t="shared" si="2"/>
        <v>0.22214103659494835</v>
      </c>
      <c r="C70" s="100">
        <f t="shared" si="2"/>
        <v>0.23963339557563254</v>
      </c>
      <c r="D70" s="23">
        <f t="shared" si="2"/>
        <v>0.20042833401146137</v>
      </c>
      <c r="E70" s="265"/>
      <c r="F70" s="154"/>
      <c r="G70" s="155"/>
    </row>
    <row r="71" spans="1:7">
      <c r="A71" s="40" t="s">
        <v>117</v>
      </c>
      <c r="B71" s="49">
        <f t="shared" si="2"/>
        <v>8.619926625855083E-3</v>
      </c>
      <c r="C71" s="100">
        <f t="shared" si="2"/>
        <v>2.7658412087508866E-3</v>
      </c>
      <c r="D71" s="23">
        <f t="shared" si="2"/>
        <v>1.58864145649758E-2</v>
      </c>
      <c r="E71" s="265"/>
      <c r="F71" s="154"/>
      <c r="G71" s="155"/>
    </row>
    <row r="72" spans="1:7">
      <c r="A72" s="40" t="s">
        <v>118</v>
      </c>
      <c r="B72" s="49">
        <f t="shared" si="2"/>
        <v>5.0442466686295723E-3</v>
      </c>
      <c r="C72" s="100">
        <f t="shared" si="2"/>
        <v>4.4276290576407175E-3</v>
      </c>
      <c r="D72" s="23">
        <f t="shared" si="2"/>
        <v>5.8096342764373783E-3</v>
      </c>
      <c r="E72" s="265"/>
      <c r="F72" s="154"/>
      <c r="G72" s="155"/>
    </row>
    <row r="73" spans="1:7">
      <c r="A73" s="40" t="s">
        <v>119</v>
      </c>
      <c r="B73" s="49">
        <f t="shared" si="2"/>
        <v>0.11480560909391421</v>
      </c>
      <c r="C73" s="100">
        <f t="shared" si="2"/>
        <v>0.13210153376984482</v>
      </c>
      <c r="D73" s="23">
        <f t="shared" si="2"/>
        <v>9.3336734094860999E-2</v>
      </c>
      <c r="E73" s="265"/>
      <c r="F73" s="154"/>
      <c r="G73" s="155"/>
    </row>
    <row r="74" spans="1:7">
      <c r="A74" s="40" t="s">
        <v>120</v>
      </c>
      <c r="B74" s="49">
        <f t="shared" si="2"/>
        <v>0.10437481146168449</v>
      </c>
      <c r="C74" s="100">
        <f t="shared" si="2"/>
        <v>7.2158122620047463E-2</v>
      </c>
      <c r="D74" s="23">
        <f t="shared" si="2"/>
        <v>0.14436435111243362</v>
      </c>
      <c r="E74" s="265"/>
      <c r="F74" s="154"/>
      <c r="G74" s="155"/>
    </row>
    <row r="75" spans="1:7">
      <c r="A75" s="40" t="s">
        <v>121</v>
      </c>
      <c r="B75" s="49">
        <f t="shared" si="2"/>
        <v>9.8970196946898577E-3</v>
      </c>
      <c r="C75" s="100">
        <f t="shared" si="2"/>
        <v>5.6523618098647246E-3</v>
      </c>
      <c r="D75" s="23">
        <f t="shared" si="2"/>
        <v>1.5165777003159873E-2</v>
      </c>
      <c r="E75" s="265"/>
      <c r="F75" s="154"/>
      <c r="G75" s="155"/>
    </row>
    <row r="76" spans="1:7">
      <c r="A76" s="40" t="s">
        <v>122</v>
      </c>
      <c r="B76" s="49">
        <f t="shared" si="2"/>
        <v>5.5093831116634546E-4</v>
      </c>
      <c r="C76" s="100">
        <f t="shared" si="2"/>
        <v>4.1096225507383457E-4</v>
      </c>
      <c r="D76" s="23">
        <f t="shared" si="2"/>
        <v>7.2468608744410501E-4</v>
      </c>
      <c r="E76" s="265"/>
      <c r="F76" s="154"/>
      <c r="G76" s="155"/>
    </row>
    <row r="77" spans="1:7">
      <c r="A77" s="40" t="s">
        <v>123</v>
      </c>
      <c r="B77" s="49">
        <f t="shared" si="2"/>
        <v>4.8184522788073001E-3</v>
      </c>
      <c r="C77" s="100">
        <f t="shared" si="2"/>
        <v>4.1862702729148146E-3</v>
      </c>
      <c r="D77" s="23">
        <f t="shared" si="2"/>
        <v>5.6031594694002313E-3</v>
      </c>
      <c r="E77" s="265"/>
      <c r="F77" s="154"/>
      <c r="G77" s="155"/>
    </row>
    <row r="78" spans="1:7">
      <c r="A78" s="40" t="s">
        <v>124</v>
      </c>
      <c r="B78" s="49">
        <f t="shared" si="2"/>
        <v>1.7322945587164764E-3</v>
      </c>
      <c r="C78" s="100">
        <f t="shared" si="2"/>
        <v>1.5949249423103579E-3</v>
      </c>
      <c r="D78" s="23">
        <f t="shared" si="2"/>
        <v>1.9028070452442982E-3</v>
      </c>
      <c r="E78" s="265"/>
      <c r="F78" s="154"/>
      <c r="G78" s="155"/>
    </row>
    <row r="79" spans="1:7">
      <c r="A79" s="40" t="s">
        <v>125</v>
      </c>
      <c r="B79" s="49">
        <f t="shared" si="2"/>
        <v>9.7290286686620864E-3</v>
      </c>
      <c r="C79" s="100">
        <f t="shared" si="2"/>
        <v>8.9759375076443864E-3</v>
      </c>
      <c r="D79" s="23">
        <f t="shared" si="2"/>
        <v>1.0663816504624429E-2</v>
      </c>
      <c r="E79" s="265"/>
      <c r="F79" s="154"/>
      <c r="G79" s="155"/>
    </row>
    <row r="80" spans="1:7">
      <c r="A80" s="40" t="s">
        <v>126</v>
      </c>
      <c r="B80" s="49">
        <f t="shared" si="2"/>
        <v>9.9397399932442315E-2</v>
      </c>
      <c r="C80" s="100">
        <f t="shared" si="2"/>
        <v>8.706528918207096E-2</v>
      </c>
      <c r="D80" s="23">
        <f t="shared" si="2"/>
        <v>0.11470485236039166</v>
      </c>
      <c r="E80" s="265"/>
      <c r="F80" s="154"/>
      <c r="G80" s="155"/>
    </row>
    <row r="81" spans="1:7">
      <c r="A81" s="40"/>
      <c r="B81" s="49"/>
      <c r="C81" s="100"/>
      <c r="D81" s="23"/>
      <c r="E81" s="265"/>
      <c r="F81" s="154"/>
      <c r="G81" s="155"/>
    </row>
    <row r="82" spans="1:7">
      <c r="A82" s="188" t="s">
        <v>127</v>
      </c>
      <c r="B82" s="255">
        <v>1</v>
      </c>
      <c r="C82" s="218">
        <v>1</v>
      </c>
      <c r="D82" s="257">
        <v>1</v>
      </c>
      <c r="E82" s="265"/>
      <c r="F82" s="154"/>
      <c r="G82" s="155"/>
    </row>
    <row r="83" spans="1:7">
      <c r="A83" s="40" t="s">
        <v>128</v>
      </c>
      <c r="B83" s="49">
        <f t="shared" ref="B83:D87" si="3">B29/B$28</f>
        <v>0.23926172219583361</v>
      </c>
      <c r="C83" s="100">
        <f t="shared" si="3"/>
        <v>0.25794378246257255</v>
      </c>
      <c r="D83" s="23">
        <f t="shared" si="3"/>
        <v>0.22433158344524479</v>
      </c>
      <c r="E83" s="265"/>
      <c r="F83" s="154"/>
      <c r="G83" s="155"/>
    </row>
    <row r="84" spans="1:7">
      <c r="A84" s="40" t="s">
        <v>129</v>
      </c>
      <c r="B84" s="49">
        <f t="shared" si="3"/>
        <v>0.26480966275361334</v>
      </c>
      <c r="C84" s="100">
        <f t="shared" si="3"/>
        <v>0.20592728383745798</v>
      </c>
      <c r="D84" s="23">
        <f t="shared" si="3"/>
        <v>0.31186668294469538</v>
      </c>
      <c r="E84" s="265"/>
      <c r="F84" s="154"/>
      <c r="G84" s="155"/>
    </row>
    <row r="85" spans="1:7">
      <c r="A85" s="40" t="s">
        <v>130</v>
      </c>
      <c r="B85" s="49">
        <f t="shared" si="3"/>
        <v>7.145280586279433E-2</v>
      </c>
      <c r="C85" s="100">
        <f t="shared" si="3"/>
        <v>6.9431714023831345E-2</v>
      </c>
      <c r="D85" s="23">
        <f t="shared" si="3"/>
        <v>7.3068001465022583E-2</v>
      </c>
      <c r="E85" s="265"/>
      <c r="F85" s="154"/>
      <c r="G85" s="155"/>
    </row>
    <row r="86" spans="1:7">
      <c r="A86" s="40" t="s">
        <v>131</v>
      </c>
      <c r="B86" s="49">
        <f t="shared" si="3"/>
        <v>0.21289950464816448</v>
      </c>
      <c r="C86" s="100">
        <f t="shared" si="3"/>
        <v>0.24793767186067828</v>
      </c>
      <c r="D86" s="23">
        <f t="shared" si="3"/>
        <v>0.18489805884507385</v>
      </c>
      <c r="E86" s="265"/>
      <c r="F86" s="154"/>
      <c r="G86" s="155"/>
    </row>
    <row r="87" spans="1:7" ht="15" thickBot="1">
      <c r="A87" s="74" t="s">
        <v>132</v>
      </c>
      <c r="B87" s="101">
        <f t="shared" si="3"/>
        <v>6.5820723349392679E-2</v>
      </c>
      <c r="C87" s="102">
        <f t="shared" si="3"/>
        <v>7.4320195539260614E-2</v>
      </c>
      <c r="D87" s="103">
        <f t="shared" si="3"/>
        <v>5.9028201684775974E-2</v>
      </c>
      <c r="E87" s="266"/>
      <c r="F87" s="160"/>
      <c r="G87" s="161"/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fitToHeight="35" orientation="landscape" r:id="rId1"/>
  <rowBreaks count="2" manualBreakCount="2">
    <brk id="33" max="16383" man="1"/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62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40" customWidth="1"/>
    <col min="2" max="2" width="11.125" bestFit="1" customWidth="1"/>
    <col min="3" max="7" width="10.875" customWidth="1"/>
  </cols>
  <sheetData>
    <row r="1" spans="1:8" s="14" customFormat="1" ht="15">
      <c r="A1" s="12" t="s">
        <v>0</v>
      </c>
      <c r="B1" s="31"/>
      <c r="C1" s="16"/>
      <c r="D1" s="32"/>
      <c r="E1" s="16"/>
      <c r="F1" s="32"/>
      <c r="G1" s="16" t="s">
        <v>78</v>
      </c>
    </row>
    <row r="2" spans="1:8" s="14" customFormat="1" ht="15">
      <c r="A2" s="12" t="s">
        <v>1</v>
      </c>
      <c r="B2" s="31"/>
      <c r="C2" s="16"/>
      <c r="D2" s="32"/>
      <c r="E2" s="16"/>
      <c r="F2" s="32"/>
      <c r="G2" s="16" t="s">
        <v>24</v>
      </c>
    </row>
    <row r="3" spans="1:8" s="14" customFormat="1" ht="15">
      <c r="A3" s="12" t="s">
        <v>2</v>
      </c>
      <c r="B3" s="31"/>
      <c r="C3" s="33"/>
      <c r="D3" s="34"/>
      <c r="E3" s="19"/>
      <c r="F3" s="32"/>
      <c r="G3" s="21" t="s">
        <v>56</v>
      </c>
    </row>
    <row r="4" spans="1:8" s="14" customFormat="1" ht="15">
      <c r="A4" s="12" t="s">
        <v>139</v>
      </c>
      <c r="B4" s="31"/>
      <c r="C4" s="33"/>
      <c r="D4" s="34"/>
      <c r="E4" s="33"/>
      <c r="F4" s="32"/>
      <c r="G4" s="16"/>
    </row>
    <row r="5" spans="1:8" s="14" customFormat="1" ht="15.75">
      <c r="A5" s="296" t="s">
        <v>83</v>
      </c>
      <c r="B5" s="296"/>
      <c r="C5" s="296"/>
      <c r="D5" s="296"/>
      <c r="E5" s="296"/>
      <c r="F5" s="296"/>
      <c r="G5" s="296"/>
    </row>
    <row r="6" spans="1:8" s="14" customFormat="1" ht="15.75">
      <c r="A6" s="296" t="s">
        <v>109</v>
      </c>
      <c r="B6" s="296"/>
      <c r="C6" s="296"/>
      <c r="D6" s="296"/>
      <c r="E6" s="296"/>
      <c r="F6" s="296"/>
      <c r="G6" s="296"/>
    </row>
    <row r="7" spans="1:8" ht="15" thickBot="1">
      <c r="A7" s="178" t="s">
        <v>108</v>
      </c>
      <c r="B7" s="30"/>
      <c r="C7" s="30"/>
      <c r="D7" s="30"/>
      <c r="E7" s="30"/>
      <c r="F7" s="30"/>
      <c r="G7" s="30"/>
    </row>
    <row r="8" spans="1:8" ht="69" customHeight="1" thickBot="1">
      <c r="A8" s="119" t="s">
        <v>135</v>
      </c>
      <c r="B8" s="179" t="s">
        <v>133</v>
      </c>
      <c r="C8" s="121" t="s">
        <v>67</v>
      </c>
      <c r="D8" s="124" t="s">
        <v>69</v>
      </c>
      <c r="E8" s="123" t="s">
        <v>68</v>
      </c>
      <c r="F8" s="125" t="s">
        <v>70</v>
      </c>
      <c r="G8" s="122" t="s">
        <v>71</v>
      </c>
    </row>
    <row r="9" spans="1:8">
      <c r="A9" s="151"/>
      <c r="B9" s="152"/>
      <c r="C9" s="153"/>
      <c r="D9" s="163"/>
      <c r="E9" s="72"/>
      <c r="F9" s="164"/>
      <c r="G9" s="73"/>
    </row>
    <row r="10" spans="1:8">
      <c r="A10" s="25" t="s">
        <v>84</v>
      </c>
      <c r="B10" s="63"/>
      <c r="C10" s="56"/>
      <c r="D10" s="113"/>
      <c r="E10" s="66"/>
      <c r="F10" s="116"/>
      <c r="G10" s="67"/>
      <c r="H10" s="54"/>
    </row>
    <row r="11" spans="1:8">
      <c r="A11" s="6" t="s">
        <v>26</v>
      </c>
      <c r="B11" s="255">
        <f>('2010-Unmarried-Partner HH'!B9-'2000-Unmarried-Partner HH'!B9)/'2000-Unmarried-Partner HH'!B9</f>
        <v>9.3422598012496014E-2</v>
      </c>
      <c r="C11" s="218">
        <f>('2010-Unmarried-Partner HH'!C9-'2000-Unmarried-Partner HH'!C9)/'2000-Unmarried-Partner HH'!C9</f>
        <v>0.3210619795293746</v>
      </c>
      <c r="D11" s="288">
        <f>('2010-Unmarried-Partner HH'!D9-'2000-Unmarried-Partner HH'!D9)/'2000-Unmarried-Partner HH'!D9</f>
        <v>0.30255573023743298</v>
      </c>
      <c r="E11" s="257">
        <f>('2010-Unmarried-Partner HH'!E9-'2000-Unmarried-Partner HH'!E9)/'2000-Unmarried-Partner HH'!E9</f>
        <v>0.43192079766719971</v>
      </c>
      <c r="F11" s="256">
        <f>('2010-Unmarried-Partner HH'!F9-'2000-Unmarried-Partner HH'!F9)/'2000-Unmarried-Partner HH'!F9</f>
        <v>0.31464308783891182</v>
      </c>
      <c r="G11" s="201">
        <f>('2010-Unmarried-Partner HH'!G9-'2000-Unmarried-Partner HH'!G9)/'2000-Unmarried-Partner HH'!G9</f>
        <v>7.9041410420622155E-2</v>
      </c>
    </row>
    <row r="12" spans="1:8">
      <c r="A12" s="188" t="s">
        <v>110</v>
      </c>
      <c r="B12" s="255">
        <f>('2010-Unmarried-Partner HH'!B10-'2000-Unmarried-Partner HH'!B10)/'2000-Unmarried-Partner HH'!B10</f>
        <v>0.38167109524729903</v>
      </c>
      <c r="C12" s="218">
        <f>('2010-Unmarried-Partner HH'!C10-'2000-Unmarried-Partner HH'!C10)/'2000-Unmarried-Partner HH'!C10</f>
        <v>0.72748004561003421</v>
      </c>
      <c r="D12" s="288">
        <f>('2010-Unmarried-Partner HH'!D10-'2000-Unmarried-Partner HH'!D10)/'2000-Unmarried-Partner HH'!D10</f>
        <v>0.60029662588060806</v>
      </c>
      <c r="E12" s="257">
        <f>('2010-Unmarried-Partner HH'!E10-'2000-Unmarried-Partner HH'!E10)/'2000-Unmarried-Partner HH'!E10</f>
        <v>0.61519507186858313</v>
      </c>
      <c r="F12" s="256">
        <f>('2010-Unmarried-Partner HH'!F10-'2000-Unmarried-Partner HH'!F10)/'2000-Unmarried-Partner HH'!F10</f>
        <v>0.7486842557875546</v>
      </c>
      <c r="G12" s="201">
        <f>('2010-Unmarried-Partner HH'!G10-'2000-Unmarried-Partner HH'!G10)/'2000-Unmarried-Partner HH'!G10</f>
        <v>0.37064806211375778</v>
      </c>
    </row>
    <row r="13" spans="1:8">
      <c r="A13" s="40" t="s">
        <v>111</v>
      </c>
      <c r="B13" s="49">
        <f>('2010-Unmarried-Partner HH'!B11-'2000-Unmarried-Partner HH'!B11)/'2000-Unmarried-Partner HH'!B11</f>
        <v>0.6977557533673896</v>
      </c>
      <c r="C13" s="100">
        <f>('2010-Unmarried-Partner HH'!C11-'2000-Unmarried-Partner HH'!C11)/'2000-Unmarried-Partner HH'!C11</f>
        <v>0.76160602258469257</v>
      </c>
      <c r="D13" s="114">
        <f>('2010-Unmarried-Partner HH'!D11-'2000-Unmarried-Partner HH'!D11)/'2000-Unmarried-Partner HH'!D11</f>
        <v>0.45488721804511278</v>
      </c>
      <c r="E13" s="23">
        <f>('2010-Unmarried-Partner HH'!E11-'2000-Unmarried-Partner HH'!E11)/'2000-Unmarried-Partner HH'!E11</f>
        <v>0.6</v>
      </c>
      <c r="F13" s="117">
        <f>('2010-Unmarried-Partner HH'!F11-'2000-Unmarried-Partner HH'!F11)/'2000-Unmarried-Partner HH'!F11</f>
        <v>0.85914260717410329</v>
      </c>
      <c r="G13" s="24">
        <f>('2010-Unmarried-Partner HH'!G11-'2000-Unmarried-Partner HH'!G11)/'2000-Unmarried-Partner HH'!G11</f>
        <v>0.69670083645145575</v>
      </c>
    </row>
    <row r="14" spans="1:8">
      <c r="A14" s="40" t="s">
        <v>112</v>
      </c>
      <c r="B14" s="49">
        <f>('2010-Unmarried-Partner HH'!B12-'2000-Unmarried-Partner HH'!B12)/'2000-Unmarried-Partner HH'!B12</f>
        <v>1.7818181818181817</v>
      </c>
      <c r="C14" s="100">
        <f>('2010-Unmarried-Partner HH'!C12-'2000-Unmarried-Partner HH'!C12)/'2000-Unmarried-Partner HH'!C12</f>
        <v>1.5833333333333333</v>
      </c>
      <c r="D14" s="114">
        <f>('2010-Unmarried-Partner HH'!D12-'2000-Unmarried-Partner HH'!D12)/'2000-Unmarried-Partner HH'!D12</f>
        <v>4</v>
      </c>
      <c r="E14" s="23" t="s">
        <v>138</v>
      </c>
      <c r="F14" s="117">
        <f>('2010-Unmarried-Partner HH'!F12-'2000-Unmarried-Partner HH'!F12)/'2000-Unmarried-Partner HH'!F12</f>
        <v>0.90909090909090906</v>
      </c>
      <c r="G14" s="24">
        <f>('2010-Unmarried-Partner HH'!G12-'2000-Unmarried-Partner HH'!G12)/'2000-Unmarried-Partner HH'!G12</f>
        <v>1.7843986998916577</v>
      </c>
    </row>
    <row r="15" spans="1:8">
      <c r="A15" s="40" t="s">
        <v>113</v>
      </c>
      <c r="B15" s="49">
        <f>('2010-Unmarried-Partner HH'!B13-'2000-Unmarried-Partner HH'!B13)/'2000-Unmarried-Partner HH'!B13</f>
        <v>0.44129246523213173</v>
      </c>
      <c r="C15" s="100">
        <f>('2010-Unmarried-Partner HH'!C13-'2000-Unmarried-Partner HH'!C13)/'2000-Unmarried-Partner HH'!C13</f>
        <v>1.7238912732474965</v>
      </c>
      <c r="D15" s="114">
        <f>('2010-Unmarried-Partner HH'!D13-'2000-Unmarried-Partner HH'!D13)/'2000-Unmarried-Partner HH'!D13</f>
        <v>0.9285714285714286</v>
      </c>
      <c r="E15" s="23">
        <f>('2010-Unmarried-Partner HH'!E13-'2000-Unmarried-Partner HH'!E13)/'2000-Unmarried-Partner HH'!E13</f>
        <v>0.54285714285714282</v>
      </c>
      <c r="F15" s="117">
        <f>('2010-Unmarried-Partner HH'!F13-'2000-Unmarried-Partner HH'!F13)/'2000-Unmarried-Partner HH'!F13</f>
        <v>1.8238993710691824</v>
      </c>
      <c r="G15" s="24">
        <f>('2010-Unmarried-Partner HH'!G13-'2000-Unmarried-Partner HH'!G13)/'2000-Unmarried-Partner HH'!G13</f>
        <v>0.37610876835829576</v>
      </c>
    </row>
    <row r="16" spans="1:8">
      <c r="A16" s="40" t="s">
        <v>114</v>
      </c>
      <c r="B16" s="49">
        <f>('2010-Unmarried-Partner HH'!B14-'2000-Unmarried-Partner HH'!B14)/'2000-Unmarried-Partner HH'!B14</f>
        <v>0.326997907810397</v>
      </c>
      <c r="C16" s="100">
        <f>('2010-Unmarried-Partner HH'!C14-'2000-Unmarried-Partner HH'!C14)/'2000-Unmarried-Partner HH'!C14</f>
        <v>0.72763015184381774</v>
      </c>
      <c r="D16" s="114">
        <f>('2010-Unmarried-Partner HH'!D14-'2000-Unmarried-Partner HH'!D14)/'2000-Unmarried-Partner HH'!D14</f>
        <v>0.49855072463768119</v>
      </c>
      <c r="E16" s="23">
        <f>('2010-Unmarried-Partner HH'!E14-'2000-Unmarried-Partner HH'!E14)/'2000-Unmarried-Partner HH'!E14</f>
        <v>0.55323193916349811</v>
      </c>
      <c r="F16" s="117">
        <f>('2010-Unmarried-Partner HH'!F14-'2000-Unmarried-Partner HH'!F14)/'2000-Unmarried-Partner HH'!F14</f>
        <v>0.76818181818181819</v>
      </c>
      <c r="G16" s="24">
        <f>('2010-Unmarried-Partner HH'!G14-'2000-Unmarried-Partner HH'!G14)/'2000-Unmarried-Partner HH'!G14</f>
        <v>0.31690506441520827</v>
      </c>
    </row>
    <row r="17" spans="1:8">
      <c r="A17" s="40" t="s">
        <v>115</v>
      </c>
      <c r="B17" s="49">
        <f>('2010-Unmarried-Partner HH'!B15-'2000-Unmarried-Partner HH'!B15)/'2000-Unmarried-Partner HH'!B15</f>
        <v>0.76349083397882778</v>
      </c>
      <c r="C17" s="100">
        <f>('2010-Unmarried-Partner HH'!C15-'2000-Unmarried-Partner HH'!C15)/'2000-Unmarried-Partner HH'!C15</f>
        <v>1.2997658079625294</v>
      </c>
      <c r="D17" s="114">
        <f>('2010-Unmarried-Partner HH'!D15-'2000-Unmarried-Partner HH'!D15)/'2000-Unmarried-Partner HH'!D15</f>
        <v>1.5</v>
      </c>
      <c r="E17" s="23">
        <f>('2010-Unmarried-Partner HH'!E15-'2000-Unmarried-Partner HH'!E15)/'2000-Unmarried-Partner HH'!E15</f>
        <v>1.0625</v>
      </c>
      <c r="F17" s="117">
        <f>('2010-Unmarried-Partner HH'!F15-'2000-Unmarried-Partner HH'!F15)/'2000-Unmarried-Partner HH'!F15</f>
        <v>1.303030303030303</v>
      </c>
      <c r="G17" s="24">
        <f>('2010-Unmarried-Partner HH'!G15-'2000-Unmarried-Partner HH'!G15)/'2000-Unmarried-Partner HH'!G15</f>
        <v>0.75139930298869995</v>
      </c>
    </row>
    <row r="18" spans="1:8">
      <c r="A18" s="40" t="s">
        <v>116</v>
      </c>
      <c r="B18" s="49">
        <f>('2010-Unmarried-Partner HH'!B16-'2000-Unmarried-Partner HH'!B16)/'2000-Unmarried-Partner HH'!B16</f>
        <v>0.38672927974629506</v>
      </c>
      <c r="C18" s="100">
        <f>('2010-Unmarried-Partner HH'!C16-'2000-Unmarried-Partner HH'!C16)/'2000-Unmarried-Partner HH'!C16</f>
        <v>0.68264755166635638</v>
      </c>
      <c r="D18" s="114">
        <f>('2010-Unmarried-Partner HH'!D16-'2000-Unmarried-Partner HH'!D16)/'2000-Unmarried-Partner HH'!D16</f>
        <v>0.73937677053824358</v>
      </c>
      <c r="E18" s="23">
        <f>('2010-Unmarried-Partner HH'!E16-'2000-Unmarried-Partner HH'!E16)/'2000-Unmarried-Partner HH'!E16</f>
        <v>0.87616511318242341</v>
      </c>
      <c r="F18" s="117">
        <f>('2010-Unmarried-Partner HH'!F16-'2000-Unmarried-Partner HH'!F16)/'2000-Unmarried-Partner HH'!F16</f>
        <v>0.66268174474959607</v>
      </c>
      <c r="G18" s="24">
        <f>('2010-Unmarried-Partner HH'!G16-'2000-Unmarried-Partner HH'!G16)/'2000-Unmarried-Partner HH'!G16</f>
        <v>0.37321491584223659</v>
      </c>
    </row>
    <row r="19" spans="1:8">
      <c r="A19" s="40" t="s">
        <v>117</v>
      </c>
      <c r="B19" s="49">
        <f>('2010-Unmarried-Partner HH'!B17-'2000-Unmarried-Partner HH'!B17)/'2000-Unmarried-Partner HH'!B17</f>
        <v>0.62091366303436712</v>
      </c>
      <c r="C19" s="100">
        <f>('2010-Unmarried-Partner HH'!C17-'2000-Unmarried-Partner HH'!C17)/'2000-Unmarried-Partner HH'!C17</f>
        <v>3.1091811414392061</v>
      </c>
      <c r="D19" s="114">
        <f>('2010-Unmarried-Partner HH'!D17-'2000-Unmarried-Partner HH'!D17)/'2000-Unmarried-Partner HH'!D17</f>
        <v>0.33333333333333331</v>
      </c>
      <c r="E19" s="23">
        <f>('2010-Unmarried-Partner HH'!E17-'2000-Unmarried-Partner HH'!E17)/'2000-Unmarried-Partner HH'!E17</f>
        <v>0.5357142857142857</v>
      </c>
      <c r="F19" s="117">
        <f>('2010-Unmarried-Partner HH'!F17-'2000-Unmarried-Partner HH'!F17)/'2000-Unmarried-Partner HH'!F17</f>
        <v>3.5316091954022988</v>
      </c>
      <c r="G19" s="24">
        <f>('2010-Unmarried-Partner HH'!G17-'2000-Unmarried-Partner HH'!G17)/'2000-Unmarried-Partner HH'!G17</f>
        <v>0.51121321518433427</v>
      </c>
    </row>
    <row r="20" spans="1:8">
      <c r="A20" s="40" t="s">
        <v>118</v>
      </c>
      <c r="B20" s="49">
        <f>('2010-Unmarried-Partner HH'!B18-'2000-Unmarried-Partner HH'!B18)/'2000-Unmarried-Partner HH'!B18</f>
        <v>0.41790510295434197</v>
      </c>
      <c r="C20" s="100">
        <f>('2010-Unmarried-Partner HH'!C18-'2000-Unmarried-Partner HH'!C18)/'2000-Unmarried-Partner HH'!C18</f>
        <v>0.68639053254437865</v>
      </c>
      <c r="D20" s="114">
        <f>('2010-Unmarried-Partner HH'!D18-'2000-Unmarried-Partner HH'!D18)/'2000-Unmarried-Partner HH'!D18</f>
        <v>2.5</v>
      </c>
      <c r="E20" s="23">
        <f>('2010-Unmarried-Partner HH'!E18-'2000-Unmarried-Partner HH'!E18)/'2000-Unmarried-Partner HH'!E18</f>
        <v>1.3</v>
      </c>
      <c r="F20" s="117">
        <f>('2010-Unmarried-Partner HH'!F18-'2000-Unmarried-Partner HH'!F18)/'2000-Unmarried-Partner HH'!F18</f>
        <v>0.54966887417218546</v>
      </c>
      <c r="G20" s="24">
        <f>('2010-Unmarried-Partner HH'!G18-'2000-Unmarried-Partner HH'!G18)/'2000-Unmarried-Partner HH'!G18</f>
        <v>0.40952732644017725</v>
      </c>
    </row>
    <row r="21" spans="1:8">
      <c r="A21" s="40" t="s">
        <v>119</v>
      </c>
      <c r="B21" s="49">
        <f>('2010-Unmarried-Partner HH'!B19-'2000-Unmarried-Partner HH'!B19)/'2000-Unmarried-Partner HH'!B19</f>
        <v>-3.3356147679623645E-2</v>
      </c>
      <c r="C21" s="100">
        <f>('2010-Unmarried-Partner HH'!C19-'2000-Unmarried-Partner HH'!C19)/'2000-Unmarried-Partner HH'!C19</f>
        <v>4.8346055979643768E-2</v>
      </c>
      <c r="D21" s="114">
        <f>('2010-Unmarried-Partner HH'!D19-'2000-Unmarried-Partner HH'!D19)/'2000-Unmarried-Partner HH'!D19</f>
        <v>0.38114754098360654</v>
      </c>
      <c r="E21" s="23">
        <f>('2010-Unmarried-Partner HH'!E19-'2000-Unmarried-Partner HH'!E19)/'2000-Unmarried-Partner HH'!E19</f>
        <v>0.37674418604651161</v>
      </c>
      <c r="F21" s="117">
        <f>('2010-Unmarried-Partner HH'!F19-'2000-Unmarried-Partner HH'!F19)/'2000-Unmarried-Partner HH'!F19</f>
        <v>9.057971014492754E-3</v>
      </c>
      <c r="G21" s="24">
        <f>('2010-Unmarried-Partner HH'!G19-'2000-Unmarried-Partner HH'!G19)/'2000-Unmarried-Partner HH'!G19</f>
        <v>-3.6232592230637677E-2</v>
      </c>
    </row>
    <row r="22" spans="1:8">
      <c r="A22" s="40" t="s">
        <v>120</v>
      </c>
      <c r="B22" s="49">
        <f>('2010-Unmarried-Partner HH'!B20-'2000-Unmarried-Partner HH'!B20)/'2000-Unmarried-Partner HH'!B20</f>
        <v>0.40857879616489562</v>
      </c>
      <c r="C22" s="100">
        <f>('2010-Unmarried-Partner HH'!C20-'2000-Unmarried-Partner HH'!C20)/'2000-Unmarried-Partner HH'!C20</f>
        <v>0.59707554833468723</v>
      </c>
      <c r="D22" s="114">
        <f>('2010-Unmarried-Partner HH'!D20-'2000-Unmarried-Partner HH'!D20)/'2000-Unmarried-Partner HH'!D20</f>
        <v>0.5</v>
      </c>
      <c r="E22" s="23">
        <f>('2010-Unmarried-Partner HH'!E20-'2000-Unmarried-Partner HH'!E20)/'2000-Unmarried-Partner HH'!E20</f>
        <v>0.31489361702127661</v>
      </c>
      <c r="F22" s="117">
        <f>('2010-Unmarried-Partner HH'!F20-'2000-Unmarried-Partner HH'!F20)/'2000-Unmarried-Partner HH'!F20</f>
        <v>0.64061722249875563</v>
      </c>
      <c r="G22" s="24">
        <f>('2010-Unmarried-Partner HH'!G20-'2000-Unmarried-Partner HH'!G20)/'2000-Unmarried-Partner HH'!G20</f>
        <v>0.40447560609007799</v>
      </c>
      <c r="H22" s="54"/>
    </row>
    <row r="23" spans="1:8">
      <c r="A23" s="40" t="s">
        <v>121</v>
      </c>
      <c r="B23" s="49">
        <f>('2010-Unmarried-Partner HH'!B21-'2000-Unmarried-Partner HH'!B21)/'2000-Unmarried-Partner HH'!B21</f>
        <v>0.28517977733162986</v>
      </c>
      <c r="C23" s="100">
        <f>('2010-Unmarried-Partner HH'!C21-'2000-Unmarried-Partner HH'!C21)/'2000-Unmarried-Partner HH'!C21</f>
        <v>1.3161559888579386</v>
      </c>
      <c r="D23" s="114">
        <f>('2010-Unmarried-Partner HH'!D21-'2000-Unmarried-Partner HH'!D21)/'2000-Unmarried-Partner HH'!D21</f>
        <v>0.7142857142857143</v>
      </c>
      <c r="E23" s="23">
        <f>('2010-Unmarried-Partner HH'!E21-'2000-Unmarried-Partner HH'!E21)/'2000-Unmarried-Partner HH'!E21</f>
        <v>0.15384615384615385</v>
      </c>
      <c r="F23" s="117">
        <f>('2010-Unmarried-Partner HH'!F21-'2000-Unmarried-Partner HH'!F21)/'2000-Unmarried-Partner HH'!F21</f>
        <v>1.3870481927710843</v>
      </c>
      <c r="G23" s="24">
        <f>('2010-Unmarried-Partner HH'!G21-'2000-Unmarried-Partner HH'!G21)/'2000-Unmarried-Partner HH'!G21</f>
        <v>0.212890625</v>
      </c>
    </row>
    <row r="24" spans="1:8">
      <c r="A24" s="40" t="s">
        <v>122</v>
      </c>
      <c r="B24" s="49">
        <f>('2010-Unmarried-Partner HH'!B22-'2000-Unmarried-Partner HH'!B22)/'2000-Unmarried-Partner HH'!B22</f>
        <v>0.68360655737704923</v>
      </c>
      <c r="C24" s="100">
        <f>('2010-Unmarried-Partner HH'!C22-'2000-Unmarried-Partner HH'!C22)/'2000-Unmarried-Partner HH'!C22</f>
        <v>0.61290322580645162</v>
      </c>
      <c r="D24" s="114">
        <f>('2010-Unmarried-Partner HH'!D22-'2000-Unmarried-Partner HH'!D22)/'2000-Unmarried-Partner HH'!D22</f>
        <v>1</v>
      </c>
      <c r="E24" s="23">
        <f>('2010-Unmarried-Partner HH'!E22-'2000-Unmarried-Partner HH'!E22)/'2000-Unmarried-Partner HH'!E22</f>
        <v>0.33333333333333331</v>
      </c>
      <c r="F24" s="117">
        <f>('2010-Unmarried-Partner HH'!F22-'2000-Unmarried-Partner HH'!F22)/'2000-Unmarried-Partner HH'!F22</f>
        <v>0.58333333333333337</v>
      </c>
      <c r="G24" s="24">
        <f>('2010-Unmarried-Partner HH'!G22-'2000-Unmarried-Partner HH'!G22)/'2000-Unmarried-Partner HH'!G22</f>
        <v>0.68739205526770297</v>
      </c>
    </row>
    <row r="25" spans="1:8">
      <c r="A25" s="40" t="s">
        <v>123</v>
      </c>
      <c r="B25" s="49">
        <f>('2010-Unmarried-Partner HH'!B23-'2000-Unmarried-Partner HH'!B23)/'2000-Unmarried-Partner HH'!B23</f>
        <v>1.3021555763823804</v>
      </c>
      <c r="C25" s="100">
        <f>('2010-Unmarried-Partner HH'!C23-'2000-Unmarried-Partner HH'!C23)/'2000-Unmarried-Partner HH'!C23</f>
        <v>2.3030303030303032</v>
      </c>
      <c r="D25" s="114">
        <f>('2010-Unmarried-Partner HH'!D23-'2000-Unmarried-Partner HH'!D23)/'2000-Unmarried-Partner HH'!D23</f>
        <v>2</v>
      </c>
      <c r="E25" s="23">
        <f>('2010-Unmarried-Partner HH'!E23-'2000-Unmarried-Partner HH'!E23)/'2000-Unmarried-Partner HH'!E23</f>
        <v>5.5</v>
      </c>
      <c r="F25" s="117">
        <f>('2010-Unmarried-Partner HH'!F23-'2000-Unmarried-Partner HH'!F23)/'2000-Unmarried-Partner HH'!F23</f>
        <v>1.9782608695652173</v>
      </c>
      <c r="G25" s="24">
        <f>('2010-Unmarried-Partner HH'!G23-'2000-Unmarried-Partner HH'!G23)/'2000-Unmarried-Partner HH'!G23</f>
        <v>1.2896185234389828</v>
      </c>
    </row>
    <row r="26" spans="1:8">
      <c r="A26" s="40" t="s">
        <v>124</v>
      </c>
      <c r="B26" s="49">
        <f>('2010-Unmarried-Partner HH'!B24-'2000-Unmarried-Partner HH'!B24)/'2000-Unmarried-Partner HH'!B24</f>
        <v>0.82846715328467158</v>
      </c>
      <c r="C26" s="100">
        <f>('2010-Unmarried-Partner HH'!C24-'2000-Unmarried-Partner HH'!C24)/'2000-Unmarried-Partner HH'!C24</f>
        <v>1.2093023255813953</v>
      </c>
      <c r="D26" s="114">
        <f>('2010-Unmarried-Partner HH'!D24-'2000-Unmarried-Partner HH'!D24)/'2000-Unmarried-Partner HH'!D24</f>
        <v>0.6</v>
      </c>
      <c r="E26" s="23">
        <f>('2010-Unmarried-Partner HH'!E24-'2000-Unmarried-Partner HH'!E24)/'2000-Unmarried-Partner HH'!E24</f>
        <v>1.25</v>
      </c>
      <c r="F26" s="117">
        <f>('2010-Unmarried-Partner HH'!F24-'2000-Unmarried-Partner HH'!F24)/'2000-Unmarried-Partner HH'!F24</f>
        <v>1.2941176470588236</v>
      </c>
      <c r="G26" s="24">
        <f>('2010-Unmarried-Partner HH'!G24-'2000-Unmarried-Partner HH'!G24)/'2000-Unmarried-Partner HH'!G24</f>
        <v>0.81973333333333331</v>
      </c>
    </row>
    <row r="27" spans="1:8">
      <c r="A27" s="40" t="s">
        <v>125</v>
      </c>
      <c r="B27" s="49">
        <f>('2010-Unmarried-Partner HH'!B25-'2000-Unmarried-Partner HH'!B25)/'2000-Unmarried-Partner HH'!B25</f>
        <v>0.44652803564797622</v>
      </c>
      <c r="C27" s="100">
        <f>('2010-Unmarried-Partner HH'!C25-'2000-Unmarried-Partner HH'!C25)/'2000-Unmarried-Partner HH'!C25</f>
        <v>0.64349376114082002</v>
      </c>
      <c r="D27" s="114">
        <f>('2010-Unmarried-Partner HH'!D25-'2000-Unmarried-Partner HH'!D25)/'2000-Unmarried-Partner HH'!D25</f>
        <v>1.5769230769230769</v>
      </c>
      <c r="E27" s="23">
        <f>('2010-Unmarried-Partner HH'!E25-'2000-Unmarried-Partner HH'!E25)/'2000-Unmarried-Partner HH'!E25</f>
        <v>0.95652173913043481</v>
      </c>
      <c r="F27" s="117">
        <f>('2010-Unmarried-Partner HH'!F25-'2000-Unmarried-Partner HH'!F25)/'2000-Unmarried-Partner HH'!F25</f>
        <v>0.58203125</v>
      </c>
      <c r="G27" s="24">
        <f>('2010-Unmarried-Partner HH'!G25-'2000-Unmarried-Partner HH'!G25)/'2000-Unmarried-Partner HH'!G25</f>
        <v>0.43570659093134856</v>
      </c>
    </row>
    <row r="28" spans="1:8">
      <c r="A28" s="40" t="s">
        <v>126</v>
      </c>
      <c r="B28" s="49">
        <f>('2010-Unmarried-Partner HH'!B26-'2000-Unmarried-Partner HH'!B26)/'2000-Unmarried-Partner HH'!B26</f>
        <v>0.43702579666160851</v>
      </c>
      <c r="C28" s="100">
        <f>('2010-Unmarried-Partner HH'!C26-'2000-Unmarried-Partner HH'!C26)/'2000-Unmarried-Partner HH'!C26</f>
        <v>0.90346083788706744</v>
      </c>
      <c r="D28" s="114">
        <f>('2010-Unmarried-Partner HH'!D26-'2000-Unmarried-Partner HH'!D26)/'2000-Unmarried-Partner HH'!D26</f>
        <v>0.49128919860627179</v>
      </c>
      <c r="E28" s="23">
        <f>('2010-Unmarried-Partner HH'!E26-'2000-Unmarried-Partner HH'!E26)/'2000-Unmarried-Partner HH'!E26</f>
        <v>0.20634920634920634</v>
      </c>
      <c r="F28" s="117">
        <f>('2010-Unmarried-Partner HH'!F26-'2000-Unmarried-Partner HH'!F26)/'2000-Unmarried-Partner HH'!F26</f>
        <v>1.0101633393829401</v>
      </c>
      <c r="G28" s="24">
        <f>('2010-Unmarried-Partner HH'!G26-'2000-Unmarried-Partner HH'!G26)/'2000-Unmarried-Partner HH'!G26</f>
        <v>0.42263415730758064</v>
      </c>
    </row>
    <row r="29" spans="1:8">
      <c r="A29" s="40"/>
      <c r="B29" s="49"/>
      <c r="C29" s="100"/>
      <c r="D29" s="114"/>
      <c r="E29" s="23"/>
      <c r="F29" s="117"/>
      <c r="G29" s="24"/>
    </row>
    <row r="30" spans="1:8">
      <c r="A30" s="188" t="s">
        <v>127</v>
      </c>
      <c r="B30" s="255">
        <f>('2010-Unmarried-Partner HH'!B28-'2000-Unmarried-Partner HH'!B28)/'2000-Unmarried-Partner HH'!B28</f>
        <v>0.29734681414127706</v>
      </c>
      <c r="C30" s="218">
        <f>('2010-Unmarried-Partner HH'!C28-'2000-Unmarried-Partner HH'!C28)/'2000-Unmarried-Partner HH'!C28</f>
        <v>0.4388593523441276</v>
      </c>
      <c r="D30" s="288">
        <f>('2010-Unmarried-Partner HH'!D28-'2000-Unmarried-Partner HH'!D28)/'2000-Unmarried-Partner HH'!D28</f>
        <v>0.31159420289855072</v>
      </c>
      <c r="E30" s="257">
        <f>('2010-Unmarried-Partner HH'!E28-'2000-Unmarried-Partner HH'!E28)/'2000-Unmarried-Partner HH'!E28</f>
        <v>0.41614906832298137</v>
      </c>
      <c r="F30" s="256">
        <f>('2010-Unmarried-Partner HH'!F28-'2000-Unmarried-Partner HH'!F28)/'2000-Unmarried-Partner HH'!F28</f>
        <v>0.45084745762711864</v>
      </c>
      <c r="G30" s="201">
        <f>('2010-Unmarried-Partner HH'!G28-'2000-Unmarried-Partner HH'!G28)/'2000-Unmarried-Partner HH'!G28</f>
        <v>0.28666301769750047</v>
      </c>
    </row>
    <row r="31" spans="1:8">
      <c r="A31" s="40" t="s">
        <v>128</v>
      </c>
      <c r="B31" s="49">
        <f>('2010-Unmarried-Partner HH'!B29-'2000-Unmarried-Partner HH'!B29)/'2000-Unmarried-Partner HH'!B29</f>
        <v>9.7419171866137272E-2</v>
      </c>
      <c r="C31" s="100">
        <f>('2010-Unmarried-Partner HH'!C29-'2000-Unmarried-Partner HH'!C29)/'2000-Unmarried-Partner HH'!C29</f>
        <v>0.21103896103896103</v>
      </c>
      <c r="D31" s="114">
        <f>('2010-Unmarried-Partner HH'!D29-'2000-Unmarried-Partner HH'!D29)/'2000-Unmarried-Partner HH'!D29</f>
        <v>0</v>
      </c>
      <c r="E31" s="23">
        <f>('2010-Unmarried-Partner HH'!E29-'2000-Unmarried-Partner HH'!E29)/'2000-Unmarried-Partner HH'!E29</f>
        <v>0.55555555555555558</v>
      </c>
      <c r="F31" s="117">
        <f>('2010-Unmarried-Partner HH'!F29-'2000-Unmarried-Partner HH'!F29)/'2000-Unmarried-Partner HH'!F29</f>
        <v>0.20114942528735633</v>
      </c>
      <c r="G31" s="24">
        <f>('2010-Unmarried-Partner HH'!G29-'2000-Unmarried-Partner HH'!G29)/'2000-Unmarried-Partner HH'!G29</f>
        <v>8.6544437538843999E-2</v>
      </c>
    </row>
    <row r="32" spans="1:8">
      <c r="A32" s="40" t="s">
        <v>129</v>
      </c>
      <c r="B32" s="49">
        <f>('2010-Unmarried-Partner HH'!B30-'2000-Unmarried-Partner HH'!B30)/'2000-Unmarried-Partner HH'!B30</f>
        <v>0.1618193465727098</v>
      </c>
      <c r="C32" s="100">
        <f>('2010-Unmarried-Partner HH'!C30-'2000-Unmarried-Partner HH'!C30)/'2000-Unmarried-Partner HH'!C30</f>
        <v>0.30800821355236141</v>
      </c>
      <c r="D32" s="114">
        <f>('2010-Unmarried-Partner HH'!D30-'2000-Unmarried-Partner HH'!D30)/'2000-Unmarried-Partner HH'!D30</f>
        <v>-9.0909090909090912E-2</v>
      </c>
      <c r="E32" s="23">
        <f>('2010-Unmarried-Partner HH'!E30-'2000-Unmarried-Partner HH'!E30)/'2000-Unmarried-Partner HH'!E30</f>
        <v>2.2222222222222223E-2</v>
      </c>
      <c r="F32" s="117">
        <f>('2010-Unmarried-Partner HH'!F30-'2000-Unmarried-Partner HH'!F30)/'2000-Unmarried-Partner HH'!F30</f>
        <v>0.37163814180929094</v>
      </c>
      <c r="G32" s="24">
        <f>('2010-Unmarried-Partner HH'!G30-'2000-Unmarried-Partner HH'!G30)/'2000-Unmarried-Partner HH'!G30</f>
        <v>0.15209073517354468</v>
      </c>
    </row>
    <row r="33" spans="1:7">
      <c r="A33" s="40" t="s">
        <v>130</v>
      </c>
      <c r="B33" s="49">
        <f>('2010-Unmarried-Partner HH'!B31-'2000-Unmarried-Partner HH'!B31)/'2000-Unmarried-Partner HH'!B31</f>
        <v>0.57549857549857553</v>
      </c>
      <c r="C33" s="100">
        <f>('2010-Unmarried-Partner HH'!C31-'2000-Unmarried-Partner HH'!C31)/'2000-Unmarried-Partner HH'!C31</f>
        <v>2.3947368421052633</v>
      </c>
      <c r="D33" s="114">
        <f>('2010-Unmarried-Partner HH'!D31-'2000-Unmarried-Partner HH'!D31)/'2000-Unmarried-Partner HH'!D31</f>
        <v>1.5714285714285714</v>
      </c>
      <c r="E33" s="23">
        <f>('2010-Unmarried-Partner HH'!E31-'2000-Unmarried-Partner HH'!E31)/'2000-Unmarried-Partner HH'!E31</f>
        <v>1.1666666666666667</v>
      </c>
      <c r="F33" s="117">
        <f>('2010-Unmarried-Partner HH'!F31-'2000-Unmarried-Partner HH'!F31)/'2000-Unmarried-Partner HH'!F31</f>
        <v>2.92</v>
      </c>
      <c r="G33" s="24">
        <f>('2010-Unmarried-Partner HH'!G31-'2000-Unmarried-Partner HH'!G31)/'2000-Unmarried-Partner HH'!G31</f>
        <v>0.54206963249516438</v>
      </c>
    </row>
    <row r="34" spans="1:7">
      <c r="A34" s="40" t="s">
        <v>131</v>
      </c>
      <c r="B34" s="49">
        <f>('2010-Unmarried-Partner HH'!B32-'2000-Unmarried-Partner HH'!B32)/'2000-Unmarried-Partner HH'!B32</f>
        <v>0.20462151394422312</v>
      </c>
      <c r="C34" s="100">
        <f>('2010-Unmarried-Partner HH'!C32-'2000-Unmarried-Partner HH'!C32)/'2000-Unmarried-Partner HH'!C32</f>
        <v>0.50269299820466784</v>
      </c>
      <c r="D34" s="114">
        <f>('2010-Unmarried-Partner HH'!D32-'2000-Unmarried-Partner HH'!D32)/'2000-Unmarried-Partner HH'!D32</f>
        <v>0.5</v>
      </c>
      <c r="E34" s="23">
        <f>('2010-Unmarried-Partner HH'!E32-'2000-Unmarried-Partner HH'!E32)/'2000-Unmarried-Partner HH'!E32</f>
        <v>0.75</v>
      </c>
      <c r="F34" s="117">
        <f>('2010-Unmarried-Partner HH'!F32-'2000-Unmarried-Partner HH'!F32)/'2000-Unmarried-Partner HH'!F32</f>
        <v>0.48702594810379241</v>
      </c>
      <c r="G34" s="24">
        <f>('2010-Unmarried-Partner HH'!G32-'2000-Unmarried-Partner HH'!G32)/'2000-Unmarried-Partner HH'!G32</f>
        <v>0.17558586918502972</v>
      </c>
    </row>
    <row r="35" spans="1:7">
      <c r="A35" s="40" t="s">
        <v>132</v>
      </c>
      <c r="B35" s="49">
        <f>('2010-Unmarried-Partner HH'!B33-'2000-Unmarried-Partner HH'!B33)/'2000-Unmarried-Partner HH'!B33</f>
        <v>1.815979381443299</v>
      </c>
      <c r="C35" s="100">
        <f>('2010-Unmarried-Partner HH'!C33-'2000-Unmarried-Partner HH'!C33)/'2000-Unmarried-Partner HH'!C33</f>
        <v>1.7272727272727273</v>
      </c>
      <c r="D35" s="114">
        <f>('2010-Unmarried-Partner HH'!D33-'2000-Unmarried-Partner HH'!D33)/'2000-Unmarried-Partner HH'!D33</f>
        <v>1.3333333333333333</v>
      </c>
      <c r="E35" s="23">
        <f>('2010-Unmarried-Partner HH'!E33-'2000-Unmarried-Partner HH'!E33)/'2000-Unmarried-Partner HH'!E33</f>
        <v>0.44444444444444442</v>
      </c>
      <c r="F35" s="117">
        <f>('2010-Unmarried-Partner HH'!F33-'2000-Unmarried-Partner HH'!F33)/'2000-Unmarried-Partner HH'!F33</f>
        <v>1.9830508474576272</v>
      </c>
      <c r="G35" s="24">
        <f>('2010-Unmarried-Partner HH'!G33-'2000-Unmarried-Partner HH'!G33)/'2000-Unmarried-Partner HH'!G33</f>
        <v>1.819645732689211</v>
      </c>
    </row>
    <row r="36" spans="1:7">
      <c r="A36" s="92"/>
      <c r="B36" s="145"/>
      <c r="C36" s="143"/>
      <c r="D36" s="162"/>
      <c r="E36" s="147"/>
      <c r="F36" s="146"/>
      <c r="G36" s="130"/>
    </row>
    <row r="37" spans="1:7">
      <c r="A37" s="25" t="s">
        <v>85</v>
      </c>
      <c r="B37" s="145"/>
      <c r="C37" s="143"/>
      <c r="D37" s="162"/>
      <c r="E37" s="147"/>
      <c r="F37" s="146"/>
      <c r="G37" s="130"/>
    </row>
    <row r="38" spans="1:7">
      <c r="A38" s="6" t="s">
        <v>26</v>
      </c>
      <c r="B38" s="145">
        <f>'2010-Unmarried-Partner HH'!B9-'2000-Unmarried-Partner HH'!B9</f>
        <v>1074628</v>
      </c>
      <c r="C38" s="143">
        <f>'2010-Unmarried-Partner HH'!C9-'2000-Unmarried-Partner HH'!C9</f>
        <v>219451</v>
      </c>
      <c r="D38" s="162">
        <f>'2010-Unmarried-Partner HH'!D9-'2000-Unmarried-Partner HH'!D9</f>
        <v>15011</v>
      </c>
      <c r="E38" s="147">
        <f>'2010-Unmarried-Partner HH'!E9-'2000-Unmarried-Partner HH'!E9</f>
        <v>18367</v>
      </c>
      <c r="F38" s="146">
        <f>'2010-Unmarried-Partner HH'!F9-'2000-Unmarried-Partner HH'!F9</f>
        <v>186073</v>
      </c>
      <c r="G38" s="130">
        <f>'2010-Unmarried-Partner HH'!G9-'2000-Unmarried-Partner HH'!G9</f>
        <v>855177</v>
      </c>
    </row>
    <row r="39" spans="1:7">
      <c r="A39" s="188" t="s">
        <v>110</v>
      </c>
      <c r="B39" s="145">
        <f>'2010-Unmarried-Partner HH'!B10-'2000-Unmarried-Partner HH'!B10</f>
        <v>422587</v>
      </c>
      <c r="C39" s="143">
        <f>'2010-Unmarried-Partner HH'!C10-'2000-Unmarried-Partner HH'!C10</f>
        <v>24882</v>
      </c>
      <c r="D39" s="162">
        <f>'2010-Unmarried-Partner HH'!D10-'2000-Unmarried-Partner HH'!D10</f>
        <v>1619</v>
      </c>
      <c r="E39" s="147">
        <f>'2010-Unmarried-Partner HH'!E10-'2000-Unmarried-Partner HH'!E10</f>
        <v>1498</v>
      </c>
      <c r="F39" s="146">
        <f>'2010-Unmarried-Partner HH'!F10-'2000-Unmarried-Partner HH'!F10</f>
        <v>21765</v>
      </c>
      <c r="G39" s="130">
        <f>'2010-Unmarried-Partner HH'!G10-'2000-Unmarried-Partner HH'!G10</f>
        <v>397705</v>
      </c>
    </row>
    <row r="40" spans="1:7">
      <c r="A40" s="40" t="s">
        <v>111</v>
      </c>
      <c r="B40" s="145">
        <f>'2010-Unmarried-Partner HH'!B11-'2000-Unmarried-Partner HH'!B11</f>
        <v>68431</v>
      </c>
      <c r="C40" s="143">
        <f>'2010-Unmarried-Partner HH'!C11-'2000-Unmarried-Partner HH'!C11</f>
        <v>1214</v>
      </c>
      <c r="D40" s="162">
        <f>'2010-Unmarried-Partner HH'!D11-'2000-Unmarried-Partner HH'!D11</f>
        <v>121</v>
      </c>
      <c r="E40" s="147">
        <f>'2010-Unmarried-Partner HH'!E11-'2000-Unmarried-Partner HH'!E11</f>
        <v>111</v>
      </c>
      <c r="F40" s="146">
        <f>'2010-Unmarried-Partner HH'!F11-'2000-Unmarried-Partner HH'!F11</f>
        <v>982</v>
      </c>
      <c r="G40" s="130">
        <f>'2010-Unmarried-Partner HH'!G11-'2000-Unmarried-Partner HH'!G11</f>
        <v>67217</v>
      </c>
    </row>
    <row r="41" spans="1:7">
      <c r="A41" s="40" t="s">
        <v>112</v>
      </c>
      <c r="B41" s="145">
        <f>'2010-Unmarried-Partner HH'!B12-'2000-Unmarried-Partner HH'!B12</f>
        <v>1666</v>
      </c>
      <c r="C41" s="143">
        <f>'2010-Unmarried-Partner HH'!C12-'2000-Unmarried-Partner HH'!C12</f>
        <v>19</v>
      </c>
      <c r="D41" s="162">
        <f>'2010-Unmarried-Partner HH'!D12-'2000-Unmarried-Partner HH'!D12</f>
        <v>4</v>
      </c>
      <c r="E41" s="147">
        <f>'2010-Unmarried-Partner HH'!E12-'2000-Unmarried-Partner HH'!E12</f>
        <v>5</v>
      </c>
      <c r="F41" s="146">
        <f>'2010-Unmarried-Partner HH'!F12-'2000-Unmarried-Partner HH'!F12</f>
        <v>10</v>
      </c>
      <c r="G41" s="130">
        <f>'2010-Unmarried-Partner HH'!G12-'2000-Unmarried-Partner HH'!G12</f>
        <v>1647</v>
      </c>
    </row>
    <row r="42" spans="1:7">
      <c r="A42" s="40" t="s">
        <v>113</v>
      </c>
      <c r="B42" s="145">
        <f>'2010-Unmarried-Partner HH'!B13-'2000-Unmarried-Partner HH'!B13</f>
        <v>6378</v>
      </c>
      <c r="C42" s="143">
        <f>'2010-Unmarried-Partner HH'!C13-'2000-Unmarried-Partner HH'!C13</f>
        <v>1205</v>
      </c>
      <c r="D42" s="162">
        <f>'2010-Unmarried-Partner HH'!D13-'2000-Unmarried-Partner HH'!D13</f>
        <v>26</v>
      </c>
      <c r="E42" s="147">
        <f>'2010-Unmarried-Partner HH'!E13-'2000-Unmarried-Partner HH'!E13</f>
        <v>19</v>
      </c>
      <c r="F42" s="146">
        <f>'2010-Unmarried-Partner HH'!F13-'2000-Unmarried-Partner HH'!F13</f>
        <v>1160</v>
      </c>
      <c r="G42" s="130">
        <f>'2010-Unmarried-Partner HH'!G13-'2000-Unmarried-Partner HH'!G13</f>
        <v>5173</v>
      </c>
    </row>
    <row r="43" spans="1:7">
      <c r="A43" s="40" t="s">
        <v>114</v>
      </c>
      <c r="B43" s="145">
        <f>'2010-Unmarried-Partner HH'!B14-'2000-Unmarried-Partner HH'!B14</f>
        <v>98153</v>
      </c>
      <c r="C43" s="143">
        <f>'2010-Unmarried-Partner HH'!C14-'2000-Unmarried-Partner HH'!C14</f>
        <v>5367</v>
      </c>
      <c r="D43" s="162">
        <f>'2010-Unmarried-Partner HH'!D14-'2000-Unmarried-Partner HH'!D14</f>
        <v>344</v>
      </c>
      <c r="E43" s="147">
        <f>'2010-Unmarried-Partner HH'!E14-'2000-Unmarried-Partner HH'!E14</f>
        <v>291</v>
      </c>
      <c r="F43" s="146">
        <f>'2010-Unmarried-Partner HH'!F14-'2000-Unmarried-Partner HH'!F14</f>
        <v>4732</v>
      </c>
      <c r="G43" s="130">
        <f>'2010-Unmarried-Partner HH'!G14-'2000-Unmarried-Partner HH'!G14</f>
        <v>92786</v>
      </c>
    </row>
    <row r="44" spans="1:7">
      <c r="A44" s="40" t="s">
        <v>115</v>
      </c>
      <c r="B44" s="145">
        <f>'2010-Unmarried-Partner HH'!B15-'2000-Unmarried-Partner HH'!B15</f>
        <v>14785</v>
      </c>
      <c r="C44" s="143">
        <f>'2010-Unmarried-Partner HH'!C15-'2000-Unmarried-Partner HH'!C15</f>
        <v>555</v>
      </c>
      <c r="D44" s="162">
        <f>'2010-Unmarried-Partner HH'!D15-'2000-Unmarried-Partner HH'!D15</f>
        <v>48</v>
      </c>
      <c r="E44" s="147">
        <f>'2010-Unmarried-Partner HH'!E15-'2000-Unmarried-Partner HH'!E15</f>
        <v>34</v>
      </c>
      <c r="F44" s="146">
        <f>'2010-Unmarried-Partner HH'!F15-'2000-Unmarried-Partner HH'!F15</f>
        <v>473</v>
      </c>
      <c r="G44" s="130">
        <f>'2010-Unmarried-Partner HH'!G15-'2000-Unmarried-Partner HH'!G15</f>
        <v>14230</v>
      </c>
    </row>
    <row r="45" spans="1:7">
      <c r="A45" s="40" t="s">
        <v>116</v>
      </c>
      <c r="B45" s="145">
        <f>'2010-Unmarried-Partner HH'!B16-'2000-Unmarried-Partner HH'!B16</f>
        <v>95118</v>
      </c>
      <c r="C45" s="143">
        <f>'2010-Unmarried-Partner HH'!C16-'2000-Unmarried-Partner HH'!C16</f>
        <v>7333</v>
      </c>
      <c r="D45" s="162">
        <f>'2010-Unmarried-Partner HH'!D16-'2000-Unmarried-Partner HH'!D16</f>
        <v>522</v>
      </c>
      <c r="E45" s="147">
        <f>'2010-Unmarried-Partner HH'!E16-'2000-Unmarried-Partner HH'!E16</f>
        <v>658</v>
      </c>
      <c r="F45" s="146">
        <f>'2010-Unmarried-Partner HH'!F16-'2000-Unmarried-Partner HH'!F16</f>
        <v>6153</v>
      </c>
      <c r="G45" s="130">
        <f>'2010-Unmarried-Partner HH'!G16-'2000-Unmarried-Partner HH'!G16</f>
        <v>87785</v>
      </c>
    </row>
    <row r="46" spans="1:7">
      <c r="A46" s="40" t="s">
        <v>117</v>
      </c>
      <c r="B46" s="145">
        <f>'2010-Unmarried-Partner HH'!B17-'2000-Unmarried-Partner HH'!B17</f>
        <v>5926</v>
      </c>
      <c r="C46" s="143">
        <f>'2010-Unmarried-Partner HH'!C17-'2000-Unmarried-Partner HH'!C17</f>
        <v>1253</v>
      </c>
      <c r="D46" s="162">
        <f>'2010-Unmarried-Partner HH'!D17-'2000-Unmarried-Partner HH'!D17</f>
        <v>9</v>
      </c>
      <c r="E46" s="147">
        <f>'2010-Unmarried-Partner HH'!E17-'2000-Unmarried-Partner HH'!E17</f>
        <v>15</v>
      </c>
      <c r="F46" s="146">
        <f>'2010-Unmarried-Partner HH'!F17-'2000-Unmarried-Partner HH'!F17</f>
        <v>1229</v>
      </c>
      <c r="G46" s="130">
        <f>'2010-Unmarried-Partner HH'!G17-'2000-Unmarried-Partner HH'!G17</f>
        <v>4673</v>
      </c>
    </row>
    <row r="47" spans="1:7">
      <c r="A47" s="40" t="s">
        <v>118</v>
      </c>
      <c r="B47" s="145">
        <f>'2010-Unmarried-Partner HH'!B18-'2000-Unmarried-Partner HH'!B18</f>
        <v>2334</v>
      </c>
      <c r="C47" s="143">
        <f>'2010-Unmarried-Partner HH'!C18-'2000-Unmarried-Partner HH'!C18</f>
        <v>116</v>
      </c>
      <c r="D47" s="162">
        <f>'2010-Unmarried-Partner HH'!D18-'2000-Unmarried-Partner HH'!D18</f>
        <v>20</v>
      </c>
      <c r="E47" s="147">
        <f>'2010-Unmarried-Partner HH'!E18-'2000-Unmarried-Partner HH'!E18</f>
        <v>13</v>
      </c>
      <c r="F47" s="146">
        <f>'2010-Unmarried-Partner HH'!F18-'2000-Unmarried-Partner HH'!F18</f>
        <v>83</v>
      </c>
      <c r="G47" s="130">
        <f>'2010-Unmarried-Partner HH'!G18-'2000-Unmarried-Partner HH'!G18</f>
        <v>2218</v>
      </c>
    </row>
    <row r="48" spans="1:7">
      <c r="A48" s="40" t="s">
        <v>119</v>
      </c>
      <c r="B48" s="145">
        <f>'2010-Unmarried-Partner HH'!B19-'2000-Unmarried-Partner HH'!B19</f>
        <v>-4240</v>
      </c>
      <c r="C48" s="143">
        <f>'2010-Unmarried-Partner HH'!C19-'2000-Unmarried-Partner HH'!C19</f>
        <v>209</v>
      </c>
      <c r="D48" s="162">
        <f>'2010-Unmarried-Partner HH'!D19-'2000-Unmarried-Partner HH'!D19</f>
        <v>93</v>
      </c>
      <c r="E48" s="147">
        <f>'2010-Unmarried-Partner HH'!E19-'2000-Unmarried-Partner HH'!E19</f>
        <v>81</v>
      </c>
      <c r="F48" s="146">
        <f>'2010-Unmarried-Partner HH'!F19-'2000-Unmarried-Partner HH'!F19</f>
        <v>35</v>
      </c>
      <c r="G48" s="130">
        <f>'2010-Unmarried-Partner HH'!G19-'2000-Unmarried-Partner HH'!G19</f>
        <v>-4449</v>
      </c>
    </row>
    <row r="49" spans="1:7">
      <c r="A49" s="40" t="s">
        <v>120</v>
      </c>
      <c r="B49" s="145">
        <f>'2010-Unmarried-Partner HH'!B20-'2000-Unmarried-Partner HH'!B20</f>
        <v>47217</v>
      </c>
      <c r="C49" s="143">
        <f>'2010-Unmarried-Partner HH'!C20-'2000-Unmarried-Partner HH'!C20</f>
        <v>1470</v>
      </c>
      <c r="D49" s="162">
        <f>'2010-Unmarried-Partner HH'!D20-'2000-Unmarried-Partner HH'!D20</f>
        <v>109</v>
      </c>
      <c r="E49" s="147">
        <f>'2010-Unmarried-Partner HH'!E20-'2000-Unmarried-Partner HH'!E20</f>
        <v>74</v>
      </c>
      <c r="F49" s="146">
        <f>'2010-Unmarried-Partner HH'!F20-'2000-Unmarried-Partner HH'!F20</f>
        <v>1287</v>
      </c>
      <c r="G49" s="130">
        <f>'2010-Unmarried-Partner HH'!G20-'2000-Unmarried-Partner HH'!G20</f>
        <v>45747</v>
      </c>
    </row>
    <row r="50" spans="1:7">
      <c r="A50" s="40" t="s">
        <v>121</v>
      </c>
      <c r="B50" s="145">
        <f>'2010-Unmarried-Partner HH'!B21-'2000-Unmarried-Partner HH'!B21</f>
        <v>3125</v>
      </c>
      <c r="C50" s="143">
        <f>'2010-Unmarried-Partner HH'!C21-'2000-Unmarried-Partner HH'!C21</f>
        <v>945</v>
      </c>
      <c r="D50" s="162">
        <f>'2010-Unmarried-Partner HH'!D21-'2000-Unmarried-Partner HH'!D21</f>
        <v>20</v>
      </c>
      <c r="E50" s="147">
        <f>'2010-Unmarried-Partner HH'!E21-'2000-Unmarried-Partner HH'!E21</f>
        <v>4</v>
      </c>
      <c r="F50" s="146">
        <f>'2010-Unmarried-Partner HH'!F21-'2000-Unmarried-Partner HH'!F21</f>
        <v>921</v>
      </c>
      <c r="G50" s="130">
        <f>'2010-Unmarried-Partner HH'!G21-'2000-Unmarried-Partner HH'!G21</f>
        <v>2180</v>
      </c>
    </row>
    <row r="51" spans="1:7">
      <c r="A51" s="40" t="s">
        <v>122</v>
      </c>
      <c r="B51" s="145">
        <f>'2010-Unmarried-Partner HH'!B22-'2000-Unmarried-Partner HH'!B22</f>
        <v>417</v>
      </c>
      <c r="C51" s="143">
        <f>'2010-Unmarried-Partner HH'!C22-'2000-Unmarried-Partner HH'!C22</f>
        <v>19</v>
      </c>
      <c r="D51" s="162">
        <f>'2010-Unmarried-Partner HH'!D22-'2000-Unmarried-Partner HH'!D22</f>
        <v>4</v>
      </c>
      <c r="E51" s="147">
        <f>'2010-Unmarried-Partner HH'!E22-'2000-Unmarried-Partner HH'!E22</f>
        <v>1</v>
      </c>
      <c r="F51" s="146">
        <f>'2010-Unmarried-Partner HH'!F22-'2000-Unmarried-Partner HH'!F22</f>
        <v>14</v>
      </c>
      <c r="G51" s="130">
        <f>'2010-Unmarried-Partner HH'!G22-'2000-Unmarried-Partner HH'!G22</f>
        <v>398</v>
      </c>
    </row>
    <row r="52" spans="1:7">
      <c r="A52" s="40" t="s">
        <v>123</v>
      </c>
      <c r="B52" s="145">
        <f>'2010-Unmarried-Partner HH'!B23-'2000-Unmarried-Partner HH'!B23</f>
        <v>6947</v>
      </c>
      <c r="C52" s="143">
        <f>'2010-Unmarried-Partner HH'!C23-'2000-Unmarried-Partner HH'!C23</f>
        <v>152</v>
      </c>
      <c r="D52" s="162">
        <f>'2010-Unmarried-Partner HH'!D23-'2000-Unmarried-Partner HH'!D23</f>
        <v>28</v>
      </c>
      <c r="E52" s="147">
        <f>'2010-Unmarried-Partner HH'!E23-'2000-Unmarried-Partner HH'!E23</f>
        <v>33</v>
      </c>
      <c r="F52" s="146">
        <f>'2010-Unmarried-Partner HH'!F23-'2000-Unmarried-Partner HH'!F23</f>
        <v>91</v>
      </c>
      <c r="G52" s="130">
        <f>'2010-Unmarried-Partner HH'!G23-'2000-Unmarried-Partner HH'!G23</f>
        <v>6795</v>
      </c>
    </row>
    <row r="53" spans="1:7">
      <c r="A53" s="40" t="s">
        <v>124</v>
      </c>
      <c r="B53" s="145">
        <f>'2010-Unmarried-Partner HH'!B24-'2000-Unmarried-Partner HH'!B24</f>
        <v>1589</v>
      </c>
      <c r="C53" s="143">
        <f>'2010-Unmarried-Partner HH'!C24-'2000-Unmarried-Partner HH'!C24</f>
        <v>52</v>
      </c>
      <c r="D53" s="162">
        <f>'2010-Unmarried-Partner HH'!D24-'2000-Unmarried-Partner HH'!D24</f>
        <v>3</v>
      </c>
      <c r="E53" s="147">
        <f>'2010-Unmarried-Partner HH'!E24-'2000-Unmarried-Partner HH'!E24</f>
        <v>5</v>
      </c>
      <c r="F53" s="146">
        <f>'2010-Unmarried-Partner HH'!F24-'2000-Unmarried-Partner HH'!F24</f>
        <v>44</v>
      </c>
      <c r="G53" s="130">
        <f>'2010-Unmarried-Partner HH'!G24-'2000-Unmarried-Partner HH'!G24</f>
        <v>1537</v>
      </c>
    </row>
    <row r="54" spans="1:7">
      <c r="A54" s="40" t="s">
        <v>125</v>
      </c>
      <c r="B54" s="145">
        <f>'2010-Unmarried-Partner HH'!B25-'2000-Unmarried-Partner HH'!B25</f>
        <v>4810</v>
      </c>
      <c r="C54" s="143">
        <f>'2010-Unmarried-Partner HH'!C25-'2000-Unmarried-Partner HH'!C25</f>
        <v>361</v>
      </c>
      <c r="D54" s="162">
        <f>'2010-Unmarried-Partner HH'!D25-'2000-Unmarried-Partner HH'!D25</f>
        <v>41</v>
      </c>
      <c r="E54" s="147">
        <f>'2010-Unmarried-Partner HH'!E25-'2000-Unmarried-Partner HH'!E25</f>
        <v>22</v>
      </c>
      <c r="F54" s="146">
        <f>'2010-Unmarried-Partner HH'!F25-'2000-Unmarried-Partner HH'!F25</f>
        <v>298</v>
      </c>
      <c r="G54" s="130">
        <f>'2010-Unmarried-Partner HH'!G25-'2000-Unmarried-Partner HH'!G25</f>
        <v>4449</v>
      </c>
    </row>
    <row r="55" spans="1:7">
      <c r="A55" s="40" t="s">
        <v>126</v>
      </c>
      <c r="B55" s="145">
        <f>'2010-Unmarried-Partner HH'!B26-'2000-Unmarried-Partner HH'!B26</f>
        <v>48096</v>
      </c>
      <c r="C55" s="143">
        <f>'2010-Unmarried-Partner HH'!C26-'2000-Unmarried-Partner HH'!C26</f>
        <v>2976</v>
      </c>
      <c r="D55" s="162">
        <f>'2010-Unmarried-Partner HH'!D26-'2000-Unmarried-Partner HH'!D26</f>
        <v>141</v>
      </c>
      <c r="E55" s="147">
        <f>'2010-Unmarried-Partner HH'!E26-'2000-Unmarried-Partner HH'!E26</f>
        <v>52</v>
      </c>
      <c r="F55" s="146">
        <f>'2010-Unmarried-Partner HH'!F26-'2000-Unmarried-Partner HH'!F26</f>
        <v>2783</v>
      </c>
      <c r="G55" s="130">
        <f>'2010-Unmarried-Partner HH'!G26-'2000-Unmarried-Partner HH'!G26</f>
        <v>45120</v>
      </c>
    </row>
    <row r="56" spans="1:7">
      <c r="A56" s="40"/>
      <c r="B56" s="145"/>
      <c r="C56" s="143"/>
      <c r="D56" s="162"/>
      <c r="E56" s="147"/>
      <c r="F56" s="146"/>
      <c r="G56" s="130"/>
    </row>
    <row r="57" spans="1:7">
      <c r="A57" s="188" t="s">
        <v>127</v>
      </c>
      <c r="B57" s="282">
        <f>'2010-Unmarried-Partner HH'!B28-'2000-Unmarried-Partner HH'!B28</f>
        <v>8764</v>
      </c>
      <c r="C57" s="283">
        <f>'2010-Unmarried-Partner HH'!C28-'2000-Unmarried-Partner HH'!C28</f>
        <v>908</v>
      </c>
      <c r="D57" s="291">
        <f>'2010-Unmarried-Partner HH'!D28-'2000-Unmarried-Partner HH'!D28</f>
        <v>43</v>
      </c>
      <c r="E57" s="284">
        <f>'2010-Unmarried-Partner HH'!E28-'2000-Unmarried-Partner HH'!E28</f>
        <v>67</v>
      </c>
      <c r="F57" s="292">
        <f>'2010-Unmarried-Partner HH'!F28-'2000-Unmarried-Partner HH'!F28</f>
        <v>798</v>
      </c>
      <c r="G57" s="210">
        <f>'2010-Unmarried-Partner HH'!G28-'2000-Unmarried-Partner HH'!G28</f>
        <v>7856</v>
      </c>
    </row>
    <row r="58" spans="1:7">
      <c r="A58" s="40" t="s">
        <v>128</v>
      </c>
      <c r="B58" s="145">
        <f>'2010-Unmarried-Partner HH'!B29-'2000-Unmarried-Partner HH'!B29</f>
        <v>687</v>
      </c>
      <c r="C58" s="143">
        <f>'2010-Unmarried-Partner HH'!C29-'2000-Unmarried-Partner HH'!C29</f>
        <v>130</v>
      </c>
      <c r="D58" s="162">
        <f>'2010-Unmarried-Partner HH'!D29-'2000-Unmarried-Partner HH'!D29</f>
        <v>0</v>
      </c>
      <c r="E58" s="147">
        <f>'2010-Unmarried-Partner HH'!E29-'2000-Unmarried-Partner HH'!E29</f>
        <v>25</v>
      </c>
      <c r="F58" s="146">
        <f>'2010-Unmarried-Partner HH'!F29-'2000-Unmarried-Partner HH'!F29</f>
        <v>105</v>
      </c>
      <c r="G58" s="130">
        <f>'2010-Unmarried-Partner HH'!G29-'2000-Unmarried-Partner HH'!G29</f>
        <v>557</v>
      </c>
    </row>
    <row r="59" spans="1:7">
      <c r="A59" s="40" t="s">
        <v>129</v>
      </c>
      <c r="B59" s="145">
        <f>'2010-Unmarried-Partner HH'!B30-'2000-Unmarried-Partner HH'!B30</f>
        <v>1263</v>
      </c>
      <c r="C59" s="143">
        <f>'2010-Unmarried-Partner HH'!C30-'2000-Unmarried-Partner HH'!C30</f>
        <v>150</v>
      </c>
      <c r="D59" s="162">
        <f>'2010-Unmarried-Partner HH'!D30-'2000-Unmarried-Partner HH'!D30</f>
        <v>-3</v>
      </c>
      <c r="E59" s="147">
        <f>'2010-Unmarried-Partner HH'!E30-'2000-Unmarried-Partner HH'!E30</f>
        <v>1</v>
      </c>
      <c r="F59" s="146">
        <f>'2010-Unmarried-Partner HH'!F30-'2000-Unmarried-Partner HH'!F30</f>
        <v>152</v>
      </c>
      <c r="G59" s="130">
        <f>'2010-Unmarried-Partner HH'!G30-'2000-Unmarried-Partner HH'!G30</f>
        <v>1113</v>
      </c>
    </row>
    <row r="60" spans="1:7">
      <c r="A60" s="40" t="s">
        <v>130</v>
      </c>
      <c r="B60" s="145">
        <f>'2010-Unmarried-Partner HH'!B31-'2000-Unmarried-Partner HH'!B31</f>
        <v>1212</v>
      </c>
      <c r="C60" s="143">
        <f>'2010-Unmarried-Partner HH'!C31-'2000-Unmarried-Partner HH'!C31</f>
        <v>91</v>
      </c>
      <c r="D60" s="162">
        <f>'2010-Unmarried-Partner HH'!D31-'2000-Unmarried-Partner HH'!D31</f>
        <v>11</v>
      </c>
      <c r="E60" s="147">
        <f>'2010-Unmarried-Partner HH'!E31-'2000-Unmarried-Partner HH'!E31</f>
        <v>7</v>
      </c>
      <c r="F60" s="146">
        <f>'2010-Unmarried-Partner HH'!F31-'2000-Unmarried-Partner HH'!F31</f>
        <v>73</v>
      </c>
      <c r="G60" s="130">
        <f>'2010-Unmarried-Partner HH'!G31-'2000-Unmarried-Partner HH'!G31</f>
        <v>1121</v>
      </c>
    </row>
    <row r="61" spans="1:7">
      <c r="A61" s="40" t="s">
        <v>131</v>
      </c>
      <c r="B61" s="145">
        <f>'2010-Unmarried-Partner HH'!B32-'2000-Unmarried-Partner HH'!B32</f>
        <v>1284</v>
      </c>
      <c r="C61" s="143">
        <f>'2010-Unmarried-Partner HH'!C32-'2000-Unmarried-Partner HH'!C32</f>
        <v>280</v>
      </c>
      <c r="D61" s="162">
        <f>'2010-Unmarried-Partner HH'!D32-'2000-Unmarried-Partner HH'!D32</f>
        <v>12</v>
      </c>
      <c r="E61" s="147">
        <f>'2010-Unmarried-Partner HH'!E32-'2000-Unmarried-Partner HH'!E32</f>
        <v>24</v>
      </c>
      <c r="F61" s="146">
        <f>'2010-Unmarried-Partner HH'!F32-'2000-Unmarried-Partner HH'!F32</f>
        <v>244</v>
      </c>
      <c r="G61" s="130">
        <f>'2010-Unmarried-Partner HH'!G32-'2000-Unmarried-Partner HH'!G32</f>
        <v>1004</v>
      </c>
    </row>
    <row r="62" spans="1:7" ht="15" thickBot="1">
      <c r="A62" s="74" t="s">
        <v>132</v>
      </c>
      <c r="B62" s="148">
        <f>'2010-Unmarried-Partner HH'!B33-'2000-Unmarried-Partner HH'!B33</f>
        <v>3523</v>
      </c>
      <c r="C62" s="144">
        <f>'2010-Unmarried-Partner HH'!C33-'2000-Unmarried-Partner HH'!C33</f>
        <v>133</v>
      </c>
      <c r="D62" s="165">
        <f>'2010-Unmarried-Partner HH'!D33-'2000-Unmarried-Partner HH'!D33</f>
        <v>12</v>
      </c>
      <c r="E62" s="150">
        <f>'2010-Unmarried-Partner HH'!E33-'2000-Unmarried-Partner HH'!E33</f>
        <v>4</v>
      </c>
      <c r="F62" s="149">
        <f>'2010-Unmarried-Partner HH'!F33-'2000-Unmarried-Partner HH'!F33</f>
        <v>117</v>
      </c>
      <c r="G62" s="142">
        <f>'2010-Unmarried-Partner HH'!G33-'2000-Unmarried-Partner HH'!G33</f>
        <v>3390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  <rowBreaks count="1" manualBreakCount="1">
    <brk id="3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7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40" customWidth="1"/>
    <col min="2" max="2" width="12" bestFit="1" customWidth="1"/>
    <col min="3" max="7" width="10.875" customWidth="1"/>
  </cols>
  <sheetData>
    <row r="1" spans="1:10" s="14" customFormat="1" ht="15">
      <c r="A1" s="12" t="s">
        <v>0</v>
      </c>
      <c r="B1" s="31"/>
      <c r="C1" s="16"/>
      <c r="D1" s="32"/>
      <c r="E1" s="16"/>
      <c r="F1" s="32"/>
      <c r="G1" s="16" t="s">
        <v>72</v>
      </c>
    </row>
    <row r="2" spans="1:10" s="14" customFormat="1" ht="15">
      <c r="A2" s="12" t="s">
        <v>1</v>
      </c>
      <c r="B2" s="31"/>
      <c r="C2" s="16"/>
      <c r="D2" s="32"/>
      <c r="E2" s="16"/>
      <c r="F2" s="32"/>
      <c r="G2" s="16" t="s">
        <v>24</v>
      </c>
    </row>
    <row r="3" spans="1:10" s="14" customFormat="1" ht="15">
      <c r="A3" s="12" t="s">
        <v>2</v>
      </c>
      <c r="B3" s="31"/>
      <c r="C3" s="33"/>
      <c r="D3" s="34"/>
      <c r="E3" s="19"/>
      <c r="F3" s="32"/>
      <c r="G3" s="21" t="s">
        <v>56</v>
      </c>
    </row>
    <row r="4" spans="1:10" s="14" customFormat="1" ht="15">
      <c r="A4" s="12" t="s">
        <v>139</v>
      </c>
      <c r="B4" s="31"/>
      <c r="C4" s="33"/>
      <c r="D4" s="34"/>
      <c r="E4" s="33"/>
      <c r="F4" s="32"/>
      <c r="G4" s="16"/>
    </row>
    <row r="5" spans="1:10" s="14" customFormat="1" ht="15.75">
      <c r="A5" s="296" t="s">
        <v>77</v>
      </c>
      <c r="B5" s="296"/>
      <c r="C5" s="296"/>
      <c r="D5" s="296"/>
      <c r="E5" s="296"/>
      <c r="F5" s="296"/>
      <c r="G5" s="296"/>
    </row>
    <row r="6" spans="1:10" s="14" customFormat="1" ht="15.75">
      <c r="A6" s="296" t="s">
        <v>109</v>
      </c>
      <c r="B6" s="296"/>
      <c r="C6" s="296"/>
      <c r="D6" s="296"/>
      <c r="E6" s="296"/>
      <c r="F6" s="296"/>
      <c r="G6" s="296"/>
    </row>
    <row r="7" spans="1:10" ht="15" thickBot="1">
      <c r="A7" s="178" t="s">
        <v>108</v>
      </c>
      <c r="B7" s="30"/>
      <c r="C7" s="30"/>
      <c r="D7" s="30"/>
      <c r="E7" s="30"/>
      <c r="F7" s="30"/>
      <c r="G7" s="30"/>
    </row>
    <row r="8" spans="1:10" ht="69.75" customHeight="1" thickBot="1">
      <c r="A8" s="104" t="s">
        <v>135</v>
      </c>
      <c r="B8" s="180" t="s">
        <v>134</v>
      </c>
      <c r="C8" s="106" t="s">
        <v>67</v>
      </c>
      <c r="D8" s="109" t="s">
        <v>69</v>
      </c>
      <c r="E8" s="108" t="s">
        <v>68</v>
      </c>
      <c r="F8" s="110" t="s">
        <v>70</v>
      </c>
      <c r="G8" s="107" t="s">
        <v>71</v>
      </c>
    </row>
    <row r="9" spans="1:10">
      <c r="A9" s="182" t="s">
        <v>26</v>
      </c>
      <c r="B9" s="183">
        <v>12577498</v>
      </c>
      <c r="C9" s="184">
        <v>902967</v>
      </c>
      <c r="D9" s="290">
        <v>64625</v>
      </c>
      <c r="E9" s="187">
        <v>60891</v>
      </c>
      <c r="F9" s="260">
        <v>777451</v>
      </c>
      <c r="G9" s="185">
        <v>11674531</v>
      </c>
    </row>
    <row r="10" spans="1:10">
      <c r="A10" s="188" t="s">
        <v>110</v>
      </c>
      <c r="B10" s="258">
        <v>1529789</v>
      </c>
      <c r="C10" s="193">
        <v>59085</v>
      </c>
      <c r="D10" s="289">
        <v>4316</v>
      </c>
      <c r="E10" s="194">
        <v>3933</v>
      </c>
      <c r="F10" s="259">
        <v>50836</v>
      </c>
      <c r="G10" s="195">
        <v>1470704</v>
      </c>
    </row>
    <row r="11" spans="1:10">
      <c r="A11" s="40" t="s">
        <v>111</v>
      </c>
      <c r="B11" s="26">
        <v>166504</v>
      </c>
      <c r="C11" s="27">
        <v>2808</v>
      </c>
      <c r="D11" s="112">
        <v>387</v>
      </c>
      <c r="E11" s="29">
        <v>296</v>
      </c>
      <c r="F11" s="48">
        <v>2125</v>
      </c>
      <c r="G11" s="28">
        <v>163696</v>
      </c>
    </row>
    <row r="12" spans="1:10">
      <c r="A12" s="40" t="s">
        <v>112</v>
      </c>
      <c r="B12" s="26">
        <v>2601</v>
      </c>
      <c r="C12" s="27">
        <v>31</v>
      </c>
      <c r="D12" s="112">
        <v>5</v>
      </c>
      <c r="E12" s="29">
        <v>5</v>
      </c>
      <c r="F12" s="48">
        <v>21</v>
      </c>
      <c r="G12" s="28">
        <v>2570</v>
      </c>
      <c r="J12" s="245"/>
    </row>
    <row r="13" spans="1:10">
      <c r="A13" s="40" t="s">
        <v>113</v>
      </c>
      <c r="B13" s="26">
        <v>20831</v>
      </c>
      <c r="C13" s="27">
        <v>1904</v>
      </c>
      <c r="D13" s="112">
        <v>54</v>
      </c>
      <c r="E13" s="29">
        <v>54</v>
      </c>
      <c r="F13" s="48">
        <v>1796</v>
      </c>
      <c r="G13" s="28">
        <v>18927</v>
      </c>
    </row>
    <row r="14" spans="1:10">
      <c r="A14" s="40" t="s">
        <v>114</v>
      </c>
      <c r="B14" s="26">
        <v>398317</v>
      </c>
      <c r="C14" s="27">
        <v>12743</v>
      </c>
      <c r="D14" s="112">
        <v>1034</v>
      </c>
      <c r="E14" s="29">
        <v>817</v>
      </c>
      <c r="F14" s="48">
        <v>10892</v>
      </c>
      <c r="G14" s="28">
        <v>385574</v>
      </c>
    </row>
    <row r="15" spans="1:10">
      <c r="A15" s="40" t="s">
        <v>115</v>
      </c>
      <c r="B15" s="26">
        <v>34150</v>
      </c>
      <c r="C15" s="27">
        <v>982</v>
      </c>
      <c r="D15" s="112">
        <v>80</v>
      </c>
      <c r="E15" s="29">
        <v>66</v>
      </c>
      <c r="F15" s="48">
        <v>836</v>
      </c>
      <c r="G15" s="28">
        <v>33168</v>
      </c>
    </row>
    <row r="16" spans="1:10">
      <c r="A16" s="40" t="s">
        <v>116</v>
      </c>
      <c r="B16" s="26">
        <v>341073</v>
      </c>
      <c r="C16" s="27">
        <v>18075</v>
      </c>
      <c r="D16" s="112">
        <v>1228</v>
      </c>
      <c r="E16" s="29">
        <v>1409</v>
      </c>
      <c r="F16" s="48">
        <v>15438</v>
      </c>
      <c r="G16" s="28">
        <v>322998</v>
      </c>
    </row>
    <row r="17" spans="1:8">
      <c r="A17" s="40" t="s">
        <v>117</v>
      </c>
      <c r="B17" s="26">
        <v>15470</v>
      </c>
      <c r="C17" s="27">
        <v>1656</v>
      </c>
      <c r="D17" s="112">
        <v>36</v>
      </c>
      <c r="E17" s="29">
        <v>43</v>
      </c>
      <c r="F17" s="48">
        <v>1577</v>
      </c>
      <c r="G17" s="28">
        <v>13814</v>
      </c>
    </row>
    <row r="18" spans="1:8">
      <c r="A18" s="40" t="s">
        <v>118</v>
      </c>
      <c r="B18" s="26">
        <v>7919</v>
      </c>
      <c r="C18" s="27">
        <v>285</v>
      </c>
      <c r="D18" s="112">
        <v>28</v>
      </c>
      <c r="E18" s="29">
        <v>23</v>
      </c>
      <c r="F18" s="48">
        <v>234</v>
      </c>
      <c r="G18" s="28">
        <v>7634</v>
      </c>
    </row>
    <row r="19" spans="1:8">
      <c r="A19" s="40" t="s">
        <v>119</v>
      </c>
      <c r="B19" s="26">
        <v>122873</v>
      </c>
      <c r="C19" s="27">
        <v>4532</v>
      </c>
      <c r="D19" s="112">
        <v>337</v>
      </c>
      <c r="E19" s="29">
        <v>296</v>
      </c>
      <c r="F19" s="48">
        <v>3899</v>
      </c>
      <c r="G19" s="28">
        <v>118341</v>
      </c>
    </row>
    <row r="20" spans="1:8">
      <c r="A20" s="40" t="s">
        <v>120</v>
      </c>
      <c r="B20" s="26">
        <v>162781</v>
      </c>
      <c r="C20" s="27">
        <v>3932</v>
      </c>
      <c r="D20" s="112">
        <v>327</v>
      </c>
      <c r="E20" s="29">
        <v>309</v>
      </c>
      <c r="F20" s="48">
        <v>3296</v>
      </c>
      <c r="G20" s="28">
        <v>158849</v>
      </c>
      <c r="H20" s="54"/>
    </row>
    <row r="21" spans="1:8">
      <c r="A21" s="40" t="s">
        <v>121</v>
      </c>
      <c r="B21" s="26">
        <v>14083</v>
      </c>
      <c r="C21" s="27">
        <v>1663</v>
      </c>
      <c r="D21" s="112">
        <v>48</v>
      </c>
      <c r="E21" s="29">
        <v>30</v>
      </c>
      <c r="F21" s="48">
        <v>1585</v>
      </c>
      <c r="G21" s="28">
        <v>12420</v>
      </c>
    </row>
    <row r="22" spans="1:8">
      <c r="A22" s="40" t="s">
        <v>122</v>
      </c>
      <c r="B22" s="26">
        <v>1027</v>
      </c>
      <c r="C22" s="27">
        <v>50</v>
      </c>
      <c r="D22" s="112">
        <v>8</v>
      </c>
      <c r="E22" s="29">
        <v>4</v>
      </c>
      <c r="F22" s="48">
        <v>38</v>
      </c>
      <c r="G22" s="28">
        <v>977</v>
      </c>
    </row>
    <row r="23" spans="1:8">
      <c r="A23" s="40" t="s">
        <v>123</v>
      </c>
      <c r="B23" s="26">
        <v>12282</v>
      </c>
      <c r="C23" s="27">
        <v>218</v>
      </c>
      <c r="D23" s="112">
        <v>42</v>
      </c>
      <c r="E23" s="29">
        <v>39</v>
      </c>
      <c r="F23" s="48">
        <v>137</v>
      </c>
      <c r="G23" s="28">
        <v>12064</v>
      </c>
    </row>
    <row r="24" spans="1:8">
      <c r="A24" s="40" t="s">
        <v>124</v>
      </c>
      <c r="B24" s="26">
        <v>3507</v>
      </c>
      <c r="C24" s="27">
        <v>95</v>
      </c>
      <c r="D24" s="112">
        <v>8</v>
      </c>
      <c r="E24" s="29">
        <v>9</v>
      </c>
      <c r="F24" s="48">
        <v>78</v>
      </c>
      <c r="G24" s="28">
        <v>3412</v>
      </c>
    </row>
    <row r="25" spans="1:8">
      <c r="A25" s="40" t="s">
        <v>125</v>
      </c>
      <c r="B25" s="26">
        <v>15582</v>
      </c>
      <c r="C25" s="27">
        <v>922</v>
      </c>
      <c r="D25" s="112">
        <v>67</v>
      </c>
      <c r="E25" s="29">
        <v>45</v>
      </c>
      <c r="F25" s="48">
        <v>810</v>
      </c>
      <c r="G25" s="28">
        <v>14660</v>
      </c>
    </row>
    <row r="26" spans="1:8">
      <c r="A26" s="40" t="s">
        <v>126</v>
      </c>
      <c r="B26" s="26">
        <v>158149</v>
      </c>
      <c r="C26" s="27">
        <v>6270</v>
      </c>
      <c r="D26" s="112">
        <v>428</v>
      </c>
      <c r="E26" s="29">
        <v>304</v>
      </c>
      <c r="F26" s="48">
        <v>5538</v>
      </c>
      <c r="G26" s="28">
        <v>151879</v>
      </c>
    </row>
    <row r="27" spans="1:8">
      <c r="A27" s="40"/>
      <c r="B27" s="26"/>
      <c r="C27" s="27"/>
      <c r="D27" s="112"/>
      <c r="E27" s="29"/>
      <c r="F27" s="48"/>
      <c r="G27" s="28"/>
    </row>
    <row r="28" spans="1:8">
      <c r="A28" s="188" t="s">
        <v>127</v>
      </c>
      <c r="B28" s="258">
        <v>38238</v>
      </c>
      <c r="C28" s="193">
        <v>2977</v>
      </c>
      <c r="D28" s="289">
        <v>181</v>
      </c>
      <c r="E28" s="194">
        <v>228</v>
      </c>
      <c r="F28" s="259">
        <v>2568</v>
      </c>
      <c r="G28" s="195">
        <v>35261</v>
      </c>
      <c r="H28" s="245"/>
    </row>
    <row r="29" spans="1:8">
      <c r="A29" s="40" t="s">
        <v>128</v>
      </c>
      <c r="B29" s="26">
        <v>7739</v>
      </c>
      <c r="C29" s="27">
        <v>746</v>
      </c>
      <c r="D29" s="112">
        <v>49</v>
      </c>
      <c r="E29" s="29">
        <v>70</v>
      </c>
      <c r="F29" s="48">
        <v>627</v>
      </c>
      <c r="G29" s="28">
        <v>6993</v>
      </c>
    </row>
    <row r="30" spans="1:8">
      <c r="A30" s="40" t="s">
        <v>129</v>
      </c>
      <c r="B30" s="26">
        <v>9068</v>
      </c>
      <c r="C30" s="27">
        <v>637</v>
      </c>
      <c r="D30" s="112">
        <v>30</v>
      </c>
      <c r="E30" s="29">
        <v>46</v>
      </c>
      <c r="F30" s="48">
        <v>561</v>
      </c>
      <c r="G30" s="28">
        <v>8431</v>
      </c>
    </row>
    <row r="31" spans="1:8">
      <c r="A31" s="40" t="s">
        <v>130</v>
      </c>
      <c r="B31" s="26">
        <v>3318</v>
      </c>
      <c r="C31" s="27">
        <v>129</v>
      </c>
      <c r="D31" s="112">
        <v>18</v>
      </c>
      <c r="E31" s="29">
        <v>13</v>
      </c>
      <c r="F31" s="48">
        <v>98</v>
      </c>
      <c r="G31" s="28">
        <v>3189</v>
      </c>
    </row>
    <row r="32" spans="1:8">
      <c r="A32" s="40" t="s">
        <v>131</v>
      </c>
      <c r="B32" s="26">
        <v>7559</v>
      </c>
      <c r="C32" s="27">
        <v>837</v>
      </c>
      <c r="D32" s="112">
        <v>36</v>
      </c>
      <c r="E32" s="29">
        <v>56</v>
      </c>
      <c r="F32" s="48">
        <v>745</v>
      </c>
      <c r="G32" s="28">
        <v>6722</v>
      </c>
      <c r="H32" s="54"/>
    </row>
    <row r="33" spans="1:7">
      <c r="A33" s="40" t="s">
        <v>132</v>
      </c>
      <c r="B33" s="26">
        <v>5463</v>
      </c>
      <c r="C33" s="27">
        <v>210</v>
      </c>
      <c r="D33" s="112">
        <v>21</v>
      </c>
      <c r="E33" s="29">
        <v>13</v>
      </c>
      <c r="F33" s="48">
        <v>176</v>
      </c>
      <c r="G33" s="28">
        <v>5253</v>
      </c>
    </row>
    <row r="34" spans="1:7">
      <c r="A34" s="6"/>
      <c r="B34" s="26"/>
      <c r="C34" s="27"/>
      <c r="D34" s="112"/>
      <c r="E34" s="29"/>
      <c r="F34" s="48"/>
      <c r="G34" s="28"/>
    </row>
    <row r="35" spans="1:7">
      <c r="A35" s="25" t="s">
        <v>61</v>
      </c>
      <c r="B35" s="49"/>
      <c r="C35" s="100"/>
      <c r="D35" s="114"/>
      <c r="E35" s="23"/>
      <c r="F35" s="117"/>
      <c r="G35" s="24"/>
    </row>
    <row r="36" spans="1:7">
      <c r="A36" s="6" t="s">
        <v>26</v>
      </c>
      <c r="B36" s="255">
        <v>1</v>
      </c>
      <c r="C36" s="218">
        <f>C9/$B9</f>
        <v>7.179225947799793E-2</v>
      </c>
      <c r="D36" s="288">
        <f>D9/$B9</f>
        <v>5.1381443272739934E-3</v>
      </c>
      <c r="E36" s="257">
        <f>E9/$B9</f>
        <v>4.8412649320238414E-3</v>
      </c>
      <c r="F36" s="256">
        <f>F9/$B9</f>
        <v>6.1812850218700095E-2</v>
      </c>
      <c r="G36" s="201">
        <f>G9/$B9</f>
        <v>0.92820774052200206</v>
      </c>
    </row>
    <row r="37" spans="1:7">
      <c r="A37" s="188" t="s">
        <v>110</v>
      </c>
      <c r="B37" s="255">
        <v>1</v>
      </c>
      <c r="C37" s="218">
        <f t="shared" ref="C37:G52" si="0">C10/$B10</f>
        <v>3.8622973495037551E-2</v>
      </c>
      <c r="D37" s="288">
        <f t="shared" si="0"/>
        <v>2.8213041144889918E-3</v>
      </c>
      <c r="E37" s="257">
        <f t="shared" si="0"/>
        <v>2.5709427901494911E-3</v>
      </c>
      <c r="F37" s="256">
        <f t="shared" si="0"/>
        <v>3.3230726590399065E-2</v>
      </c>
      <c r="G37" s="201">
        <f t="shared" si="0"/>
        <v>0.96137702650496248</v>
      </c>
    </row>
    <row r="38" spans="1:7">
      <c r="A38" s="40" t="s">
        <v>111</v>
      </c>
      <c r="B38" s="49">
        <v>1</v>
      </c>
      <c r="C38" s="100">
        <f t="shared" si="0"/>
        <v>1.6864459712679577E-2</v>
      </c>
      <c r="D38" s="114">
        <f t="shared" si="0"/>
        <v>2.3242684860423773E-3</v>
      </c>
      <c r="E38" s="23">
        <f t="shared" si="0"/>
        <v>1.7777350694277614E-3</v>
      </c>
      <c r="F38" s="117">
        <f t="shared" si="0"/>
        <v>1.2762456157209437E-2</v>
      </c>
      <c r="G38" s="24">
        <f t="shared" si="0"/>
        <v>0.98313554028732042</v>
      </c>
    </row>
    <row r="39" spans="1:7">
      <c r="A39" s="40" t="s">
        <v>112</v>
      </c>
      <c r="B39" s="49">
        <v>1</v>
      </c>
      <c r="C39" s="100">
        <f t="shared" si="0"/>
        <v>1.1918492887351018E-2</v>
      </c>
      <c r="D39" s="114">
        <f t="shared" si="0"/>
        <v>1.9223375624759708E-3</v>
      </c>
      <c r="E39" s="23">
        <f t="shared" si="0"/>
        <v>1.9223375624759708E-3</v>
      </c>
      <c r="F39" s="117">
        <f t="shared" si="0"/>
        <v>8.0738177623990767E-3</v>
      </c>
      <c r="G39" s="24">
        <f t="shared" si="0"/>
        <v>0.98808150711264897</v>
      </c>
    </row>
    <row r="40" spans="1:7">
      <c r="A40" s="40" t="s">
        <v>113</v>
      </c>
      <c r="B40" s="49">
        <v>1</v>
      </c>
      <c r="C40" s="100">
        <f t="shared" si="0"/>
        <v>9.1402237050549659E-2</v>
      </c>
      <c r="D40" s="114">
        <f t="shared" si="0"/>
        <v>2.5922903365176901E-3</v>
      </c>
      <c r="E40" s="23">
        <f t="shared" si="0"/>
        <v>2.5922903365176901E-3</v>
      </c>
      <c r="F40" s="117">
        <f t="shared" si="0"/>
        <v>8.6217656377514287E-2</v>
      </c>
      <c r="G40" s="24">
        <f t="shared" si="0"/>
        <v>0.90859776294945038</v>
      </c>
    </row>
    <row r="41" spans="1:7">
      <c r="A41" s="40" t="s">
        <v>114</v>
      </c>
      <c r="B41" s="49">
        <v>1</v>
      </c>
      <c r="C41" s="100">
        <f t="shared" si="0"/>
        <v>3.1992106789316049E-2</v>
      </c>
      <c r="D41" s="114">
        <f t="shared" si="0"/>
        <v>2.5959223432592635E-3</v>
      </c>
      <c r="E41" s="23">
        <f t="shared" si="0"/>
        <v>2.0511301300220677E-3</v>
      </c>
      <c r="F41" s="117">
        <f t="shared" si="0"/>
        <v>2.7345054316034716E-2</v>
      </c>
      <c r="G41" s="24">
        <f t="shared" si="0"/>
        <v>0.96800789321068392</v>
      </c>
    </row>
    <row r="42" spans="1:7">
      <c r="A42" s="40" t="s">
        <v>115</v>
      </c>
      <c r="B42" s="49">
        <v>1</v>
      </c>
      <c r="C42" s="100">
        <f t="shared" si="0"/>
        <v>2.8755490483162519E-2</v>
      </c>
      <c r="D42" s="114">
        <f t="shared" si="0"/>
        <v>2.342606149341142E-3</v>
      </c>
      <c r="E42" s="23">
        <f t="shared" si="0"/>
        <v>1.9326500732064422E-3</v>
      </c>
      <c r="F42" s="117">
        <f t="shared" si="0"/>
        <v>2.4480234260614932E-2</v>
      </c>
      <c r="G42" s="24">
        <f t="shared" si="0"/>
        <v>0.9712445095168375</v>
      </c>
    </row>
    <row r="43" spans="1:7">
      <c r="A43" s="40" t="s">
        <v>116</v>
      </c>
      <c r="B43" s="49">
        <v>1</v>
      </c>
      <c r="C43" s="100">
        <f t="shared" si="0"/>
        <v>5.2994520234671168E-2</v>
      </c>
      <c r="D43" s="114">
        <f t="shared" si="0"/>
        <v>3.6004022599267606E-3</v>
      </c>
      <c r="E43" s="23">
        <f t="shared" si="0"/>
        <v>4.131080443189581E-3</v>
      </c>
      <c r="F43" s="117">
        <f t="shared" si="0"/>
        <v>4.5263037531554827E-2</v>
      </c>
      <c r="G43" s="24">
        <f t="shared" si="0"/>
        <v>0.94700547976532878</v>
      </c>
    </row>
    <row r="44" spans="1:7">
      <c r="A44" s="40" t="s">
        <v>117</v>
      </c>
      <c r="B44" s="49">
        <v>1</v>
      </c>
      <c r="C44" s="100">
        <f t="shared" si="0"/>
        <v>0.10704589528118939</v>
      </c>
      <c r="D44" s="114">
        <f t="shared" si="0"/>
        <v>2.3270846800258565E-3</v>
      </c>
      <c r="E44" s="23">
        <f t="shared" si="0"/>
        <v>2.779573367808662E-3</v>
      </c>
      <c r="F44" s="117">
        <f t="shared" si="0"/>
        <v>0.10193923723335488</v>
      </c>
      <c r="G44" s="24">
        <f t="shared" si="0"/>
        <v>0.89295410471881065</v>
      </c>
    </row>
    <row r="45" spans="1:7">
      <c r="A45" s="40" t="s">
        <v>118</v>
      </c>
      <c r="B45" s="49">
        <v>1</v>
      </c>
      <c r="C45" s="100">
        <f t="shared" si="0"/>
        <v>3.5989392600075769E-2</v>
      </c>
      <c r="D45" s="114">
        <f t="shared" si="0"/>
        <v>3.5357999747442858E-3</v>
      </c>
      <c r="E45" s="23">
        <f t="shared" si="0"/>
        <v>2.9044071221113778E-3</v>
      </c>
      <c r="F45" s="117">
        <f t="shared" si="0"/>
        <v>2.9549185503220103E-2</v>
      </c>
      <c r="G45" s="24">
        <f t="shared" si="0"/>
        <v>0.96401060739992428</v>
      </c>
    </row>
    <row r="46" spans="1:7">
      <c r="A46" s="40" t="s">
        <v>119</v>
      </c>
      <c r="B46" s="49">
        <v>1</v>
      </c>
      <c r="C46" s="100">
        <f t="shared" si="0"/>
        <v>3.6883611533860161E-2</v>
      </c>
      <c r="D46" s="114">
        <f t="shared" si="0"/>
        <v>2.7426692601303787E-3</v>
      </c>
      <c r="E46" s="23">
        <f t="shared" si="0"/>
        <v>2.408991397621935E-3</v>
      </c>
      <c r="F46" s="117">
        <f t="shared" si="0"/>
        <v>3.1731950876107848E-2</v>
      </c>
      <c r="G46" s="24">
        <f t="shared" si="0"/>
        <v>0.96311638846613978</v>
      </c>
    </row>
    <row r="47" spans="1:7">
      <c r="A47" s="40" t="s">
        <v>120</v>
      </c>
      <c r="B47" s="49">
        <v>1</v>
      </c>
      <c r="C47" s="100">
        <f t="shared" si="0"/>
        <v>2.4155153242700317E-2</v>
      </c>
      <c r="D47" s="114">
        <f t="shared" si="0"/>
        <v>2.0088339548227372E-3</v>
      </c>
      <c r="E47" s="23">
        <f t="shared" si="0"/>
        <v>1.8982559389609352E-3</v>
      </c>
      <c r="F47" s="117">
        <f t="shared" si="0"/>
        <v>2.0248063348916642E-2</v>
      </c>
      <c r="G47" s="24">
        <f t="shared" si="0"/>
        <v>0.97584484675729966</v>
      </c>
    </row>
    <row r="48" spans="1:7">
      <c r="A48" s="40" t="s">
        <v>121</v>
      </c>
      <c r="B48" s="49">
        <v>1</v>
      </c>
      <c r="C48" s="100">
        <f t="shared" si="0"/>
        <v>0.11808563516296244</v>
      </c>
      <c r="D48" s="114">
        <f t="shared" si="0"/>
        <v>3.4083646950223674E-3</v>
      </c>
      <c r="E48" s="23">
        <f t="shared" si="0"/>
        <v>2.1302279343889795E-3</v>
      </c>
      <c r="F48" s="117">
        <f t="shared" si="0"/>
        <v>0.11254704253355109</v>
      </c>
      <c r="G48" s="24">
        <f t="shared" si="0"/>
        <v>0.88191436483703756</v>
      </c>
    </row>
    <row r="49" spans="1:7">
      <c r="A49" s="40" t="s">
        <v>122</v>
      </c>
      <c r="B49" s="49">
        <v>1</v>
      </c>
      <c r="C49" s="100">
        <f t="shared" si="0"/>
        <v>4.8685491723466409E-2</v>
      </c>
      <c r="D49" s="114">
        <f t="shared" si="0"/>
        <v>7.7896786757546254E-3</v>
      </c>
      <c r="E49" s="23">
        <f t="shared" si="0"/>
        <v>3.8948393378773127E-3</v>
      </c>
      <c r="F49" s="117">
        <f t="shared" si="0"/>
        <v>3.7000973709834468E-2</v>
      </c>
      <c r="G49" s="24">
        <f t="shared" si="0"/>
        <v>0.95131450827653363</v>
      </c>
    </row>
    <row r="50" spans="1:7">
      <c r="A50" s="40" t="s">
        <v>123</v>
      </c>
      <c r="B50" s="49">
        <v>1</v>
      </c>
      <c r="C50" s="100">
        <f t="shared" si="0"/>
        <v>1.7749552190197037E-2</v>
      </c>
      <c r="D50" s="114">
        <f t="shared" si="0"/>
        <v>3.4196384953590619E-3</v>
      </c>
      <c r="E50" s="23">
        <f t="shared" si="0"/>
        <v>3.1753786028334147E-3</v>
      </c>
      <c r="F50" s="117">
        <f t="shared" si="0"/>
        <v>1.115453509200456E-2</v>
      </c>
      <c r="G50" s="24">
        <f t="shared" si="0"/>
        <v>0.98225044780980297</v>
      </c>
    </row>
    <row r="51" spans="1:7">
      <c r="A51" s="40" t="s">
        <v>124</v>
      </c>
      <c r="B51" s="49">
        <v>1</v>
      </c>
      <c r="C51" s="100">
        <f t="shared" si="0"/>
        <v>2.7088679783290562E-2</v>
      </c>
      <c r="D51" s="114">
        <f t="shared" si="0"/>
        <v>2.2811519817507843E-3</v>
      </c>
      <c r="E51" s="23">
        <f t="shared" si="0"/>
        <v>2.5662959794696323E-3</v>
      </c>
      <c r="F51" s="117">
        <f t="shared" si="0"/>
        <v>2.2241231822070145E-2</v>
      </c>
      <c r="G51" s="24">
        <f t="shared" si="0"/>
        <v>0.97291132021670945</v>
      </c>
    </row>
    <row r="52" spans="1:7">
      <c r="A52" s="40" t="s">
        <v>125</v>
      </c>
      <c r="B52" s="49">
        <v>1</v>
      </c>
      <c r="C52" s="100">
        <f t="shared" si="0"/>
        <v>5.9170838146579384E-2</v>
      </c>
      <c r="D52" s="114">
        <f t="shared" si="0"/>
        <v>4.2998331408034916E-3</v>
      </c>
      <c r="E52" s="23">
        <f t="shared" si="0"/>
        <v>2.8879476318829419E-3</v>
      </c>
      <c r="F52" s="117">
        <f t="shared" si="0"/>
        <v>5.1983057373892951E-2</v>
      </c>
      <c r="G52" s="24">
        <f t="shared" si="0"/>
        <v>0.94082916185342058</v>
      </c>
    </row>
    <row r="53" spans="1:7">
      <c r="A53" s="40" t="s">
        <v>126</v>
      </c>
      <c r="B53" s="49">
        <v>1</v>
      </c>
      <c r="C53" s="100">
        <f>C26/$B26</f>
        <v>3.964615647269347E-2</v>
      </c>
      <c r="D53" s="114">
        <f>D26/$B26</f>
        <v>2.7063086077053918E-3</v>
      </c>
      <c r="E53" s="23">
        <f>E26/$B26</f>
        <v>1.922237889585138E-3</v>
      </c>
      <c r="F53" s="117">
        <f>F26/$B26</f>
        <v>3.5017609975402944E-2</v>
      </c>
      <c r="G53" s="24">
        <f>G26/$B26</f>
        <v>0.96035384352730657</v>
      </c>
    </row>
    <row r="54" spans="1:7">
      <c r="A54" s="40"/>
      <c r="B54" s="49"/>
      <c r="C54" s="100"/>
      <c r="D54" s="114"/>
      <c r="E54" s="23"/>
      <c r="F54" s="117"/>
      <c r="G54" s="24"/>
    </row>
    <row r="55" spans="1:7">
      <c r="A55" s="188" t="s">
        <v>127</v>
      </c>
      <c r="B55" s="255">
        <v>1</v>
      </c>
      <c r="C55" s="218">
        <f t="shared" ref="C55:G60" si="1">C28/$B28</f>
        <v>7.7854490297609713E-2</v>
      </c>
      <c r="D55" s="288">
        <f t="shared" si="1"/>
        <v>4.7335111669020349E-3</v>
      </c>
      <c r="E55" s="257">
        <f t="shared" si="1"/>
        <v>5.9626549505727286E-3</v>
      </c>
      <c r="F55" s="256">
        <f t="shared" si="1"/>
        <v>6.715832418013494E-2</v>
      </c>
      <c r="G55" s="201">
        <f t="shared" si="1"/>
        <v>0.92214550970239029</v>
      </c>
    </row>
    <row r="56" spans="1:7">
      <c r="A56" s="40" t="s">
        <v>128</v>
      </c>
      <c r="B56" s="49">
        <v>1</v>
      </c>
      <c r="C56" s="100">
        <f t="shared" si="1"/>
        <v>9.6394883059826852E-2</v>
      </c>
      <c r="D56" s="114">
        <f t="shared" si="1"/>
        <v>6.331567385967179E-3</v>
      </c>
      <c r="E56" s="23">
        <f t="shared" si="1"/>
        <v>9.0450962656673985E-3</v>
      </c>
      <c r="F56" s="117">
        <f t="shared" si="1"/>
        <v>8.1018219408192274E-2</v>
      </c>
      <c r="G56" s="24">
        <f t="shared" si="1"/>
        <v>0.9036051169401732</v>
      </c>
    </row>
    <row r="57" spans="1:7">
      <c r="A57" s="40" t="s">
        <v>129</v>
      </c>
      <c r="B57" s="49">
        <v>1</v>
      </c>
      <c r="C57" s="100">
        <f t="shared" si="1"/>
        <v>7.0247022496691666E-2</v>
      </c>
      <c r="D57" s="114">
        <f t="shared" si="1"/>
        <v>3.3083370092633437E-3</v>
      </c>
      <c r="E57" s="23">
        <f t="shared" si="1"/>
        <v>5.0727834142037936E-3</v>
      </c>
      <c r="F57" s="117">
        <f t="shared" si="1"/>
        <v>6.1865902073224524E-2</v>
      </c>
      <c r="G57" s="24">
        <f t="shared" si="1"/>
        <v>0.92975297750330832</v>
      </c>
    </row>
    <row r="58" spans="1:7">
      <c r="A58" s="40" t="s">
        <v>130</v>
      </c>
      <c r="B58" s="49">
        <v>1</v>
      </c>
      <c r="C58" s="100">
        <f t="shared" si="1"/>
        <v>3.8878842676311032E-2</v>
      </c>
      <c r="D58" s="114">
        <f t="shared" si="1"/>
        <v>5.4249547920433997E-3</v>
      </c>
      <c r="E58" s="23">
        <f t="shared" si="1"/>
        <v>3.9180229053646775E-3</v>
      </c>
      <c r="F58" s="117">
        <f t="shared" si="1"/>
        <v>2.9535864978902954E-2</v>
      </c>
      <c r="G58" s="24">
        <f t="shared" si="1"/>
        <v>0.96112115732368897</v>
      </c>
    </row>
    <row r="59" spans="1:7">
      <c r="A59" s="40" t="s">
        <v>131</v>
      </c>
      <c r="B59" s="49">
        <v>1</v>
      </c>
      <c r="C59" s="100">
        <f t="shared" si="1"/>
        <v>0.1107289323984654</v>
      </c>
      <c r="D59" s="114">
        <f t="shared" si="1"/>
        <v>4.7625347268157167E-3</v>
      </c>
      <c r="E59" s="23">
        <f t="shared" si="1"/>
        <v>7.4083873528244474E-3</v>
      </c>
      <c r="F59" s="117">
        <f t="shared" si="1"/>
        <v>9.8558010318825245E-2</v>
      </c>
      <c r="G59" s="24">
        <f t="shared" si="1"/>
        <v>0.88927106760153463</v>
      </c>
    </row>
    <row r="60" spans="1:7">
      <c r="A60" s="40" t="s">
        <v>132</v>
      </c>
      <c r="B60" s="49">
        <v>1</v>
      </c>
      <c r="C60" s="100">
        <f t="shared" si="1"/>
        <v>3.844041735310269E-2</v>
      </c>
      <c r="D60" s="114">
        <f t="shared" si="1"/>
        <v>3.8440417353102691E-3</v>
      </c>
      <c r="E60" s="23">
        <f t="shared" si="1"/>
        <v>2.3796448837635001E-3</v>
      </c>
      <c r="F60" s="117">
        <f t="shared" si="1"/>
        <v>3.221673073402892E-2</v>
      </c>
      <c r="G60" s="24">
        <f t="shared" si="1"/>
        <v>0.96155958264689734</v>
      </c>
    </row>
    <row r="61" spans="1:7">
      <c r="A61" s="92"/>
      <c r="B61" s="49"/>
      <c r="C61" s="100"/>
      <c r="D61" s="114"/>
      <c r="E61" s="23"/>
      <c r="F61" s="117"/>
      <c r="G61" s="24"/>
    </row>
    <row r="62" spans="1:7">
      <c r="A62" s="25" t="s">
        <v>60</v>
      </c>
      <c r="B62" s="49"/>
      <c r="C62" s="100"/>
      <c r="D62" s="114"/>
      <c r="E62" s="23"/>
      <c r="F62" s="117"/>
      <c r="G62" s="24"/>
    </row>
    <row r="63" spans="1:7">
      <c r="A63" s="6" t="s">
        <v>26</v>
      </c>
      <c r="B63" s="49"/>
      <c r="C63" s="100"/>
      <c r="D63" s="114"/>
      <c r="E63" s="23"/>
      <c r="F63" s="117"/>
      <c r="G63" s="24"/>
    </row>
    <row r="64" spans="1:7">
      <c r="A64" s="188" t="s">
        <v>110</v>
      </c>
      <c r="B64" s="255">
        <v>1</v>
      </c>
      <c r="C64" s="218">
        <v>1</v>
      </c>
      <c r="D64" s="288">
        <v>1</v>
      </c>
      <c r="E64" s="257">
        <v>1</v>
      </c>
      <c r="F64" s="256">
        <v>1</v>
      </c>
      <c r="G64" s="201">
        <v>1</v>
      </c>
    </row>
    <row r="65" spans="1:7">
      <c r="A65" s="40" t="s">
        <v>111</v>
      </c>
      <c r="B65" s="49">
        <f t="shared" ref="B65:G65" si="2">B11/B$10</f>
        <v>0.10884115391076808</v>
      </c>
      <c r="C65" s="100">
        <f t="shared" si="2"/>
        <v>4.7524752475247525E-2</v>
      </c>
      <c r="D65" s="114">
        <f t="shared" si="2"/>
        <v>8.9666357738646896E-2</v>
      </c>
      <c r="E65" s="23">
        <f t="shared" si="2"/>
        <v>7.5260615306381895E-2</v>
      </c>
      <c r="F65" s="117">
        <f t="shared" si="2"/>
        <v>4.1801085844677004E-2</v>
      </c>
      <c r="G65" s="24">
        <f t="shared" si="2"/>
        <v>0.11130451810833451</v>
      </c>
    </row>
    <row r="66" spans="1:7">
      <c r="A66" s="40" t="s">
        <v>112</v>
      </c>
      <c r="B66" s="49">
        <f t="shared" ref="B66:G80" si="3">B12/B$10</f>
        <v>1.7002344767807849E-3</v>
      </c>
      <c r="C66" s="100">
        <f t="shared" si="3"/>
        <v>5.2466785140052466E-4</v>
      </c>
      <c r="D66" s="114">
        <f t="shared" si="3"/>
        <v>1.1584800741427247E-3</v>
      </c>
      <c r="E66" s="23">
        <f t="shared" si="3"/>
        <v>1.2712941774726673E-3</v>
      </c>
      <c r="F66" s="117">
        <f t="shared" si="3"/>
        <v>4.1309308364151386E-4</v>
      </c>
      <c r="G66" s="24">
        <f t="shared" si="3"/>
        <v>1.7474624397567423E-3</v>
      </c>
    </row>
    <row r="67" spans="1:7">
      <c r="A67" s="40" t="s">
        <v>113</v>
      </c>
      <c r="B67" s="49">
        <f t="shared" si="3"/>
        <v>1.3616910567405048E-2</v>
      </c>
      <c r="C67" s="100">
        <f t="shared" si="3"/>
        <v>3.2224760937632227E-2</v>
      </c>
      <c r="D67" s="114">
        <f t="shared" si="3"/>
        <v>1.2511584800741427E-2</v>
      </c>
      <c r="E67" s="23">
        <f t="shared" si="3"/>
        <v>1.3729977116704805E-2</v>
      </c>
      <c r="F67" s="117">
        <f t="shared" si="3"/>
        <v>3.5329294200959947E-2</v>
      </c>
      <c r="G67" s="24">
        <f t="shared" si="3"/>
        <v>1.2869346925010064E-2</v>
      </c>
    </row>
    <row r="68" spans="1:7">
      <c r="A68" s="40" t="s">
        <v>114</v>
      </c>
      <c r="B68" s="49">
        <f t="shared" si="3"/>
        <v>0.26037381625832057</v>
      </c>
      <c r="C68" s="100">
        <f t="shared" si="3"/>
        <v>0.21567233646441566</v>
      </c>
      <c r="D68" s="114">
        <f t="shared" si="3"/>
        <v>0.23957367933271548</v>
      </c>
      <c r="E68" s="23">
        <f t="shared" si="3"/>
        <v>0.20772946859903382</v>
      </c>
      <c r="F68" s="117">
        <f t="shared" si="3"/>
        <v>0.21425761271539853</v>
      </c>
      <c r="G68" s="24">
        <f t="shared" si="3"/>
        <v>0.26216968200263274</v>
      </c>
    </row>
    <row r="69" spans="1:7">
      <c r="A69" s="40" t="s">
        <v>115</v>
      </c>
      <c r="B69" s="49">
        <f t="shared" si="3"/>
        <v>2.2323340016172165E-2</v>
      </c>
      <c r="C69" s="100">
        <f t="shared" si="3"/>
        <v>1.6620123550816619E-2</v>
      </c>
      <c r="D69" s="114">
        <f t="shared" si="3"/>
        <v>1.8535681186283594E-2</v>
      </c>
      <c r="E69" s="23">
        <f t="shared" si="3"/>
        <v>1.6781083142639208E-2</v>
      </c>
      <c r="F69" s="117">
        <f t="shared" si="3"/>
        <v>1.6445038948776459E-2</v>
      </c>
      <c r="G69" s="24">
        <f t="shared" si="3"/>
        <v>2.2552464669981179E-2</v>
      </c>
    </row>
    <row r="70" spans="1:7">
      <c r="A70" s="40" t="s">
        <v>116</v>
      </c>
      <c r="B70" s="49">
        <f t="shared" si="3"/>
        <v>0.22295427670090451</v>
      </c>
      <c r="C70" s="100">
        <f t="shared" si="3"/>
        <v>0.30591520690530594</v>
      </c>
      <c r="D70" s="114">
        <f t="shared" si="3"/>
        <v>0.28452270620945319</v>
      </c>
      <c r="E70" s="23">
        <f t="shared" si="3"/>
        <v>0.35825069921179759</v>
      </c>
      <c r="F70" s="117">
        <f t="shared" si="3"/>
        <v>0.30368242977417576</v>
      </c>
      <c r="G70" s="24">
        <f t="shared" si="3"/>
        <v>0.21962135140721722</v>
      </c>
    </row>
    <row r="71" spans="1:7">
      <c r="A71" s="40" t="s">
        <v>117</v>
      </c>
      <c r="B71" s="49">
        <f t="shared" si="3"/>
        <v>1.0112505711571988E-2</v>
      </c>
      <c r="C71" s="100">
        <f t="shared" si="3"/>
        <v>2.8027418126428026E-2</v>
      </c>
      <c r="D71" s="114">
        <f t="shared" si="3"/>
        <v>8.3410565338276187E-3</v>
      </c>
      <c r="E71" s="23">
        <f t="shared" si="3"/>
        <v>1.0933129926264938E-2</v>
      </c>
      <c r="F71" s="117">
        <f t="shared" si="3"/>
        <v>3.102132347155559E-2</v>
      </c>
      <c r="G71" s="24">
        <f t="shared" si="3"/>
        <v>9.3927806003111427E-3</v>
      </c>
    </row>
    <row r="72" spans="1:7">
      <c r="A72" s="40" t="s">
        <v>118</v>
      </c>
      <c r="B72" s="49">
        <f t="shared" si="3"/>
        <v>5.1765308810561459E-3</v>
      </c>
      <c r="C72" s="100">
        <f t="shared" si="3"/>
        <v>4.8235592790048234E-3</v>
      </c>
      <c r="D72" s="114">
        <f t="shared" si="3"/>
        <v>6.4874884151992582E-3</v>
      </c>
      <c r="E72" s="23">
        <f t="shared" si="3"/>
        <v>5.8479532163742687E-3</v>
      </c>
      <c r="F72" s="117">
        <f t="shared" si="3"/>
        <v>4.6030372177197259E-3</v>
      </c>
      <c r="G72" s="24">
        <f t="shared" si="3"/>
        <v>5.1907113871995994E-3</v>
      </c>
    </row>
    <row r="73" spans="1:7">
      <c r="A73" s="40" t="s">
        <v>119</v>
      </c>
      <c r="B73" s="49">
        <f t="shared" si="3"/>
        <v>8.0320227168583377E-2</v>
      </c>
      <c r="C73" s="100">
        <f t="shared" si="3"/>
        <v>7.6703054920876701E-2</v>
      </c>
      <c r="D73" s="114">
        <f t="shared" si="3"/>
        <v>7.808155699721965E-2</v>
      </c>
      <c r="E73" s="23">
        <f t="shared" si="3"/>
        <v>7.5260615306381895E-2</v>
      </c>
      <c r="F73" s="117">
        <f t="shared" si="3"/>
        <v>7.6697615862774418E-2</v>
      </c>
      <c r="G73" s="24">
        <f t="shared" si="3"/>
        <v>8.0465545752238382E-2</v>
      </c>
    </row>
    <row r="74" spans="1:7">
      <c r="A74" s="40" t="s">
        <v>120</v>
      </c>
      <c r="B74" s="49">
        <f t="shared" si="3"/>
        <v>0.10640748495380735</v>
      </c>
      <c r="C74" s="100">
        <f t="shared" si="3"/>
        <v>6.6548193280866544E-2</v>
      </c>
      <c r="D74" s="114">
        <f t="shared" si="3"/>
        <v>7.5764596848934204E-2</v>
      </c>
      <c r="E74" s="23">
        <f t="shared" si="3"/>
        <v>7.8565980167810828E-2</v>
      </c>
      <c r="F74" s="117">
        <f t="shared" si="3"/>
        <v>6.4835943032496651E-2</v>
      </c>
      <c r="G74" s="24">
        <f t="shared" si="3"/>
        <v>0.10800881754588279</v>
      </c>
    </row>
    <row r="75" spans="1:7">
      <c r="A75" s="40" t="s">
        <v>121</v>
      </c>
      <c r="B75" s="49">
        <f t="shared" si="3"/>
        <v>9.2058447276062248E-3</v>
      </c>
      <c r="C75" s="100">
        <f t="shared" si="3"/>
        <v>2.8145891512228145E-2</v>
      </c>
      <c r="D75" s="114">
        <f t="shared" si="3"/>
        <v>1.1121408711770158E-2</v>
      </c>
      <c r="E75" s="23">
        <f t="shared" si="3"/>
        <v>7.6277650648360028E-3</v>
      </c>
      <c r="F75" s="117">
        <f t="shared" si="3"/>
        <v>3.1178692265323785E-2</v>
      </c>
      <c r="G75" s="24">
        <f t="shared" si="3"/>
        <v>8.4449352146998991E-3</v>
      </c>
    </row>
    <row r="76" spans="1:7">
      <c r="A76" s="40" t="s">
        <v>122</v>
      </c>
      <c r="B76" s="49">
        <f t="shared" si="3"/>
        <v>6.7133441278503108E-4</v>
      </c>
      <c r="C76" s="100">
        <f t="shared" si="3"/>
        <v>8.4623847000084621E-4</v>
      </c>
      <c r="D76" s="114">
        <f t="shared" si="3"/>
        <v>1.8535681186283596E-3</v>
      </c>
      <c r="E76" s="23">
        <f t="shared" si="3"/>
        <v>1.0170353419781336E-3</v>
      </c>
      <c r="F76" s="117">
        <f t="shared" si="3"/>
        <v>7.475017703989299E-4</v>
      </c>
      <c r="G76" s="24">
        <f t="shared" si="3"/>
        <v>6.6430770569740746E-4</v>
      </c>
    </row>
    <row r="77" spans="1:7">
      <c r="A77" s="40" t="s">
        <v>123</v>
      </c>
      <c r="B77" s="49">
        <f t="shared" si="3"/>
        <v>8.0285581867826222E-3</v>
      </c>
      <c r="C77" s="100">
        <f t="shared" si="3"/>
        <v>3.6895997292036896E-3</v>
      </c>
      <c r="D77" s="114">
        <f t="shared" si="3"/>
        <v>9.7312326227988882E-3</v>
      </c>
      <c r="E77" s="23">
        <f t="shared" si="3"/>
        <v>9.9160945842868033E-3</v>
      </c>
      <c r="F77" s="117">
        <f t="shared" si="3"/>
        <v>2.6949405932803526E-3</v>
      </c>
      <c r="G77" s="24">
        <f t="shared" si="3"/>
        <v>8.2028742697374864E-3</v>
      </c>
    </row>
    <row r="78" spans="1:7">
      <c r="A78" s="40" t="s">
        <v>124</v>
      </c>
      <c r="B78" s="49">
        <f t="shared" si="3"/>
        <v>2.2924730142522922E-3</v>
      </c>
      <c r="C78" s="100">
        <f t="shared" si="3"/>
        <v>1.607853093001608E-3</v>
      </c>
      <c r="D78" s="114">
        <f t="shared" si="3"/>
        <v>1.8535681186283596E-3</v>
      </c>
      <c r="E78" s="23">
        <f t="shared" si="3"/>
        <v>2.2883295194508009E-3</v>
      </c>
      <c r="F78" s="117">
        <f t="shared" si="3"/>
        <v>1.5343457392399088E-3</v>
      </c>
      <c r="G78" s="24">
        <f t="shared" si="3"/>
        <v>2.319977371381325E-3</v>
      </c>
    </row>
    <row r="79" spans="1:7">
      <c r="A79" s="40" t="s">
        <v>125</v>
      </c>
      <c r="B79" s="49">
        <f t="shared" si="3"/>
        <v>1.0185718422605993E-2</v>
      </c>
      <c r="C79" s="100">
        <f t="shared" si="3"/>
        <v>1.5604637386815605E-2</v>
      </c>
      <c r="D79" s="114">
        <f t="shared" si="3"/>
        <v>1.5523632993512511E-2</v>
      </c>
      <c r="E79" s="23">
        <f t="shared" si="3"/>
        <v>1.1441647597254004E-2</v>
      </c>
      <c r="F79" s="117">
        <f t="shared" si="3"/>
        <v>1.5933590369029822E-2</v>
      </c>
      <c r="G79" s="24">
        <f t="shared" si="3"/>
        <v>9.9680153178341793E-3</v>
      </c>
    </row>
    <row r="80" spans="1:7">
      <c r="A80" s="40" t="s">
        <v>126</v>
      </c>
      <c r="B80" s="49">
        <f t="shared" si="3"/>
        <v>0.10337961640461528</v>
      </c>
      <c r="C80" s="100">
        <f t="shared" si="3"/>
        <v>0.10611830413810612</v>
      </c>
      <c r="D80" s="114">
        <f t="shared" si="3"/>
        <v>9.9165894346617239E-2</v>
      </c>
      <c r="E80" s="23">
        <f t="shared" si="3"/>
        <v>7.7294685990338161E-2</v>
      </c>
      <c r="F80" s="117">
        <f t="shared" si="3"/>
        <v>0.10893854748603352</v>
      </c>
      <c r="G80" s="24">
        <f t="shared" si="3"/>
        <v>0.10326959061782656</v>
      </c>
    </row>
    <row r="81" spans="1:7">
      <c r="A81" s="40"/>
      <c r="B81" s="49"/>
      <c r="C81" s="100"/>
      <c r="D81" s="114"/>
      <c r="E81" s="23"/>
      <c r="F81" s="117"/>
      <c r="G81" s="24"/>
    </row>
    <row r="82" spans="1:7">
      <c r="A82" s="188" t="s">
        <v>127</v>
      </c>
      <c r="B82" s="255">
        <v>1</v>
      </c>
      <c r="C82" s="218">
        <v>1</v>
      </c>
      <c r="D82" s="288">
        <v>1</v>
      </c>
      <c r="E82" s="257">
        <v>1</v>
      </c>
      <c r="F82" s="256">
        <v>1</v>
      </c>
      <c r="G82" s="201">
        <v>1</v>
      </c>
    </row>
    <row r="83" spans="1:7">
      <c r="A83" s="40" t="s">
        <v>128</v>
      </c>
      <c r="B83" s="49">
        <f t="shared" ref="B83:G83" si="4">B29/B$28</f>
        <v>0.20239029237930853</v>
      </c>
      <c r="C83" s="100">
        <f t="shared" si="4"/>
        <v>0.25058784010749074</v>
      </c>
      <c r="D83" s="114">
        <f t="shared" si="4"/>
        <v>0.27071823204419887</v>
      </c>
      <c r="E83" s="23">
        <f t="shared" si="4"/>
        <v>0.30701754385964913</v>
      </c>
      <c r="F83" s="117">
        <f t="shared" si="4"/>
        <v>0.24415887850467291</v>
      </c>
      <c r="G83" s="24">
        <f t="shared" si="4"/>
        <v>0.19832109129066108</v>
      </c>
    </row>
    <row r="84" spans="1:7">
      <c r="A84" s="40" t="s">
        <v>129</v>
      </c>
      <c r="B84" s="49">
        <f t="shared" ref="B84:G87" si="5">B30/B$28</f>
        <v>0.2371462942622522</v>
      </c>
      <c r="C84" s="100">
        <f t="shared" si="5"/>
        <v>0.21397379912663755</v>
      </c>
      <c r="D84" s="114">
        <f t="shared" si="5"/>
        <v>0.16574585635359115</v>
      </c>
      <c r="E84" s="23">
        <f t="shared" si="5"/>
        <v>0.20175438596491227</v>
      </c>
      <c r="F84" s="117">
        <f t="shared" si="5"/>
        <v>0.21845794392523366</v>
      </c>
      <c r="G84" s="24">
        <f t="shared" si="5"/>
        <v>0.23910269135872494</v>
      </c>
    </row>
    <row r="85" spans="1:7">
      <c r="A85" s="40" t="s">
        <v>130</v>
      </c>
      <c r="B85" s="49">
        <f t="shared" si="5"/>
        <v>8.6772320728071548E-2</v>
      </c>
      <c r="C85" s="100">
        <f t="shared" si="5"/>
        <v>4.3332213637890492E-2</v>
      </c>
      <c r="D85" s="114">
        <f t="shared" si="5"/>
        <v>9.9447513812154692E-2</v>
      </c>
      <c r="E85" s="23">
        <f t="shared" si="5"/>
        <v>5.701754385964912E-2</v>
      </c>
      <c r="F85" s="117">
        <f t="shared" si="5"/>
        <v>3.8161993769470402E-2</v>
      </c>
      <c r="G85" s="24">
        <f t="shared" si="5"/>
        <v>9.043986273786904E-2</v>
      </c>
    </row>
    <row r="86" spans="1:7">
      <c r="A86" s="40" t="s">
        <v>131</v>
      </c>
      <c r="B86" s="49">
        <f t="shared" si="5"/>
        <v>0.19768293320780375</v>
      </c>
      <c r="C86" s="100">
        <f t="shared" si="5"/>
        <v>0.28115552569701041</v>
      </c>
      <c r="D86" s="114">
        <f t="shared" si="5"/>
        <v>0.19889502762430938</v>
      </c>
      <c r="E86" s="23">
        <f t="shared" si="5"/>
        <v>0.24561403508771928</v>
      </c>
      <c r="F86" s="117">
        <f t="shared" si="5"/>
        <v>0.29010903426791279</v>
      </c>
      <c r="G86" s="24">
        <f t="shared" si="5"/>
        <v>0.19063554635432914</v>
      </c>
    </row>
    <row r="87" spans="1:7" ht="15" thickBot="1">
      <c r="A87" s="74" t="s">
        <v>132</v>
      </c>
      <c r="B87" s="101">
        <f t="shared" si="5"/>
        <v>0.14286835085517025</v>
      </c>
      <c r="C87" s="102">
        <f t="shared" si="5"/>
        <v>7.0540812898891497E-2</v>
      </c>
      <c r="D87" s="115">
        <f t="shared" si="5"/>
        <v>0.11602209944751381</v>
      </c>
      <c r="E87" s="103">
        <f t="shared" si="5"/>
        <v>5.701754385964912E-2</v>
      </c>
      <c r="F87" s="118">
        <f t="shared" si="5"/>
        <v>6.8535825545171333E-2</v>
      </c>
      <c r="G87" s="83">
        <f t="shared" si="5"/>
        <v>0.14897478800941549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  <rowBreaks count="2" manualBreakCount="2">
    <brk id="33" max="16383" man="1"/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87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40" customWidth="1"/>
    <col min="2" max="2" width="11.75" bestFit="1" customWidth="1"/>
    <col min="3" max="7" width="10.875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3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24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56</v>
      </c>
    </row>
    <row r="4" spans="1:7" s="14" customFormat="1" ht="15">
      <c r="A4" s="12" t="s">
        <v>139</v>
      </c>
      <c r="B4" s="31"/>
      <c r="C4" s="33"/>
      <c r="D4" s="34"/>
      <c r="E4" s="33"/>
      <c r="F4" s="32"/>
      <c r="G4" s="16"/>
    </row>
    <row r="5" spans="1:7" s="14" customFormat="1" ht="15.75">
      <c r="A5" s="296" t="s">
        <v>66</v>
      </c>
      <c r="B5" s="296"/>
      <c r="C5" s="296"/>
      <c r="D5" s="296"/>
      <c r="E5" s="296"/>
      <c r="F5" s="296"/>
      <c r="G5" s="296"/>
    </row>
    <row r="6" spans="1:7" s="14" customFormat="1" ht="15.75">
      <c r="A6" s="296" t="s">
        <v>109</v>
      </c>
      <c r="B6" s="296"/>
      <c r="C6" s="296"/>
      <c r="D6" s="296"/>
      <c r="E6" s="296"/>
      <c r="F6" s="296"/>
      <c r="G6" s="296"/>
    </row>
    <row r="7" spans="1:7" ht="15" thickBot="1">
      <c r="A7" s="178" t="s">
        <v>108</v>
      </c>
      <c r="B7" s="30"/>
      <c r="C7" s="30"/>
      <c r="D7" s="30"/>
      <c r="E7" s="30"/>
      <c r="F7" s="30"/>
      <c r="G7" s="30"/>
    </row>
    <row r="8" spans="1:7" ht="67.5" customHeight="1" thickBot="1">
      <c r="A8" s="93" t="s">
        <v>135</v>
      </c>
      <c r="B8" s="181" t="s">
        <v>133</v>
      </c>
      <c r="C8" s="95" t="s">
        <v>67</v>
      </c>
      <c r="D8" s="98" t="s">
        <v>69</v>
      </c>
      <c r="E8" s="97" t="s">
        <v>68</v>
      </c>
      <c r="F8" s="99" t="s">
        <v>70</v>
      </c>
      <c r="G8" s="96" t="s">
        <v>71</v>
      </c>
    </row>
    <row r="9" spans="1:7">
      <c r="A9" s="182" t="s">
        <v>26</v>
      </c>
      <c r="B9" s="183">
        <v>11502870</v>
      </c>
      <c r="C9" s="184">
        <v>683516</v>
      </c>
      <c r="D9" s="290">
        <v>49614</v>
      </c>
      <c r="E9" s="187">
        <v>42524</v>
      </c>
      <c r="F9" s="260">
        <v>591378</v>
      </c>
      <c r="G9" s="185">
        <v>10819354</v>
      </c>
    </row>
    <row r="10" spans="1:7">
      <c r="A10" s="188" t="s">
        <v>110</v>
      </c>
      <c r="B10" s="258">
        <v>1107202</v>
      </c>
      <c r="C10" s="193">
        <v>34203</v>
      </c>
      <c r="D10" s="289">
        <v>2697</v>
      </c>
      <c r="E10" s="194">
        <v>2435</v>
      </c>
      <c r="F10" s="259">
        <v>29071</v>
      </c>
      <c r="G10" s="195">
        <v>1072999</v>
      </c>
    </row>
    <row r="11" spans="1:7">
      <c r="A11" s="40" t="s">
        <v>111</v>
      </c>
      <c r="B11" s="26">
        <v>98073</v>
      </c>
      <c r="C11" s="27">
        <v>1594</v>
      </c>
      <c r="D11" s="112">
        <v>266</v>
      </c>
      <c r="E11" s="29">
        <v>185</v>
      </c>
      <c r="F11" s="48">
        <v>1143</v>
      </c>
      <c r="G11" s="28">
        <v>96479</v>
      </c>
    </row>
    <row r="12" spans="1:7">
      <c r="A12" s="40" t="s">
        <v>112</v>
      </c>
      <c r="B12" s="26">
        <v>935</v>
      </c>
      <c r="C12" s="27">
        <v>12</v>
      </c>
      <c r="D12" s="112">
        <v>1</v>
      </c>
      <c r="E12" s="29">
        <v>0</v>
      </c>
      <c r="F12" s="48">
        <v>11</v>
      </c>
      <c r="G12" s="28">
        <v>923</v>
      </c>
    </row>
    <row r="13" spans="1:7">
      <c r="A13" s="40" t="s">
        <v>113</v>
      </c>
      <c r="B13" s="26">
        <v>14453</v>
      </c>
      <c r="C13" s="27">
        <v>699</v>
      </c>
      <c r="D13" s="112">
        <v>28</v>
      </c>
      <c r="E13" s="29">
        <v>35</v>
      </c>
      <c r="F13" s="48">
        <v>636</v>
      </c>
      <c r="G13" s="28">
        <v>13754</v>
      </c>
    </row>
    <row r="14" spans="1:7">
      <c r="A14" s="40" t="s">
        <v>114</v>
      </c>
      <c r="B14" s="26">
        <v>300164</v>
      </c>
      <c r="C14" s="27">
        <v>7376</v>
      </c>
      <c r="D14" s="112">
        <v>690</v>
      </c>
      <c r="E14" s="29">
        <v>526</v>
      </c>
      <c r="F14" s="48">
        <v>6160</v>
      </c>
      <c r="G14" s="28">
        <v>292788</v>
      </c>
    </row>
    <row r="15" spans="1:7">
      <c r="A15" s="40" t="s">
        <v>115</v>
      </c>
      <c r="B15" s="26">
        <v>19365</v>
      </c>
      <c r="C15" s="27">
        <v>427</v>
      </c>
      <c r="D15" s="112">
        <v>32</v>
      </c>
      <c r="E15" s="29">
        <v>32</v>
      </c>
      <c r="F15" s="48">
        <v>363</v>
      </c>
      <c r="G15" s="28">
        <v>18938</v>
      </c>
    </row>
    <row r="16" spans="1:7">
      <c r="A16" s="40" t="s">
        <v>116</v>
      </c>
      <c r="B16" s="26">
        <v>245955</v>
      </c>
      <c r="C16" s="27">
        <v>10742</v>
      </c>
      <c r="D16" s="112">
        <v>706</v>
      </c>
      <c r="E16" s="29">
        <v>751</v>
      </c>
      <c r="F16" s="48">
        <v>9285</v>
      </c>
      <c r="G16" s="28">
        <v>235213</v>
      </c>
    </row>
    <row r="17" spans="1:8">
      <c r="A17" s="40" t="s">
        <v>117</v>
      </c>
      <c r="B17" s="26">
        <v>9544</v>
      </c>
      <c r="C17" s="27">
        <v>403</v>
      </c>
      <c r="D17" s="112">
        <v>27</v>
      </c>
      <c r="E17" s="29">
        <v>28</v>
      </c>
      <c r="F17" s="48">
        <v>348</v>
      </c>
      <c r="G17" s="28">
        <v>9141</v>
      </c>
    </row>
    <row r="18" spans="1:8">
      <c r="A18" s="40" t="s">
        <v>118</v>
      </c>
      <c r="B18" s="26">
        <v>5585</v>
      </c>
      <c r="C18" s="27">
        <v>169</v>
      </c>
      <c r="D18" s="112">
        <v>8</v>
      </c>
      <c r="E18" s="29">
        <v>10</v>
      </c>
      <c r="F18" s="48">
        <v>151</v>
      </c>
      <c r="G18" s="28">
        <v>5416</v>
      </c>
    </row>
    <row r="19" spans="1:8">
      <c r="A19" s="40" t="s">
        <v>119</v>
      </c>
      <c r="B19" s="26">
        <v>127113</v>
      </c>
      <c r="C19" s="27">
        <v>4323</v>
      </c>
      <c r="D19" s="112">
        <v>244</v>
      </c>
      <c r="E19" s="29">
        <v>215</v>
      </c>
      <c r="F19" s="48">
        <v>3864</v>
      </c>
      <c r="G19" s="28">
        <v>122790</v>
      </c>
    </row>
    <row r="20" spans="1:8">
      <c r="A20" s="40" t="s">
        <v>120</v>
      </c>
      <c r="B20" s="26">
        <v>115564</v>
      </c>
      <c r="C20" s="27">
        <v>2462</v>
      </c>
      <c r="D20" s="112">
        <v>218</v>
      </c>
      <c r="E20" s="29">
        <v>235</v>
      </c>
      <c r="F20" s="48">
        <v>2009</v>
      </c>
      <c r="G20" s="28">
        <v>113102</v>
      </c>
      <c r="H20" s="54"/>
    </row>
    <row r="21" spans="1:8">
      <c r="A21" s="40" t="s">
        <v>121</v>
      </c>
      <c r="B21" s="26">
        <v>10958</v>
      </c>
      <c r="C21" s="27">
        <v>718</v>
      </c>
      <c r="D21" s="112">
        <v>28</v>
      </c>
      <c r="E21" s="29">
        <v>26</v>
      </c>
      <c r="F21" s="48">
        <v>664</v>
      </c>
      <c r="G21" s="28">
        <v>10240</v>
      </c>
    </row>
    <row r="22" spans="1:8">
      <c r="A22" s="40" t="s">
        <v>122</v>
      </c>
      <c r="B22" s="26">
        <v>610</v>
      </c>
      <c r="C22" s="27">
        <v>31</v>
      </c>
      <c r="D22" s="112">
        <v>4</v>
      </c>
      <c r="E22" s="29">
        <v>3</v>
      </c>
      <c r="F22" s="48">
        <v>24</v>
      </c>
      <c r="G22" s="28">
        <v>579</v>
      </c>
    </row>
    <row r="23" spans="1:8">
      <c r="A23" s="40" t="s">
        <v>123</v>
      </c>
      <c r="B23" s="26">
        <v>5335</v>
      </c>
      <c r="C23" s="27">
        <v>66</v>
      </c>
      <c r="D23" s="112">
        <v>14</v>
      </c>
      <c r="E23" s="29">
        <v>6</v>
      </c>
      <c r="F23" s="48">
        <v>46</v>
      </c>
      <c r="G23" s="28">
        <v>5269</v>
      </c>
    </row>
    <row r="24" spans="1:8">
      <c r="A24" s="40" t="s">
        <v>124</v>
      </c>
      <c r="B24" s="26">
        <v>1918</v>
      </c>
      <c r="C24" s="27">
        <v>43</v>
      </c>
      <c r="D24" s="112">
        <v>5</v>
      </c>
      <c r="E24" s="29">
        <v>4</v>
      </c>
      <c r="F24" s="48">
        <v>34</v>
      </c>
      <c r="G24" s="28">
        <v>1875</v>
      </c>
    </row>
    <row r="25" spans="1:8">
      <c r="A25" s="40" t="s">
        <v>125</v>
      </c>
      <c r="B25" s="26">
        <v>10772</v>
      </c>
      <c r="C25" s="27">
        <v>561</v>
      </c>
      <c r="D25" s="112">
        <v>26</v>
      </c>
      <c r="E25" s="29">
        <v>23</v>
      </c>
      <c r="F25" s="48">
        <v>512</v>
      </c>
      <c r="G25" s="28">
        <v>10211</v>
      </c>
    </row>
    <row r="26" spans="1:8">
      <c r="A26" s="40" t="s">
        <v>126</v>
      </c>
      <c r="B26" s="26">
        <v>110053</v>
      </c>
      <c r="C26" s="27">
        <v>3294</v>
      </c>
      <c r="D26" s="112">
        <v>287</v>
      </c>
      <c r="E26" s="29">
        <v>252</v>
      </c>
      <c r="F26" s="48">
        <v>2755</v>
      </c>
      <c r="G26" s="28">
        <v>106759</v>
      </c>
    </row>
    <row r="27" spans="1:8">
      <c r="A27" s="40"/>
      <c r="B27" s="26"/>
      <c r="C27" s="27"/>
      <c r="D27" s="112"/>
      <c r="E27" s="29"/>
      <c r="F27" s="48"/>
      <c r="G27" s="28"/>
    </row>
    <row r="28" spans="1:8">
      <c r="A28" s="188" t="s">
        <v>127</v>
      </c>
      <c r="B28" s="258">
        <v>29474</v>
      </c>
      <c r="C28" s="193">
        <v>2069</v>
      </c>
      <c r="D28" s="289">
        <v>138</v>
      </c>
      <c r="E28" s="194">
        <v>161</v>
      </c>
      <c r="F28" s="259">
        <v>1770</v>
      </c>
      <c r="G28" s="195">
        <v>27405</v>
      </c>
    </row>
    <row r="29" spans="1:8">
      <c r="A29" s="40" t="s">
        <v>128</v>
      </c>
      <c r="B29" s="26">
        <v>7052</v>
      </c>
      <c r="C29" s="27">
        <v>616</v>
      </c>
      <c r="D29" s="112">
        <v>49</v>
      </c>
      <c r="E29" s="29">
        <v>45</v>
      </c>
      <c r="F29" s="48">
        <v>522</v>
      </c>
      <c r="G29" s="28">
        <v>6436</v>
      </c>
    </row>
    <row r="30" spans="1:8">
      <c r="A30" s="40" t="s">
        <v>129</v>
      </c>
      <c r="B30" s="26">
        <v>7805</v>
      </c>
      <c r="C30" s="27">
        <v>487</v>
      </c>
      <c r="D30" s="112">
        <v>33</v>
      </c>
      <c r="E30" s="29">
        <v>45</v>
      </c>
      <c r="F30" s="48">
        <v>409</v>
      </c>
      <c r="G30" s="28">
        <v>7318</v>
      </c>
    </row>
    <row r="31" spans="1:8">
      <c r="A31" s="40" t="s">
        <v>130</v>
      </c>
      <c r="B31" s="26">
        <v>2106</v>
      </c>
      <c r="C31" s="27">
        <v>38</v>
      </c>
      <c r="D31" s="112">
        <v>7</v>
      </c>
      <c r="E31" s="29">
        <v>6</v>
      </c>
      <c r="F31" s="48">
        <v>25</v>
      </c>
      <c r="G31" s="28">
        <v>2068</v>
      </c>
    </row>
    <row r="32" spans="1:8">
      <c r="A32" s="40" t="s">
        <v>131</v>
      </c>
      <c r="B32" s="26">
        <v>6275</v>
      </c>
      <c r="C32" s="27">
        <v>557</v>
      </c>
      <c r="D32" s="112">
        <v>24</v>
      </c>
      <c r="E32" s="29">
        <v>32</v>
      </c>
      <c r="F32" s="48">
        <v>501</v>
      </c>
      <c r="G32" s="28">
        <v>5718</v>
      </c>
      <c r="H32" s="54"/>
    </row>
    <row r="33" spans="1:7">
      <c r="A33" s="40" t="s">
        <v>132</v>
      </c>
      <c r="B33" s="26">
        <v>1940</v>
      </c>
      <c r="C33" s="27">
        <v>77</v>
      </c>
      <c r="D33" s="112">
        <v>9</v>
      </c>
      <c r="E33" s="29">
        <v>9</v>
      </c>
      <c r="F33" s="48">
        <v>59</v>
      </c>
      <c r="G33" s="28">
        <v>1863</v>
      </c>
    </row>
    <row r="34" spans="1:7">
      <c r="A34" s="6"/>
      <c r="B34" s="26"/>
      <c r="C34" s="27"/>
      <c r="D34" s="112"/>
      <c r="E34" s="29"/>
      <c r="F34" s="48"/>
      <c r="G34" s="28"/>
    </row>
    <row r="35" spans="1:7">
      <c r="A35" s="25" t="s">
        <v>61</v>
      </c>
      <c r="B35" s="49"/>
      <c r="C35" s="100"/>
      <c r="D35" s="114"/>
      <c r="E35" s="23"/>
      <c r="F35" s="117"/>
      <c r="G35" s="24"/>
    </row>
    <row r="36" spans="1:7">
      <c r="A36" s="6" t="s">
        <v>26</v>
      </c>
      <c r="B36" s="255">
        <v>1</v>
      </c>
      <c r="C36" s="218">
        <f t="shared" ref="C36:G45" si="0">C9/$B9</f>
        <v>5.9421344412307536E-2</v>
      </c>
      <c r="D36" s="288">
        <f t="shared" si="0"/>
        <v>4.3131844487506159E-3</v>
      </c>
      <c r="E36" s="257">
        <f t="shared" si="0"/>
        <v>3.6968165336129159E-3</v>
      </c>
      <c r="F36" s="256">
        <f t="shared" si="0"/>
        <v>5.1411343429944002E-2</v>
      </c>
      <c r="G36" s="201">
        <f t="shared" si="0"/>
        <v>0.94057865558769249</v>
      </c>
    </row>
    <row r="37" spans="1:7">
      <c r="A37" s="188" t="s">
        <v>110</v>
      </c>
      <c r="B37" s="255">
        <v>1</v>
      </c>
      <c r="C37" s="218">
        <f t="shared" si="0"/>
        <v>3.0891382060364774E-2</v>
      </c>
      <c r="D37" s="288">
        <f t="shared" si="0"/>
        <v>2.4358698774026781E-3</v>
      </c>
      <c r="E37" s="257">
        <f t="shared" si="0"/>
        <v>2.1992373568689365E-3</v>
      </c>
      <c r="F37" s="256">
        <f t="shared" si="0"/>
        <v>2.6256274826093162E-2</v>
      </c>
      <c r="G37" s="201">
        <f t="shared" si="0"/>
        <v>0.96910861793963521</v>
      </c>
    </row>
    <row r="38" spans="1:7">
      <c r="A38" s="40" t="s">
        <v>111</v>
      </c>
      <c r="B38" s="49">
        <v>1</v>
      </c>
      <c r="C38" s="100">
        <f t="shared" si="0"/>
        <v>1.6253199147573748E-2</v>
      </c>
      <c r="D38" s="114">
        <f t="shared" si="0"/>
        <v>2.7122653533592322E-3</v>
      </c>
      <c r="E38" s="23">
        <f t="shared" si="0"/>
        <v>1.8863499638024736E-3</v>
      </c>
      <c r="F38" s="117">
        <f t="shared" si="0"/>
        <v>1.1654583830412041E-2</v>
      </c>
      <c r="G38" s="24">
        <f t="shared" si="0"/>
        <v>0.98374680085242627</v>
      </c>
    </row>
    <row r="39" spans="1:7">
      <c r="A39" s="40" t="s">
        <v>112</v>
      </c>
      <c r="B39" s="49">
        <v>1</v>
      </c>
      <c r="C39" s="100">
        <f t="shared" si="0"/>
        <v>1.2834224598930482E-2</v>
      </c>
      <c r="D39" s="114">
        <f t="shared" si="0"/>
        <v>1.0695187165775401E-3</v>
      </c>
      <c r="E39" s="23">
        <f t="shared" si="0"/>
        <v>0</v>
      </c>
      <c r="F39" s="117">
        <f t="shared" si="0"/>
        <v>1.1764705882352941E-2</v>
      </c>
      <c r="G39" s="24">
        <f t="shared" si="0"/>
        <v>0.98716577540106953</v>
      </c>
    </row>
    <row r="40" spans="1:7">
      <c r="A40" s="40" t="s">
        <v>113</v>
      </c>
      <c r="B40" s="49">
        <v>1</v>
      </c>
      <c r="C40" s="100">
        <f t="shared" si="0"/>
        <v>4.8363661523559122E-2</v>
      </c>
      <c r="D40" s="114">
        <f t="shared" si="0"/>
        <v>1.9373140524458589E-3</v>
      </c>
      <c r="E40" s="23">
        <f t="shared" si="0"/>
        <v>2.421642565557324E-3</v>
      </c>
      <c r="F40" s="117">
        <f t="shared" si="0"/>
        <v>4.4004704905555941E-2</v>
      </c>
      <c r="G40" s="24">
        <f t="shared" si="0"/>
        <v>0.95163633847644091</v>
      </c>
    </row>
    <row r="41" spans="1:7">
      <c r="A41" s="40" t="s">
        <v>114</v>
      </c>
      <c r="B41" s="49">
        <v>1</v>
      </c>
      <c r="C41" s="100">
        <f t="shared" si="0"/>
        <v>2.4573233299129808E-2</v>
      </c>
      <c r="D41" s="114">
        <f t="shared" si="0"/>
        <v>2.2987433536333472E-3</v>
      </c>
      <c r="E41" s="23">
        <f t="shared" si="0"/>
        <v>1.7523753681320878E-3</v>
      </c>
      <c r="F41" s="117">
        <f t="shared" si="0"/>
        <v>2.0522114577364373E-2</v>
      </c>
      <c r="G41" s="24">
        <f t="shared" si="0"/>
        <v>0.97542676670087014</v>
      </c>
    </row>
    <row r="42" spans="1:7">
      <c r="A42" s="40" t="s">
        <v>115</v>
      </c>
      <c r="B42" s="49">
        <v>1</v>
      </c>
      <c r="C42" s="100">
        <f t="shared" si="0"/>
        <v>2.2050090369222824E-2</v>
      </c>
      <c r="D42" s="114">
        <f t="shared" si="0"/>
        <v>1.6524657887942165E-3</v>
      </c>
      <c r="E42" s="23">
        <f t="shared" si="0"/>
        <v>1.6524657887942165E-3</v>
      </c>
      <c r="F42" s="117">
        <f t="shared" si="0"/>
        <v>1.8745158791634391E-2</v>
      </c>
      <c r="G42" s="24">
        <f t="shared" si="0"/>
        <v>0.97794990963077721</v>
      </c>
    </row>
    <row r="43" spans="1:7">
      <c r="A43" s="40" t="s">
        <v>116</v>
      </c>
      <c r="B43" s="49">
        <v>1</v>
      </c>
      <c r="C43" s="100">
        <f t="shared" si="0"/>
        <v>4.3674655932995875E-2</v>
      </c>
      <c r="D43" s="114">
        <f t="shared" si="0"/>
        <v>2.870443780366327E-3</v>
      </c>
      <c r="E43" s="23">
        <f t="shared" si="0"/>
        <v>3.0534040779817448E-3</v>
      </c>
      <c r="F43" s="117">
        <f t="shared" si="0"/>
        <v>3.7750808074647799E-2</v>
      </c>
      <c r="G43" s="24">
        <f t="shared" si="0"/>
        <v>0.95632534406700409</v>
      </c>
    </row>
    <row r="44" spans="1:7">
      <c r="A44" s="40" t="s">
        <v>117</v>
      </c>
      <c r="B44" s="49">
        <v>1</v>
      </c>
      <c r="C44" s="100">
        <f t="shared" si="0"/>
        <v>4.2225481978206206E-2</v>
      </c>
      <c r="D44" s="114">
        <f t="shared" si="0"/>
        <v>2.8290025146689018E-3</v>
      </c>
      <c r="E44" s="23">
        <f t="shared" si="0"/>
        <v>2.933780385582565E-3</v>
      </c>
      <c r="F44" s="117">
        <f t="shared" si="0"/>
        <v>3.6462699077954734E-2</v>
      </c>
      <c r="G44" s="24">
        <f t="shared" si="0"/>
        <v>0.95777451802179381</v>
      </c>
    </row>
    <row r="45" spans="1:7">
      <c r="A45" s="40" t="s">
        <v>118</v>
      </c>
      <c r="B45" s="49">
        <v>1</v>
      </c>
      <c r="C45" s="100">
        <f t="shared" si="0"/>
        <v>3.0259623992837961E-2</v>
      </c>
      <c r="D45" s="114">
        <f t="shared" si="0"/>
        <v>1.432408236347359E-3</v>
      </c>
      <c r="E45" s="23">
        <f t="shared" si="0"/>
        <v>1.7905102954341987E-3</v>
      </c>
      <c r="F45" s="117">
        <f t="shared" si="0"/>
        <v>2.7036705461056403E-2</v>
      </c>
      <c r="G45" s="24">
        <f t="shared" si="0"/>
        <v>0.96974037600716201</v>
      </c>
    </row>
    <row r="46" spans="1:7">
      <c r="A46" s="40" t="s">
        <v>119</v>
      </c>
      <c r="B46" s="49">
        <v>1</v>
      </c>
      <c r="C46" s="100">
        <f t="shared" ref="C46:G53" si="1">C19/$B19</f>
        <v>3.40091100044842E-2</v>
      </c>
      <c r="D46" s="114">
        <f t="shared" si="1"/>
        <v>1.9195518947707946E-3</v>
      </c>
      <c r="E46" s="23">
        <f t="shared" si="1"/>
        <v>1.6914084318677082E-3</v>
      </c>
      <c r="F46" s="117">
        <f t="shared" si="1"/>
        <v>3.0398149677845696E-2</v>
      </c>
      <c r="G46" s="24">
        <f t="shared" si="1"/>
        <v>0.96599088999551586</v>
      </c>
    </row>
    <row r="47" spans="1:7">
      <c r="A47" s="40" t="s">
        <v>120</v>
      </c>
      <c r="B47" s="49">
        <v>1</v>
      </c>
      <c r="C47" s="100">
        <f t="shared" si="1"/>
        <v>2.1304212384479597E-2</v>
      </c>
      <c r="D47" s="114">
        <f t="shared" si="1"/>
        <v>1.8864006091862517E-3</v>
      </c>
      <c r="E47" s="23">
        <f t="shared" si="1"/>
        <v>2.0335052438475651E-3</v>
      </c>
      <c r="F47" s="117">
        <f t="shared" si="1"/>
        <v>1.7384306531445778E-2</v>
      </c>
      <c r="G47" s="24">
        <f t="shared" si="1"/>
        <v>0.97869578761552045</v>
      </c>
    </row>
    <row r="48" spans="1:7">
      <c r="A48" s="40" t="s">
        <v>121</v>
      </c>
      <c r="B48" s="49">
        <v>1</v>
      </c>
      <c r="C48" s="100">
        <f t="shared" si="1"/>
        <v>6.5522905639715273E-2</v>
      </c>
      <c r="D48" s="114">
        <f t="shared" si="1"/>
        <v>2.5552108048914036E-3</v>
      </c>
      <c r="E48" s="23">
        <f t="shared" si="1"/>
        <v>2.3726957473991605E-3</v>
      </c>
      <c r="F48" s="117">
        <f t="shared" si="1"/>
        <v>6.059499908742471E-2</v>
      </c>
      <c r="G48" s="24">
        <f t="shared" si="1"/>
        <v>0.9344770943602847</v>
      </c>
    </row>
    <row r="49" spans="1:7">
      <c r="A49" s="40" t="s">
        <v>122</v>
      </c>
      <c r="B49" s="49">
        <v>1</v>
      </c>
      <c r="C49" s="100">
        <f t="shared" si="1"/>
        <v>5.0819672131147541E-2</v>
      </c>
      <c r="D49" s="114">
        <f t="shared" si="1"/>
        <v>6.5573770491803279E-3</v>
      </c>
      <c r="E49" s="23">
        <f t="shared" si="1"/>
        <v>4.9180327868852463E-3</v>
      </c>
      <c r="F49" s="117">
        <f t="shared" si="1"/>
        <v>3.9344262295081971E-2</v>
      </c>
      <c r="G49" s="24">
        <f t="shared" si="1"/>
        <v>0.94918032786885242</v>
      </c>
    </row>
    <row r="50" spans="1:7">
      <c r="A50" s="40" t="s">
        <v>123</v>
      </c>
      <c r="B50" s="49">
        <v>1</v>
      </c>
      <c r="C50" s="100">
        <f t="shared" si="1"/>
        <v>1.2371134020618556E-2</v>
      </c>
      <c r="D50" s="114">
        <f t="shared" si="1"/>
        <v>2.6241799437675727E-3</v>
      </c>
      <c r="E50" s="23">
        <f t="shared" si="1"/>
        <v>1.1246485473289597E-3</v>
      </c>
      <c r="F50" s="117">
        <f t="shared" si="1"/>
        <v>8.6223055295220237E-3</v>
      </c>
      <c r="G50" s="24">
        <f t="shared" si="1"/>
        <v>0.98762886597938149</v>
      </c>
    </row>
    <row r="51" spans="1:7">
      <c r="A51" s="40" t="s">
        <v>124</v>
      </c>
      <c r="B51" s="49">
        <v>1</v>
      </c>
      <c r="C51" s="100">
        <f t="shared" si="1"/>
        <v>2.2419186652763295E-2</v>
      </c>
      <c r="D51" s="114">
        <f t="shared" si="1"/>
        <v>2.6068821689259644E-3</v>
      </c>
      <c r="E51" s="23">
        <f t="shared" si="1"/>
        <v>2.0855057351407717E-3</v>
      </c>
      <c r="F51" s="117">
        <f t="shared" si="1"/>
        <v>1.7726798748696558E-2</v>
      </c>
      <c r="G51" s="24">
        <f t="shared" si="1"/>
        <v>0.97758081334723668</v>
      </c>
    </row>
    <row r="52" spans="1:7">
      <c r="A52" s="40" t="s">
        <v>125</v>
      </c>
      <c r="B52" s="49">
        <v>1</v>
      </c>
      <c r="C52" s="100">
        <f t="shared" si="1"/>
        <v>5.2079465280356479E-2</v>
      </c>
      <c r="D52" s="114">
        <f t="shared" si="1"/>
        <v>2.4136650575566285E-3</v>
      </c>
      <c r="E52" s="23">
        <f t="shared" si="1"/>
        <v>2.1351652432231713E-3</v>
      </c>
      <c r="F52" s="117">
        <f t="shared" si="1"/>
        <v>4.7530634979576679E-2</v>
      </c>
      <c r="G52" s="24">
        <f t="shared" si="1"/>
        <v>0.94792053471964355</v>
      </c>
    </row>
    <row r="53" spans="1:7">
      <c r="A53" s="40" t="s">
        <v>126</v>
      </c>
      <c r="B53" s="49">
        <v>1</v>
      </c>
      <c r="C53" s="100">
        <f t="shared" si="1"/>
        <v>2.9931033229443994E-2</v>
      </c>
      <c r="D53" s="114">
        <f t="shared" si="1"/>
        <v>2.6078344070584172E-3</v>
      </c>
      <c r="E53" s="23">
        <f t="shared" si="1"/>
        <v>2.2898058208317812E-3</v>
      </c>
      <c r="F53" s="117">
        <f t="shared" si="1"/>
        <v>2.5033393001553796E-2</v>
      </c>
      <c r="G53" s="24">
        <f t="shared" si="1"/>
        <v>0.97006896677055598</v>
      </c>
    </row>
    <row r="54" spans="1:7">
      <c r="A54" s="40"/>
      <c r="B54" s="49"/>
      <c r="C54" s="100"/>
      <c r="D54" s="114"/>
      <c r="E54" s="23"/>
      <c r="F54" s="117"/>
      <c r="G54" s="24"/>
    </row>
    <row r="55" spans="1:7">
      <c r="A55" s="188" t="s">
        <v>127</v>
      </c>
      <c r="B55" s="255">
        <v>1</v>
      </c>
      <c r="C55" s="218">
        <f t="shared" ref="C55:G60" si="2">C28/$B28</f>
        <v>7.0197462170048172E-2</v>
      </c>
      <c r="D55" s="288">
        <f t="shared" si="2"/>
        <v>4.6820926918640154E-3</v>
      </c>
      <c r="E55" s="257">
        <f t="shared" si="2"/>
        <v>5.4624414738413517E-3</v>
      </c>
      <c r="F55" s="256">
        <f t="shared" si="2"/>
        <v>6.0052928004342809E-2</v>
      </c>
      <c r="G55" s="201">
        <f t="shared" si="2"/>
        <v>0.92980253782995181</v>
      </c>
    </row>
    <row r="56" spans="1:7">
      <c r="A56" s="40" t="s">
        <v>128</v>
      </c>
      <c r="B56" s="49">
        <v>1</v>
      </c>
      <c r="C56" s="100">
        <f t="shared" si="2"/>
        <v>8.7351106069200227E-2</v>
      </c>
      <c r="D56" s="114">
        <f t="shared" si="2"/>
        <v>6.9483834373227455E-3</v>
      </c>
      <c r="E56" s="23">
        <f t="shared" si="2"/>
        <v>6.3811684628474188E-3</v>
      </c>
      <c r="F56" s="117">
        <f t="shared" si="2"/>
        <v>7.4021554169030057E-2</v>
      </c>
      <c r="G56" s="24">
        <f t="shared" si="2"/>
        <v>0.91264889393079973</v>
      </c>
    </row>
    <row r="57" spans="1:7">
      <c r="A57" s="40" t="s">
        <v>129</v>
      </c>
      <c r="B57" s="49">
        <v>1</v>
      </c>
      <c r="C57" s="100">
        <f t="shared" si="2"/>
        <v>6.2395900064061496E-2</v>
      </c>
      <c r="D57" s="114">
        <f t="shared" si="2"/>
        <v>4.2280589365791162E-3</v>
      </c>
      <c r="E57" s="23">
        <f t="shared" si="2"/>
        <v>5.7655349135169766E-3</v>
      </c>
      <c r="F57" s="117">
        <f t="shared" si="2"/>
        <v>5.2402306213965404E-2</v>
      </c>
      <c r="G57" s="24">
        <f t="shared" si="2"/>
        <v>0.93760409993593852</v>
      </c>
    </row>
    <row r="58" spans="1:7">
      <c r="A58" s="40" t="s">
        <v>130</v>
      </c>
      <c r="B58" s="49">
        <v>1</v>
      </c>
      <c r="C58" s="100">
        <f t="shared" si="2"/>
        <v>1.8043684710351376E-2</v>
      </c>
      <c r="D58" s="114">
        <f t="shared" si="2"/>
        <v>3.3238366571699905E-3</v>
      </c>
      <c r="E58" s="23">
        <f t="shared" si="2"/>
        <v>2.8490028490028491E-3</v>
      </c>
      <c r="F58" s="117">
        <f t="shared" si="2"/>
        <v>1.1870845204178538E-2</v>
      </c>
      <c r="G58" s="24">
        <f t="shared" si="2"/>
        <v>0.98195631528964866</v>
      </c>
    </row>
    <row r="59" spans="1:7">
      <c r="A59" s="40" t="s">
        <v>131</v>
      </c>
      <c r="B59" s="49">
        <v>1</v>
      </c>
      <c r="C59" s="100">
        <f t="shared" si="2"/>
        <v>8.8764940239043827E-2</v>
      </c>
      <c r="D59" s="114">
        <f t="shared" si="2"/>
        <v>3.8247011952191236E-3</v>
      </c>
      <c r="E59" s="23">
        <f t="shared" si="2"/>
        <v>5.0996015936254982E-3</v>
      </c>
      <c r="F59" s="117">
        <f t="shared" si="2"/>
        <v>7.9840637450199203E-2</v>
      </c>
      <c r="G59" s="24">
        <f t="shared" si="2"/>
        <v>0.9112350597609562</v>
      </c>
    </row>
    <row r="60" spans="1:7">
      <c r="A60" s="40" t="s">
        <v>132</v>
      </c>
      <c r="B60" s="49">
        <v>1</v>
      </c>
      <c r="C60" s="100">
        <f t="shared" si="2"/>
        <v>3.9690721649484534E-2</v>
      </c>
      <c r="D60" s="114">
        <f t="shared" si="2"/>
        <v>4.6391752577319588E-3</v>
      </c>
      <c r="E60" s="23">
        <f t="shared" si="2"/>
        <v>4.6391752577319588E-3</v>
      </c>
      <c r="F60" s="117">
        <f t="shared" si="2"/>
        <v>3.0412371134020618E-2</v>
      </c>
      <c r="G60" s="24">
        <f t="shared" si="2"/>
        <v>0.96030927835051549</v>
      </c>
    </row>
    <row r="61" spans="1:7">
      <c r="A61" s="92"/>
      <c r="B61" s="49"/>
      <c r="C61" s="100"/>
      <c r="D61" s="114"/>
      <c r="E61" s="23"/>
      <c r="F61" s="117"/>
      <c r="G61" s="24"/>
    </row>
    <row r="62" spans="1:7">
      <c r="A62" s="25" t="s">
        <v>60</v>
      </c>
      <c r="B62" s="49"/>
      <c r="C62" s="100"/>
      <c r="D62" s="114"/>
      <c r="E62" s="23"/>
      <c r="F62" s="117"/>
      <c r="G62" s="24"/>
    </row>
    <row r="63" spans="1:7">
      <c r="A63" s="6" t="s">
        <v>26</v>
      </c>
      <c r="B63" s="49"/>
      <c r="C63" s="100"/>
      <c r="D63" s="114"/>
      <c r="E63" s="23"/>
      <c r="F63" s="117"/>
      <c r="G63" s="24"/>
    </row>
    <row r="64" spans="1:7">
      <c r="A64" s="188" t="s">
        <v>110</v>
      </c>
      <c r="B64" s="255">
        <v>1</v>
      </c>
      <c r="C64" s="218">
        <v>1</v>
      </c>
      <c r="D64" s="288">
        <v>1</v>
      </c>
      <c r="E64" s="257">
        <v>1</v>
      </c>
      <c r="F64" s="256">
        <v>1</v>
      </c>
      <c r="G64" s="201">
        <v>1</v>
      </c>
    </row>
    <row r="65" spans="1:7">
      <c r="A65" s="40" t="s">
        <v>111</v>
      </c>
      <c r="B65" s="49">
        <f t="shared" ref="B65:G65" si="3">B11/B$10</f>
        <v>8.8577332772159012E-2</v>
      </c>
      <c r="C65" s="100">
        <f t="shared" si="3"/>
        <v>4.6604099055638393E-2</v>
      </c>
      <c r="D65" s="114">
        <f t="shared" si="3"/>
        <v>9.8628105302187616E-2</v>
      </c>
      <c r="E65" s="23">
        <f t="shared" si="3"/>
        <v>7.5975359342915813E-2</v>
      </c>
      <c r="F65" s="117">
        <f t="shared" si="3"/>
        <v>3.9317532936603491E-2</v>
      </c>
      <c r="G65" s="24">
        <f t="shared" si="3"/>
        <v>8.9915274851141522E-2</v>
      </c>
    </row>
    <row r="66" spans="1:7">
      <c r="A66" s="40" t="s">
        <v>112</v>
      </c>
      <c r="B66" s="49">
        <f t="shared" ref="B66:G66" si="4">B12/B$10</f>
        <v>8.4447101793530001E-4</v>
      </c>
      <c r="C66" s="100">
        <f t="shared" si="4"/>
        <v>3.5084641698096656E-4</v>
      </c>
      <c r="D66" s="114">
        <f t="shared" si="4"/>
        <v>3.707823507601038E-4</v>
      </c>
      <c r="E66" s="23">
        <f t="shared" si="4"/>
        <v>0</v>
      </c>
      <c r="F66" s="117">
        <f t="shared" si="4"/>
        <v>3.7838395652024353E-4</v>
      </c>
      <c r="G66" s="24">
        <f t="shared" si="4"/>
        <v>8.6020583430180273E-4</v>
      </c>
    </row>
    <row r="67" spans="1:7">
      <c r="A67" s="40" t="s">
        <v>113</v>
      </c>
      <c r="B67" s="49">
        <f t="shared" ref="B67:G67" si="5">B13/B$10</f>
        <v>1.3053625264405231E-2</v>
      </c>
      <c r="C67" s="100">
        <f t="shared" si="5"/>
        <v>2.0436803789141304E-2</v>
      </c>
      <c r="D67" s="114">
        <f t="shared" si="5"/>
        <v>1.0381905821282907E-2</v>
      </c>
      <c r="E67" s="23">
        <f t="shared" si="5"/>
        <v>1.4373716632443531E-2</v>
      </c>
      <c r="F67" s="117">
        <f t="shared" si="5"/>
        <v>2.1877472395170443E-2</v>
      </c>
      <c r="G67" s="24">
        <f t="shared" si="5"/>
        <v>1.2818278488609962E-2</v>
      </c>
    </row>
    <row r="68" spans="1:7">
      <c r="A68" s="40" t="s">
        <v>114</v>
      </c>
      <c r="B68" s="49">
        <f t="shared" ref="B68:G68" si="6">B14/B$10</f>
        <v>0.27110138890645069</v>
      </c>
      <c r="C68" s="100">
        <f t="shared" si="6"/>
        <v>0.21565359763763411</v>
      </c>
      <c r="D68" s="114">
        <f t="shared" si="6"/>
        <v>0.25583982202447164</v>
      </c>
      <c r="E68" s="23">
        <f t="shared" si="6"/>
        <v>0.2160164271047228</v>
      </c>
      <c r="F68" s="117">
        <f t="shared" si="6"/>
        <v>0.21189501565133639</v>
      </c>
      <c r="G68" s="24">
        <f t="shared" si="6"/>
        <v>0.27286884703527214</v>
      </c>
    </row>
    <row r="69" spans="1:7">
      <c r="A69" s="40" t="s">
        <v>115</v>
      </c>
      <c r="B69" s="49">
        <f t="shared" ref="B69:G69" si="7">B15/B$10</f>
        <v>1.7490033435633243E-2</v>
      </c>
      <c r="C69" s="100">
        <f t="shared" si="7"/>
        <v>1.2484285004239395E-2</v>
      </c>
      <c r="D69" s="114">
        <f t="shared" si="7"/>
        <v>1.1865035224323322E-2</v>
      </c>
      <c r="E69" s="23">
        <f t="shared" si="7"/>
        <v>1.3141683778234086E-2</v>
      </c>
      <c r="F69" s="117">
        <f t="shared" si="7"/>
        <v>1.2486670565168037E-2</v>
      </c>
      <c r="G69" s="24">
        <f t="shared" si="7"/>
        <v>1.7649597063930163E-2</v>
      </c>
    </row>
    <row r="70" spans="1:7">
      <c r="A70" s="40" t="s">
        <v>116</v>
      </c>
      <c r="B70" s="49">
        <f t="shared" ref="B70:G70" si="8">B16/B$10</f>
        <v>0.22214103659494835</v>
      </c>
      <c r="C70" s="100">
        <f t="shared" si="8"/>
        <v>0.31406601760079528</v>
      </c>
      <c r="D70" s="114">
        <f t="shared" si="8"/>
        <v>0.26177233963663332</v>
      </c>
      <c r="E70" s="23">
        <f t="shared" si="8"/>
        <v>0.3084188911704312</v>
      </c>
      <c r="F70" s="117">
        <f t="shared" si="8"/>
        <v>0.31939045784458742</v>
      </c>
      <c r="G70" s="24">
        <f t="shared" si="8"/>
        <v>0.21921082871465863</v>
      </c>
    </row>
    <row r="71" spans="1:7">
      <c r="A71" s="40" t="s">
        <v>117</v>
      </c>
      <c r="B71" s="49">
        <f t="shared" ref="B71:G71" si="9">B17/B$10</f>
        <v>8.619926625855083E-3</v>
      </c>
      <c r="C71" s="100">
        <f t="shared" si="9"/>
        <v>1.178259217027746E-2</v>
      </c>
      <c r="D71" s="114">
        <f t="shared" si="9"/>
        <v>1.0011123470522803E-2</v>
      </c>
      <c r="E71" s="23">
        <f t="shared" si="9"/>
        <v>1.1498973305954825E-2</v>
      </c>
      <c r="F71" s="117">
        <f t="shared" si="9"/>
        <v>1.1970692442640433E-2</v>
      </c>
      <c r="G71" s="24">
        <f t="shared" si="9"/>
        <v>8.5191132517364876E-3</v>
      </c>
    </row>
    <row r="72" spans="1:7">
      <c r="A72" s="40" t="s">
        <v>118</v>
      </c>
      <c r="B72" s="49">
        <f t="shared" ref="B72:G72" si="10">B18/B$10</f>
        <v>5.0442466686295723E-3</v>
      </c>
      <c r="C72" s="100">
        <f t="shared" si="10"/>
        <v>4.9410870391486126E-3</v>
      </c>
      <c r="D72" s="114">
        <f t="shared" si="10"/>
        <v>2.9662588060808304E-3</v>
      </c>
      <c r="E72" s="23">
        <f t="shared" si="10"/>
        <v>4.1067761806981521E-3</v>
      </c>
      <c r="F72" s="117">
        <f t="shared" si="10"/>
        <v>5.1941797667778887E-3</v>
      </c>
      <c r="G72" s="24">
        <f t="shared" si="10"/>
        <v>5.0475349930428643E-3</v>
      </c>
    </row>
    <row r="73" spans="1:7">
      <c r="A73" s="40" t="s">
        <v>119</v>
      </c>
      <c r="B73" s="49">
        <f t="shared" ref="B73:G73" si="11">B19/B$10</f>
        <v>0.11480560909391421</v>
      </c>
      <c r="C73" s="100">
        <f t="shared" si="11"/>
        <v>0.12639242171739321</v>
      </c>
      <c r="D73" s="114">
        <f t="shared" si="11"/>
        <v>9.0470893585465326E-2</v>
      </c>
      <c r="E73" s="23">
        <f t="shared" si="11"/>
        <v>8.8295687885010271E-2</v>
      </c>
      <c r="F73" s="117">
        <f t="shared" si="11"/>
        <v>0.13291596436311101</v>
      </c>
      <c r="G73" s="24">
        <f t="shared" si="11"/>
        <v>0.11443626694899063</v>
      </c>
    </row>
    <row r="74" spans="1:7">
      <c r="A74" s="40" t="s">
        <v>120</v>
      </c>
      <c r="B74" s="49">
        <f t="shared" ref="B74:G74" si="12">B20/B$10</f>
        <v>0.10437481146168449</v>
      </c>
      <c r="C74" s="100">
        <f t="shared" si="12"/>
        <v>7.1981989883928316E-2</v>
      </c>
      <c r="D74" s="114">
        <f t="shared" si="12"/>
        <v>8.0830552465702629E-2</v>
      </c>
      <c r="E74" s="23">
        <f t="shared" si="12"/>
        <v>9.6509240246406572E-2</v>
      </c>
      <c r="F74" s="117">
        <f t="shared" si="12"/>
        <v>6.9106669877197213E-2</v>
      </c>
      <c r="G74" s="24">
        <f t="shared" si="12"/>
        <v>0.10540736757443391</v>
      </c>
    </row>
    <row r="75" spans="1:7">
      <c r="A75" s="40" t="s">
        <v>121</v>
      </c>
      <c r="B75" s="49">
        <f t="shared" ref="B75:G75" si="13">B21/B$10</f>
        <v>9.8970196946898577E-3</v>
      </c>
      <c r="C75" s="100">
        <f t="shared" si="13"/>
        <v>2.0992310616027833E-2</v>
      </c>
      <c r="D75" s="114">
        <f t="shared" si="13"/>
        <v>1.0381905821282907E-2</v>
      </c>
      <c r="E75" s="23">
        <f t="shared" si="13"/>
        <v>1.0677618069815195E-2</v>
      </c>
      <c r="F75" s="117">
        <f t="shared" si="13"/>
        <v>2.2840631557221974E-2</v>
      </c>
      <c r="G75" s="24">
        <f t="shared" si="13"/>
        <v>9.5433453339658289E-3</v>
      </c>
    </row>
    <row r="76" spans="1:7">
      <c r="A76" s="40" t="s">
        <v>122</v>
      </c>
      <c r="B76" s="49">
        <f t="shared" ref="B76:G76" si="14">B22/B$10</f>
        <v>5.5093831116634546E-4</v>
      </c>
      <c r="C76" s="100">
        <f t="shared" si="14"/>
        <v>9.0635324386749698E-4</v>
      </c>
      <c r="D76" s="114">
        <f t="shared" si="14"/>
        <v>1.4831294030404152E-3</v>
      </c>
      <c r="E76" s="23">
        <f t="shared" si="14"/>
        <v>1.2320328542094457E-3</v>
      </c>
      <c r="F76" s="117">
        <f t="shared" si="14"/>
        <v>8.255649960441677E-4</v>
      </c>
      <c r="G76" s="24">
        <f t="shared" si="14"/>
        <v>5.3960907698888817E-4</v>
      </c>
    </row>
    <row r="77" spans="1:7">
      <c r="A77" s="40" t="s">
        <v>123</v>
      </c>
      <c r="B77" s="49">
        <f t="shared" ref="B77:G77" si="15">B23/B$10</f>
        <v>4.8184522788073001E-3</v>
      </c>
      <c r="C77" s="100">
        <f t="shared" si="15"/>
        <v>1.9296552933953162E-3</v>
      </c>
      <c r="D77" s="114">
        <f t="shared" si="15"/>
        <v>5.1909529106414533E-3</v>
      </c>
      <c r="E77" s="23">
        <f t="shared" si="15"/>
        <v>2.4640657084188913E-3</v>
      </c>
      <c r="F77" s="117">
        <f t="shared" si="15"/>
        <v>1.5823329090846549E-3</v>
      </c>
      <c r="G77" s="24">
        <f t="shared" si="15"/>
        <v>4.9105357973306596E-3</v>
      </c>
    </row>
    <row r="78" spans="1:7">
      <c r="A78" s="40" t="s">
        <v>124</v>
      </c>
      <c r="B78" s="49">
        <f t="shared" ref="B78:G78" si="16">B24/B$10</f>
        <v>1.7322945587164764E-3</v>
      </c>
      <c r="C78" s="100">
        <f t="shared" si="16"/>
        <v>1.2571996608484635E-3</v>
      </c>
      <c r="D78" s="114">
        <f t="shared" si="16"/>
        <v>1.8539117538005192E-3</v>
      </c>
      <c r="E78" s="23">
        <f t="shared" si="16"/>
        <v>1.6427104722792608E-3</v>
      </c>
      <c r="F78" s="117">
        <f t="shared" si="16"/>
        <v>1.169550411062571E-3</v>
      </c>
      <c r="G78" s="24">
        <f t="shared" si="16"/>
        <v>1.7474387208189384E-3</v>
      </c>
    </row>
    <row r="79" spans="1:7">
      <c r="A79" s="40" t="s">
        <v>125</v>
      </c>
      <c r="B79" s="49">
        <f t="shared" ref="B79:G79" si="17">B25/B$10</f>
        <v>9.7290286686620864E-3</v>
      </c>
      <c r="C79" s="100">
        <f t="shared" si="17"/>
        <v>1.6402069993860187E-2</v>
      </c>
      <c r="D79" s="114">
        <f t="shared" si="17"/>
        <v>9.6403411197626999E-3</v>
      </c>
      <c r="E79" s="23">
        <f t="shared" si="17"/>
        <v>9.4455852156057497E-3</v>
      </c>
      <c r="F79" s="117">
        <f t="shared" si="17"/>
        <v>1.7612053248942244E-2</v>
      </c>
      <c r="G79" s="24">
        <f t="shared" si="17"/>
        <v>9.5163182817504955E-3</v>
      </c>
    </row>
    <row r="80" spans="1:7">
      <c r="A80" s="40" t="s">
        <v>126</v>
      </c>
      <c r="B80" s="49">
        <f t="shared" ref="B80:G80" si="18">B26/B$10</f>
        <v>9.9397399932442315E-2</v>
      </c>
      <c r="C80" s="100">
        <f t="shared" si="18"/>
        <v>9.6307341461275328E-2</v>
      </c>
      <c r="D80" s="114">
        <f t="shared" si="18"/>
        <v>0.10641453466814979</v>
      </c>
      <c r="E80" s="23">
        <f t="shared" si="18"/>
        <v>0.10349075975359343</v>
      </c>
      <c r="F80" s="117">
        <f t="shared" si="18"/>
        <v>9.4767981837570084E-2</v>
      </c>
      <c r="G80" s="24">
        <f t="shared" si="18"/>
        <v>9.9495898877818151E-2</v>
      </c>
    </row>
    <row r="81" spans="1:7">
      <c r="A81" s="40"/>
      <c r="B81" s="49"/>
      <c r="C81" s="100"/>
      <c r="D81" s="114"/>
      <c r="E81" s="23"/>
      <c r="F81" s="117"/>
      <c r="G81" s="24"/>
    </row>
    <row r="82" spans="1:7">
      <c r="A82" s="188" t="s">
        <v>127</v>
      </c>
      <c r="B82" s="255">
        <v>1</v>
      </c>
      <c r="C82" s="218">
        <v>1</v>
      </c>
      <c r="D82" s="288">
        <v>1</v>
      </c>
      <c r="E82" s="257">
        <v>1</v>
      </c>
      <c r="F82" s="256">
        <v>1</v>
      </c>
      <c r="G82" s="201">
        <v>1</v>
      </c>
    </row>
    <row r="83" spans="1:7">
      <c r="A83" s="40" t="s">
        <v>128</v>
      </c>
      <c r="B83" s="49">
        <f t="shared" ref="B83:G83" si="19">B29/B$28</f>
        <v>0.23926172219583361</v>
      </c>
      <c r="C83" s="100">
        <f t="shared" si="19"/>
        <v>0.29772837119381346</v>
      </c>
      <c r="D83" s="114">
        <f t="shared" si="19"/>
        <v>0.35507246376811596</v>
      </c>
      <c r="E83" s="23">
        <f t="shared" si="19"/>
        <v>0.27950310559006208</v>
      </c>
      <c r="F83" s="117">
        <f t="shared" si="19"/>
        <v>0.29491525423728815</v>
      </c>
      <c r="G83" s="24">
        <f t="shared" si="19"/>
        <v>0.23484765553731071</v>
      </c>
    </row>
    <row r="84" spans="1:7">
      <c r="A84" s="40" t="s">
        <v>129</v>
      </c>
      <c r="B84" s="49">
        <f t="shared" ref="B84:G84" si="20">B30/B$28</f>
        <v>0.26480966275361334</v>
      </c>
      <c r="C84" s="100">
        <f t="shared" si="20"/>
        <v>0.23537941034316096</v>
      </c>
      <c r="D84" s="114">
        <f t="shared" si="20"/>
        <v>0.2391304347826087</v>
      </c>
      <c r="E84" s="23">
        <f t="shared" si="20"/>
        <v>0.27950310559006208</v>
      </c>
      <c r="F84" s="117">
        <f t="shared" si="20"/>
        <v>0.23107344632768362</v>
      </c>
      <c r="G84" s="24">
        <f t="shared" si="20"/>
        <v>0.26703156358328772</v>
      </c>
    </row>
    <row r="85" spans="1:7">
      <c r="A85" s="40" t="s">
        <v>130</v>
      </c>
      <c r="B85" s="49">
        <f t="shared" ref="B85:G85" si="21">B31/B$28</f>
        <v>7.145280586279433E-2</v>
      </c>
      <c r="C85" s="100">
        <f t="shared" si="21"/>
        <v>1.8366360560657321E-2</v>
      </c>
      <c r="D85" s="114">
        <f t="shared" si="21"/>
        <v>5.0724637681159424E-2</v>
      </c>
      <c r="E85" s="23">
        <f t="shared" si="21"/>
        <v>3.7267080745341616E-2</v>
      </c>
      <c r="F85" s="117">
        <f t="shared" si="21"/>
        <v>1.4124293785310734E-2</v>
      </c>
      <c r="G85" s="24">
        <f t="shared" si="21"/>
        <v>7.5460682357234077E-2</v>
      </c>
    </row>
    <row r="86" spans="1:7">
      <c r="A86" s="40" t="s">
        <v>131</v>
      </c>
      <c r="B86" s="49">
        <f t="shared" ref="B86:G86" si="22">B32/B$28</f>
        <v>0.21289950464816448</v>
      </c>
      <c r="C86" s="100">
        <f t="shared" si="22"/>
        <v>0.2692121797970034</v>
      </c>
      <c r="D86" s="114">
        <f t="shared" si="22"/>
        <v>0.17391304347826086</v>
      </c>
      <c r="E86" s="23">
        <f t="shared" si="22"/>
        <v>0.19875776397515527</v>
      </c>
      <c r="F86" s="117">
        <f t="shared" si="22"/>
        <v>0.2830508474576271</v>
      </c>
      <c r="G86" s="24">
        <f t="shared" si="22"/>
        <v>0.208648056923919</v>
      </c>
    </row>
    <row r="87" spans="1:7" ht="15" thickBot="1">
      <c r="A87" s="74" t="s">
        <v>132</v>
      </c>
      <c r="B87" s="101">
        <f t="shared" ref="B87:G87" si="23">B33/B$28</f>
        <v>6.5820723349392679E-2</v>
      </c>
      <c r="C87" s="102">
        <f t="shared" si="23"/>
        <v>3.7216046399226682E-2</v>
      </c>
      <c r="D87" s="115">
        <f t="shared" si="23"/>
        <v>6.5217391304347824E-2</v>
      </c>
      <c r="E87" s="103">
        <f t="shared" si="23"/>
        <v>5.5900621118012424E-2</v>
      </c>
      <c r="F87" s="118">
        <f t="shared" si="23"/>
        <v>3.3333333333333333E-2</v>
      </c>
      <c r="G87" s="83">
        <f t="shared" si="23"/>
        <v>6.7980295566502466E-2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  <rowBreaks count="2" manualBreakCount="2">
    <brk id="33" max="16383" man="1"/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defaultRowHeight="14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63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31.875" style="54" customWidth="1"/>
    <col min="2" max="2" width="11.25" style="54" bestFit="1" customWidth="1"/>
    <col min="3" max="4" width="9.5" style="54" bestFit="1" customWidth="1"/>
    <col min="5" max="5" width="7.5" style="54" customWidth="1"/>
    <col min="6" max="6" width="9.625" style="54" customWidth="1"/>
    <col min="7" max="7" width="8.25" style="54" customWidth="1"/>
    <col min="8" max="8" width="9" style="54" customWidth="1"/>
    <col min="9" max="9" width="8.25" style="54" customWidth="1"/>
    <col min="10" max="10" width="8.625" style="54" customWidth="1"/>
    <col min="11" max="11" width="8.25" style="54" customWidth="1"/>
    <col min="12" max="12" width="9" style="54"/>
    <col min="13" max="13" width="12.25" style="54" bestFit="1" customWidth="1"/>
    <col min="14" max="16384" width="9" style="54"/>
  </cols>
  <sheetData>
    <row r="1" spans="1:13" s="14" customFormat="1" ht="15">
      <c r="A1" s="12" t="s">
        <v>0</v>
      </c>
      <c r="B1" s="13"/>
      <c r="D1" s="15"/>
      <c r="F1" s="15"/>
      <c r="K1" s="16" t="s">
        <v>78</v>
      </c>
    </row>
    <row r="2" spans="1:13" s="14" customFormat="1" ht="15">
      <c r="A2" s="12" t="s">
        <v>1</v>
      </c>
      <c r="B2" s="13"/>
      <c r="D2" s="15"/>
      <c r="F2" s="15"/>
      <c r="K2" s="16" t="s">
        <v>24</v>
      </c>
    </row>
    <row r="3" spans="1:13" s="14" customFormat="1" ht="15">
      <c r="A3" s="12" t="s">
        <v>2</v>
      </c>
      <c r="B3" s="13"/>
      <c r="C3" s="17"/>
      <c r="D3" s="18"/>
      <c r="E3" s="19"/>
      <c r="F3" s="15"/>
      <c r="K3" s="21" t="s">
        <v>25</v>
      </c>
    </row>
    <row r="4" spans="1:13" s="14" customFormat="1" ht="15">
      <c r="A4" s="12" t="s">
        <v>139</v>
      </c>
      <c r="B4" s="13"/>
      <c r="C4" s="17"/>
      <c r="D4" s="18"/>
      <c r="E4" s="17"/>
      <c r="F4" s="15"/>
    </row>
    <row r="5" spans="1:13" s="14" customFormat="1" ht="15.75">
      <c r="A5" s="296" t="s">
        <v>79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3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</row>
    <row r="7" spans="1:13" customFormat="1" ht="15" thickBot="1">
      <c r="A7" s="178" t="s">
        <v>108</v>
      </c>
    </row>
    <row r="8" spans="1:13" customFormat="1" ht="47.25" customHeight="1" thickBot="1">
      <c r="A8" s="119" t="s">
        <v>135</v>
      </c>
      <c r="B8" s="120" t="s">
        <v>4</v>
      </c>
      <c r="C8" s="121" t="s">
        <v>5</v>
      </c>
      <c r="D8" s="122" t="s">
        <v>6</v>
      </c>
      <c r="E8" s="120" t="s">
        <v>7</v>
      </c>
      <c r="F8" s="121" t="s">
        <v>8</v>
      </c>
      <c r="G8" s="123" t="s">
        <v>9</v>
      </c>
      <c r="H8" s="123" t="s">
        <v>10</v>
      </c>
      <c r="I8" s="123" t="s">
        <v>11</v>
      </c>
      <c r="J8" s="123" t="s">
        <v>12</v>
      </c>
      <c r="K8" s="122" t="s">
        <v>13</v>
      </c>
      <c r="M8" s="11"/>
    </row>
    <row r="9" spans="1:13" customFormat="1">
      <c r="A9" s="68"/>
      <c r="B9" s="131"/>
      <c r="C9" s="132"/>
      <c r="D9" s="133"/>
      <c r="E9" s="134"/>
      <c r="F9" s="135"/>
      <c r="G9" s="136"/>
      <c r="H9" s="137"/>
      <c r="I9" s="137"/>
      <c r="J9" s="137"/>
      <c r="K9" s="78"/>
      <c r="M9" s="1"/>
    </row>
    <row r="10" spans="1:13" customFormat="1">
      <c r="A10" s="25" t="s">
        <v>84</v>
      </c>
      <c r="B10" s="2"/>
      <c r="C10" s="3"/>
      <c r="D10" s="4"/>
      <c r="E10" s="50"/>
      <c r="F10" s="8"/>
      <c r="G10" s="7"/>
      <c r="H10" s="5"/>
      <c r="I10" s="5"/>
      <c r="J10" s="5"/>
      <c r="K10" s="28"/>
      <c r="M10" s="1"/>
    </row>
    <row r="11" spans="1:13" customFormat="1">
      <c r="A11" s="25" t="s">
        <v>26</v>
      </c>
      <c r="B11" s="196">
        <f>('2010-Age &amp; Sex'!B9-'2000-Age &amp; Sex'!B9)/'2000-Age &amp; Sex'!B9</f>
        <v>9.9856611641689241E-2</v>
      </c>
      <c r="C11" s="197">
        <f>('2010-Age &amp; Sex'!C9-'2000-Age &amp; Sex'!C9)/'2000-Age &amp; Sex'!C9</f>
        <v>9.7359911992325646E-2</v>
      </c>
      <c r="D11" s="198">
        <f>('2010-Age &amp; Sex'!D9-'2000-Age &amp; Sex'!D9)/'2000-Age &amp; Sex'!D9</f>
        <v>0.10233541035712933</v>
      </c>
      <c r="E11" s="199"/>
      <c r="F11" s="200">
        <f>('2010-Age &amp; Sex'!F9-'2000-Age &amp; Sex'!F9)/'2000-Age &amp; Sex'!F9</f>
        <v>1.7833670623137048E-2</v>
      </c>
      <c r="G11" s="200">
        <f>('2010-Age &amp; Sex'!G9-'2000-Age &amp; Sex'!G9)/'2000-Age &amp; Sex'!G9</f>
        <v>4.8877660332963995E-3</v>
      </c>
      <c r="H11" s="200">
        <f>('2010-Age &amp; Sex'!H9-'2000-Age &amp; Sex'!H9)/'2000-Age &amp; Sex'!H9</f>
        <v>0.13315436696262825</v>
      </c>
      <c r="I11" s="200">
        <f>('2010-Age &amp; Sex'!I9-'2000-Age &amp; Sex'!I9)/'2000-Age &amp; Sex'!I9</f>
        <v>0.33387103605281437</v>
      </c>
      <c r="J11" s="200">
        <f>('2010-Age &amp; Sex'!J9-'2000-Age &amp; Sex'!J9)/'2000-Age &amp; Sex'!J9</f>
        <v>0.28175272150821751</v>
      </c>
      <c r="K11" s="201">
        <f>('2010-Age &amp; Sex'!K9-'2000-Age &amp; Sex'!K9)/'2000-Age &amp; Sex'!K9</f>
        <v>0.18101165349986012</v>
      </c>
      <c r="M11" s="1"/>
    </row>
    <row r="12" spans="1:13" s="202" customFormat="1" ht="15">
      <c r="A12" s="188" t="s">
        <v>110</v>
      </c>
      <c r="B12" s="196">
        <f>('2010-Age &amp; Sex'!B10-'2000-Age &amp; Sex'!B10)/'2000-Age &amp; Sex'!B10</f>
        <v>0.31466934666625918</v>
      </c>
      <c r="C12" s="197">
        <f>('2010-Age &amp; Sex'!C10-'2000-Age &amp; Sex'!C10)/'2000-Age &amp; Sex'!C10</f>
        <v>0.29406440369232983</v>
      </c>
      <c r="D12" s="198">
        <f>('2010-Age &amp; Sex'!D10-'2000-Age &amp; Sex'!D10)/'2000-Age &amp; Sex'!D10</f>
        <v>0.33374759490427014</v>
      </c>
      <c r="E12" s="199"/>
      <c r="F12" s="200">
        <f>('2010-Age &amp; Sex'!F10-'2000-Age &amp; Sex'!F10)/'2000-Age &amp; Sex'!F10</f>
        <v>0.1973251569307693</v>
      </c>
      <c r="G12" s="200">
        <f>('2010-Age &amp; Sex'!G10-'2000-Age &amp; Sex'!G10)/'2000-Age &amp; Sex'!G10</f>
        <v>0.14009992213563013</v>
      </c>
      <c r="H12" s="200">
        <f>('2010-Age &amp; Sex'!H10-'2000-Age &amp; Sex'!H10)/'2000-Age &amp; Sex'!H10</f>
        <v>0.37899670423879678</v>
      </c>
      <c r="I12" s="200">
        <f>('2010-Age &amp; Sex'!I10-'2000-Age &amp; Sex'!I10)/'2000-Age &amp; Sex'!I10</f>
        <v>0.74100548451711867</v>
      </c>
      <c r="J12" s="200">
        <f>('2010-Age &amp; Sex'!J10-'2000-Age &amp; Sex'!J10)/'2000-Age &amp; Sex'!J10</f>
        <v>0.67471600529507747</v>
      </c>
      <c r="K12" s="201">
        <f>('2010-Age &amp; Sex'!K10-'2000-Age &amp; Sex'!K10)/'2000-Age &amp; Sex'!K10</f>
        <v>0.58674632030715468</v>
      </c>
      <c r="M12" s="203"/>
    </row>
    <row r="13" spans="1:13" customFormat="1">
      <c r="A13" s="40" t="s">
        <v>111</v>
      </c>
      <c r="B13" s="52">
        <f>('2010-Age &amp; Sex'!B11-'2000-Age &amp; Sex'!B11)/'2000-Age &amp; Sex'!B11</f>
        <v>0.67771322569476433</v>
      </c>
      <c r="C13" s="53">
        <f>('2010-Age &amp; Sex'!C11-'2000-Age &amp; Sex'!C11)/'2000-Age &amp; Sex'!C11</f>
        <v>0.63461160977176612</v>
      </c>
      <c r="D13" s="10">
        <f>('2010-Age &amp; Sex'!D11-'2000-Age &amp; Sex'!D11)/'2000-Age &amp; Sex'!D11</f>
        <v>0.72710665157939225</v>
      </c>
      <c r="E13" s="156"/>
      <c r="F13" s="9">
        <f>('2010-Age &amp; Sex'!F11-'2000-Age &amp; Sex'!F11)/'2000-Age &amp; Sex'!F11</f>
        <v>0.70301893868366772</v>
      </c>
      <c r="G13" s="9">
        <f>('2010-Age &amp; Sex'!G11-'2000-Age &amp; Sex'!G11)/'2000-Age &amp; Sex'!G11</f>
        <v>0.63391727920459806</v>
      </c>
      <c r="H13" s="9">
        <f>('2010-Age &amp; Sex'!H11-'2000-Age &amp; Sex'!H11)/'2000-Age &amp; Sex'!H11</f>
        <v>0.71111081173321833</v>
      </c>
      <c r="I13" s="9">
        <f>('2010-Age &amp; Sex'!I11-'2000-Age &amp; Sex'!I11)/'2000-Age &amp; Sex'!I11</f>
        <v>1.2189102564102565</v>
      </c>
      <c r="J13" s="9">
        <f>('2010-Age &amp; Sex'!J11-'2000-Age &amp; Sex'!J11)/'2000-Age &amp; Sex'!J11</f>
        <v>1.3031643416127934</v>
      </c>
      <c r="K13" s="24">
        <f>('2010-Age &amp; Sex'!K11-'2000-Age &amp; Sex'!K11)/'2000-Age &amp; Sex'!K11</f>
        <v>1.3592511159970684</v>
      </c>
      <c r="M13" s="1"/>
    </row>
    <row r="14" spans="1:13" customFormat="1">
      <c r="A14" s="40" t="s">
        <v>112</v>
      </c>
      <c r="B14" s="52">
        <f>('2010-Age &amp; Sex'!B12-'2000-Age &amp; Sex'!B12)/'2000-Age &amp; Sex'!B12</f>
        <v>2.0446780551905386</v>
      </c>
      <c r="C14" s="53">
        <f>('2010-Age &amp; Sex'!C12-'2000-Age &amp; Sex'!C12)/'2000-Age &amp; Sex'!C12</f>
        <v>1.8688915375446962</v>
      </c>
      <c r="D14" s="10">
        <f>('2010-Age &amp; Sex'!D12-'2000-Age &amp; Sex'!D12)/'2000-Age &amp; Sex'!D12</f>
        <v>2.2606149341142019</v>
      </c>
      <c r="E14" s="156"/>
      <c r="F14" s="9">
        <f>('2010-Age &amp; Sex'!F12-'2000-Age &amp; Sex'!F12)/'2000-Age &amp; Sex'!F12</f>
        <v>1.3079470198675496</v>
      </c>
      <c r="G14" s="9">
        <f>('2010-Age &amp; Sex'!G12-'2000-Age &amp; Sex'!G12)/'2000-Age &amp; Sex'!G12</f>
        <v>1.9780346820809249</v>
      </c>
      <c r="H14" s="9">
        <f>('2010-Age &amp; Sex'!H12-'2000-Age &amp; Sex'!H12)/'2000-Age &amp; Sex'!H12</f>
        <v>2.064189189189189</v>
      </c>
      <c r="I14" s="9">
        <f>('2010-Age &amp; Sex'!I12-'2000-Age &amp; Sex'!I12)/'2000-Age &amp; Sex'!I12</f>
        <v>5.8579881656804735</v>
      </c>
      <c r="J14" s="9">
        <f>('2010-Age &amp; Sex'!J12-'2000-Age &amp; Sex'!J12)/'2000-Age &amp; Sex'!J12</f>
        <v>4.92741935483871</v>
      </c>
      <c r="K14" s="24">
        <f>('2010-Age &amp; Sex'!K12-'2000-Age &amp; Sex'!K12)/'2000-Age &amp; Sex'!K12</f>
        <v>5.4714285714285715</v>
      </c>
      <c r="M14" s="1"/>
    </row>
    <row r="15" spans="1:13" customFormat="1">
      <c r="A15" s="40" t="s">
        <v>113</v>
      </c>
      <c r="B15" s="52">
        <f>('2010-Age &amp; Sex'!B13-'2000-Age &amp; Sex'!B13)/'2000-Age &amp; Sex'!B13</f>
        <v>0.22798724228272013</v>
      </c>
      <c r="C15" s="53">
        <f>('2010-Age &amp; Sex'!C13-'2000-Age &amp; Sex'!C13)/'2000-Age &amp; Sex'!C13</f>
        <v>0.21080329952990567</v>
      </c>
      <c r="D15" s="10">
        <f>('2010-Age &amp; Sex'!D13-'2000-Age &amp; Sex'!D13)/'2000-Age &amp; Sex'!D13</f>
        <v>0.24395067153725727</v>
      </c>
      <c r="E15" s="156"/>
      <c r="F15" s="9">
        <f>('2010-Age &amp; Sex'!F13-'2000-Age &amp; Sex'!F13)/'2000-Age &amp; Sex'!F13</f>
        <v>9.708931419457735E-2</v>
      </c>
      <c r="G15" s="9">
        <f>('2010-Age &amp; Sex'!G13-'2000-Age &amp; Sex'!G13)/'2000-Age &amp; Sex'!G13</f>
        <v>-0.2375589132242861</v>
      </c>
      <c r="H15" s="9">
        <f>('2010-Age &amp; Sex'!H13-'2000-Age &amp; Sex'!H13)/'2000-Age &amp; Sex'!H13</f>
        <v>0.6484147434461125</v>
      </c>
      <c r="I15" s="9">
        <f>('2010-Age &amp; Sex'!I13-'2000-Age &amp; Sex'!I13)/'2000-Age &amp; Sex'!I13</f>
        <v>1.0063969056828326</v>
      </c>
      <c r="J15" s="9">
        <f>('2010-Age &amp; Sex'!J13-'2000-Age &amp; Sex'!J13)/'2000-Age &amp; Sex'!J13</f>
        <v>0.95830590300636387</v>
      </c>
      <c r="K15" s="24">
        <f>('2010-Age &amp; Sex'!K13-'2000-Age &amp; Sex'!K13)/'2000-Age &amp; Sex'!K13</f>
        <v>0.89325474787164372</v>
      </c>
      <c r="M15" s="1"/>
    </row>
    <row r="16" spans="1:13" customFormat="1">
      <c r="A16" s="40" t="s">
        <v>114</v>
      </c>
      <c r="B16" s="52">
        <f>('2010-Age &amp; Sex'!B14-'2000-Age &amp; Sex'!B14)/'2000-Age &amp; Sex'!B14</f>
        <v>0.25250428769771049</v>
      </c>
      <c r="C16" s="53">
        <f>('2010-Age &amp; Sex'!C14-'2000-Age &amp; Sex'!C14)/'2000-Age &amp; Sex'!C14</f>
        <v>0.22731594629124091</v>
      </c>
      <c r="D16" s="10">
        <f>('2010-Age &amp; Sex'!D14-'2000-Age &amp; Sex'!D14)/'2000-Age &amp; Sex'!D14</f>
        <v>0.27574259084019326</v>
      </c>
      <c r="E16" s="156"/>
      <c r="F16" s="9">
        <f>('2010-Age &amp; Sex'!F14-'2000-Age &amp; Sex'!F14)/'2000-Age &amp; Sex'!F14</f>
        <v>1.2571240458407917E-2</v>
      </c>
      <c r="G16" s="9">
        <f>('2010-Age &amp; Sex'!G14-'2000-Age &amp; Sex'!G14)/'2000-Age &amp; Sex'!G14</f>
        <v>5.7747854785478545E-2</v>
      </c>
      <c r="H16" s="9">
        <f>('2010-Age &amp; Sex'!H14-'2000-Age &amp; Sex'!H14)/'2000-Age &amp; Sex'!H14</f>
        <v>0.30848445022752757</v>
      </c>
      <c r="I16" s="9">
        <f>('2010-Age &amp; Sex'!I14-'2000-Age &amp; Sex'!I14)/'2000-Age &amp; Sex'!I14</f>
        <v>0.70929632233402173</v>
      </c>
      <c r="J16" s="9">
        <f>('2010-Age &amp; Sex'!J14-'2000-Age &amp; Sex'!J14)/'2000-Age &amp; Sex'!J14</f>
        <v>0.55768833422868713</v>
      </c>
      <c r="K16" s="24">
        <f>('2010-Age &amp; Sex'!K14-'2000-Age &amp; Sex'!K14)/'2000-Age &amp; Sex'!K14</f>
        <v>0.4435412504219467</v>
      </c>
      <c r="M16" s="1"/>
    </row>
    <row r="17" spans="1:13" customFormat="1">
      <c r="A17" s="40" t="s">
        <v>115</v>
      </c>
      <c r="B17" s="52">
        <f>('2010-Age &amp; Sex'!B15-'2000-Age &amp; Sex'!B15)/'2000-Age &amp; Sex'!B15</f>
        <v>0.54065503795112091</v>
      </c>
      <c r="C17" s="53">
        <f>('2010-Age &amp; Sex'!C15-'2000-Age &amp; Sex'!C15)/'2000-Age &amp; Sex'!C15</f>
        <v>0.50671352319066409</v>
      </c>
      <c r="D17" s="10">
        <f>('2010-Age &amp; Sex'!D15-'2000-Age &amp; Sex'!D15)/'2000-Age &amp; Sex'!D15</f>
        <v>0.57249486844560549</v>
      </c>
      <c r="E17" s="156"/>
      <c r="F17" s="9">
        <f>('2010-Age &amp; Sex'!F15-'2000-Age &amp; Sex'!F15)/'2000-Age &amp; Sex'!F15</f>
        <v>0.42128121606948971</v>
      </c>
      <c r="G17" s="9">
        <f>('2010-Age &amp; Sex'!G15-'2000-Age &amp; Sex'!G15)/'2000-Age &amp; Sex'!G15</f>
        <v>0.24778689843875745</v>
      </c>
      <c r="H17" s="9">
        <f>('2010-Age &amp; Sex'!H15-'2000-Age &amp; Sex'!H15)/'2000-Age &amp; Sex'!H15</f>
        <v>0.65113521205718106</v>
      </c>
      <c r="I17" s="9">
        <f>('2010-Age &amp; Sex'!I15-'2000-Age &amp; Sex'!I15)/'2000-Age &amp; Sex'!I15</f>
        <v>1.3682611252695549</v>
      </c>
      <c r="J17" s="9">
        <f>('2010-Age &amp; Sex'!J15-'2000-Age &amp; Sex'!J15)/'2000-Age &amp; Sex'!J15</f>
        <v>1.4273147457879827</v>
      </c>
      <c r="K17" s="24">
        <f>('2010-Age &amp; Sex'!K15-'2000-Age &amp; Sex'!K15)/'2000-Age &amp; Sex'!K15</f>
        <v>1.4591884328358209</v>
      </c>
      <c r="M17" s="1"/>
    </row>
    <row r="18" spans="1:13" customFormat="1">
      <c r="A18" s="40" t="s">
        <v>116</v>
      </c>
      <c r="B18" s="52">
        <f>('2010-Age &amp; Sex'!B16-'2000-Age &amp; Sex'!B16)/'2000-Age &amp; Sex'!B16</f>
        <v>0.30141355295326544</v>
      </c>
      <c r="C18" s="53">
        <f>('2010-Age &amp; Sex'!C16-'2000-Age &amp; Sex'!C16)/'2000-Age &amp; Sex'!C16</f>
        <v>0.2810945799095439</v>
      </c>
      <c r="D18" s="10">
        <f>('2010-Age &amp; Sex'!D16-'2000-Age &amp; Sex'!D16)/'2000-Age &amp; Sex'!D16</f>
        <v>0.31898744455609351</v>
      </c>
      <c r="E18" s="156"/>
      <c r="F18" s="9">
        <f>('2010-Age &amp; Sex'!F16-'2000-Age &amp; Sex'!F16)/'2000-Age &amp; Sex'!F16</f>
        <v>9.1420368513165401E-2</v>
      </c>
      <c r="G18" s="9">
        <f>('2010-Age &amp; Sex'!G16-'2000-Age &amp; Sex'!G16)/'2000-Age &amp; Sex'!G16</f>
        <v>0.11074740088896447</v>
      </c>
      <c r="H18" s="9">
        <f>('2010-Age &amp; Sex'!H16-'2000-Age &amp; Sex'!H16)/'2000-Age &amp; Sex'!H16</f>
        <v>0.37108606406216832</v>
      </c>
      <c r="I18" s="9">
        <f>('2010-Age &amp; Sex'!I16-'2000-Age &amp; Sex'!I16)/'2000-Age &amp; Sex'!I16</f>
        <v>0.75115677338896725</v>
      </c>
      <c r="J18" s="9">
        <f>('2010-Age &amp; Sex'!J16-'2000-Age &amp; Sex'!J16)/'2000-Age &amp; Sex'!J16</f>
        <v>0.69350818847245477</v>
      </c>
      <c r="K18" s="24">
        <f>('2010-Age &amp; Sex'!K16-'2000-Age &amp; Sex'!K16)/'2000-Age &amp; Sex'!K16</f>
        <v>0.57537444933920701</v>
      </c>
      <c r="M18" s="1"/>
    </row>
    <row r="19" spans="1:13" customFormat="1">
      <c r="A19" s="40" t="s">
        <v>117</v>
      </c>
      <c r="B19" s="52">
        <f>('2010-Age &amp; Sex'!B17-'2000-Age &amp; Sex'!B17)/'2000-Age &amp; Sex'!B17</f>
        <v>0.33633919655887551</v>
      </c>
      <c r="C19" s="53">
        <f>('2010-Age &amp; Sex'!C17-'2000-Age &amp; Sex'!C17)/'2000-Age &amp; Sex'!C17</f>
        <v>0.32308064906757084</v>
      </c>
      <c r="D19" s="10">
        <f>('2010-Age &amp; Sex'!D17-'2000-Age &amp; Sex'!D17)/'2000-Age &amp; Sex'!D17</f>
        <v>0.34999844057012758</v>
      </c>
      <c r="E19" s="156"/>
      <c r="F19" s="9">
        <f>('2010-Age &amp; Sex'!F17-'2000-Age &amp; Sex'!F17)/'2000-Age &amp; Sex'!F17</f>
        <v>0.27245033112582784</v>
      </c>
      <c r="G19" s="9">
        <f>('2010-Age &amp; Sex'!G17-'2000-Age &amp; Sex'!G17)/'2000-Age &amp; Sex'!G17</f>
        <v>-3.5379254891450017E-2</v>
      </c>
      <c r="H19" s="9">
        <f>('2010-Age &amp; Sex'!H17-'2000-Age &amp; Sex'!H17)/'2000-Age &amp; Sex'!H17</f>
        <v>0.87810589306621567</v>
      </c>
      <c r="I19" s="9">
        <f>('2010-Age &amp; Sex'!I17-'2000-Age &amp; Sex'!I17)/'2000-Age &amp; Sex'!I17</f>
        <v>0.71489790773884543</v>
      </c>
      <c r="J19" s="9">
        <f>('2010-Age &amp; Sex'!J17-'2000-Age &amp; Sex'!J17)/'2000-Age &amp; Sex'!J17</f>
        <v>0.60582660582660586</v>
      </c>
      <c r="K19" s="24">
        <f>('2010-Age &amp; Sex'!K17-'2000-Age &amp; Sex'!K17)/'2000-Age &amp; Sex'!K17</f>
        <v>0.48703170028818443</v>
      </c>
      <c r="M19" s="1"/>
    </row>
    <row r="20" spans="1:13" customFormat="1">
      <c r="A20" s="40" t="s">
        <v>118</v>
      </c>
      <c r="B20" s="52">
        <f>('2010-Age &amp; Sex'!B18-'2000-Age &amp; Sex'!B18)/'2000-Age &amp; Sex'!B18</f>
        <v>0.43047029005913828</v>
      </c>
      <c r="C20" s="53">
        <f>('2010-Age &amp; Sex'!C18-'2000-Age &amp; Sex'!C18)/'2000-Age &amp; Sex'!C18</f>
        <v>0.36280560170899595</v>
      </c>
      <c r="D20" s="10">
        <f>('2010-Age &amp; Sex'!D18-'2000-Age &amp; Sex'!D18)/'2000-Age &amp; Sex'!D18</f>
        <v>0.49158537892592991</v>
      </c>
      <c r="E20" s="156"/>
      <c r="F20" s="9">
        <f>('2010-Age &amp; Sex'!F18-'2000-Age &amp; Sex'!F18)/'2000-Age &amp; Sex'!F18</f>
        <v>0.12254025044722719</v>
      </c>
      <c r="G20" s="9">
        <f>('2010-Age &amp; Sex'!G18-'2000-Age &amp; Sex'!G18)/'2000-Age &amp; Sex'!G18</f>
        <v>0.37573221757322178</v>
      </c>
      <c r="H20" s="9">
        <f>('2010-Age &amp; Sex'!H18-'2000-Age &amp; Sex'!H18)/'2000-Age &amp; Sex'!H18</f>
        <v>0.46411483253588515</v>
      </c>
      <c r="I20" s="9">
        <f>('2010-Age &amp; Sex'!I18-'2000-Age &amp; Sex'!I18)/'2000-Age &amp; Sex'!I18</f>
        <v>1.1485794131346063</v>
      </c>
      <c r="J20" s="9">
        <f>('2010-Age &amp; Sex'!J18-'2000-Age &amp; Sex'!J18)/'2000-Age &amp; Sex'!J18</f>
        <v>0.98469387755102045</v>
      </c>
      <c r="K20" s="24">
        <f>('2010-Age &amp; Sex'!K18-'2000-Age &amp; Sex'!K18)/'2000-Age &amp; Sex'!K18</f>
        <v>0.88068181818181823</v>
      </c>
      <c r="M20" s="1"/>
    </row>
    <row r="21" spans="1:13" customFormat="1">
      <c r="A21" s="40" t="s">
        <v>119</v>
      </c>
      <c r="B21" s="52">
        <f>('2010-Age &amp; Sex'!B19-'2000-Age &amp; Sex'!B19)/'2000-Age &amp; Sex'!B19</f>
        <v>-5.6519902788259815E-2</v>
      </c>
      <c r="C21" s="53">
        <f>('2010-Age &amp; Sex'!C19-'2000-Age &amp; Sex'!C19)/'2000-Age &amp; Sex'!C19</f>
        <v>-9.0892975505988627E-2</v>
      </c>
      <c r="D21" s="10">
        <f>('2010-Age &amp; Sex'!D19-'2000-Age &amp; Sex'!D19)/'2000-Age &amp; Sex'!D19</f>
        <v>-2.8490082208311337E-2</v>
      </c>
      <c r="E21" s="156"/>
      <c r="F21" s="9">
        <f>('2010-Age &amp; Sex'!F19-'2000-Age &amp; Sex'!F19)/'2000-Age &amp; Sex'!F19</f>
        <v>-0.26694000863185152</v>
      </c>
      <c r="G21" s="9">
        <f>('2010-Age &amp; Sex'!G19-'2000-Age &amp; Sex'!G19)/'2000-Age &amp; Sex'!G19</f>
        <v>-0.22262478749198741</v>
      </c>
      <c r="H21" s="9">
        <f>('2010-Age &amp; Sex'!H19-'2000-Age &amp; Sex'!H19)/'2000-Age &amp; Sex'!H19</f>
        <v>-2.9373815901221664E-2</v>
      </c>
      <c r="I21" s="9">
        <f>('2010-Age &amp; Sex'!I19-'2000-Age &amp; Sex'!I19)/'2000-Age &amp; Sex'!I19</f>
        <v>0.19984612639935775</v>
      </c>
      <c r="J21" s="9">
        <f>('2010-Age &amp; Sex'!J19-'2000-Age &amp; Sex'!J19)/'2000-Age &amp; Sex'!J19</f>
        <v>0.17080088911919925</v>
      </c>
      <c r="K21" s="24">
        <f>('2010-Age &amp; Sex'!K19-'2000-Age &amp; Sex'!K19)/'2000-Age &amp; Sex'!K19</f>
        <v>0.12162958721390438</v>
      </c>
      <c r="M21" s="1"/>
    </row>
    <row r="22" spans="1:13" customFormat="1">
      <c r="A22" s="40" t="s">
        <v>120</v>
      </c>
      <c r="B22" s="52">
        <f>('2010-Age &amp; Sex'!B20-'2000-Age &amp; Sex'!B20)/'2000-Age &amp; Sex'!B20</f>
        <v>0.30649180934538367</v>
      </c>
      <c r="C22" s="53">
        <f>('2010-Age &amp; Sex'!C20-'2000-Age &amp; Sex'!C20)/'2000-Age &amp; Sex'!C20</f>
        <v>0.30211585154353104</v>
      </c>
      <c r="D22" s="10">
        <f>('2010-Age &amp; Sex'!D20-'2000-Age &amp; Sex'!D20)/'2000-Age &amp; Sex'!D20</f>
        <v>0.31032239174989429</v>
      </c>
      <c r="E22" s="156"/>
      <c r="F22" s="9">
        <f>('2010-Age &amp; Sex'!F20-'2000-Age &amp; Sex'!F20)/'2000-Age &amp; Sex'!F20</f>
        <v>0.14596975140522686</v>
      </c>
      <c r="G22" s="9">
        <f>('2010-Age &amp; Sex'!G20-'2000-Age &amp; Sex'!G20)/'2000-Age &amp; Sex'!G20</f>
        <v>7.3313820969747201E-2</v>
      </c>
      <c r="H22" s="9">
        <f>('2010-Age &amp; Sex'!H20-'2000-Age &amp; Sex'!H20)/'2000-Age &amp; Sex'!H20</f>
        <v>0.38402784108700738</v>
      </c>
      <c r="I22" s="9">
        <f>('2010-Age &amp; Sex'!I20-'2000-Age &amp; Sex'!I20)/'2000-Age &amp; Sex'!I20</f>
        <v>0.70859911981407309</v>
      </c>
      <c r="J22" s="9">
        <f>('2010-Age &amp; Sex'!J20-'2000-Age &amp; Sex'!J20)/'2000-Age &amp; Sex'!J20</f>
        <v>0.81947754567970466</v>
      </c>
      <c r="K22" s="24">
        <f>('2010-Age &amp; Sex'!K20-'2000-Age &amp; Sex'!K20)/'2000-Age &amp; Sex'!K20</f>
        <v>0.9474690265486726</v>
      </c>
      <c r="M22" s="1"/>
    </row>
    <row r="23" spans="1:13" customFormat="1">
      <c r="A23" s="40" t="s">
        <v>121</v>
      </c>
      <c r="B23" s="52">
        <f>('2010-Age &amp; Sex'!B21-'2000-Age &amp; Sex'!B21)/'2000-Age &amp; Sex'!B21</f>
        <v>5.3519907674552801E-2</v>
      </c>
      <c r="C23" s="53">
        <f>('2010-Age &amp; Sex'!C21-'2000-Age &amp; Sex'!C21)/'2000-Age &amp; Sex'!C21</f>
        <v>4.5362538856357985E-2</v>
      </c>
      <c r="D23" s="10">
        <f>('2010-Age &amp; Sex'!D21-'2000-Age &amp; Sex'!D21)/'2000-Age &amp; Sex'!D21</f>
        <v>6.1640878013673982E-2</v>
      </c>
      <c r="E23" s="156"/>
      <c r="F23" s="9">
        <f>('2010-Age &amp; Sex'!F21-'2000-Age &amp; Sex'!F21)/'2000-Age &amp; Sex'!F21</f>
        <v>-0.14867170363148915</v>
      </c>
      <c r="G23" s="9">
        <f>('2010-Age &amp; Sex'!G21-'2000-Age &amp; Sex'!G21)/'2000-Age &amp; Sex'!G21</f>
        <v>-0.34199392991814587</v>
      </c>
      <c r="H23" s="9">
        <f>('2010-Age &amp; Sex'!H21-'2000-Age &amp; Sex'!H21)/'2000-Age &amp; Sex'!H21</f>
        <v>0.36240029616666108</v>
      </c>
      <c r="I23" s="9">
        <f>('2010-Age &amp; Sex'!I21-'2000-Age &amp; Sex'!I21)/'2000-Age &amp; Sex'!I21</f>
        <v>0.67309510304405373</v>
      </c>
      <c r="J23" s="9">
        <f>('2010-Age &amp; Sex'!J21-'2000-Age &amp; Sex'!J21)/'2000-Age &amp; Sex'!J21</f>
        <v>0.60279494759473262</v>
      </c>
      <c r="K23" s="24">
        <f>('2010-Age &amp; Sex'!K21-'2000-Age &amp; Sex'!K21)/'2000-Age &amp; Sex'!K21</f>
        <v>0.53155245838172671</v>
      </c>
      <c r="M23" s="1"/>
    </row>
    <row r="24" spans="1:13" customFormat="1">
      <c r="A24" s="40" t="s">
        <v>122</v>
      </c>
      <c r="B24" s="52">
        <f>('2010-Age &amp; Sex'!B22-'2000-Age &amp; Sex'!B22)/'2000-Age &amp; Sex'!B22</f>
        <v>0.52926078028747436</v>
      </c>
      <c r="C24" s="53">
        <f>('2010-Age &amp; Sex'!C22-'2000-Age &amp; Sex'!C22)/'2000-Age &amp; Sex'!C22</f>
        <v>0.49396267837541163</v>
      </c>
      <c r="D24" s="10">
        <f>('2010-Age &amp; Sex'!D22-'2000-Age &amp; Sex'!D22)/'2000-Age &amp; Sex'!D22</f>
        <v>0.56027000964320151</v>
      </c>
      <c r="E24" s="156"/>
      <c r="F24" s="9">
        <f>('2010-Age &amp; Sex'!F22-'2000-Age &amp; Sex'!F22)/'2000-Age &amp; Sex'!F22</f>
        <v>7.1428571428571425E-2</v>
      </c>
      <c r="G24" s="9">
        <f>('2010-Age &amp; Sex'!G22-'2000-Age &amp; Sex'!G22)/'2000-Age &amp; Sex'!G22</f>
        <v>0.35064935064935066</v>
      </c>
      <c r="H24" s="9">
        <f>('2010-Age &amp; Sex'!H22-'2000-Age &amp; Sex'!H22)/'2000-Age &amp; Sex'!H22</f>
        <v>0.56426735218508994</v>
      </c>
      <c r="I24" s="9">
        <f>('2010-Age &amp; Sex'!I22-'2000-Age &amp; Sex'!I22)/'2000-Age &amp; Sex'!I22</f>
        <v>1.6962962962962962</v>
      </c>
      <c r="J24" s="9">
        <f>('2010-Age &amp; Sex'!J22-'2000-Age &amp; Sex'!J22)/'2000-Age &amp; Sex'!J22</f>
        <v>1.5280898876404494</v>
      </c>
      <c r="K24" s="24">
        <f>('2010-Age &amp; Sex'!K22-'2000-Age &amp; Sex'!K22)/'2000-Age &amp; Sex'!K22</f>
        <v>1.6</v>
      </c>
      <c r="M24" s="1"/>
    </row>
    <row r="25" spans="1:13" customFormat="1">
      <c r="A25" s="40" t="s">
        <v>123</v>
      </c>
      <c r="B25" s="52">
        <f>('2010-Age &amp; Sex'!B23-'2000-Age &amp; Sex'!B23)/'2000-Age &amp; Sex'!B23</f>
        <v>1.3281739909421191</v>
      </c>
      <c r="C25" s="53">
        <f>('2010-Age &amp; Sex'!C23-'2000-Age &amp; Sex'!C23)/'2000-Age &amp; Sex'!C23</f>
        <v>1.233204491073072</v>
      </c>
      <c r="D25" s="10">
        <f>('2010-Age &amp; Sex'!D23-'2000-Age &amp; Sex'!D23)/'2000-Age &amp; Sex'!D23</f>
        <v>1.4400130053105018</v>
      </c>
      <c r="E25" s="156"/>
      <c r="F25" s="9">
        <f>('2010-Age &amp; Sex'!F23-'2000-Age &amp; Sex'!F23)/'2000-Age &amp; Sex'!F23</f>
        <v>1.010752688172043</v>
      </c>
      <c r="G25" s="9">
        <f>('2010-Age &amp; Sex'!G23-'2000-Age &amp; Sex'!G23)/'2000-Age &amp; Sex'!G23</f>
        <v>1.1163252827881383</v>
      </c>
      <c r="H25" s="9">
        <f>('2010-Age &amp; Sex'!H23-'2000-Age &amp; Sex'!H23)/'2000-Age &amp; Sex'!H23</f>
        <v>1.4414227609857246</v>
      </c>
      <c r="I25" s="9">
        <f>('2010-Age &amp; Sex'!I23-'2000-Age &amp; Sex'!I23)/'2000-Age &amp; Sex'!I23</f>
        <v>2.6141101015499735</v>
      </c>
      <c r="J25" s="9">
        <f>('2010-Age &amp; Sex'!J23-'2000-Age &amp; Sex'!J23)/'2000-Age &amp; Sex'!J23</f>
        <v>2.4984126984126984</v>
      </c>
      <c r="K25" s="24">
        <f>('2010-Age &amp; Sex'!K23-'2000-Age &amp; Sex'!K23)/'2000-Age &amp; Sex'!K23</f>
        <v>2.3562653562653564</v>
      </c>
      <c r="M25" s="1"/>
    </row>
    <row r="26" spans="1:13" customFormat="1">
      <c r="A26" s="40" t="s">
        <v>124</v>
      </c>
      <c r="B26" s="52">
        <f>('2010-Age &amp; Sex'!B24-'2000-Age &amp; Sex'!B24)/'2000-Age &amp; Sex'!B24</f>
        <v>0.77316017316017316</v>
      </c>
      <c r="C26" s="53">
        <f>('2010-Age &amp; Sex'!C24-'2000-Age &amp; Sex'!C24)/'2000-Age &amp; Sex'!C24</f>
        <v>0.7495746852670977</v>
      </c>
      <c r="D26" s="10">
        <f>('2010-Age &amp; Sex'!D24-'2000-Age &amp; Sex'!D24)/'2000-Age &amp; Sex'!D24</f>
        <v>0.79760225669957685</v>
      </c>
      <c r="E26" s="156"/>
      <c r="F26" s="9">
        <f>('2010-Age &amp; Sex'!F24-'2000-Age &amp; Sex'!F24)/'2000-Age &amp; Sex'!F24</f>
        <v>0.45425867507886436</v>
      </c>
      <c r="G26" s="9">
        <f>('2010-Age &amp; Sex'!G24-'2000-Age &amp; Sex'!G24)/'2000-Age &amp; Sex'!G24</f>
        <v>0.59533386967015289</v>
      </c>
      <c r="H26" s="9">
        <f>('2010-Age &amp; Sex'!H24-'2000-Age &amp; Sex'!H24)/'2000-Age &amp; Sex'!H24</f>
        <v>0.82821229050279332</v>
      </c>
      <c r="I26" s="9">
        <f>('2010-Age &amp; Sex'!I24-'2000-Age &amp; Sex'!I24)/'2000-Age &amp; Sex'!I24</f>
        <v>1.4423503325942351</v>
      </c>
      <c r="J26" s="9">
        <f>('2010-Age &amp; Sex'!J24-'2000-Age &amp; Sex'!J24)/'2000-Age &amp; Sex'!J24</f>
        <v>1.5133333333333334</v>
      </c>
      <c r="K26" s="24">
        <f>('2010-Age &amp; Sex'!K24-'2000-Age &amp; Sex'!K24)/'2000-Age &amp; Sex'!K24</f>
        <v>1.6283422459893049</v>
      </c>
      <c r="M26" s="1"/>
    </row>
    <row r="27" spans="1:13" customFormat="1">
      <c r="A27" s="40" t="s">
        <v>125</v>
      </c>
      <c r="B27" s="52">
        <f>('2010-Age &amp; Sex'!B25-'2000-Age &amp; Sex'!B25)/'2000-Age &amp; Sex'!B25</f>
        <v>0.41023956194387406</v>
      </c>
      <c r="C27" s="53">
        <f>('2010-Age &amp; Sex'!C25-'2000-Age &amp; Sex'!C25)/'2000-Age &amp; Sex'!C25</f>
        <v>0.33878223404929353</v>
      </c>
      <c r="D27" s="10">
        <f>('2010-Age &amp; Sex'!D25-'2000-Age &amp; Sex'!D25)/'2000-Age &amp; Sex'!D25</f>
        <v>0.46461286279047342</v>
      </c>
      <c r="E27" s="156"/>
      <c r="F27" s="9">
        <f>('2010-Age &amp; Sex'!F25-'2000-Age &amp; Sex'!F25)/'2000-Age &amp; Sex'!F25</f>
        <v>0.37940140845070425</v>
      </c>
      <c r="G27" s="9">
        <f>('2010-Age &amp; Sex'!G25-'2000-Age &amp; Sex'!G25)/'2000-Age &amp; Sex'!G25</f>
        <v>6.5298205915629542E-2</v>
      </c>
      <c r="H27" s="9">
        <f>('2010-Age &amp; Sex'!H25-'2000-Age &amp; Sex'!H25)/'2000-Age &amp; Sex'!H25</f>
        <v>0.51548391647855529</v>
      </c>
      <c r="I27" s="9">
        <f>('2010-Age &amp; Sex'!I25-'2000-Age &amp; Sex'!I25)/'2000-Age &amp; Sex'!I25</f>
        <v>1.7892261650277896</v>
      </c>
      <c r="J27" s="9">
        <f>('2010-Age &amp; Sex'!J25-'2000-Age &amp; Sex'!J25)/'2000-Age &amp; Sex'!J25</f>
        <v>2.6538461538461537</v>
      </c>
      <c r="K27" s="24">
        <f>('2010-Age &amp; Sex'!K25-'2000-Age &amp; Sex'!K25)/'2000-Age &amp; Sex'!K25</f>
        <v>2.3858984078847612</v>
      </c>
      <c r="M27" s="1"/>
    </row>
    <row r="28" spans="1:13" customFormat="1">
      <c r="A28" s="40" t="s">
        <v>126</v>
      </c>
      <c r="B28" s="52">
        <f>('2010-Age &amp; Sex'!B26-'2000-Age &amp; Sex'!B26)/'2000-Age &amp; Sex'!B26</f>
        <v>0.30179942375489899</v>
      </c>
      <c r="C28" s="53">
        <f>('2010-Age &amp; Sex'!C26-'2000-Age &amp; Sex'!C26)/'2000-Age &amp; Sex'!C26</f>
        <v>0.25993046888928506</v>
      </c>
      <c r="D28" s="10">
        <f>('2010-Age &amp; Sex'!D26-'2000-Age &amp; Sex'!D26)/'2000-Age &amp; Sex'!D26</f>
        <v>0.34398577279586118</v>
      </c>
      <c r="E28" s="156"/>
      <c r="F28" s="9">
        <f>('2010-Age &amp; Sex'!F26-'2000-Age &amp; Sex'!F26)/'2000-Age &amp; Sex'!F26</f>
        <v>0.10722450845907636</v>
      </c>
      <c r="G28" s="9">
        <f>('2010-Age &amp; Sex'!G26-'2000-Age &amp; Sex'!G26)/'2000-Age &amp; Sex'!G26</f>
        <v>0.12705593488278227</v>
      </c>
      <c r="H28" s="9">
        <f>('2010-Age &amp; Sex'!H26-'2000-Age &amp; Sex'!H26)/'2000-Age &amp; Sex'!H26</f>
        <v>0.3739509030756194</v>
      </c>
      <c r="I28" s="9">
        <f>('2010-Age &amp; Sex'!I26-'2000-Age &amp; Sex'!I26)/'2000-Age &amp; Sex'!I26</f>
        <v>0.98974690253760023</v>
      </c>
      <c r="J28" s="9">
        <f>('2010-Age &amp; Sex'!J26-'2000-Age &amp; Sex'!J26)/'2000-Age &amp; Sex'!J26</f>
        <v>0.99589145805465318</v>
      </c>
      <c r="K28" s="24">
        <f>('2010-Age &amp; Sex'!K26-'2000-Age &amp; Sex'!K26)/'2000-Age &amp; Sex'!K26</f>
        <v>0.99712786327210834</v>
      </c>
      <c r="M28" s="1"/>
    </row>
    <row r="29" spans="1:13" customFormat="1">
      <c r="A29" s="40"/>
      <c r="B29" s="52"/>
      <c r="C29" s="53"/>
      <c r="D29" s="10"/>
      <c r="E29" s="156"/>
      <c r="F29" s="9"/>
      <c r="G29" s="9"/>
      <c r="H29" s="9"/>
      <c r="I29" s="9"/>
      <c r="J29" s="9"/>
      <c r="K29" s="24"/>
      <c r="M29" s="1"/>
    </row>
    <row r="30" spans="1:13" s="202" customFormat="1" ht="15">
      <c r="A30" s="188" t="s">
        <v>127</v>
      </c>
      <c r="B30" s="196">
        <f>('2010-Age &amp; Sex'!B28-'2000-Age &amp; Sex'!B28)/'2000-Age &amp; Sex'!B28</f>
        <v>0.23447986935816212</v>
      </c>
      <c r="C30" s="197">
        <f>('2010-Age &amp; Sex'!C28-'2000-Age &amp; Sex'!C28)/'2000-Age &amp; Sex'!C28</f>
        <v>0.22091558883594281</v>
      </c>
      <c r="D30" s="198">
        <f>('2010-Age &amp; Sex'!D28-'2000-Age &amp; Sex'!D28)/'2000-Age &amp; Sex'!D28</f>
        <v>0.2481744299926118</v>
      </c>
      <c r="E30" s="199"/>
      <c r="F30" s="200">
        <f>('2010-Age &amp; Sex'!F28-'2000-Age &amp; Sex'!F28)/'2000-Age &amp; Sex'!F28</f>
        <v>3.4522560335781743E-2</v>
      </c>
      <c r="G30" s="200">
        <f>('2010-Age &amp; Sex'!G28-'2000-Age &amp; Sex'!G28)/'2000-Age &amp; Sex'!G28</f>
        <v>2.3668796592119276E-2</v>
      </c>
      <c r="H30" s="200">
        <f>('2010-Age &amp; Sex'!H28-'2000-Age &amp; Sex'!H28)/'2000-Age &amp; Sex'!H28</f>
        <v>0.33731175575866368</v>
      </c>
      <c r="I30" s="200">
        <f>('2010-Age &amp; Sex'!I28-'2000-Age &amp; Sex'!I28)/'2000-Age &amp; Sex'!I28</f>
        <v>0.77393595783757885</v>
      </c>
      <c r="J30" s="200">
        <f>('2010-Age &amp; Sex'!J28-'2000-Age &amp; Sex'!J28)/'2000-Age &amp; Sex'!J28</f>
        <v>0.74719296214839681</v>
      </c>
      <c r="K30" s="201">
        <f>('2010-Age &amp; Sex'!K28-'2000-Age &amp; Sex'!K28)/'2000-Age &amp; Sex'!K28</f>
        <v>0.70640887934121022</v>
      </c>
      <c r="M30" s="203"/>
    </row>
    <row r="31" spans="1:13" customFormat="1">
      <c r="A31" s="40" t="s">
        <v>128</v>
      </c>
      <c r="B31" s="52">
        <f>('2010-Age &amp; Sex'!B29-'2000-Age &amp; Sex'!B29)/'2000-Age &amp; Sex'!B29</f>
        <v>4.1417529531865248E-2</v>
      </c>
      <c r="C31" s="53">
        <f>('2010-Age &amp; Sex'!C29-'2000-Age &amp; Sex'!C29)/'2000-Age &amp; Sex'!C29</f>
        <v>3.0497592295345103E-2</v>
      </c>
      <c r="D31" s="10">
        <f>('2010-Age &amp; Sex'!D29-'2000-Age &amp; Sex'!D29)/'2000-Age &amp; Sex'!D29</f>
        <v>5.3006012024048095E-2</v>
      </c>
      <c r="E31" s="156"/>
      <c r="F31" s="9">
        <f>('2010-Age &amp; Sex'!F29-'2000-Age &amp; Sex'!F29)/'2000-Age &amp; Sex'!F29</f>
        <v>-0.12610229276895943</v>
      </c>
      <c r="G31" s="9">
        <f>('2010-Age &amp; Sex'!G29-'2000-Age &amp; Sex'!G29)/'2000-Age &amp; Sex'!G29</f>
        <v>-0.13568491668470029</v>
      </c>
      <c r="H31" s="9">
        <f>('2010-Age &amp; Sex'!H29-'2000-Age &amp; Sex'!H29)/'2000-Age &amp; Sex'!H29</f>
        <v>9.400791786888546E-2</v>
      </c>
      <c r="I31" s="9">
        <f>('2010-Age &amp; Sex'!I29-'2000-Age &amp; Sex'!I29)/'2000-Age &amp; Sex'!I29</f>
        <v>0.46982210927573065</v>
      </c>
      <c r="J31" s="9">
        <f>('2010-Age &amp; Sex'!J29-'2000-Age &amp; Sex'!J29)/'2000-Age &amp; Sex'!J29</f>
        <v>0.5511152416356877</v>
      </c>
      <c r="K31" s="24">
        <f>('2010-Age &amp; Sex'!K29-'2000-Age &amp; Sex'!K29)/'2000-Age &amp; Sex'!K29</f>
        <v>0.48974008207934339</v>
      </c>
      <c r="M31" s="1"/>
    </row>
    <row r="32" spans="1:13" customFormat="1">
      <c r="A32" s="40" t="s">
        <v>129</v>
      </c>
      <c r="B32" s="52">
        <f>('2010-Age &amp; Sex'!B30-'2000-Age &amp; Sex'!B30)/'2000-Age &amp; Sex'!B30</f>
        <v>9.072483865806176E-2</v>
      </c>
      <c r="C32" s="53">
        <f>('2010-Age &amp; Sex'!C30-'2000-Age &amp; Sex'!C30)/'2000-Age &amp; Sex'!C30</f>
        <v>8.7445379942449109E-2</v>
      </c>
      <c r="D32" s="10">
        <f>('2010-Age &amp; Sex'!D30-'2000-Age &amp; Sex'!D30)/'2000-Age &amp; Sex'!D30</f>
        <v>9.4010249839846252E-2</v>
      </c>
      <c r="E32" s="156"/>
      <c r="F32" s="9">
        <f>('2010-Age &amp; Sex'!F30-'2000-Age &amp; Sex'!F30)/'2000-Age &amp; Sex'!F30</f>
        <v>-0.11117136659436008</v>
      </c>
      <c r="G32" s="9">
        <f>('2010-Age &amp; Sex'!G30-'2000-Age &amp; Sex'!G30)/'2000-Age &amp; Sex'!G30</f>
        <v>-9.6491837443556785E-2</v>
      </c>
      <c r="H32" s="9">
        <f>('2010-Age &amp; Sex'!H30-'2000-Age &amp; Sex'!H30)/'2000-Age &amp; Sex'!H30</f>
        <v>0.19813697067629865</v>
      </c>
      <c r="I32" s="9">
        <f>('2010-Age &amp; Sex'!I30-'2000-Age &amp; Sex'!I30)/'2000-Age &amp; Sex'!I30</f>
        <v>0.50502512562814073</v>
      </c>
      <c r="J32" s="9">
        <f>('2010-Age &amp; Sex'!J30-'2000-Age &amp; Sex'!J30)/'2000-Age &amp; Sex'!J30</f>
        <v>0.47110091743119265</v>
      </c>
      <c r="K32" s="24">
        <f>('2010-Age &amp; Sex'!K30-'2000-Age &amp; Sex'!K30)/'2000-Age &amp; Sex'!K30</f>
        <v>0.42489270386266093</v>
      </c>
      <c r="M32" s="1"/>
    </row>
    <row r="33" spans="1:13" customFormat="1">
      <c r="A33" s="40" t="s">
        <v>130</v>
      </c>
      <c r="B33" s="52">
        <f>('2010-Age &amp; Sex'!B31-'2000-Age &amp; Sex'!B31)/'2000-Age &amp; Sex'!B31</f>
        <v>0.51341755428948888</v>
      </c>
      <c r="C33" s="53">
        <f>('2010-Age &amp; Sex'!C31-'2000-Age &amp; Sex'!C31)/'2000-Age &amp; Sex'!C31</f>
        <v>0.47773547425922863</v>
      </c>
      <c r="D33" s="10">
        <f>('2010-Age &amp; Sex'!D31-'2000-Age &amp; Sex'!D31)/'2000-Age &amp; Sex'!D31</f>
        <v>0.54892915980230639</v>
      </c>
      <c r="E33" s="156"/>
      <c r="F33" s="9">
        <f>('2010-Age &amp; Sex'!F31-'2000-Age &amp; Sex'!F31)/'2000-Age &amp; Sex'!F31</f>
        <v>0.28211009174311924</v>
      </c>
      <c r="G33" s="9">
        <f>('2010-Age &amp; Sex'!G31-'2000-Age &amp; Sex'!G31)/'2000-Age &amp; Sex'!G31</f>
        <v>0.2627221324717286</v>
      </c>
      <c r="H33" s="9">
        <f>('2010-Age &amp; Sex'!H31-'2000-Age &amp; Sex'!H31)/'2000-Age &amp; Sex'!H31</f>
        <v>0.67211112807205009</v>
      </c>
      <c r="I33" s="9">
        <f>('2010-Age &amp; Sex'!I31-'2000-Age &amp; Sex'!I31)/'2000-Age &amp; Sex'!I31</f>
        <v>1.0520477815699658</v>
      </c>
      <c r="J33" s="9">
        <f>('2010-Age &amp; Sex'!J31-'2000-Age &amp; Sex'!J31)/'2000-Age &amp; Sex'!J31</f>
        <v>0.93902439024390238</v>
      </c>
      <c r="K33" s="24">
        <f>('2010-Age &amp; Sex'!K31-'2000-Age &amp; Sex'!K31)/'2000-Age &amp; Sex'!K31</f>
        <v>0.92870905587668595</v>
      </c>
      <c r="M33" s="1"/>
    </row>
    <row r="34" spans="1:13" customFormat="1">
      <c r="A34" s="40" t="s">
        <v>131</v>
      </c>
      <c r="B34" s="52">
        <f>('2010-Age &amp; Sex'!B32-'2000-Age &amp; Sex'!B32)/'2000-Age &amp; Sex'!B32</f>
        <v>0.16163113108327756</v>
      </c>
      <c r="C34" s="53">
        <f>('2010-Age &amp; Sex'!C32-'2000-Age &amp; Sex'!C32)/'2000-Age &amp; Sex'!C32</f>
        <v>0.15632379333144422</v>
      </c>
      <c r="D34" s="10">
        <f>('2010-Age &amp; Sex'!D32-'2000-Age &amp; Sex'!D32)/'2000-Age &amp; Sex'!D32</f>
        <v>0.16706998354467137</v>
      </c>
      <c r="E34" s="156"/>
      <c r="F34" s="9">
        <f>('2010-Age &amp; Sex'!F32-'2000-Age &amp; Sex'!F32)/'2000-Age &amp; Sex'!F32</f>
        <v>-7.3776479181884583E-2</v>
      </c>
      <c r="G34" s="9">
        <f>('2010-Age &amp; Sex'!G32-'2000-Age &amp; Sex'!G32)/'2000-Age &amp; Sex'!G32</f>
        <v>-1.5505290040131339E-2</v>
      </c>
      <c r="H34" s="9">
        <f>('2010-Age &amp; Sex'!H32-'2000-Age &amp; Sex'!H32)/'2000-Age &amp; Sex'!H32</f>
        <v>0.2246800222593211</v>
      </c>
      <c r="I34" s="9">
        <f>('2010-Age &amp; Sex'!I32-'2000-Age &amp; Sex'!I32)/'2000-Age &amp; Sex'!I32</f>
        <v>0.63338473400154205</v>
      </c>
      <c r="J34" s="9">
        <f>('2010-Age &amp; Sex'!J32-'2000-Age &amp; Sex'!J32)/'2000-Age &amp; Sex'!J32</f>
        <v>0.52836134453781514</v>
      </c>
      <c r="K34" s="24">
        <f>('2010-Age &amp; Sex'!K32-'2000-Age &amp; Sex'!K32)/'2000-Age &amp; Sex'!K32</f>
        <v>0.55621805792163548</v>
      </c>
      <c r="M34" s="1"/>
    </row>
    <row r="35" spans="1:13">
      <c r="A35" s="40" t="s">
        <v>132</v>
      </c>
      <c r="B35" s="52">
        <f>('2010-Age &amp; Sex'!B33-'2000-Age &amp; Sex'!B33)/'2000-Age &amp; Sex'!B33</f>
        <v>1.5363648276765824</v>
      </c>
      <c r="C35" s="53">
        <f>('2010-Age &amp; Sex'!C33-'2000-Age &amp; Sex'!C33)/'2000-Age &amp; Sex'!C33</f>
        <v>1.5295728368017525</v>
      </c>
      <c r="D35" s="10">
        <f>('2010-Age &amp; Sex'!D33-'2000-Age &amp; Sex'!D33)/'2000-Age &amp; Sex'!D33</f>
        <v>1.5425986428750942</v>
      </c>
      <c r="E35" s="156"/>
      <c r="F35" s="9">
        <f>('2010-Age &amp; Sex'!F33-'2000-Age &amp; Sex'!F33)/'2000-Age &amp; Sex'!F33</f>
        <v>1.2951541850220265</v>
      </c>
      <c r="G35" s="9">
        <f>('2010-Age &amp; Sex'!G33-'2000-Age &amp; Sex'!G33)/'2000-Age &amp; Sex'!G33</f>
        <v>0.99210656142081899</v>
      </c>
      <c r="H35" s="9">
        <f>('2010-Age &amp; Sex'!H33-'2000-Age &amp; Sex'!H33)/'2000-Age &amp; Sex'!H33</f>
        <v>1.8201410658307211</v>
      </c>
      <c r="I35" s="9">
        <f>('2010-Age &amp; Sex'!I33-'2000-Age &amp; Sex'!I33)/'2000-Age &amp; Sex'!I33</f>
        <v>3.1229813664596273</v>
      </c>
      <c r="J35" s="9">
        <f>('2010-Age &amp; Sex'!J33-'2000-Age &amp; Sex'!J33)/'2000-Age &amp; Sex'!J33</f>
        <v>3.3278688524590163</v>
      </c>
      <c r="K35" s="24">
        <f>('2010-Age &amp; Sex'!K33-'2000-Age &amp; Sex'!K33)/'2000-Age &amp; Sex'!K33</f>
        <v>3.1868512110726646</v>
      </c>
      <c r="M35" s="7"/>
    </row>
    <row r="36" spans="1:13">
      <c r="A36" s="40"/>
      <c r="B36" s="52"/>
      <c r="C36" s="53"/>
      <c r="D36" s="10"/>
      <c r="E36" s="52"/>
      <c r="F36" s="9"/>
      <c r="G36" s="9"/>
      <c r="H36" s="9"/>
      <c r="I36" s="9"/>
      <c r="J36" s="9"/>
      <c r="K36" s="24"/>
      <c r="M36" s="7"/>
    </row>
    <row r="37" spans="1:13">
      <c r="A37" s="40"/>
      <c r="B37" s="52"/>
      <c r="C37" s="53"/>
      <c r="D37" s="10"/>
      <c r="E37" s="52"/>
      <c r="F37" s="9"/>
      <c r="G37" s="9"/>
      <c r="H37" s="9"/>
      <c r="I37" s="9"/>
      <c r="J37" s="9"/>
      <c r="K37" s="24"/>
      <c r="M37" s="7"/>
    </row>
    <row r="38" spans="1:13" customFormat="1">
      <c r="A38" s="25" t="s">
        <v>85</v>
      </c>
      <c r="B38" s="2"/>
      <c r="C38" s="3"/>
      <c r="D38" s="4"/>
      <c r="E38" s="50"/>
      <c r="F38" s="8"/>
      <c r="G38" s="7"/>
      <c r="H38" s="5"/>
      <c r="I38" s="5"/>
      <c r="J38" s="5"/>
      <c r="K38" s="28"/>
    </row>
    <row r="39" spans="1:13" customFormat="1">
      <c r="A39" s="25" t="s">
        <v>26</v>
      </c>
      <c r="B39" s="205">
        <f>('2010-Age &amp; Sex'!B9-'2000-Age &amp; Sex'!B9)</f>
        <v>3382308</v>
      </c>
      <c r="C39" s="206">
        <f>('2010-Age &amp; Sex'!C9-'2000-Age &amp; Sex'!C9)</f>
        <v>1642938</v>
      </c>
      <c r="D39" s="207">
        <f>('2010-Age &amp; Sex'!D9-'2000-Age &amp; Sex'!D9)</f>
        <v>1739370</v>
      </c>
      <c r="E39" s="208">
        <f>('2010-Age &amp; Sex'!E9-'2000-Age &amp; Sex'!E9)</f>
        <v>1.9000000000000057</v>
      </c>
      <c r="F39" s="209">
        <f>('2010-Age &amp; Sex'!F9-'2000-Age &amp; Sex'!F9)</f>
        <v>44352</v>
      </c>
      <c r="G39" s="209">
        <f>('2010-Age &amp; Sex'!G9-'2000-Age &amp; Sex'!G9)</f>
        <v>45211</v>
      </c>
      <c r="H39" s="209">
        <f>('2010-Age &amp; Sex'!H9-'2000-Age &amp; Sex'!H9)</f>
        <v>3082024</v>
      </c>
      <c r="I39" s="209">
        <f>('2010-Age &amp; Sex'!I9-'2000-Age &amp; Sex'!I9)</f>
        <v>2073256</v>
      </c>
      <c r="J39" s="209">
        <f>('2010-Age &amp; Sex'!J9-'2000-Age &amp; Sex'!J9)</f>
        <v>1336212</v>
      </c>
      <c r="K39" s="210">
        <f>('2010-Age &amp; Sex'!K9-'2000-Age &amp; Sex'!K9)</f>
        <v>650856</v>
      </c>
    </row>
    <row r="40" spans="1:13" customFormat="1">
      <c r="A40" s="188" t="s">
        <v>110</v>
      </c>
      <c r="B40" s="205">
        <f>('2010-Age &amp; Sex'!B10-'2000-Age &amp; Sex'!B10)</f>
        <v>1163494</v>
      </c>
      <c r="C40" s="206">
        <f>('2010-Age &amp; Sex'!C10-'2000-Age &amp; Sex'!C10)</f>
        <v>522738</v>
      </c>
      <c r="D40" s="207">
        <f>('2010-Age &amp; Sex'!D10-'2000-Age &amp; Sex'!D10)</f>
        <v>640756</v>
      </c>
      <c r="E40" s="208">
        <f>('2010-Age &amp; Sex'!E10-'2000-Age &amp; Sex'!E10)</f>
        <v>3.3999999999999986</v>
      </c>
      <c r="F40" s="209">
        <f>('2010-Age &amp; Sex'!F10-'2000-Age &amp; Sex'!F10)</f>
        <v>43569</v>
      </c>
      <c r="G40" s="209">
        <f>('2010-Age &amp; Sex'!G10-'2000-Age &amp; Sex'!G10)</f>
        <v>122711</v>
      </c>
      <c r="H40" s="209">
        <f>('2010-Age &amp; Sex'!H10-'2000-Age &amp; Sex'!H10)</f>
        <v>1005288</v>
      </c>
      <c r="I40" s="209">
        <f>('2010-Age &amp; Sex'!I10-'2000-Age &amp; Sex'!I10)</f>
        <v>480176</v>
      </c>
      <c r="J40" s="209">
        <f>('2010-Age &amp; Sex'!J10-'2000-Age &amp; Sex'!J10)</f>
        <v>328752</v>
      </c>
      <c r="K40" s="210">
        <f>('2010-Age &amp; Sex'!K10-'2000-Age &amp; Sex'!K10)</f>
        <v>207531</v>
      </c>
    </row>
    <row r="41" spans="1:13" customFormat="1">
      <c r="A41" s="40" t="s">
        <v>111</v>
      </c>
      <c r="B41" s="126">
        <f>('2010-Age &amp; Sex'!B11-'2000-Age &amp; Sex'!B11)</f>
        <v>213357</v>
      </c>
      <c r="C41" s="127">
        <f>('2010-Age &amp; Sex'!C11-'2000-Age &amp; Sex'!C11)</f>
        <v>106689</v>
      </c>
      <c r="D41" s="128">
        <f>('2010-Age &amp; Sex'!D11-'2000-Age &amp; Sex'!D11)</f>
        <v>106668</v>
      </c>
      <c r="E41" s="204">
        <f>('2010-Age &amp; Sex'!E11-'2000-Age &amp; Sex'!E11)</f>
        <v>2.3000000000000007</v>
      </c>
      <c r="F41" s="129">
        <f>('2010-Age &amp; Sex'!F11-'2000-Age &amp; Sex'!F11)</f>
        <v>18746</v>
      </c>
      <c r="G41" s="129">
        <f>('2010-Age &amp; Sex'!G11-'2000-Age &amp; Sex'!G11)</f>
        <v>50624</v>
      </c>
      <c r="H41" s="129">
        <f>('2010-Age &amp; Sex'!H11-'2000-Age &amp; Sex'!H11)</f>
        <v>158353</v>
      </c>
      <c r="I41" s="129">
        <f>('2010-Age &amp; Sex'!I11-'2000-Age &amp; Sex'!I11)</f>
        <v>41833</v>
      </c>
      <c r="J41" s="129">
        <f>('2010-Age &amp; Sex'!J11-'2000-Age &amp; Sex'!J11)</f>
        <v>30640</v>
      </c>
      <c r="K41" s="130">
        <f>('2010-Age &amp; Sex'!K11-'2000-Age &amp; Sex'!K11)</f>
        <v>20401</v>
      </c>
    </row>
    <row r="42" spans="1:13" customFormat="1">
      <c r="A42" s="40" t="s">
        <v>112</v>
      </c>
      <c r="B42" s="126">
        <f>('2010-Age &amp; Sex'!B12-'2000-Age &amp; Sex'!B12)</f>
        <v>6224</v>
      </c>
      <c r="C42" s="127">
        <f>('2010-Age &amp; Sex'!C12-'2000-Age &amp; Sex'!C12)</f>
        <v>3136</v>
      </c>
      <c r="D42" s="128">
        <f>('2010-Age &amp; Sex'!D12-'2000-Age &amp; Sex'!D12)</f>
        <v>3088</v>
      </c>
      <c r="E42" s="204">
        <f>('2010-Age &amp; Sex'!E12-'2000-Age &amp; Sex'!E12)</f>
        <v>3.1999999999999957</v>
      </c>
      <c r="F42" s="129">
        <f>('2010-Age &amp; Sex'!F12-'2000-Age &amp; Sex'!F12)</f>
        <v>395</v>
      </c>
      <c r="G42" s="129">
        <f>('2010-Age &amp; Sex'!G12-'2000-Age &amp; Sex'!G12)</f>
        <v>1711</v>
      </c>
      <c r="H42" s="129">
        <f>('2010-Age &amp; Sex'!H12-'2000-Age &amp; Sex'!H12)</f>
        <v>4277</v>
      </c>
      <c r="I42" s="129">
        <f>('2010-Age &amp; Sex'!I12-'2000-Age &amp; Sex'!I12)</f>
        <v>990</v>
      </c>
      <c r="J42" s="129">
        <f>('2010-Age &amp; Sex'!J12-'2000-Age &amp; Sex'!J12)</f>
        <v>611</v>
      </c>
      <c r="K42" s="130">
        <f>('2010-Age &amp; Sex'!K12-'2000-Age &amp; Sex'!K12)</f>
        <v>383</v>
      </c>
    </row>
    <row r="43" spans="1:13" customFormat="1">
      <c r="A43" s="40" t="s">
        <v>113</v>
      </c>
      <c r="B43" s="126">
        <f>('2010-Age &amp; Sex'!B13-'2000-Age &amp; Sex'!B13)</f>
        <v>16012</v>
      </c>
      <c r="C43" s="127">
        <f>('2010-Age &amp; Sex'!C13-'2000-Age &amp; Sex'!C13)</f>
        <v>7130</v>
      </c>
      <c r="D43" s="128">
        <f>('2010-Age &amp; Sex'!D13-'2000-Age &amp; Sex'!D13)</f>
        <v>8882</v>
      </c>
      <c r="E43" s="204">
        <f>('2010-Age &amp; Sex'!E13-'2000-Age &amp; Sex'!E13)</f>
        <v>7.1000000000000014</v>
      </c>
      <c r="F43" s="129">
        <f>('2010-Age &amp; Sex'!F13-'2000-Age &amp; Sex'!F13)</f>
        <v>487</v>
      </c>
      <c r="G43" s="129">
        <f>('2010-Age &amp; Sex'!G13-'2000-Age &amp; Sex'!G13)</f>
        <v>-6855</v>
      </c>
      <c r="H43" s="129">
        <f>('2010-Age &amp; Sex'!H13-'2000-Age &amp; Sex'!H13)</f>
        <v>23151</v>
      </c>
      <c r="I43" s="129">
        <f>('2010-Age &amp; Sex'!I13-'2000-Age &amp; Sex'!I13)</f>
        <v>6765</v>
      </c>
      <c r="J43" s="129">
        <f>('2010-Age &amp; Sex'!J13-'2000-Age &amp; Sex'!J13)</f>
        <v>4367</v>
      </c>
      <c r="K43" s="130">
        <f>('2010-Age &amp; Sex'!K13-'2000-Age &amp; Sex'!K13)</f>
        <v>2728</v>
      </c>
    </row>
    <row r="44" spans="1:13" customFormat="1">
      <c r="A44" s="40" t="s">
        <v>114</v>
      </c>
      <c r="B44" s="126">
        <f>('2010-Age &amp; Sex'!B14-'2000-Age &amp; Sex'!B14)</f>
        <v>231881</v>
      </c>
      <c r="C44" s="127">
        <f>('2010-Age &amp; Sex'!C14-'2000-Age &amp; Sex'!C14)</f>
        <v>100172</v>
      </c>
      <c r="D44" s="128">
        <f>('2010-Age &amp; Sex'!D14-'2000-Age &amp; Sex'!D14)</f>
        <v>131709</v>
      </c>
      <c r="E44" s="204">
        <f>('2010-Age &amp; Sex'!E14-'2000-Age &amp; Sex'!E14)</f>
        <v>4.2000000000000028</v>
      </c>
      <c r="F44" s="129">
        <f>('2010-Age &amp; Sex'!F14-'2000-Age &amp; Sex'!F14)</f>
        <v>611</v>
      </c>
      <c r="G44" s="129">
        <f>('2010-Age &amp; Sex'!G14-'2000-Age &amp; Sex'!G14)</f>
        <v>10936</v>
      </c>
      <c r="H44" s="129">
        <f>('2010-Age &amp; Sex'!H14-'2000-Age &amp; Sex'!H14)</f>
        <v>212659</v>
      </c>
      <c r="I44" s="129">
        <f>('2010-Age &amp; Sex'!I14-'2000-Age &amp; Sex'!I14)</f>
        <v>129143</v>
      </c>
      <c r="J44" s="129">
        <f>('2010-Age &amp; Sex'!J14-'2000-Age &amp; Sex'!J14)</f>
        <v>80973</v>
      </c>
      <c r="K44" s="130">
        <f>('2010-Age &amp; Sex'!K14-'2000-Age &amp; Sex'!K14)</f>
        <v>48617</v>
      </c>
    </row>
    <row r="45" spans="1:13" customFormat="1">
      <c r="A45" s="40" t="s">
        <v>115</v>
      </c>
      <c r="B45" s="126">
        <f>('2010-Age &amp; Sex'!B15-'2000-Age &amp; Sex'!B15)</f>
        <v>33692</v>
      </c>
      <c r="C45" s="127">
        <f>('2010-Age &amp; Sex'!C15-'2000-Age &amp; Sex'!C15)</f>
        <v>15284</v>
      </c>
      <c r="D45" s="128">
        <f>('2010-Age &amp; Sex'!D15-'2000-Age &amp; Sex'!D15)</f>
        <v>18408</v>
      </c>
      <c r="E45" s="204">
        <f>('2010-Age &amp; Sex'!E15-'2000-Age &amp; Sex'!E15)</f>
        <v>4.1000000000000014</v>
      </c>
      <c r="F45" s="129">
        <f>('2010-Age &amp; Sex'!F15-'2000-Age &amp; Sex'!F15)</f>
        <v>1164</v>
      </c>
      <c r="G45" s="129">
        <f>('2010-Age &amp; Sex'!G15-'2000-Age &amp; Sex'!G15)</f>
        <v>3079</v>
      </c>
      <c r="H45" s="129">
        <f>('2010-Age &amp; Sex'!H15-'2000-Age &amp; Sex'!H15)</f>
        <v>30199</v>
      </c>
      <c r="I45" s="129">
        <f>('2010-Age &amp; Sex'!I15-'2000-Age &amp; Sex'!I15)</f>
        <v>13959</v>
      </c>
      <c r="J45" s="129">
        <f>('2010-Age &amp; Sex'!J15-'2000-Age &amp; Sex'!J15)</f>
        <v>9573</v>
      </c>
      <c r="K45" s="130">
        <f>('2010-Age &amp; Sex'!K15-'2000-Age &amp; Sex'!K15)</f>
        <v>6257</v>
      </c>
    </row>
    <row r="46" spans="1:13" customFormat="1">
      <c r="A46" s="40" t="s">
        <v>116</v>
      </c>
      <c r="B46" s="126">
        <f>('2010-Age &amp; Sex'!B16-'2000-Age &amp; Sex'!B16)</f>
        <v>276902</v>
      </c>
      <c r="C46" s="127">
        <f>('2010-Age &amp; Sex'!C16-'2000-Age &amp; Sex'!C16)</f>
        <v>119764</v>
      </c>
      <c r="D46" s="128">
        <f>('2010-Age &amp; Sex'!D16-'2000-Age &amp; Sex'!D16)</f>
        <v>157138</v>
      </c>
      <c r="E46" s="204">
        <f>('2010-Age &amp; Sex'!E16-'2000-Age &amp; Sex'!E16)</f>
        <v>3.6000000000000014</v>
      </c>
      <c r="F46" s="129">
        <f>('2010-Age &amp; Sex'!F16-'2000-Age &amp; Sex'!F16)</f>
        <v>4649</v>
      </c>
      <c r="G46" s="129">
        <f>('2010-Age &amp; Sex'!G16-'2000-Age &amp; Sex'!G16)</f>
        <v>23446</v>
      </c>
      <c r="H46" s="129">
        <f>('2010-Age &amp; Sex'!H16-'2000-Age &amp; Sex'!H16)</f>
        <v>246498</v>
      </c>
      <c r="I46" s="129">
        <f>('2010-Age &amp; Sex'!I16-'2000-Age &amp; Sex'!I16)</f>
        <v>128897</v>
      </c>
      <c r="J46" s="129">
        <f>('2010-Age &amp; Sex'!J16-'2000-Age &amp; Sex'!J16)</f>
        <v>88208</v>
      </c>
      <c r="K46" s="130">
        <f>('2010-Age &amp; Sex'!K16-'2000-Age &amp; Sex'!K16)</f>
        <v>52244</v>
      </c>
    </row>
    <row r="47" spans="1:13" customFormat="1">
      <c r="A47" s="40" t="s">
        <v>117</v>
      </c>
      <c r="B47" s="126">
        <f>('2010-Age &amp; Sex'!B17-'2000-Age &amp; Sex'!B17)</f>
        <v>21894</v>
      </c>
      <c r="C47" s="127">
        <f>('2010-Age &amp; Sex'!C17-'2000-Age &amp; Sex'!C17)</f>
        <v>10672</v>
      </c>
      <c r="D47" s="128">
        <f>('2010-Age &amp; Sex'!D17-'2000-Age &amp; Sex'!D17)</f>
        <v>11222</v>
      </c>
      <c r="E47" s="204">
        <f>('2010-Age &amp; Sex'!E17-'2000-Age &amp; Sex'!E17)</f>
        <v>4.9999999999999982</v>
      </c>
      <c r="F47" s="129">
        <f>('2010-Age &amp; Sex'!F17-'2000-Age &amp; Sex'!F17)</f>
        <v>2057</v>
      </c>
      <c r="G47" s="129">
        <f>('2010-Age &amp; Sex'!G17-'2000-Age &amp; Sex'!G17)</f>
        <v>-1320</v>
      </c>
      <c r="H47" s="129">
        <f>('2010-Age &amp; Sex'!H17-'2000-Age &amp; Sex'!H17)</f>
        <v>20250</v>
      </c>
      <c r="I47" s="129">
        <f>('2010-Age &amp; Sex'!I17-'2000-Age &amp; Sex'!I17)</f>
        <v>2836</v>
      </c>
      <c r="J47" s="129">
        <f>('2010-Age &amp; Sex'!J17-'2000-Age &amp; Sex'!J17)</f>
        <v>1726</v>
      </c>
      <c r="K47" s="130">
        <f>('2010-Age &amp; Sex'!K17-'2000-Age &amp; Sex'!K17)</f>
        <v>1014</v>
      </c>
    </row>
    <row r="48" spans="1:13" customFormat="1">
      <c r="A48" s="40" t="s">
        <v>118</v>
      </c>
      <c r="B48" s="126">
        <f>('2010-Age &amp; Sex'!B18-'2000-Age &amp; Sex'!B18)</f>
        <v>7643</v>
      </c>
      <c r="C48" s="127">
        <f>('2010-Age &amp; Sex'!C18-'2000-Age &amp; Sex'!C18)</f>
        <v>3057</v>
      </c>
      <c r="D48" s="128">
        <f>('2010-Age &amp; Sex'!D18-'2000-Age &amp; Sex'!D18)</f>
        <v>4586</v>
      </c>
      <c r="E48" s="204">
        <f>('2010-Age &amp; Sex'!E18-'2000-Age &amp; Sex'!E18)</f>
        <v>4.9000000000000021</v>
      </c>
      <c r="F48" s="129">
        <f>('2010-Age &amp; Sex'!F18-'2000-Age &amp; Sex'!F18)</f>
        <v>137</v>
      </c>
      <c r="G48" s="129">
        <f>('2010-Age &amp; Sex'!G18-'2000-Age &amp; Sex'!G18)</f>
        <v>1347</v>
      </c>
      <c r="H48" s="129">
        <f>('2010-Age &amp; Sex'!H18-'2000-Age &amp; Sex'!H18)</f>
        <v>6111</v>
      </c>
      <c r="I48" s="129">
        <f>('2010-Age &amp; Sex'!I18-'2000-Age &amp; Sex'!I18)</f>
        <v>2466</v>
      </c>
      <c r="J48" s="129">
        <f>('2010-Age &amp; Sex'!J18-'2000-Age &amp; Sex'!J18)</f>
        <v>1544</v>
      </c>
      <c r="K48" s="130">
        <f>('2010-Age &amp; Sex'!K18-'2000-Age &amp; Sex'!K18)</f>
        <v>930</v>
      </c>
    </row>
    <row r="49" spans="1:13">
      <c r="A49" s="40" t="s">
        <v>119</v>
      </c>
      <c r="B49" s="126">
        <f>('2010-Age &amp; Sex'!B19-'2000-Age &amp; Sex'!B19)</f>
        <v>-16326</v>
      </c>
      <c r="C49" s="127">
        <f>('2010-Age &amp; Sex'!C19-'2000-Age &amp; Sex'!C19)</f>
        <v>-11793</v>
      </c>
      <c r="D49" s="128">
        <f>('2010-Age &amp; Sex'!D19-'2000-Age &amp; Sex'!D19)</f>
        <v>-4533</v>
      </c>
      <c r="E49" s="204">
        <f>('2010-Age &amp; Sex'!E19-'2000-Age &amp; Sex'!E19)</f>
        <v>6.1000000000000014</v>
      </c>
      <c r="F49" s="129">
        <f>('2010-Age &amp; Sex'!F19-'2000-Age &amp; Sex'!F19)</f>
        <v>-2474</v>
      </c>
      <c r="G49" s="129">
        <f>('2010-Age &amp; Sex'!G19-'2000-Age &amp; Sex'!G19)</f>
        <v>-7988</v>
      </c>
      <c r="H49" s="129">
        <f>('2010-Age &amp; Sex'!H19-'2000-Age &amp; Sex'!H19)</f>
        <v>-7194</v>
      </c>
      <c r="I49" s="129">
        <f>('2010-Age &amp; Sex'!I19-'2000-Age &amp; Sex'!I19)</f>
        <v>17923</v>
      </c>
      <c r="J49" s="129">
        <f>('2010-Age &amp; Sex'!J19-'2000-Age &amp; Sex'!J19)</f>
        <v>12525</v>
      </c>
      <c r="K49" s="130">
        <f>('2010-Age &amp; Sex'!K19-'2000-Age &amp; Sex'!K19)</f>
        <v>7222</v>
      </c>
      <c r="M49" s="7"/>
    </row>
    <row r="50" spans="1:13">
      <c r="A50" s="40" t="s">
        <v>120</v>
      </c>
      <c r="B50" s="126">
        <f>('2010-Age &amp; Sex'!B20-'2000-Age &amp; Sex'!B20)</f>
        <v>106010</v>
      </c>
      <c r="C50" s="127">
        <f>('2010-Age &amp; Sex'!C20-'2000-Age &amp; Sex'!C20)</f>
        <v>48776</v>
      </c>
      <c r="D50" s="128">
        <f>('2010-Age &amp; Sex'!D20-'2000-Age &amp; Sex'!D20)</f>
        <v>57234</v>
      </c>
      <c r="E50" s="204">
        <f>('2010-Age &amp; Sex'!E20-'2000-Age &amp; Sex'!E20)</f>
        <v>3.7999999999999972</v>
      </c>
      <c r="F50" s="129">
        <f>('2010-Age &amp; Sex'!F20-'2000-Age &amp; Sex'!F20)</f>
        <v>2519</v>
      </c>
      <c r="G50" s="129">
        <f>('2010-Age &amp; Sex'!G20-'2000-Age &amp; Sex'!G20)</f>
        <v>5661</v>
      </c>
      <c r="H50" s="129">
        <f>('2010-Age &amp; Sex'!H20-'2000-Age &amp; Sex'!H20)</f>
        <v>96886</v>
      </c>
      <c r="I50" s="129">
        <f>('2010-Age &amp; Sex'!I20-'2000-Age &amp; Sex'!I20)</f>
        <v>42990</v>
      </c>
      <c r="J50" s="129">
        <f>('2010-Age &amp; Sex'!J20-'2000-Age &amp; Sex'!J20)</f>
        <v>35072</v>
      </c>
      <c r="K50" s="130">
        <f>('2010-Age &amp; Sex'!K20-'2000-Age &amp; Sex'!K20)</f>
        <v>26766</v>
      </c>
      <c r="M50" s="7"/>
    </row>
    <row r="51" spans="1:13">
      <c r="A51" s="40" t="s">
        <v>121</v>
      </c>
      <c r="B51" s="126">
        <f>('2010-Age &amp; Sex'!B21-'2000-Age &amp; Sex'!B21)</f>
        <v>2968</v>
      </c>
      <c r="C51" s="127">
        <f>('2010-Age &amp; Sex'!C21-'2000-Age &amp; Sex'!C21)</f>
        <v>1255</v>
      </c>
      <c r="D51" s="128">
        <f>('2010-Age &amp; Sex'!D21-'2000-Age &amp; Sex'!D21)</f>
        <v>1713</v>
      </c>
      <c r="E51" s="204">
        <f>('2010-Age &amp; Sex'!E21-'2000-Age &amp; Sex'!E21)</f>
        <v>7</v>
      </c>
      <c r="F51" s="129">
        <f>('2010-Age &amp; Sex'!F21-'2000-Age &amp; Sex'!F21)</f>
        <v>-610</v>
      </c>
      <c r="G51" s="129">
        <f>('2010-Age &amp; Sex'!G21-'2000-Age &amp; Sex'!G21)</f>
        <v>-7437</v>
      </c>
      <c r="H51" s="129">
        <f>('2010-Age &amp; Sex'!H21-'2000-Age &amp; Sex'!H21)</f>
        <v>10768</v>
      </c>
      <c r="I51" s="129">
        <f>('2010-Age &amp; Sex'!I21-'2000-Age &amp; Sex'!I21)</f>
        <v>3560</v>
      </c>
      <c r="J51" s="129">
        <f>('2010-Age &amp; Sex'!J21-'2000-Age &amp; Sex'!J21)</f>
        <v>2243</v>
      </c>
      <c r="K51" s="130">
        <f>('2010-Age &amp; Sex'!K21-'2000-Age &amp; Sex'!K21)</f>
        <v>1373</v>
      </c>
      <c r="M51" s="7"/>
    </row>
    <row r="52" spans="1:13">
      <c r="A52" s="40" t="s">
        <v>122</v>
      </c>
      <c r="B52" s="126">
        <f>('2010-Age &amp; Sex'!B22-'2000-Age &amp; Sex'!B22)</f>
        <v>1031</v>
      </c>
      <c r="C52" s="127">
        <f>('2010-Age &amp; Sex'!C22-'2000-Age &amp; Sex'!C22)</f>
        <v>450</v>
      </c>
      <c r="D52" s="128">
        <f>('2010-Age &amp; Sex'!D22-'2000-Age &amp; Sex'!D22)</f>
        <v>581</v>
      </c>
      <c r="E52" s="204">
        <f>('2010-Age &amp; Sex'!E22-'2000-Age &amp; Sex'!E22)</f>
        <v>4.1000000000000014</v>
      </c>
      <c r="F52" s="129">
        <f>('2010-Age &amp; Sex'!F22-'2000-Age &amp; Sex'!F22)</f>
        <v>7</v>
      </c>
      <c r="G52" s="129">
        <f>('2010-Age &amp; Sex'!G22-'2000-Age &amp; Sex'!G22)</f>
        <v>108</v>
      </c>
      <c r="H52" s="129">
        <f>('2010-Age &amp; Sex'!H22-'2000-Age &amp; Sex'!H22)</f>
        <v>878</v>
      </c>
      <c r="I52" s="129">
        <f>('2010-Age &amp; Sex'!I22-'2000-Age &amp; Sex'!I22)</f>
        <v>229</v>
      </c>
      <c r="J52" s="129">
        <f>('2010-Age &amp; Sex'!J22-'2000-Age &amp; Sex'!J22)</f>
        <v>136</v>
      </c>
      <c r="K52" s="130">
        <f>('2010-Age &amp; Sex'!K22-'2000-Age &amp; Sex'!K22)</f>
        <v>80</v>
      </c>
      <c r="M52" s="7"/>
    </row>
    <row r="53" spans="1:13">
      <c r="A53" s="40" t="s">
        <v>123</v>
      </c>
      <c r="B53" s="126">
        <f>('2010-Age &amp; Sex'!B23-'2000-Age &amp; Sex'!B23)</f>
        <v>26687</v>
      </c>
      <c r="C53" s="127">
        <f>('2010-Age &amp; Sex'!C23-'2000-Age &amp; Sex'!C23)</f>
        <v>13400</v>
      </c>
      <c r="D53" s="128">
        <f>('2010-Age &amp; Sex'!D23-'2000-Age &amp; Sex'!D23)</f>
        <v>13287</v>
      </c>
      <c r="E53" s="204">
        <f>('2010-Age &amp; Sex'!E23-'2000-Age &amp; Sex'!E23)</f>
        <v>1.1999999999999993</v>
      </c>
      <c r="F53" s="129">
        <f>('2010-Age &amp; Sex'!F23-'2000-Age &amp; Sex'!F23)</f>
        <v>1974</v>
      </c>
      <c r="G53" s="129">
        <f>('2010-Age &amp; Sex'!G23-'2000-Age &amp; Sex'!G23)</f>
        <v>7303</v>
      </c>
      <c r="H53" s="129">
        <f>('2010-Age &amp; Sex'!H23-'2000-Age &amp; Sex'!H23)</f>
        <v>18074</v>
      </c>
      <c r="I53" s="129">
        <f>('2010-Age &amp; Sex'!I23-'2000-Age &amp; Sex'!I23)</f>
        <v>4891</v>
      </c>
      <c r="J53" s="129">
        <f>('2010-Age &amp; Sex'!J23-'2000-Age &amp; Sex'!J23)</f>
        <v>3148</v>
      </c>
      <c r="K53" s="130">
        <f>('2010-Age &amp; Sex'!K23-'2000-Age &amp; Sex'!K23)</f>
        <v>1918</v>
      </c>
      <c r="M53" s="7"/>
    </row>
    <row r="54" spans="1:13">
      <c r="A54" s="40" t="s">
        <v>124</v>
      </c>
      <c r="B54" s="126">
        <f>('2010-Age &amp; Sex'!B24-'2000-Age &amp; Sex'!B24)</f>
        <v>4465</v>
      </c>
      <c r="C54" s="127">
        <f>('2010-Age &amp; Sex'!C24-'2000-Age &amp; Sex'!C24)</f>
        <v>2203</v>
      </c>
      <c r="D54" s="128">
        <f>('2010-Age &amp; Sex'!D24-'2000-Age &amp; Sex'!D24)</f>
        <v>2262</v>
      </c>
      <c r="E54" s="204">
        <f>('2010-Age &amp; Sex'!E24-'2000-Age &amp; Sex'!E24)</f>
        <v>2.7000000000000028</v>
      </c>
      <c r="F54" s="129">
        <f>('2010-Age &amp; Sex'!F24-'2000-Age &amp; Sex'!F24)</f>
        <v>144</v>
      </c>
      <c r="G54" s="129">
        <f>('2010-Age &amp; Sex'!G24-'2000-Age &amp; Sex'!G24)</f>
        <v>740</v>
      </c>
      <c r="H54" s="129">
        <f>('2010-Age &amp; Sex'!H24-'2000-Age &amp; Sex'!H24)</f>
        <v>3558</v>
      </c>
      <c r="I54" s="129">
        <f>('2010-Age &amp; Sex'!I24-'2000-Age &amp; Sex'!I24)</f>
        <v>1301</v>
      </c>
      <c r="J54" s="129">
        <f>('2010-Age &amp; Sex'!J24-'2000-Age &amp; Sex'!J24)</f>
        <v>908</v>
      </c>
      <c r="K54" s="130">
        <f>('2010-Age &amp; Sex'!K24-'2000-Age &amp; Sex'!K24)</f>
        <v>609</v>
      </c>
      <c r="M54" s="7"/>
    </row>
    <row r="55" spans="1:13">
      <c r="A55" s="40" t="s">
        <v>125</v>
      </c>
      <c r="B55" s="126">
        <f>('2010-Age &amp; Sex'!B25-'2000-Age &amp; Sex'!B25)</f>
        <v>14984</v>
      </c>
      <c r="C55" s="127">
        <f>('2010-Age &amp; Sex'!C25-'2000-Age &amp; Sex'!C25)</f>
        <v>5347</v>
      </c>
      <c r="D55" s="128">
        <f>('2010-Age &amp; Sex'!D25-'2000-Age &amp; Sex'!D25)</f>
        <v>9637</v>
      </c>
      <c r="E55" s="204">
        <f>('2010-Age &amp; Sex'!E25-'2000-Age &amp; Sex'!E25)</f>
        <v>2.5</v>
      </c>
      <c r="F55" s="129">
        <f>('2010-Age &amp; Sex'!F25-'2000-Age &amp; Sex'!F25)</f>
        <v>431</v>
      </c>
      <c r="G55" s="129">
        <f>('2010-Age &amp; Sex'!G25-'2000-Age &amp; Sex'!G25)</f>
        <v>404</v>
      </c>
      <c r="H55" s="129">
        <f>('2010-Age &amp; Sex'!H25-'2000-Age &amp; Sex'!H25)</f>
        <v>14615</v>
      </c>
      <c r="I55" s="129">
        <f>('2010-Age &amp; Sex'!I25-'2000-Age &amp; Sex'!I25)</f>
        <v>8370</v>
      </c>
      <c r="J55" s="129">
        <f>('2010-Age &amp; Sex'!J25-'2000-Age &amp; Sex'!J25)</f>
        <v>6279</v>
      </c>
      <c r="K55" s="130">
        <f>('2010-Age &amp; Sex'!K25-'2000-Age &amp; Sex'!K25)</f>
        <v>3147</v>
      </c>
      <c r="M55" s="7"/>
    </row>
    <row r="56" spans="1:13">
      <c r="A56" s="40" t="s">
        <v>126</v>
      </c>
      <c r="B56" s="126">
        <f>('2010-Age &amp; Sex'!B26-'2000-Age &amp; Sex'!B26)</f>
        <v>134914</v>
      </c>
      <c r="C56" s="127">
        <f>('2010-Age &amp; Sex'!C26-'2000-Age &amp; Sex'!C26)</f>
        <v>58318</v>
      </c>
      <c r="D56" s="128">
        <f>('2010-Age &amp; Sex'!D26-'2000-Age &amp; Sex'!D26)</f>
        <v>76596</v>
      </c>
      <c r="E56" s="204">
        <f>('2010-Age &amp; Sex'!E26-'2000-Age &amp; Sex'!E26)</f>
        <v>5.8000000000000007</v>
      </c>
      <c r="F56" s="129">
        <f>('2010-Age &amp; Sex'!F26-'2000-Age &amp; Sex'!F26)</f>
        <v>3283</v>
      </c>
      <c r="G56" s="129">
        <f>('2010-Age &amp; Sex'!G26-'2000-Age &amp; Sex'!G26)</f>
        <v>15110</v>
      </c>
      <c r="H56" s="129">
        <f>('2010-Age &amp; Sex'!H26-'2000-Age &amp; Sex'!H26)</f>
        <v>115178</v>
      </c>
      <c r="I56" s="129">
        <f>('2010-Age &amp; Sex'!I26-'2000-Age &amp; Sex'!I26)</f>
        <v>59753</v>
      </c>
      <c r="J56" s="129">
        <f>('2010-Age &amp; Sex'!J26-'2000-Age &amp; Sex'!J26)</f>
        <v>41692</v>
      </c>
      <c r="K56" s="130">
        <f>('2010-Age &amp; Sex'!K26-'2000-Age &amp; Sex'!K26)</f>
        <v>28121</v>
      </c>
      <c r="M56" s="7"/>
    </row>
    <row r="57" spans="1:13">
      <c r="A57" s="40"/>
      <c r="B57" s="126"/>
      <c r="C57" s="127"/>
      <c r="D57" s="128"/>
      <c r="E57" s="204"/>
      <c r="F57" s="129"/>
      <c r="G57" s="129"/>
      <c r="H57" s="129"/>
      <c r="I57" s="129"/>
      <c r="J57" s="129"/>
      <c r="K57" s="130"/>
      <c r="M57" s="7"/>
    </row>
    <row r="58" spans="1:13">
      <c r="A58" s="188" t="s">
        <v>127</v>
      </c>
      <c r="B58" s="205">
        <f>('2010-Age &amp; Sex'!B28-'2000-Age &amp; Sex'!B28)</f>
        <v>27425</v>
      </c>
      <c r="C58" s="206">
        <f>('2010-Age &amp; Sex'!C28-'2000-Age &amp; Sex'!C28)</f>
        <v>12981</v>
      </c>
      <c r="D58" s="207">
        <f>('2010-Age &amp; Sex'!D28-'2000-Age &amp; Sex'!D28)</f>
        <v>14444</v>
      </c>
      <c r="E58" s="208">
        <f>('2010-Age &amp; Sex'!E28-'2000-Age &amp; Sex'!E28)</f>
        <v>2.6999999999999993</v>
      </c>
      <c r="F58" s="209">
        <f>('2010-Age &amp; Sex'!F28-'2000-Age &amp; Sex'!F28)</f>
        <v>329</v>
      </c>
      <c r="G58" s="209">
        <f>('2010-Age &amp; Sex'!G28-'2000-Age &amp; Sex'!G28)</f>
        <v>889</v>
      </c>
      <c r="H58" s="209">
        <f>('2010-Age &amp; Sex'!H28-'2000-Age &amp; Sex'!H28)</f>
        <v>24616</v>
      </c>
      <c r="I58" s="209">
        <f>('2010-Age &amp; Sex'!I28-'2000-Age &amp; Sex'!I28)</f>
        <v>9692</v>
      </c>
      <c r="J58" s="209">
        <f>('2010-Age &amp; Sex'!J28-'2000-Age &amp; Sex'!J28)</f>
        <v>6455</v>
      </c>
      <c r="K58" s="210">
        <f>('2010-Age &amp; Sex'!K28-'2000-Age &amp; Sex'!K28)</f>
        <v>3946</v>
      </c>
      <c r="M58" s="7"/>
    </row>
    <row r="59" spans="1:13">
      <c r="A59" s="40" t="s">
        <v>128</v>
      </c>
      <c r="B59" s="126">
        <f>('2010-Age &amp; Sex'!B29-'2000-Age &amp; Sex'!B29)</f>
        <v>852</v>
      </c>
      <c r="C59" s="127">
        <f>('2010-Age &amp; Sex'!C29-'2000-Age &amp; Sex'!C29)</f>
        <v>323</v>
      </c>
      <c r="D59" s="128">
        <f>('2010-Age &amp; Sex'!D29-'2000-Age &amp; Sex'!D29)</f>
        <v>529</v>
      </c>
      <c r="E59" s="204">
        <f>('2010-Age &amp; Sex'!E29-'2000-Age &amp; Sex'!E29)</f>
        <v>3.7000000000000028</v>
      </c>
      <c r="F59" s="129">
        <f>('2010-Age &amp; Sex'!F29-'2000-Age &amp; Sex'!F29)</f>
        <v>-143</v>
      </c>
      <c r="G59" s="129">
        <f>('2010-Age &amp; Sex'!G29-'2000-Age &amp; Sex'!G29)</f>
        <v>-627</v>
      </c>
      <c r="H59" s="129">
        <f>('2010-Age &amp; Sex'!H29-'2000-Age &amp; Sex'!H29)</f>
        <v>1401</v>
      </c>
      <c r="I59" s="129">
        <f>('2010-Age &amp; Sex'!I29-'2000-Age &amp; Sex'!I29)</f>
        <v>1479</v>
      </c>
      <c r="J59" s="129">
        <f>('2010-Age &amp; Sex'!J29-'2000-Age &amp; Sex'!J29)</f>
        <v>1186</v>
      </c>
      <c r="K59" s="130">
        <f>('2010-Age &amp; Sex'!K29-'2000-Age &amp; Sex'!K29)</f>
        <v>716</v>
      </c>
      <c r="M59" s="7"/>
    </row>
    <row r="60" spans="1:13">
      <c r="A60" s="40" t="s">
        <v>129</v>
      </c>
      <c r="B60" s="126">
        <f>('2010-Age &amp; Sex'!B30-'2000-Age &amp; Sex'!B30)</f>
        <v>3402</v>
      </c>
      <c r="C60" s="127">
        <f>('2010-Age &amp; Sex'!C30-'2000-Age &amp; Sex'!C30)</f>
        <v>1641</v>
      </c>
      <c r="D60" s="128">
        <f>('2010-Age &amp; Sex'!D30-'2000-Age &amp; Sex'!D30)</f>
        <v>1761</v>
      </c>
      <c r="E60" s="204">
        <f>('2010-Age &amp; Sex'!E30-'2000-Age &amp; Sex'!E30)</f>
        <v>2.8000000000000007</v>
      </c>
      <c r="F60" s="129">
        <f>('2010-Age &amp; Sex'!F30-'2000-Age &amp; Sex'!F30)</f>
        <v>-410</v>
      </c>
      <c r="G60" s="129">
        <f>('2010-Age &amp; Sex'!G30-'2000-Age &amp; Sex'!G30)</f>
        <v>-1389</v>
      </c>
      <c r="H60" s="129">
        <f>('2010-Age &amp; Sex'!H30-'2000-Age &amp; Sex'!H30)</f>
        <v>4169</v>
      </c>
      <c r="I60" s="129">
        <f>('2010-Age &amp; Sex'!I30-'2000-Age &amp; Sex'!I30)</f>
        <v>1608</v>
      </c>
      <c r="J60" s="129">
        <f>('2010-Age &amp; Sex'!J30-'2000-Age &amp; Sex'!J30)</f>
        <v>1027</v>
      </c>
      <c r="K60" s="130">
        <f>('2010-Age &amp; Sex'!K30-'2000-Age &amp; Sex'!K30)</f>
        <v>594</v>
      </c>
      <c r="M60" s="7"/>
    </row>
    <row r="61" spans="1:13">
      <c r="A61" s="40" t="s">
        <v>130</v>
      </c>
      <c r="B61" s="126">
        <f>('2010-Age &amp; Sex'!B31-'2000-Age &amp; Sex'!B31)</f>
        <v>6218</v>
      </c>
      <c r="C61" s="127">
        <f>('2010-Age &amp; Sex'!C31-'2000-Age &amp; Sex'!C31)</f>
        <v>2886</v>
      </c>
      <c r="D61" s="128">
        <f>('2010-Age &amp; Sex'!D31-'2000-Age &amp; Sex'!D31)</f>
        <v>3332</v>
      </c>
      <c r="E61" s="204">
        <f>('2010-Age &amp; Sex'!E31-'2000-Age &amp; Sex'!E31)</f>
        <v>2.2999999999999972</v>
      </c>
      <c r="F61" s="129">
        <f>('2010-Age &amp; Sex'!F31-'2000-Age &amp; Sex'!F31)</f>
        <v>369</v>
      </c>
      <c r="G61" s="129">
        <f>('2010-Age &amp; Sex'!G31-'2000-Age &amp; Sex'!G31)</f>
        <v>1301</v>
      </c>
      <c r="H61" s="129">
        <f>('2010-Age &amp; Sex'!H31-'2000-Age &amp; Sex'!H31)</f>
        <v>4403</v>
      </c>
      <c r="I61" s="129">
        <f>('2010-Age &amp; Sex'!I31-'2000-Age &amp; Sex'!I31)</f>
        <v>1233</v>
      </c>
      <c r="J61" s="129">
        <f>('2010-Age &amp; Sex'!J31-'2000-Age &amp; Sex'!J31)</f>
        <v>770</v>
      </c>
      <c r="K61" s="130">
        <f>('2010-Age &amp; Sex'!K31-'2000-Age &amp; Sex'!K31)</f>
        <v>482</v>
      </c>
      <c r="M61" s="7"/>
    </row>
    <row r="62" spans="1:13">
      <c r="A62" s="40" t="s">
        <v>131</v>
      </c>
      <c r="B62" s="126">
        <f>('2010-Age &amp; Sex'!B32-'2000-Age &amp; Sex'!B32)</f>
        <v>3381</v>
      </c>
      <c r="C62" s="127">
        <f>('2010-Age &amp; Sex'!C32-'2000-Age &amp; Sex'!C32)</f>
        <v>1655</v>
      </c>
      <c r="D62" s="128">
        <f>('2010-Age &amp; Sex'!D32-'2000-Age &amp; Sex'!D32)</f>
        <v>1726</v>
      </c>
      <c r="E62" s="204">
        <f>('2010-Age &amp; Sex'!E32-'2000-Age &amp; Sex'!E32)</f>
        <v>3.1999999999999957</v>
      </c>
      <c r="F62" s="129">
        <f>('2010-Age &amp; Sex'!F32-'2000-Age &amp; Sex'!F32)</f>
        <v>-101</v>
      </c>
      <c r="G62" s="129">
        <f>('2010-Age &amp; Sex'!G32-'2000-Age &amp; Sex'!G32)</f>
        <v>-85</v>
      </c>
      <c r="H62" s="129">
        <f>('2010-Age &amp; Sex'!H32-'2000-Age &amp; Sex'!H32)</f>
        <v>3230</v>
      </c>
      <c r="I62" s="129">
        <f>('2010-Age &amp; Sex'!I32-'2000-Age &amp; Sex'!I32)</f>
        <v>1643</v>
      </c>
      <c r="J62" s="129">
        <f>('2010-Age &amp; Sex'!J32-'2000-Age &amp; Sex'!J32)</f>
        <v>1006</v>
      </c>
      <c r="K62" s="130">
        <f>('2010-Age &amp; Sex'!K32-'2000-Age &amp; Sex'!K32)</f>
        <v>653</v>
      </c>
    </row>
    <row r="63" spans="1:13" ht="15" thickBot="1">
      <c r="A63" s="74" t="s">
        <v>132</v>
      </c>
      <c r="B63" s="138">
        <f>('2010-Age &amp; Sex'!B33-'2000-Age &amp; Sex'!B33)</f>
        <v>11724</v>
      </c>
      <c r="C63" s="139">
        <f>('2010-Age &amp; Sex'!C33-'2000-Age &amp; Sex'!C33)</f>
        <v>5586</v>
      </c>
      <c r="D63" s="140">
        <f>('2010-Age &amp; Sex'!D33-'2000-Age &amp; Sex'!D33)</f>
        <v>6138</v>
      </c>
      <c r="E63" s="211">
        <f>('2010-Age &amp; Sex'!E33-'2000-Age &amp; Sex'!E33)</f>
        <v>3.9000000000000021</v>
      </c>
      <c r="F63" s="141">
        <f>('2010-Age &amp; Sex'!F33-'2000-Age &amp; Sex'!F33)</f>
        <v>588</v>
      </c>
      <c r="G63" s="141">
        <f>('2010-Age &amp; Sex'!G33-'2000-Age &amp; Sex'!G33)</f>
        <v>2011</v>
      </c>
      <c r="H63" s="141">
        <f>('2010-Age &amp; Sex'!H33-'2000-Age &amp; Sex'!H33)</f>
        <v>9290</v>
      </c>
      <c r="I63" s="141">
        <f>('2010-Age &amp; Sex'!I33-'2000-Age &amp; Sex'!I33)</f>
        <v>2514</v>
      </c>
      <c r="J63" s="141">
        <f>('2010-Age &amp; Sex'!J33-'2000-Age &amp; Sex'!J33)</f>
        <v>1624</v>
      </c>
      <c r="K63" s="142">
        <f>('2010-Age &amp; Sex'!K33-'2000-Age &amp; Sex'!K33)</f>
        <v>921</v>
      </c>
    </row>
  </sheetData>
  <mergeCells count="2">
    <mergeCell ref="A5:K5"/>
    <mergeCell ref="A6:K6"/>
  </mergeCells>
  <hyperlinks>
    <hyperlink ref="A7" location="'Table of Contents'!A1" display="Return to Table of Contents"/>
  </hyperlinks>
  <pageMargins left="0.5" right="0.5" top="0.5" bottom="0.5" header="0.3" footer="0.3"/>
  <pageSetup scale="83" fitToHeight="50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87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35.5" style="54" customWidth="1"/>
    <col min="2" max="2" width="12.375" style="54" bestFit="1" customWidth="1"/>
    <col min="3" max="3" width="11.75" style="54" bestFit="1" customWidth="1"/>
    <col min="4" max="4" width="12" style="54" bestFit="1" customWidth="1"/>
    <col min="5" max="5" width="7.5" style="54" customWidth="1"/>
    <col min="6" max="6" width="9.625" style="54" customWidth="1"/>
    <col min="7" max="7" width="8.25" style="54" customWidth="1"/>
    <col min="8" max="8" width="9" style="54" customWidth="1"/>
    <col min="9" max="9" width="8.25" style="54" customWidth="1"/>
    <col min="10" max="10" width="8.625" style="54" customWidth="1"/>
    <col min="11" max="11" width="8.25" style="54" customWidth="1"/>
    <col min="12" max="12" width="9" style="54"/>
    <col min="13" max="13" width="12.25" style="54" bestFit="1" customWidth="1"/>
    <col min="14" max="16384" width="9" style="54"/>
  </cols>
  <sheetData>
    <row r="1" spans="1:13" s="14" customFormat="1" ht="15">
      <c r="A1" s="12" t="s">
        <v>0</v>
      </c>
      <c r="B1" s="13"/>
      <c r="D1" s="15"/>
      <c r="F1" s="15"/>
      <c r="K1" s="16" t="s">
        <v>72</v>
      </c>
    </row>
    <row r="2" spans="1:13" s="14" customFormat="1" ht="15">
      <c r="A2" s="12" t="s">
        <v>1</v>
      </c>
      <c r="B2" s="13"/>
      <c r="D2" s="15"/>
      <c r="F2" s="15"/>
      <c r="K2" s="16" t="s">
        <v>24</v>
      </c>
    </row>
    <row r="3" spans="1:13" s="14" customFormat="1" ht="15">
      <c r="A3" s="12" t="s">
        <v>2</v>
      </c>
      <c r="B3" s="13"/>
      <c r="C3" s="17"/>
      <c r="D3" s="18"/>
      <c r="E3" s="19"/>
      <c r="F3" s="15"/>
      <c r="K3" s="21" t="s">
        <v>25</v>
      </c>
    </row>
    <row r="4" spans="1:13" s="14" customFormat="1" ht="15">
      <c r="A4" s="12" t="s">
        <v>139</v>
      </c>
      <c r="B4" s="13"/>
      <c r="C4" s="17"/>
      <c r="D4" s="18"/>
      <c r="E4" s="17"/>
      <c r="F4" s="15"/>
    </row>
    <row r="5" spans="1:13" s="14" customFormat="1" ht="15.75">
      <c r="A5" s="296" t="s">
        <v>73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3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</row>
    <row r="7" spans="1:13" customFormat="1" ht="15" thickBot="1">
      <c r="A7" s="178" t="s">
        <v>108</v>
      </c>
    </row>
    <row r="8" spans="1:13" customFormat="1" ht="47.25" customHeight="1" thickBot="1">
      <c r="A8" s="104" t="s">
        <v>135</v>
      </c>
      <c r="B8" s="105" t="s">
        <v>4</v>
      </c>
      <c r="C8" s="106" t="s">
        <v>5</v>
      </c>
      <c r="D8" s="107" t="s">
        <v>6</v>
      </c>
      <c r="E8" s="105" t="s">
        <v>7</v>
      </c>
      <c r="F8" s="106" t="s">
        <v>8</v>
      </c>
      <c r="G8" s="108" t="s">
        <v>9</v>
      </c>
      <c r="H8" s="108" t="s">
        <v>10</v>
      </c>
      <c r="I8" s="108" t="s">
        <v>11</v>
      </c>
      <c r="J8" s="108" t="s">
        <v>12</v>
      </c>
      <c r="K8" s="107" t="s">
        <v>13</v>
      </c>
      <c r="M8" s="11"/>
    </row>
    <row r="9" spans="1:13" customFormat="1">
      <c r="A9" s="182" t="s">
        <v>26</v>
      </c>
      <c r="B9" s="183">
        <v>37253956</v>
      </c>
      <c r="C9" s="184">
        <v>18517830</v>
      </c>
      <c r="D9" s="185">
        <v>18736126</v>
      </c>
      <c r="E9" s="186">
        <v>35.200000000000003</v>
      </c>
      <c r="F9" s="184">
        <v>2531333</v>
      </c>
      <c r="G9" s="187">
        <v>9295040</v>
      </c>
      <c r="H9" s="187">
        <v>26228272</v>
      </c>
      <c r="I9" s="187">
        <v>8283007</v>
      </c>
      <c r="J9" s="187">
        <v>6078711</v>
      </c>
      <c r="K9" s="185">
        <v>4246514</v>
      </c>
      <c r="M9" s="1"/>
    </row>
    <row r="10" spans="1:13" customFormat="1">
      <c r="A10" s="188" t="s">
        <v>110</v>
      </c>
      <c r="B10" s="189">
        <v>4861007</v>
      </c>
      <c r="C10" s="190">
        <v>2300369</v>
      </c>
      <c r="D10" s="191">
        <v>2560638</v>
      </c>
      <c r="E10" s="192">
        <v>37.6</v>
      </c>
      <c r="F10" s="193">
        <v>264367</v>
      </c>
      <c r="G10" s="194">
        <v>998593</v>
      </c>
      <c r="H10" s="194">
        <v>3657786</v>
      </c>
      <c r="I10" s="194">
        <v>1128182</v>
      </c>
      <c r="J10" s="194">
        <v>815997</v>
      </c>
      <c r="K10" s="195">
        <v>561229</v>
      </c>
      <c r="M10" s="1"/>
    </row>
    <row r="11" spans="1:13" customFormat="1">
      <c r="A11" s="40" t="s">
        <v>111</v>
      </c>
      <c r="B11" s="2">
        <v>528176</v>
      </c>
      <c r="C11" s="3">
        <v>274806</v>
      </c>
      <c r="D11" s="4">
        <v>253370</v>
      </c>
      <c r="E11" s="77">
        <v>32.5</v>
      </c>
      <c r="F11" s="27">
        <v>45411</v>
      </c>
      <c r="G11" s="29">
        <v>130483</v>
      </c>
      <c r="H11" s="29">
        <v>381037</v>
      </c>
      <c r="I11" s="29">
        <v>76153</v>
      </c>
      <c r="J11" s="29">
        <v>54152</v>
      </c>
      <c r="K11" s="28">
        <v>35410</v>
      </c>
      <c r="M11" s="1"/>
    </row>
    <row r="12" spans="1:13" customFormat="1">
      <c r="A12" s="40" t="s">
        <v>112</v>
      </c>
      <c r="B12" s="2">
        <v>9268</v>
      </c>
      <c r="C12" s="3">
        <v>4814</v>
      </c>
      <c r="D12" s="4">
        <v>4454</v>
      </c>
      <c r="E12" s="77">
        <v>33.799999999999997</v>
      </c>
      <c r="F12" s="27">
        <v>697</v>
      </c>
      <c r="G12" s="29">
        <v>2576</v>
      </c>
      <c r="H12" s="29">
        <v>6349</v>
      </c>
      <c r="I12" s="29">
        <v>1159</v>
      </c>
      <c r="J12" s="29">
        <v>735</v>
      </c>
      <c r="K12" s="28">
        <v>453</v>
      </c>
      <c r="M12" s="1"/>
    </row>
    <row r="13" spans="1:13" customFormat="1">
      <c r="A13" s="40" t="s">
        <v>113</v>
      </c>
      <c r="B13" s="2">
        <v>86244</v>
      </c>
      <c r="C13" s="3">
        <v>40953</v>
      </c>
      <c r="D13" s="4">
        <v>45291</v>
      </c>
      <c r="E13" s="77">
        <v>28.8</v>
      </c>
      <c r="F13" s="27">
        <v>5503</v>
      </c>
      <c r="G13" s="29">
        <v>22001</v>
      </c>
      <c r="H13" s="29">
        <v>58855</v>
      </c>
      <c r="I13" s="29">
        <v>13487</v>
      </c>
      <c r="J13" s="29">
        <v>8924</v>
      </c>
      <c r="K13" s="28">
        <v>5782</v>
      </c>
      <c r="M13" s="1"/>
    </row>
    <row r="14" spans="1:13" customFormat="1">
      <c r="A14" s="40" t="s">
        <v>114</v>
      </c>
      <c r="B14" s="2">
        <v>1150206</v>
      </c>
      <c r="C14" s="3">
        <v>540845</v>
      </c>
      <c r="D14" s="4">
        <v>609361</v>
      </c>
      <c r="E14" s="77">
        <v>41.1</v>
      </c>
      <c r="F14" s="27">
        <v>49214</v>
      </c>
      <c r="G14" s="29">
        <v>200311</v>
      </c>
      <c r="H14" s="29">
        <v>902026</v>
      </c>
      <c r="I14" s="29">
        <v>311215</v>
      </c>
      <c r="J14" s="29">
        <v>226167</v>
      </c>
      <c r="K14" s="28">
        <v>158228</v>
      </c>
      <c r="M14" s="1"/>
    </row>
    <row r="15" spans="1:13" customFormat="1">
      <c r="A15" s="40" t="s">
        <v>115</v>
      </c>
      <c r="B15" s="2">
        <v>96009</v>
      </c>
      <c r="C15" s="3">
        <v>45447</v>
      </c>
      <c r="D15" s="4">
        <v>50562</v>
      </c>
      <c r="E15" s="77">
        <v>38.200000000000003</v>
      </c>
      <c r="F15" s="27">
        <v>3927</v>
      </c>
      <c r="G15" s="29">
        <v>15505</v>
      </c>
      <c r="H15" s="29">
        <v>76578</v>
      </c>
      <c r="I15" s="29">
        <v>24161</v>
      </c>
      <c r="J15" s="29">
        <v>16280</v>
      </c>
      <c r="K15" s="28">
        <v>10545</v>
      </c>
      <c r="M15" s="1"/>
    </row>
    <row r="16" spans="1:13" customFormat="1">
      <c r="A16" s="40" t="s">
        <v>116</v>
      </c>
      <c r="B16" s="2">
        <v>1195580</v>
      </c>
      <c r="C16" s="3">
        <v>545827</v>
      </c>
      <c r="D16" s="4">
        <v>649753</v>
      </c>
      <c r="E16" s="77">
        <v>39</v>
      </c>
      <c r="F16" s="27">
        <v>55502</v>
      </c>
      <c r="G16" s="29">
        <v>235153</v>
      </c>
      <c r="H16" s="29">
        <v>910759</v>
      </c>
      <c r="I16" s="29">
        <v>300495</v>
      </c>
      <c r="J16" s="29">
        <v>215399</v>
      </c>
      <c r="K16" s="28">
        <v>143044</v>
      </c>
      <c r="M16" s="1"/>
    </row>
    <row r="17" spans="1:15" customFormat="1">
      <c r="A17" s="40" t="s">
        <v>117</v>
      </c>
      <c r="B17" s="2">
        <v>86989</v>
      </c>
      <c r="C17" s="3">
        <v>43704</v>
      </c>
      <c r="D17" s="4">
        <v>43285</v>
      </c>
      <c r="E17" s="77">
        <v>20.9</v>
      </c>
      <c r="F17" s="27">
        <v>9607</v>
      </c>
      <c r="G17" s="29">
        <v>35990</v>
      </c>
      <c r="H17" s="29">
        <v>43311</v>
      </c>
      <c r="I17" s="29">
        <v>6803</v>
      </c>
      <c r="J17" s="29">
        <v>4575</v>
      </c>
      <c r="K17" s="28">
        <v>3096</v>
      </c>
      <c r="M17" s="111"/>
    </row>
    <row r="18" spans="1:15" customFormat="1">
      <c r="A18" s="40" t="s">
        <v>118</v>
      </c>
      <c r="B18" s="2">
        <v>25398</v>
      </c>
      <c r="C18" s="3">
        <v>11483</v>
      </c>
      <c r="D18" s="4">
        <v>13915</v>
      </c>
      <c r="E18" s="77">
        <v>36.700000000000003</v>
      </c>
      <c r="F18" s="27">
        <v>1255</v>
      </c>
      <c r="G18" s="29">
        <v>4932</v>
      </c>
      <c r="H18" s="29">
        <v>19278</v>
      </c>
      <c r="I18" s="29">
        <v>4613</v>
      </c>
      <c r="J18" s="29">
        <v>3112</v>
      </c>
      <c r="K18" s="28">
        <v>1986</v>
      </c>
      <c r="M18" s="1"/>
    </row>
    <row r="19" spans="1:15" customFormat="1">
      <c r="A19" s="40" t="s">
        <v>119</v>
      </c>
      <c r="B19" s="2">
        <v>272528</v>
      </c>
      <c r="C19" s="3">
        <v>117953</v>
      </c>
      <c r="D19" s="4">
        <v>154575</v>
      </c>
      <c r="E19" s="77">
        <v>49.2</v>
      </c>
      <c r="F19" s="27">
        <v>6794</v>
      </c>
      <c r="G19" s="29">
        <v>27893</v>
      </c>
      <c r="H19" s="29">
        <v>237718</v>
      </c>
      <c r="I19" s="29">
        <v>107607</v>
      </c>
      <c r="J19" s="29">
        <v>85856</v>
      </c>
      <c r="K19" s="28">
        <v>66599</v>
      </c>
      <c r="M19" s="1"/>
    </row>
    <row r="20" spans="1:15" customFormat="1">
      <c r="A20" s="40" t="s">
        <v>120</v>
      </c>
      <c r="B20" s="2">
        <v>451892</v>
      </c>
      <c r="C20" s="3">
        <v>210224</v>
      </c>
      <c r="D20" s="4">
        <v>241668</v>
      </c>
      <c r="E20" s="77">
        <v>38.299999999999997</v>
      </c>
      <c r="F20" s="27">
        <v>19776</v>
      </c>
      <c r="G20" s="29">
        <v>82877</v>
      </c>
      <c r="H20" s="29">
        <v>349175</v>
      </c>
      <c r="I20" s="29">
        <v>103659</v>
      </c>
      <c r="J20" s="29">
        <v>77870</v>
      </c>
      <c r="K20" s="28">
        <v>55016</v>
      </c>
      <c r="M20" s="1"/>
    </row>
    <row r="21" spans="1:15" customFormat="1">
      <c r="A21" s="40" t="s">
        <v>121</v>
      </c>
      <c r="B21" s="2">
        <v>58424</v>
      </c>
      <c r="C21" s="3">
        <v>28921</v>
      </c>
      <c r="D21" s="4">
        <v>29503</v>
      </c>
      <c r="E21" s="77">
        <v>30</v>
      </c>
      <c r="F21" s="27">
        <v>3493</v>
      </c>
      <c r="G21" s="29">
        <v>14309</v>
      </c>
      <c r="H21" s="29">
        <v>40481</v>
      </c>
      <c r="I21" s="29">
        <v>8849</v>
      </c>
      <c r="J21" s="29">
        <v>5964</v>
      </c>
      <c r="K21" s="28">
        <v>3956</v>
      </c>
      <c r="M21" s="1"/>
    </row>
    <row r="22" spans="1:15" customFormat="1">
      <c r="A22" s="40" t="s">
        <v>122</v>
      </c>
      <c r="B22" s="2">
        <v>2979</v>
      </c>
      <c r="C22" s="3">
        <v>1361</v>
      </c>
      <c r="D22" s="4">
        <v>1618</v>
      </c>
      <c r="E22" s="77">
        <v>36.1</v>
      </c>
      <c r="F22" s="27">
        <v>105</v>
      </c>
      <c r="G22" s="29">
        <v>416</v>
      </c>
      <c r="H22" s="29">
        <v>2434</v>
      </c>
      <c r="I22" s="29">
        <v>364</v>
      </c>
      <c r="J22" s="29">
        <v>225</v>
      </c>
      <c r="K22" s="28">
        <v>130</v>
      </c>
      <c r="M22" s="1"/>
    </row>
    <row r="23" spans="1:15" customFormat="1">
      <c r="A23" s="40" t="s">
        <v>123</v>
      </c>
      <c r="B23" s="2">
        <v>46780</v>
      </c>
      <c r="C23" s="3">
        <v>24266</v>
      </c>
      <c r="D23" s="4">
        <v>22514</v>
      </c>
      <c r="E23" s="77">
        <v>30</v>
      </c>
      <c r="F23" s="27">
        <v>3927</v>
      </c>
      <c r="G23" s="29">
        <v>13845</v>
      </c>
      <c r="H23" s="29">
        <v>30613</v>
      </c>
      <c r="I23" s="29">
        <v>6762</v>
      </c>
      <c r="J23" s="29">
        <v>4408</v>
      </c>
      <c r="K23" s="28">
        <v>2732</v>
      </c>
      <c r="M23" s="1"/>
    </row>
    <row r="24" spans="1:15" customFormat="1">
      <c r="A24" s="40" t="s">
        <v>124</v>
      </c>
      <c r="B24" s="2">
        <v>10240</v>
      </c>
      <c r="C24" s="3">
        <v>5142</v>
      </c>
      <c r="D24" s="4">
        <v>5098</v>
      </c>
      <c r="E24" s="77">
        <v>38.6</v>
      </c>
      <c r="F24" s="27">
        <v>461</v>
      </c>
      <c r="G24" s="29">
        <v>1983</v>
      </c>
      <c r="H24" s="29">
        <v>7854</v>
      </c>
      <c r="I24" s="29">
        <v>2203</v>
      </c>
      <c r="J24" s="29">
        <v>1508</v>
      </c>
      <c r="K24" s="28">
        <v>983</v>
      </c>
      <c r="M24" s="1"/>
      <c r="O24" s="37"/>
    </row>
    <row r="25" spans="1:15" customFormat="1">
      <c r="A25" s="40" t="s">
        <v>125</v>
      </c>
      <c r="B25" s="2">
        <v>51509</v>
      </c>
      <c r="C25" s="3">
        <v>21130</v>
      </c>
      <c r="D25" s="4">
        <v>30379</v>
      </c>
      <c r="E25" s="77">
        <v>38.6</v>
      </c>
      <c r="F25" s="27">
        <v>1567</v>
      </c>
      <c r="G25" s="29">
        <v>6591</v>
      </c>
      <c r="H25" s="29">
        <v>42967</v>
      </c>
      <c r="I25" s="29">
        <v>13048</v>
      </c>
      <c r="J25" s="29">
        <v>8645</v>
      </c>
      <c r="K25" s="28">
        <v>4466</v>
      </c>
      <c r="M25" s="1"/>
      <c r="O25" s="37"/>
    </row>
    <row r="26" spans="1:15" customFormat="1">
      <c r="A26" s="40" t="s">
        <v>126</v>
      </c>
      <c r="B26" s="2">
        <v>581946</v>
      </c>
      <c r="C26" s="3">
        <v>282678</v>
      </c>
      <c r="D26" s="4">
        <v>299268</v>
      </c>
      <c r="E26" s="77">
        <v>37</v>
      </c>
      <c r="F26" s="27">
        <v>33901</v>
      </c>
      <c r="G26" s="29">
        <v>134034</v>
      </c>
      <c r="H26" s="29">
        <v>423181</v>
      </c>
      <c r="I26" s="29">
        <v>120125</v>
      </c>
      <c r="J26" s="29">
        <v>83556</v>
      </c>
      <c r="K26" s="28">
        <v>56323</v>
      </c>
      <c r="M26" s="1"/>
    </row>
    <row r="27" spans="1:15" customFormat="1">
      <c r="A27" s="40"/>
      <c r="B27" s="2"/>
      <c r="C27" s="3"/>
      <c r="D27" s="4"/>
      <c r="E27" s="77"/>
      <c r="F27" s="27"/>
      <c r="G27" s="29"/>
      <c r="H27" s="29"/>
      <c r="I27" s="29"/>
      <c r="J27" s="29"/>
      <c r="K27" s="28"/>
      <c r="M27" s="1"/>
    </row>
    <row r="28" spans="1:15" customFormat="1">
      <c r="A28" s="188" t="s">
        <v>127</v>
      </c>
      <c r="B28" s="189">
        <v>144386</v>
      </c>
      <c r="C28" s="190">
        <v>71741</v>
      </c>
      <c r="D28" s="191">
        <v>72645</v>
      </c>
      <c r="E28" s="192">
        <v>30.9</v>
      </c>
      <c r="F28" s="193">
        <v>9859</v>
      </c>
      <c r="G28" s="194">
        <v>38449</v>
      </c>
      <c r="H28" s="194">
        <v>97593</v>
      </c>
      <c r="I28" s="194">
        <v>22215</v>
      </c>
      <c r="J28" s="194">
        <v>15094</v>
      </c>
      <c r="K28" s="195">
        <v>9532</v>
      </c>
      <c r="M28" s="1"/>
    </row>
    <row r="29" spans="1:15" customFormat="1">
      <c r="A29" s="40" t="s">
        <v>128</v>
      </c>
      <c r="B29" s="2">
        <v>21423</v>
      </c>
      <c r="C29" s="3">
        <v>10914</v>
      </c>
      <c r="D29" s="4">
        <v>10509</v>
      </c>
      <c r="E29" s="77">
        <v>37.200000000000003</v>
      </c>
      <c r="F29" s="27">
        <v>991</v>
      </c>
      <c r="G29" s="29">
        <v>3994</v>
      </c>
      <c r="H29" s="29">
        <v>16304</v>
      </c>
      <c r="I29" s="29">
        <v>4627</v>
      </c>
      <c r="J29" s="29">
        <v>3338</v>
      </c>
      <c r="K29" s="28">
        <v>2178</v>
      </c>
      <c r="M29" s="1"/>
    </row>
    <row r="30" spans="1:15" customFormat="1">
      <c r="A30" s="40" t="s">
        <v>129</v>
      </c>
      <c r="B30" s="2">
        <v>40900</v>
      </c>
      <c r="C30" s="3">
        <v>20407</v>
      </c>
      <c r="D30" s="4">
        <v>20493</v>
      </c>
      <c r="E30" s="77">
        <v>27.2</v>
      </c>
      <c r="F30" s="27">
        <v>3278</v>
      </c>
      <c r="G30" s="29">
        <v>13006</v>
      </c>
      <c r="H30" s="29">
        <v>25210</v>
      </c>
      <c r="I30" s="29">
        <v>4792</v>
      </c>
      <c r="J30" s="29">
        <v>3207</v>
      </c>
      <c r="K30" s="28">
        <v>1992</v>
      </c>
      <c r="M30" s="1"/>
    </row>
    <row r="31" spans="1:15" customFormat="1">
      <c r="A31" s="40" t="s">
        <v>130</v>
      </c>
      <c r="B31" s="2">
        <v>18329</v>
      </c>
      <c r="C31" s="3">
        <v>8927</v>
      </c>
      <c r="D31" s="4">
        <v>9402</v>
      </c>
      <c r="E31" s="77">
        <v>26.4</v>
      </c>
      <c r="F31" s="27">
        <v>1677</v>
      </c>
      <c r="G31" s="29">
        <v>6253</v>
      </c>
      <c r="H31" s="29">
        <v>10954</v>
      </c>
      <c r="I31" s="29">
        <v>2405</v>
      </c>
      <c r="J31" s="29">
        <v>1590</v>
      </c>
      <c r="K31" s="28">
        <v>1001</v>
      </c>
      <c r="M31" s="1"/>
    </row>
    <row r="32" spans="1:15" customFormat="1">
      <c r="A32" s="40" t="s">
        <v>131</v>
      </c>
      <c r="B32" s="2">
        <v>24299</v>
      </c>
      <c r="C32" s="3">
        <v>12242</v>
      </c>
      <c r="D32" s="4">
        <v>12057</v>
      </c>
      <c r="E32" s="77">
        <v>34.299999999999997</v>
      </c>
      <c r="F32" s="27">
        <v>1268</v>
      </c>
      <c r="G32" s="29">
        <v>5397</v>
      </c>
      <c r="H32" s="29">
        <v>17606</v>
      </c>
      <c r="I32" s="29">
        <v>4237</v>
      </c>
      <c r="J32" s="29">
        <v>2910</v>
      </c>
      <c r="K32" s="28">
        <v>1827</v>
      </c>
      <c r="M32" s="1"/>
    </row>
    <row r="33" spans="1:13" customFormat="1">
      <c r="A33" s="40" t="s">
        <v>132</v>
      </c>
      <c r="B33" s="2">
        <v>19355</v>
      </c>
      <c r="C33" s="3">
        <v>9238</v>
      </c>
      <c r="D33" s="4">
        <v>10117</v>
      </c>
      <c r="E33" s="77">
        <v>34.6</v>
      </c>
      <c r="F33" s="27">
        <v>1042</v>
      </c>
      <c r="G33" s="29">
        <v>4038</v>
      </c>
      <c r="H33" s="29">
        <v>14394</v>
      </c>
      <c r="I33" s="29">
        <v>3319</v>
      </c>
      <c r="J33" s="29">
        <v>2112</v>
      </c>
      <c r="K33" s="28">
        <v>1210</v>
      </c>
      <c r="M33" s="1"/>
    </row>
    <row r="34" spans="1:13" customFormat="1">
      <c r="A34" s="6"/>
      <c r="B34" s="2"/>
      <c r="C34" s="3"/>
      <c r="D34" s="4"/>
      <c r="E34" s="77"/>
      <c r="F34" s="27"/>
      <c r="G34" s="29"/>
      <c r="H34" s="29"/>
      <c r="I34" s="29"/>
      <c r="J34" s="29"/>
      <c r="K34" s="28"/>
      <c r="M34" s="1"/>
    </row>
    <row r="35" spans="1:13" customFormat="1">
      <c r="A35" s="25" t="s">
        <v>61</v>
      </c>
      <c r="B35" s="50"/>
      <c r="C35" s="3"/>
      <c r="D35" s="4"/>
      <c r="E35" s="50"/>
      <c r="F35" s="8"/>
      <c r="G35" s="7"/>
      <c r="H35" s="5"/>
      <c r="I35" s="5"/>
      <c r="J35" s="5"/>
      <c r="K35" s="28"/>
      <c r="M35" s="1"/>
    </row>
    <row r="36" spans="1:13" customFormat="1">
      <c r="A36" s="6" t="s">
        <v>26</v>
      </c>
      <c r="B36" s="2"/>
      <c r="C36" s="3"/>
      <c r="D36" s="4"/>
      <c r="E36" s="50"/>
      <c r="F36" s="8"/>
      <c r="G36" s="7"/>
      <c r="H36" s="5"/>
      <c r="I36" s="5"/>
      <c r="J36" s="5"/>
      <c r="K36" s="28"/>
      <c r="M36" s="1"/>
    </row>
    <row r="37" spans="1:13" customFormat="1">
      <c r="A37" s="188" t="s">
        <v>110</v>
      </c>
      <c r="B37" s="196">
        <v>1</v>
      </c>
      <c r="C37" s="197">
        <f>C10/$B10</f>
        <v>0.47322890092526099</v>
      </c>
      <c r="D37" s="198">
        <f t="shared" ref="D37:K37" si="0">D10/$B10</f>
        <v>0.52677109907473907</v>
      </c>
      <c r="E37" s="199"/>
      <c r="F37" s="200">
        <f t="shared" si="0"/>
        <v>5.4385233347740501E-2</v>
      </c>
      <c r="G37" s="200">
        <f t="shared" si="0"/>
        <v>0.20542924542178195</v>
      </c>
      <c r="H37" s="200">
        <f t="shared" si="0"/>
        <v>0.75247495014921806</v>
      </c>
      <c r="I37" s="200">
        <f t="shared" si="0"/>
        <v>0.23208812495024178</v>
      </c>
      <c r="J37" s="200">
        <f t="shared" si="0"/>
        <v>0.16786583520657344</v>
      </c>
      <c r="K37" s="201">
        <f t="shared" si="0"/>
        <v>0.1154552955797019</v>
      </c>
      <c r="M37" s="1"/>
    </row>
    <row r="38" spans="1:13" customFormat="1">
      <c r="A38" s="40" t="s">
        <v>111</v>
      </c>
      <c r="B38" s="52">
        <v>1</v>
      </c>
      <c r="C38" s="53">
        <f t="shared" ref="C38:K53" si="1">C11/$B11</f>
        <v>0.52029247826482083</v>
      </c>
      <c r="D38" s="10">
        <f t="shared" si="1"/>
        <v>0.47970752173517917</v>
      </c>
      <c r="E38" s="156"/>
      <c r="F38" s="9">
        <f t="shared" si="1"/>
        <v>8.5977022810578285E-2</v>
      </c>
      <c r="G38" s="9">
        <f t="shared" si="1"/>
        <v>0.24704454575747478</v>
      </c>
      <c r="H38" s="9">
        <f t="shared" si="1"/>
        <v>0.72142051134470331</v>
      </c>
      <c r="I38" s="9">
        <f t="shared" si="1"/>
        <v>0.14418110629790071</v>
      </c>
      <c r="J38" s="9">
        <f t="shared" si="1"/>
        <v>0.10252643058374482</v>
      </c>
      <c r="K38" s="24">
        <f t="shared" si="1"/>
        <v>6.7042046590530424E-2</v>
      </c>
      <c r="M38" s="1"/>
    </row>
    <row r="39" spans="1:13" customFormat="1">
      <c r="A39" s="40" t="s">
        <v>112</v>
      </c>
      <c r="B39" s="52">
        <v>1</v>
      </c>
      <c r="C39" s="53">
        <f t="shared" si="1"/>
        <v>0.51942166594734573</v>
      </c>
      <c r="D39" s="10">
        <f t="shared" si="1"/>
        <v>0.48057833405265432</v>
      </c>
      <c r="E39" s="156"/>
      <c r="F39" s="9">
        <f t="shared" si="1"/>
        <v>7.5205006473888655E-2</v>
      </c>
      <c r="G39" s="9">
        <f t="shared" si="1"/>
        <v>0.27794561933534745</v>
      </c>
      <c r="H39" s="9">
        <f t="shared" si="1"/>
        <v>0.68504531722054385</v>
      </c>
      <c r="I39" s="9">
        <f t="shared" si="1"/>
        <v>0.12505394907207595</v>
      </c>
      <c r="J39" s="9">
        <f t="shared" si="1"/>
        <v>7.9305135951661637E-2</v>
      </c>
      <c r="K39" s="24">
        <f t="shared" si="1"/>
        <v>4.8877859300820024E-2</v>
      </c>
      <c r="M39" s="1"/>
    </row>
    <row r="40" spans="1:13" customFormat="1">
      <c r="A40" s="40" t="s">
        <v>113</v>
      </c>
      <c r="B40" s="52">
        <v>1</v>
      </c>
      <c r="C40" s="53">
        <f t="shared" si="1"/>
        <v>0.47485042437734798</v>
      </c>
      <c r="D40" s="10">
        <f t="shared" si="1"/>
        <v>0.52514957562265197</v>
      </c>
      <c r="E40" s="156"/>
      <c r="F40" s="9">
        <f t="shared" si="1"/>
        <v>6.38073373220166E-2</v>
      </c>
      <c r="G40" s="9">
        <f t="shared" si="1"/>
        <v>0.25510180418347944</v>
      </c>
      <c r="H40" s="9">
        <f t="shared" si="1"/>
        <v>0.68242428458791338</v>
      </c>
      <c r="I40" s="9">
        <f t="shared" si="1"/>
        <v>0.15638189323315246</v>
      </c>
      <c r="J40" s="9">
        <f t="shared" si="1"/>
        <v>0.10347386484856917</v>
      </c>
      <c r="K40" s="24">
        <f t="shared" si="1"/>
        <v>6.7042344974722876E-2</v>
      </c>
      <c r="M40" s="1"/>
    </row>
    <row r="41" spans="1:13" customFormat="1">
      <c r="A41" s="40" t="s">
        <v>114</v>
      </c>
      <c r="B41" s="52">
        <v>1</v>
      </c>
      <c r="C41" s="53">
        <f t="shared" si="1"/>
        <v>0.47021577004467024</v>
      </c>
      <c r="D41" s="10">
        <f t="shared" si="1"/>
        <v>0.5297842299553297</v>
      </c>
      <c r="E41" s="156"/>
      <c r="F41" s="9">
        <f t="shared" si="1"/>
        <v>4.278711813362128E-2</v>
      </c>
      <c r="G41" s="9">
        <f t="shared" si="1"/>
        <v>0.17415228228682514</v>
      </c>
      <c r="H41" s="9">
        <f t="shared" si="1"/>
        <v>0.78422995532974094</v>
      </c>
      <c r="I41" s="9">
        <f t="shared" si="1"/>
        <v>0.27057327122272012</v>
      </c>
      <c r="J41" s="9">
        <f t="shared" si="1"/>
        <v>0.19663173379377261</v>
      </c>
      <c r="K41" s="24">
        <f t="shared" si="1"/>
        <v>0.13756492315289609</v>
      </c>
      <c r="M41" s="1"/>
    </row>
    <row r="42" spans="1:13" customFormat="1">
      <c r="A42" s="40" t="s">
        <v>115</v>
      </c>
      <c r="B42" s="52">
        <v>1</v>
      </c>
      <c r="C42" s="53">
        <f t="shared" si="1"/>
        <v>0.47336187232446958</v>
      </c>
      <c r="D42" s="10">
        <f t="shared" si="1"/>
        <v>0.52663812767553042</v>
      </c>
      <c r="E42" s="156"/>
      <c r="F42" s="9">
        <f t="shared" si="1"/>
        <v>4.0902415398556387E-2</v>
      </c>
      <c r="G42" s="9">
        <f t="shared" si="1"/>
        <v>0.16149527648449624</v>
      </c>
      <c r="H42" s="9">
        <f t="shared" si="1"/>
        <v>0.7976127238071431</v>
      </c>
      <c r="I42" s="9">
        <f t="shared" si="1"/>
        <v>0.25165349081856908</v>
      </c>
      <c r="J42" s="9">
        <f t="shared" si="1"/>
        <v>0.16956743638617214</v>
      </c>
      <c r="K42" s="24">
        <f t="shared" si="1"/>
        <v>0.10983345311377059</v>
      </c>
      <c r="M42" s="1"/>
    </row>
    <row r="43" spans="1:13" customFormat="1">
      <c r="A43" s="40" t="s">
        <v>116</v>
      </c>
      <c r="B43" s="52">
        <v>1</v>
      </c>
      <c r="C43" s="53">
        <f t="shared" si="1"/>
        <v>0.45653741280382742</v>
      </c>
      <c r="D43" s="10">
        <f t="shared" si="1"/>
        <v>0.54346258719617258</v>
      </c>
      <c r="E43" s="156"/>
      <c r="F43" s="9">
        <f t="shared" si="1"/>
        <v>4.6422656785827798E-2</v>
      </c>
      <c r="G43" s="9">
        <f t="shared" si="1"/>
        <v>0.19668529082119138</v>
      </c>
      <c r="H43" s="9">
        <f t="shared" si="1"/>
        <v>0.76177169240034126</v>
      </c>
      <c r="I43" s="9">
        <f t="shared" si="1"/>
        <v>0.25133826260057879</v>
      </c>
      <c r="J43" s="9">
        <f t="shared" si="1"/>
        <v>0.1801627661887954</v>
      </c>
      <c r="K43" s="24">
        <f t="shared" si="1"/>
        <v>0.11964402214824604</v>
      </c>
      <c r="M43" s="1"/>
    </row>
    <row r="44" spans="1:13" customFormat="1">
      <c r="A44" s="40" t="s">
        <v>117</v>
      </c>
      <c r="B44" s="52">
        <v>1</v>
      </c>
      <c r="C44" s="53">
        <f t="shared" si="1"/>
        <v>0.50240835048109533</v>
      </c>
      <c r="D44" s="10">
        <f t="shared" si="1"/>
        <v>0.49759164951890467</v>
      </c>
      <c r="E44" s="156"/>
      <c r="F44" s="9">
        <f t="shared" si="1"/>
        <v>0.110439250939774</v>
      </c>
      <c r="G44" s="9">
        <f t="shared" si="1"/>
        <v>0.4137304716688317</v>
      </c>
      <c r="H44" s="9">
        <f t="shared" si="1"/>
        <v>0.49789053788410031</v>
      </c>
      <c r="I44" s="9">
        <f t="shared" si="1"/>
        <v>7.8205290324063967E-2</v>
      </c>
      <c r="J44" s="9">
        <f t="shared" si="1"/>
        <v>5.2592856568071826E-2</v>
      </c>
      <c r="K44" s="24">
        <f t="shared" si="1"/>
        <v>3.5590706870983688E-2</v>
      </c>
      <c r="M44" s="1"/>
    </row>
    <row r="45" spans="1:13" customFormat="1">
      <c r="A45" s="40" t="s">
        <v>118</v>
      </c>
      <c r="B45" s="52">
        <v>1</v>
      </c>
      <c r="C45" s="53">
        <f t="shared" si="1"/>
        <v>0.45212221434758643</v>
      </c>
      <c r="D45" s="10">
        <f t="shared" si="1"/>
        <v>0.54787778565241363</v>
      </c>
      <c r="E45" s="156"/>
      <c r="F45" s="9">
        <f t="shared" si="1"/>
        <v>4.9413339633041974E-2</v>
      </c>
      <c r="G45" s="9">
        <f t="shared" si="1"/>
        <v>0.19418851878100638</v>
      </c>
      <c r="H45" s="9">
        <f t="shared" si="1"/>
        <v>0.75903614457831325</v>
      </c>
      <c r="I45" s="9">
        <f t="shared" si="1"/>
        <v>0.18162847468304591</v>
      </c>
      <c r="J45" s="9">
        <f t="shared" si="1"/>
        <v>0.1225293330183479</v>
      </c>
      <c r="K45" s="24">
        <f t="shared" si="1"/>
        <v>7.8195133475076783E-2</v>
      </c>
      <c r="M45" s="1"/>
    </row>
    <row r="46" spans="1:13">
      <c r="A46" s="40" t="s">
        <v>119</v>
      </c>
      <c r="B46" s="52">
        <v>1</v>
      </c>
      <c r="C46" s="53">
        <f t="shared" si="1"/>
        <v>0.43281057359243819</v>
      </c>
      <c r="D46" s="10">
        <f t="shared" si="1"/>
        <v>0.56718942640756176</v>
      </c>
      <c r="E46" s="156"/>
      <c r="F46" s="9">
        <f t="shared" si="1"/>
        <v>2.492954852345447E-2</v>
      </c>
      <c r="G46" s="9">
        <f t="shared" si="1"/>
        <v>0.10234911642106499</v>
      </c>
      <c r="H46" s="9">
        <f t="shared" si="1"/>
        <v>0.87227000528386078</v>
      </c>
      <c r="I46" s="9">
        <f t="shared" si="1"/>
        <v>0.39484750190806084</v>
      </c>
      <c r="J46" s="9">
        <f t="shared" si="1"/>
        <v>0.31503551928609169</v>
      </c>
      <c r="K46" s="24">
        <f t="shared" si="1"/>
        <v>0.24437488991956791</v>
      </c>
      <c r="M46" s="7"/>
    </row>
    <row r="47" spans="1:13">
      <c r="A47" s="40" t="s">
        <v>120</v>
      </c>
      <c r="B47" s="52">
        <v>1</v>
      </c>
      <c r="C47" s="53">
        <f t="shared" si="1"/>
        <v>0.46520850114629159</v>
      </c>
      <c r="D47" s="10">
        <f t="shared" si="1"/>
        <v>0.53479149885370836</v>
      </c>
      <c r="E47" s="156"/>
      <c r="F47" s="9">
        <f t="shared" si="1"/>
        <v>4.3762668956299294E-2</v>
      </c>
      <c r="G47" s="9">
        <f t="shared" si="1"/>
        <v>0.18340001593301053</v>
      </c>
      <c r="H47" s="9">
        <f t="shared" si="1"/>
        <v>0.77269568835031377</v>
      </c>
      <c r="I47" s="9">
        <f t="shared" si="1"/>
        <v>0.22938888052897596</v>
      </c>
      <c r="J47" s="9">
        <f t="shared" si="1"/>
        <v>0.17231993485169023</v>
      </c>
      <c r="K47" s="24">
        <f t="shared" si="1"/>
        <v>0.12174590388853974</v>
      </c>
      <c r="M47" s="7"/>
    </row>
    <row r="48" spans="1:13">
      <c r="A48" s="40" t="s">
        <v>121</v>
      </c>
      <c r="B48" s="52">
        <v>1</v>
      </c>
      <c r="C48" s="53">
        <f t="shared" si="1"/>
        <v>0.49501917020402575</v>
      </c>
      <c r="D48" s="10">
        <f t="shared" si="1"/>
        <v>0.50498082979597425</v>
      </c>
      <c r="E48" s="156"/>
      <c r="F48" s="9">
        <f t="shared" si="1"/>
        <v>5.9787073805285501E-2</v>
      </c>
      <c r="G48" s="9">
        <f t="shared" si="1"/>
        <v>0.24491647268245925</v>
      </c>
      <c r="H48" s="9">
        <f t="shared" si="1"/>
        <v>0.69288306175544301</v>
      </c>
      <c r="I48" s="9">
        <f t="shared" si="1"/>
        <v>0.1514617280569629</v>
      </c>
      <c r="J48" s="9">
        <f t="shared" si="1"/>
        <v>0.10208133643708066</v>
      </c>
      <c r="K48" s="24">
        <f t="shared" si="1"/>
        <v>6.7711899219498842E-2</v>
      </c>
    </row>
    <row r="49" spans="1:11">
      <c r="A49" s="40" t="s">
        <v>122</v>
      </c>
      <c r="B49" s="52">
        <v>1</v>
      </c>
      <c r="C49" s="53">
        <f t="shared" si="1"/>
        <v>0.45686471970459885</v>
      </c>
      <c r="D49" s="10">
        <f t="shared" si="1"/>
        <v>0.54313528029540115</v>
      </c>
      <c r="E49" s="156"/>
      <c r="F49" s="9">
        <f t="shared" si="1"/>
        <v>3.5246727089627394E-2</v>
      </c>
      <c r="G49" s="9">
        <f t="shared" si="1"/>
        <v>0.13964417589795233</v>
      </c>
      <c r="H49" s="9">
        <f t="shared" si="1"/>
        <v>0.81705270224907689</v>
      </c>
      <c r="I49" s="9">
        <f t="shared" si="1"/>
        <v>0.12218865391070829</v>
      </c>
      <c r="J49" s="9">
        <f t="shared" si="1"/>
        <v>7.5528700906344406E-2</v>
      </c>
      <c r="K49" s="24">
        <f t="shared" si="1"/>
        <v>4.3638804968110102E-2</v>
      </c>
    </row>
    <row r="50" spans="1:11">
      <c r="A50" s="40" t="s">
        <v>123</v>
      </c>
      <c r="B50" s="52">
        <v>1</v>
      </c>
      <c r="C50" s="53">
        <f t="shared" si="1"/>
        <v>0.51872595126122278</v>
      </c>
      <c r="D50" s="10">
        <f t="shared" si="1"/>
        <v>0.48127404873877727</v>
      </c>
      <c r="E50" s="156"/>
      <c r="F50" s="9">
        <f t="shared" si="1"/>
        <v>8.3946130825138951E-2</v>
      </c>
      <c r="G50" s="9">
        <f t="shared" si="1"/>
        <v>0.29595981188542114</v>
      </c>
      <c r="H50" s="9">
        <f t="shared" si="1"/>
        <v>0.65440359127832404</v>
      </c>
      <c r="I50" s="9">
        <f t="shared" si="1"/>
        <v>0.14454895254382213</v>
      </c>
      <c r="J50" s="9">
        <f t="shared" si="1"/>
        <v>9.4228302693458749E-2</v>
      </c>
      <c r="K50" s="24">
        <f t="shared" si="1"/>
        <v>5.8401026079521162E-2</v>
      </c>
    </row>
    <row r="51" spans="1:11">
      <c r="A51" s="40" t="s">
        <v>124</v>
      </c>
      <c r="B51" s="52">
        <v>1</v>
      </c>
      <c r="C51" s="53">
        <f t="shared" si="1"/>
        <v>0.50214843750000004</v>
      </c>
      <c r="D51" s="10">
        <f t="shared" si="1"/>
        <v>0.49785156250000001</v>
      </c>
      <c r="E51" s="156"/>
      <c r="F51" s="9">
        <f t="shared" si="1"/>
        <v>4.5019531250000001E-2</v>
      </c>
      <c r="G51" s="9">
        <f t="shared" si="1"/>
        <v>0.19365234375000001</v>
      </c>
      <c r="H51" s="9">
        <f t="shared" si="1"/>
        <v>0.76699218749999998</v>
      </c>
      <c r="I51" s="9">
        <f t="shared" si="1"/>
        <v>0.21513671875000001</v>
      </c>
      <c r="J51" s="9">
        <f t="shared" si="1"/>
        <v>0.14726562500000001</v>
      </c>
      <c r="K51" s="24">
        <f t="shared" si="1"/>
        <v>9.5996093749999997E-2</v>
      </c>
    </row>
    <row r="52" spans="1:11">
      <c r="A52" s="40" t="s">
        <v>125</v>
      </c>
      <c r="B52" s="52">
        <v>1</v>
      </c>
      <c r="C52" s="53">
        <f t="shared" si="1"/>
        <v>0.41021957327845621</v>
      </c>
      <c r="D52" s="10">
        <f t="shared" si="1"/>
        <v>0.58978042672154385</v>
      </c>
      <c r="E52" s="156"/>
      <c r="F52" s="9">
        <f t="shared" si="1"/>
        <v>3.042186802306393E-2</v>
      </c>
      <c r="G52" s="9">
        <f t="shared" si="1"/>
        <v>0.12795822089343609</v>
      </c>
      <c r="H52" s="9">
        <f t="shared" si="1"/>
        <v>0.83416490322079639</v>
      </c>
      <c r="I52" s="9">
        <f t="shared" si="1"/>
        <v>0.25331495466811627</v>
      </c>
      <c r="J52" s="9">
        <f t="shared" si="1"/>
        <v>0.16783474732571008</v>
      </c>
      <c r="K52" s="24">
        <f t="shared" si="1"/>
        <v>8.670329456988099E-2</v>
      </c>
    </row>
    <row r="53" spans="1:11">
      <c r="A53" s="40" t="s">
        <v>126</v>
      </c>
      <c r="B53" s="52">
        <v>1</v>
      </c>
      <c r="C53" s="53">
        <f t="shared" si="1"/>
        <v>0.48574610015362252</v>
      </c>
      <c r="D53" s="10">
        <f t="shared" si="1"/>
        <v>0.51425389984637748</v>
      </c>
      <c r="E53" s="156"/>
      <c r="F53" s="9">
        <f t="shared" si="1"/>
        <v>5.8254545954435633E-2</v>
      </c>
      <c r="G53" s="9">
        <f t="shared" si="1"/>
        <v>0.23032033900052581</v>
      </c>
      <c r="H53" s="9">
        <f t="shared" si="1"/>
        <v>0.72718259082457826</v>
      </c>
      <c r="I53" s="9">
        <f t="shared" si="1"/>
        <v>0.20641949596697975</v>
      </c>
      <c r="J53" s="9">
        <f t="shared" si="1"/>
        <v>0.14358033219577074</v>
      </c>
      <c r="K53" s="24">
        <f t="shared" si="1"/>
        <v>9.6783894038278459E-2</v>
      </c>
    </row>
    <row r="54" spans="1:11">
      <c r="A54" s="40"/>
      <c r="B54" s="52"/>
      <c r="C54" s="53"/>
      <c r="D54" s="10"/>
      <c r="E54" s="156"/>
      <c r="F54" s="9"/>
      <c r="G54" s="9"/>
      <c r="H54" s="9"/>
      <c r="I54" s="9"/>
      <c r="J54" s="9"/>
      <c r="K54" s="24"/>
    </row>
    <row r="55" spans="1:11">
      <c r="A55" s="188" t="s">
        <v>127</v>
      </c>
      <c r="B55" s="196">
        <v>1</v>
      </c>
      <c r="C55" s="197">
        <f t="shared" ref="C55:K60" si="2">C28/$B28</f>
        <v>0.49686950258335294</v>
      </c>
      <c r="D55" s="198">
        <f t="shared" si="2"/>
        <v>0.50313049741664706</v>
      </c>
      <c r="E55" s="199"/>
      <c r="F55" s="200">
        <f t="shared" si="2"/>
        <v>6.8282243430803538E-2</v>
      </c>
      <c r="G55" s="200">
        <f t="shared" si="2"/>
        <v>0.26629313091296941</v>
      </c>
      <c r="H55" s="200">
        <f t="shared" si="2"/>
        <v>0.6759173327053869</v>
      </c>
      <c r="I55" s="200">
        <f t="shared" si="2"/>
        <v>0.15385840732480988</v>
      </c>
      <c r="J55" s="200">
        <f t="shared" si="2"/>
        <v>0.10453922125413821</v>
      </c>
      <c r="K55" s="201">
        <f t="shared" si="2"/>
        <v>6.601748091920269E-2</v>
      </c>
    </row>
    <row r="56" spans="1:11">
      <c r="A56" s="40" t="s">
        <v>128</v>
      </c>
      <c r="B56" s="52">
        <v>1</v>
      </c>
      <c r="C56" s="53">
        <f t="shared" si="2"/>
        <v>0.50945245763898617</v>
      </c>
      <c r="D56" s="10">
        <f t="shared" si="2"/>
        <v>0.49054754236101389</v>
      </c>
      <c r="E56" s="156"/>
      <c r="F56" s="9">
        <f t="shared" si="2"/>
        <v>4.6258693927087709E-2</v>
      </c>
      <c r="G56" s="9">
        <f t="shared" si="2"/>
        <v>0.18643513980301546</v>
      </c>
      <c r="H56" s="9">
        <f t="shared" si="2"/>
        <v>0.76105120664706161</v>
      </c>
      <c r="I56" s="9">
        <f t="shared" si="2"/>
        <v>0.21598282220043877</v>
      </c>
      <c r="J56" s="9">
        <f t="shared" si="2"/>
        <v>0.15581384493301592</v>
      </c>
      <c r="K56" s="24">
        <f t="shared" si="2"/>
        <v>0.10166643327265089</v>
      </c>
    </row>
    <row r="57" spans="1:11">
      <c r="A57" s="40" t="s">
        <v>129</v>
      </c>
      <c r="B57" s="52">
        <v>1</v>
      </c>
      <c r="C57" s="53">
        <f t="shared" si="2"/>
        <v>0.49894865525672372</v>
      </c>
      <c r="D57" s="10">
        <f t="shared" si="2"/>
        <v>0.50105134474327628</v>
      </c>
      <c r="E57" s="156"/>
      <c r="F57" s="9">
        <f t="shared" si="2"/>
        <v>8.0146699266503668E-2</v>
      </c>
      <c r="G57" s="9">
        <f t="shared" si="2"/>
        <v>0.31799511002444986</v>
      </c>
      <c r="H57" s="9">
        <f t="shared" si="2"/>
        <v>0.61638141809290958</v>
      </c>
      <c r="I57" s="9">
        <f t="shared" si="2"/>
        <v>0.1171638141809291</v>
      </c>
      <c r="J57" s="9">
        <f t="shared" si="2"/>
        <v>7.8410757946210274E-2</v>
      </c>
      <c r="K57" s="24">
        <f t="shared" si="2"/>
        <v>4.8704156479217602E-2</v>
      </c>
    </row>
    <row r="58" spans="1:11">
      <c r="A58" s="40" t="s">
        <v>130</v>
      </c>
      <c r="B58" s="52">
        <v>1</v>
      </c>
      <c r="C58" s="53">
        <f t="shared" si="2"/>
        <v>0.4870423918380708</v>
      </c>
      <c r="D58" s="10">
        <f t="shared" si="2"/>
        <v>0.51295760816192915</v>
      </c>
      <c r="E58" s="156"/>
      <c r="F58" s="9">
        <f t="shared" si="2"/>
        <v>9.1494353210758911E-2</v>
      </c>
      <c r="G58" s="9">
        <f t="shared" si="2"/>
        <v>0.34115336352228709</v>
      </c>
      <c r="H58" s="9">
        <f t="shared" si="2"/>
        <v>0.59763216760325166</v>
      </c>
      <c r="I58" s="9">
        <f t="shared" si="2"/>
        <v>0.13121283212395657</v>
      </c>
      <c r="J58" s="9">
        <f t="shared" si="2"/>
        <v>8.6747776747231164E-2</v>
      </c>
      <c r="K58" s="24">
        <f t="shared" si="2"/>
        <v>5.461290850564679E-2</v>
      </c>
    </row>
    <row r="59" spans="1:11">
      <c r="A59" s="40" t="s">
        <v>131</v>
      </c>
      <c r="B59" s="52">
        <v>1</v>
      </c>
      <c r="C59" s="53">
        <f t="shared" si="2"/>
        <v>0.50380674101814893</v>
      </c>
      <c r="D59" s="10">
        <f t="shared" si="2"/>
        <v>0.49619325898185113</v>
      </c>
      <c r="E59" s="156"/>
      <c r="F59" s="9">
        <f t="shared" si="2"/>
        <v>5.218321741635458E-2</v>
      </c>
      <c r="G59" s="9">
        <f t="shared" si="2"/>
        <v>0.22210790567513067</v>
      </c>
      <c r="H59" s="9">
        <f t="shared" si="2"/>
        <v>0.72455656611383179</v>
      </c>
      <c r="I59" s="9">
        <f t="shared" si="2"/>
        <v>0.17436931560969587</v>
      </c>
      <c r="J59" s="9">
        <f t="shared" si="2"/>
        <v>0.11975801473311659</v>
      </c>
      <c r="K59" s="24">
        <f t="shared" si="2"/>
        <v>7.51882793530598E-2</v>
      </c>
    </row>
    <row r="60" spans="1:11">
      <c r="A60" s="40" t="s">
        <v>132</v>
      </c>
      <c r="B60" s="52">
        <v>1</v>
      </c>
      <c r="C60" s="53">
        <f t="shared" si="2"/>
        <v>0.47729268922758977</v>
      </c>
      <c r="D60" s="10">
        <f t="shared" si="2"/>
        <v>0.52270731077241028</v>
      </c>
      <c r="E60" s="156"/>
      <c r="F60" s="9">
        <f t="shared" si="2"/>
        <v>5.3836218031516406E-2</v>
      </c>
      <c r="G60" s="9">
        <f t="shared" si="2"/>
        <v>0.20862826143115473</v>
      </c>
      <c r="H60" s="9">
        <f t="shared" si="2"/>
        <v>0.74368380263497802</v>
      </c>
      <c r="I60" s="9">
        <f t="shared" si="2"/>
        <v>0.17148023766468612</v>
      </c>
      <c r="J60" s="9">
        <f t="shared" si="2"/>
        <v>0.10911909067424438</v>
      </c>
      <c r="K60" s="24">
        <f t="shared" si="2"/>
        <v>6.2516145698785844E-2</v>
      </c>
    </row>
    <row r="61" spans="1:11">
      <c r="A61" s="92"/>
      <c r="B61" s="52"/>
      <c r="C61" s="53"/>
      <c r="D61" s="10"/>
      <c r="E61" s="156"/>
      <c r="F61" s="9"/>
      <c r="G61" s="9"/>
      <c r="H61" s="9"/>
      <c r="I61" s="9"/>
      <c r="J61" s="9"/>
      <c r="K61" s="24"/>
    </row>
    <row r="62" spans="1:11">
      <c r="A62" s="25" t="s">
        <v>60</v>
      </c>
      <c r="B62" s="52"/>
      <c r="C62" s="53"/>
      <c r="D62" s="10"/>
      <c r="E62" s="156"/>
      <c r="F62" s="9"/>
      <c r="G62" s="9"/>
      <c r="H62" s="9"/>
      <c r="I62" s="9"/>
      <c r="J62" s="9"/>
      <c r="K62" s="24"/>
    </row>
    <row r="63" spans="1:11">
      <c r="A63" s="6" t="s">
        <v>26</v>
      </c>
      <c r="B63" s="52"/>
      <c r="C63" s="53"/>
      <c r="D63" s="10"/>
      <c r="E63" s="156"/>
      <c r="F63" s="9"/>
      <c r="G63" s="9"/>
      <c r="H63" s="9"/>
      <c r="I63" s="9"/>
      <c r="J63" s="9"/>
      <c r="K63" s="24"/>
    </row>
    <row r="64" spans="1:11">
      <c r="A64" s="188" t="s">
        <v>110</v>
      </c>
      <c r="B64" s="196">
        <v>1</v>
      </c>
      <c r="C64" s="197">
        <v>1</v>
      </c>
      <c r="D64" s="198">
        <v>1</v>
      </c>
      <c r="E64" s="199"/>
      <c r="F64" s="200">
        <v>1</v>
      </c>
      <c r="G64" s="200">
        <v>1</v>
      </c>
      <c r="H64" s="200">
        <v>1</v>
      </c>
      <c r="I64" s="200">
        <v>1</v>
      </c>
      <c r="J64" s="200">
        <v>1</v>
      </c>
      <c r="K64" s="201">
        <v>1</v>
      </c>
    </row>
    <row r="65" spans="1:11">
      <c r="A65" s="40" t="s">
        <v>111</v>
      </c>
      <c r="B65" s="52">
        <f>B11/B$10</f>
        <v>0.10865567566555653</v>
      </c>
      <c r="C65" s="53">
        <f t="shared" ref="C65:K65" si="3">C11/C$10</f>
        <v>0.11946170375274576</v>
      </c>
      <c r="D65" s="10">
        <f t="shared" si="3"/>
        <v>9.8947996553983814E-2</v>
      </c>
      <c r="E65" s="156"/>
      <c r="F65" s="9">
        <f t="shared" si="3"/>
        <v>0.17177257373272761</v>
      </c>
      <c r="G65" s="9">
        <f t="shared" si="3"/>
        <v>0.13066684825549549</v>
      </c>
      <c r="H65" s="9">
        <f t="shared" si="3"/>
        <v>0.10417148515522778</v>
      </c>
      <c r="I65" s="9">
        <f t="shared" si="3"/>
        <v>6.7500633762992146E-2</v>
      </c>
      <c r="J65" s="9">
        <f t="shared" si="3"/>
        <v>6.6362989079616713E-2</v>
      </c>
      <c r="K65" s="24">
        <f t="shared" si="3"/>
        <v>6.3093674774468173E-2</v>
      </c>
    </row>
    <row r="66" spans="1:11">
      <c r="A66" s="40" t="s">
        <v>112</v>
      </c>
      <c r="B66" s="52">
        <f t="shared" ref="B66:K80" si="4">B12/B$10</f>
        <v>1.9066008339424321E-3</v>
      </c>
      <c r="C66" s="53">
        <f t="shared" si="4"/>
        <v>2.092707735150317E-3</v>
      </c>
      <c r="D66" s="10">
        <f t="shared" si="4"/>
        <v>1.7394102563501753E-3</v>
      </c>
      <c r="E66" s="156"/>
      <c r="F66" s="9">
        <f t="shared" si="4"/>
        <v>2.6364863995884508E-3</v>
      </c>
      <c r="G66" s="9">
        <f t="shared" si="4"/>
        <v>2.5796295387610366E-3</v>
      </c>
      <c r="H66" s="9">
        <f t="shared" si="4"/>
        <v>1.7357494396883799E-3</v>
      </c>
      <c r="I66" s="9">
        <f t="shared" si="4"/>
        <v>1.0273165145340026E-3</v>
      </c>
      <c r="J66" s="9">
        <f t="shared" si="4"/>
        <v>9.0073860565663844E-4</v>
      </c>
      <c r="K66" s="24">
        <f t="shared" si="4"/>
        <v>8.0715714975526924E-4</v>
      </c>
    </row>
    <row r="67" spans="1:11">
      <c r="A67" s="40" t="s">
        <v>113</v>
      </c>
      <c r="B67" s="52">
        <f t="shared" si="4"/>
        <v>1.7742002840152257E-2</v>
      </c>
      <c r="C67" s="53">
        <f t="shared" si="4"/>
        <v>1.780279598620917E-2</v>
      </c>
      <c r="D67" s="10">
        <f t="shared" si="4"/>
        <v>1.7687388846061022E-2</v>
      </c>
      <c r="E67" s="156"/>
      <c r="F67" s="9">
        <f t="shared" si="4"/>
        <v>2.081575990951972E-2</v>
      </c>
      <c r="G67" s="9">
        <f t="shared" si="4"/>
        <v>2.2031999022624833E-2</v>
      </c>
      <c r="H67" s="9">
        <f t="shared" si="4"/>
        <v>1.6090334426344242E-2</v>
      </c>
      <c r="I67" s="9">
        <f t="shared" si="4"/>
        <v>1.1954631433580751E-2</v>
      </c>
      <c r="J67" s="9">
        <f t="shared" si="4"/>
        <v>1.0936314716843322E-2</v>
      </c>
      <c r="K67" s="24">
        <f t="shared" si="4"/>
        <v>1.0302389933520898E-2</v>
      </c>
    </row>
    <row r="68" spans="1:11">
      <c r="A68" s="40" t="s">
        <v>114</v>
      </c>
      <c r="B68" s="52">
        <f t="shared" si="4"/>
        <v>0.23661887341450033</v>
      </c>
      <c r="C68" s="53">
        <f t="shared" si="4"/>
        <v>0.23511227981249966</v>
      </c>
      <c r="D68" s="10">
        <f t="shared" si="4"/>
        <v>0.23797233345752114</v>
      </c>
      <c r="E68" s="156"/>
      <c r="F68" s="9">
        <f t="shared" si="4"/>
        <v>0.18615787900910477</v>
      </c>
      <c r="G68" s="9">
        <f t="shared" si="4"/>
        <v>0.20059323468119644</v>
      </c>
      <c r="H68" s="9">
        <f t="shared" si="4"/>
        <v>0.24660436668520247</v>
      </c>
      <c r="I68" s="9">
        <f t="shared" si="4"/>
        <v>0.27585531412484865</v>
      </c>
      <c r="J68" s="9">
        <f t="shared" si="4"/>
        <v>0.27716646017080943</v>
      </c>
      <c r="K68" s="24">
        <f t="shared" si="4"/>
        <v>0.28193126157058884</v>
      </c>
    </row>
    <row r="69" spans="1:11">
      <c r="A69" s="40" t="s">
        <v>115</v>
      </c>
      <c r="B69" s="52">
        <f t="shared" si="4"/>
        <v>1.9750845863830271E-2</v>
      </c>
      <c r="C69" s="53">
        <f t="shared" si="4"/>
        <v>1.9756395604357387E-2</v>
      </c>
      <c r="D69" s="10">
        <f t="shared" si="4"/>
        <v>1.9745860211400439E-2</v>
      </c>
      <c r="E69" s="156"/>
      <c r="F69" s="9">
        <f t="shared" si="4"/>
        <v>1.4854350202559321E-2</v>
      </c>
      <c r="G69" s="9">
        <f t="shared" si="4"/>
        <v>1.5526846272705697E-2</v>
      </c>
      <c r="H69" s="9">
        <f t="shared" si="4"/>
        <v>2.0935615150804339E-2</v>
      </c>
      <c r="I69" s="9">
        <f t="shared" si="4"/>
        <v>2.1415870843534111E-2</v>
      </c>
      <c r="J69" s="9">
        <f t="shared" si="4"/>
        <v>1.9951053741619148E-2</v>
      </c>
      <c r="K69" s="24">
        <f t="shared" si="4"/>
        <v>1.8789121731058088E-2</v>
      </c>
    </row>
    <row r="70" spans="1:11">
      <c r="A70" s="40" t="s">
        <v>116</v>
      </c>
      <c r="B70" s="52">
        <f t="shared" si="4"/>
        <v>0.24595315332810672</v>
      </c>
      <c r="C70" s="53">
        <f t="shared" si="4"/>
        <v>0.23727801930907608</v>
      </c>
      <c r="D70" s="10">
        <f t="shared" si="4"/>
        <v>0.25374652723266622</v>
      </c>
      <c r="E70" s="156"/>
      <c r="F70" s="9">
        <f t="shared" si="4"/>
        <v>0.20994299591098739</v>
      </c>
      <c r="G70" s="9">
        <f t="shared" si="4"/>
        <v>0.23548432644731138</v>
      </c>
      <c r="H70" s="9">
        <f t="shared" si="4"/>
        <v>0.24899187650671745</v>
      </c>
      <c r="I70" s="9">
        <f t="shared" si="4"/>
        <v>0.26635330115176453</v>
      </c>
      <c r="J70" s="9">
        <f t="shared" si="4"/>
        <v>0.26397033322426433</v>
      </c>
      <c r="K70" s="24">
        <f t="shared" si="4"/>
        <v>0.25487635172095524</v>
      </c>
    </row>
    <row r="71" spans="1:11">
      <c r="A71" s="40" t="s">
        <v>117</v>
      </c>
      <c r="B71" s="52">
        <f t="shared" si="4"/>
        <v>1.7895263265409821E-2</v>
      </c>
      <c r="C71" s="53">
        <f t="shared" si="4"/>
        <v>1.8998691079561585E-2</v>
      </c>
      <c r="D71" s="10">
        <f t="shared" si="4"/>
        <v>1.6903990333659035E-2</v>
      </c>
      <c r="E71" s="156"/>
      <c r="F71" s="9">
        <f t="shared" si="4"/>
        <v>3.6339633918000352E-2</v>
      </c>
      <c r="G71" s="9">
        <f t="shared" si="4"/>
        <v>3.6040709277954081E-2</v>
      </c>
      <c r="H71" s="9">
        <f t="shared" si="4"/>
        <v>1.1840769252219786E-2</v>
      </c>
      <c r="I71" s="9">
        <f t="shared" si="4"/>
        <v>6.0300554343182215E-3</v>
      </c>
      <c r="J71" s="9">
        <f t="shared" si="4"/>
        <v>5.6066382596994839E-3</v>
      </c>
      <c r="K71" s="24">
        <f t="shared" si="4"/>
        <v>5.516464758592304E-3</v>
      </c>
    </row>
    <row r="72" spans="1:11">
      <c r="A72" s="40" t="s">
        <v>118</v>
      </c>
      <c r="B72" s="52">
        <f t="shared" si="4"/>
        <v>5.224843329787429E-3</v>
      </c>
      <c r="C72" s="53">
        <f t="shared" si="4"/>
        <v>4.9918078360471733E-3</v>
      </c>
      <c r="D72" s="10">
        <f t="shared" si="4"/>
        <v>5.4341925723198669E-3</v>
      </c>
      <c r="E72" s="156"/>
      <c r="F72" s="9">
        <f t="shared" si="4"/>
        <v>4.7471885674081867E-3</v>
      </c>
      <c r="G72" s="9">
        <f t="shared" si="4"/>
        <v>4.9389491013856496E-3</v>
      </c>
      <c r="H72" s="9">
        <f t="shared" si="4"/>
        <v>5.2704012755256865E-3</v>
      </c>
      <c r="I72" s="9">
        <f t="shared" si="4"/>
        <v>4.0888792765706242E-3</v>
      </c>
      <c r="J72" s="9">
        <f t="shared" si="4"/>
        <v>3.8137395112972229E-3</v>
      </c>
      <c r="K72" s="24">
        <f t="shared" si="4"/>
        <v>3.5386624711125051E-3</v>
      </c>
    </row>
    <row r="73" spans="1:11">
      <c r="A73" s="40" t="s">
        <v>119</v>
      </c>
      <c r="B73" s="52">
        <f t="shared" si="4"/>
        <v>5.6064103590058603E-2</v>
      </c>
      <c r="C73" s="53">
        <f t="shared" si="4"/>
        <v>5.1275686639839085E-2</v>
      </c>
      <c r="D73" s="10">
        <f t="shared" si="4"/>
        <v>6.0365815082022524E-2</v>
      </c>
      <c r="E73" s="156"/>
      <c r="F73" s="9">
        <f t="shared" si="4"/>
        <v>2.5699122810335633E-2</v>
      </c>
      <c r="G73" s="9">
        <f t="shared" si="4"/>
        <v>2.793230074715124E-2</v>
      </c>
      <c r="H73" s="9">
        <f t="shared" si="4"/>
        <v>6.4989586596919557E-2</v>
      </c>
      <c r="I73" s="9">
        <f t="shared" si="4"/>
        <v>9.5380887126367914E-2</v>
      </c>
      <c r="J73" s="9">
        <f t="shared" si="4"/>
        <v>0.10521607309830797</v>
      </c>
      <c r="K73" s="24">
        <f t="shared" si="4"/>
        <v>0.11866635544492533</v>
      </c>
    </row>
    <row r="74" spans="1:11">
      <c r="A74" s="40" t="s">
        <v>120</v>
      </c>
      <c r="B74" s="52">
        <f t="shared" si="4"/>
        <v>9.2962630993948372E-2</v>
      </c>
      <c r="C74" s="53">
        <f t="shared" si="4"/>
        <v>9.1387077464528524E-2</v>
      </c>
      <c r="D74" s="10">
        <f t="shared" si="4"/>
        <v>9.4378041722414485E-2</v>
      </c>
      <c r="E74" s="156"/>
      <c r="F74" s="9">
        <f t="shared" si="4"/>
        <v>7.4805100485310194E-2</v>
      </c>
      <c r="G74" s="9">
        <f t="shared" si="4"/>
        <v>8.2993772237538219E-2</v>
      </c>
      <c r="H74" s="9">
        <f t="shared" si="4"/>
        <v>9.5460751394422741E-2</v>
      </c>
      <c r="I74" s="9">
        <f t="shared" si="4"/>
        <v>9.1881451751579094E-2</v>
      </c>
      <c r="J74" s="9">
        <f t="shared" si="4"/>
        <v>9.5429272411540728E-2</v>
      </c>
      <c r="K74" s="24">
        <f t="shared" si="4"/>
        <v>9.8027721304494247E-2</v>
      </c>
    </row>
    <row r="75" spans="1:11">
      <c r="A75" s="40" t="s">
        <v>121</v>
      </c>
      <c r="B75" s="52">
        <f t="shared" si="4"/>
        <v>1.2018908839259025E-2</v>
      </c>
      <c r="C75" s="53">
        <f t="shared" si="4"/>
        <v>1.2572330786930271E-2</v>
      </c>
      <c r="D75" s="10">
        <f t="shared" si="4"/>
        <v>1.15217379418723E-2</v>
      </c>
      <c r="E75" s="156"/>
      <c r="F75" s="9">
        <f t="shared" si="4"/>
        <v>1.3212692960921748E-2</v>
      </c>
      <c r="G75" s="9">
        <f t="shared" si="4"/>
        <v>1.4329161129709502E-2</v>
      </c>
      <c r="H75" s="9">
        <f t="shared" si="4"/>
        <v>1.1067077188222602E-2</v>
      </c>
      <c r="I75" s="9">
        <f t="shared" si="4"/>
        <v>7.8435926118303606E-3</v>
      </c>
      <c r="J75" s="9">
        <f t="shared" si="4"/>
        <v>7.308850400185295E-3</v>
      </c>
      <c r="K75" s="24">
        <f t="shared" si="4"/>
        <v>7.0488160804234989E-3</v>
      </c>
    </row>
    <row r="76" spans="1:11">
      <c r="A76" s="40" t="s">
        <v>122</v>
      </c>
      <c r="B76" s="52">
        <f t="shared" si="4"/>
        <v>6.1283598233863887E-4</v>
      </c>
      <c r="C76" s="53">
        <f t="shared" si="4"/>
        <v>5.916442101245496E-4</v>
      </c>
      <c r="D76" s="10">
        <f t="shared" si="4"/>
        <v>6.31873775207585E-4</v>
      </c>
      <c r="E76" s="156"/>
      <c r="F76" s="9">
        <f t="shared" si="4"/>
        <v>3.9717513910586419E-4</v>
      </c>
      <c r="G76" s="9">
        <f t="shared" si="4"/>
        <v>4.1658613669432891E-4</v>
      </c>
      <c r="H76" s="9">
        <f t="shared" si="4"/>
        <v>6.654298529219588E-4</v>
      </c>
      <c r="I76" s="9">
        <f t="shared" si="4"/>
        <v>3.226429778174089E-4</v>
      </c>
      <c r="J76" s="9">
        <f t="shared" si="4"/>
        <v>2.7573630785407297E-4</v>
      </c>
      <c r="K76" s="24">
        <f t="shared" si="4"/>
        <v>2.3163450213727372E-4</v>
      </c>
    </row>
    <row r="77" spans="1:11">
      <c r="A77" s="40" t="s">
        <v>123</v>
      </c>
      <c r="B77" s="52">
        <f t="shared" si="4"/>
        <v>9.623520394025354E-3</v>
      </c>
      <c r="C77" s="53">
        <f t="shared" si="4"/>
        <v>1.0548742397415371E-2</v>
      </c>
      <c r="D77" s="10">
        <f t="shared" si="4"/>
        <v>8.7923400340071504E-3</v>
      </c>
      <c r="E77" s="156"/>
      <c r="F77" s="9">
        <f t="shared" si="4"/>
        <v>1.4854350202559321E-2</v>
      </c>
      <c r="G77" s="9">
        <f t="shared" si="4"/>
        <v>1.3864507361858134E-2</v>
      </c>
      <c r="H77" s="9">
        <f t="shared" si="4"/>
        <v>8.3692703728430254E-3</v>
      </c>
      <c r="I77" s="9">
        <f t="shared" si="4"/>
        <v>5.9937137802234036E-3</v>
      </c>
      <c r="J77" s="9">
        <f t="shared" si="4"/>
        <v>5.4019806445366834E-3</v>
      </c>
      <c r="K77" s="24">
        <f t="shared" si="4"/>
        <v>4.8678881526079375E-3</v>
      </c>
    </row>
    <row r="78" spans="1:11">
      <c r="A78" s="40" t="s">
        <v>124</v>
      </c>
      <c r="B78" s="52">
        <f t="shared" si="4"/>
        <v>2.1065594021979395E-3</v>
      </c>
      <c r="C78" s="53">
        <f t="shared" si="4"/>
        <v>2.2352935550774681E-3</v>
      </c>
      <c r="D78" s="10">
        <f t="shared" si="4"/>
        <v>1.9909100778790286E-3</v>
      </c>
      <c r="E78" s="156"/>
      <c r="F78" s="9">
        <f t="shared" si="4"/>
        <v>1.7437879916933656E-3</v>
      </c>
      <c r="G78" s="9">
        <f t="shared" si="4"/>
        <v>1.9857940121751306E-3</v>
      </c>
      <c r="H78" s="9">
        <f t="shared" si="4"/>
        <v>2.1472005196586132E-3</v>
      </c>
      <c r="I78" s="9">
        <f t="shared" si="4"/>
        <v>1.9526991212410764E-3</v>
      </c>
      <c r="J78" s="9">
        <f t="shared" si="4"/>
        <v>1.8480460099730759E-3</v>
      </c>
      <c r="K78" s="24">
        <f t="shared" si="4"/>
        <v>1.7515131969303083E-3</v>
      </c>
    </row>
    <row r="79" spans="1:11">
      <c r="A79" s="40" t="s">
        <v>125</v>
      </c>
      <c r="B79" s="52">
        <f t="shared" si="4"/>
        <v>1.0596364086700553E-2</v>
      </c>
      <c r="C79" s="53">
        <f t="shared" si="4"/>
        <v>9.1854828507948079E-3</v>
      </c>
      <c r="D79" s="10">
        <f t="shared" si="4"/>
        <v>1.1863840183579248E-2</v>
      </c>
      <c r="E79" s="156"/>
      <c r="F79" s="9">
        <f t="shared" si="4"/>
        <v>5.9273661236084688E-3</v>
      </c>
      <c r="G79" s="9">
        <f t="shared" si="4"/>
        <v>6.6002866032507735E-3</v>
      </c>
      <c r="H79" s="9">
        <f t="shared" si="4"/>
        <v>1.1746723291083732E-2</v>
      </c>
      <c r="I79" s="9">
        <f t="shared" si="4"/>
        <v>1.1565509820224041E-2</v>
      </c>
      <c r="J79" s="9">
        <f t="shared" si="4"/>
        <v>1.0594401695104271E-2</v>
      </c>
      <c r="K79" s="24">
        <f t="shared" si="4"/>
        <v>7.9575360503466499E-3</v>
      </c>
    </row>
    <row r="80" spans="1:11">
      <c r="A80" s="40" t="s">
        <v>126</v>
      </c>
      <c r="B80" s="52">
        <f t="shared" si="4"/>
        <v>0.11971716971401193</v>
      </c>
      <c r="C80" s="53">
        <f t="shared" si="4"/>
        <v>0.12288376343099737</v>
      </c>
      <c r="D80" s="10">
        <f t="shared" si="4"/>
        <v>0.11687243569766598</v>
      </c>
      <c r="E80" s="156"/>
      <c r="F80" s="9">
        <f t="shared" si="4"/>
        <v>0.12823461324598001</v>
      </c>
      <c r="G80" s="9">
        <f t="shared" si="4"/>
        <v>0.13422285155213384</v>
      </c>
      <c r="H80" s="9">
        <f t="shared" si="4"/>
        <v>0.11569320895208195</v>
      </c>
      <c r="I80" s="9">
        <f t="shared" si="4"/>
        <v>0.10647661458878088</v>
      </c>
      <c r="J80" s="9">
        <f t="shared" si="4"/>
        <v>0.10239743528468855</v>
      </c>
      <c r="K80" s="24">
        <f t="shared" si="4"/>
        <v>0.10035653895290514</v>
      </c>
    </row>
    <row r="81" spans="1:11">
      <c r="A81" s="40"/>
      <c r="B81" s="52"/>
      <c r="C81" s="53"/>
      <c r="D81" s="10"/>
      <c r="E81" s="156"/>
      <c r="F81" s="9"/>
      <c r="G81" s="9"/>
      <c r="H81" s="9"/>
      <c r="I81" s="9"/>
      <c r="J81" s="9"/>
      <c r="K81" s="24"/>
    </row>
    <row r="82" spans="1:11">
      <c r="A82" s="188" t="s">
        <v>127</v>
      </c>
      <c r="B82" s="196">
        <v>1</v>
      </c>
      <c r="C82" s="197">
        <v>1</v>
      </c>
      <c r="D82" s="198">
        <v>1</v>
      </c>
      <c r="E82" s="199"/>
      <c r="F82" s="200">
        <v>1</v>
      </c>
      <c r="G82" s="200">
        <v>1</v>
      </c>
      <c r="H82" s="200">
        <v>1</v>
      </c>
      <c r="I82" s="200">
        <v>1</v>
      </c>
      <c r="J82" s="200">
        <v>1</v>
      </c>
      <c r="K82" s="201">
        <v>1</v>
      </c>
    </row>
    <row r="83" spans="1:11">
      <c r="A83" s="40" t="s">
        <v>128</v>
      </c>
      <c r="B83" s="52">
        <f>B29/B$28</f>
        <v>0.14837311096643718</v>
      </c>
      <c r="C83" s="53">
        <f t="shared" ref="C83:K87" si="5">C29/C$28</f>
        <v>0.15213058083940842</v>
      </c>
      <c r="D83" s="10">
        <f t="shared" si="5"/>
        <v>0.14466239933925254</v>
      </c>
      <c r="E83" s="156"/>
      <c r="F83" s="9">
        <f t="shared" si="5"/>
        <v>0.10051729384318897</v>
      </c>
      <c r="G83" s="9">
        <f t="shared" si="5"/>
        <v>0.1038778641837239</v>
      </c>
      <c r="H83" s="9">
        <f t="shared" si="5"/>
        <v>0.16706116217351655</v>
      </c>
      <c r="I83" s="9">
        <f t="shared" si="5"/>
        <v>0.20828269187485932</v>
      </c>
      <c r="J83" s="9">
        <f t="shared" si="5"/>
        <v>0.2211474758182059</v>
      </c>
      <c r="K83" s="24">
        <f t="shared" si="5"/>
        <v>0.22849349559378934</v>
      </c>
    </row>
    <row r="84" spans="1:11">
      <c r="A84" s="40" t="s">
        <v>129</v>
      </c>
      <c r="B84" s="52">
        <f>B30/B$28</f>
        <v>0.28326846093111518</v>
      </c>
      <c r="C84" s="53">
        <f t="shared" si="5"/>
        <v>0.28445379908281176</v>
      </c>
      <c r="D84" s="10">
        <f t="shared" si="5"/>
        <v>0.28209787321907909</v>
      </c>
      <c r="E84" s="156"/>
      <c r="F84" s="9">
        <f t="shared" si="5"/>
        <v>0.33248808195557361</v>
      </c>
      <c r="G84" s="9">
        <f t="shared" si="5"/>
        <v>0.33826627480558663</v>
      </c>
      <c r="H84" s="9">
        <f t="shared" si="5"/>
        <v>0.25831770721260744</v>
      </c>
      <c r="I84" s="9">
        <f t="shared" si="5"/>
        <v>0.21571010578437994</v>
      </c>
      <c r="J84" s="9">
        <f t="shared" si="5"/>
        <v>0.21246853054193721</v>
      </c>
      <c r="K84" s="24">
        <f t="shared" si="5"/>
        <v>0.20898027696181284</v>
      </c>
    </row>
    <row r="85" spans="1:11">
      <c r="A85" s="40" t="s">
        <v>130</v>
      </c>
      <c r="B85" s="52">
        <f>B31/B$28</f>
        <v>0.12694444059673377</v>
      </c>
      <c r="C85" s="53">
        <f t="shared" si="5"/>
        <v>0.12443372687863286</v>
      </c>
      <c r="D85" s="10">
        <f t="shared" si="5"/>
        <v>0.12942391079909146</v>
      </c>
      <c r="E85" s="156"/>
      <c r="F85" s="9">
        <f t="shared" si="5"/>
        <v>0.17009838726037124</v>
      </c>
      <c r="G85" s="9">
        <f t="shared" si="5"/>
        <v>0.16263101771177405</v>
      </c>
      <c r="H85" s="9">
        <f t="shared" si="5"/>
        <v>0.11224165667619604</v>
      </c>
      <c r="I85" s="9">
        <f t="shared" si="5"/>
        <v>0.108260184559982</v>
      </c>
      <c r="J85" s="9">
        <f t="shared" si="5"/>
        <v>0.10533987014707831</v>
      </c>
      <c r="K85" s="24">
        <f t="shared" si="5"/>
        <v>0.10501468736886278</v>
      </c>
    </row>
    <row r="86" spans="1:11">
      <c r="A86" s="40" t="s">
        <v>131</v>
      </c>
      <c r="B86" s="52">
        <f>B32/B$28</f>
        <v>0.16829193966174005</v>
      </c>
      <c r="C86" s="53">
        <f t="shared" si="5"/>
        <v>0.17064161358219149</v>
      </c>
      <c r="D86" s="10">
        <f t="shared" si="5"/>
        <v>0.16597150526533141</v>
      </c>
      <c r="E86" s="156"/>
      <c r="F86" s="9">
        <f t="shared" si="5"/>
        <v>0.12861344963992291</v>
      </c>
      <c r="G86" s="9">
        <f t="shared" si="5"/>
        <v>0.14036775988972405</v>
      </c>
      <c r="H86" s="9">
        <f t="shared" si="5"/>
        <v>0.18040228295062147</v>
      </c>
      <c r="I86" s="9">
        <f t="shared" si="5"/>
        <v>0.19072698627053791</v>
      </c>
      <c r="J86" s="9">
        <f t="shared" si="5"/>
        <v>0.19279183781635087</v>
      </c>
      <c r="K86" s="24">
        <f t="shared" si="5"/>
        <v>0.19167016365925305</v>
      </c>
    </row>
    <row r="87" spans="1:11" ht="15" thickBot="1">
      <c r="A87" s="74" t="s">
        <v>132</v>
      </c>
      <c r="B87" s="79">
        <f>B33/B$28</f>
        <v>0.13405039269735292</v>
      </c>
      <c r="C87" s="80">
        <f t="shared" si="5"/>
        <v>0.12876876542005269</v>
      </c>
      <c r="D87" s="81">
        <f t="shared" si="5"/>
        <v>0.13926629499621446</v>
      </c>
      <c r="E87" s="157"/>
      <c r="F87" s="82">
        <f t="shared" si="5"/>
        <v>0.10569023227507861</v>
      </c>
      <c r="G87" s="82">
        <f t="shared" si="5"/>
        <v>0.10502223724934329</v>
      </c>
      <c r="H87" s="82">
        <f t="shared" si="5"/>
        <v>0.14749008637914604</v>
      </c>
      <c r="I87" s="82">
        <f t="shared" si="5"/>
        <v>0.14940355615575063</v>
      </c>
      <c r="J87" s="82">
        <f t="shared" si="5"/>
        <v>0.1399231482708361</v>
      </c>
      <c r="K87" s="83">
        <f t="shared" si="5"/>
        <v>0.12694083088543853</v>
      </c>
    </row>
  </sheetData>
  <mergeCells count="2">
    <mergeCell ref="A5:K5"/>
    <mergeCell ref="A6:K6"/>
  </mergeCells>
  <hyperlinks>
    <hyperlink ref="A7" location="'Table of Contents'!A1" display="Return to Table of Contents"/>
  </hyperlinks>
  <pageMargins left="0.5" right="0.5" top="0.5" bottom="0.5" header="0.3" footer="0.3"/>
  <pageSetup scale="83" fitToHeight="50" orientation="landscape" r:id="rId1"/>
  <rowBreaks count="2" manualBreakCount="2">
    <brk id="33" max="16383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87"/>
  <sheetViews>
    <sheetView zoomScaleNormal="100" workbookViewId="0">
      <pane ySplit="8" topLeftCell="A9" activePane="bottomLeft" state="frozen"/>
      <selection pane="bottomLeft"/>
    </sheetView>
  </sheetViews>
  <sheetFormatPr defaultRowHeight="14.25"/>
  <cols>
    <col min="1" max="1" width="34.5" style="54" customWidth="1"/>
    <col min="2" max="4" width="8.625" style="54" bestFit="1" customWidth="1"/>
    <col min="5" max="5" width="7.5" style="54" customWidth="1"/>
    <col min="6" max="6" width="9.625" style="54" customWidth="1"/>
    <col min="7" max="7" width="8.25" style="54" customWidth="1"/>
    <col min="8" max="8" width="9" style="54" customWidth="1"/>
    <col min="9" max="9" width="8.25" style="54" customWidth="1"/>
    <col min="10" max="10" width="8.625" style="54" customWidth="1"/>
    <col min="11" max="11" width="8.25" style="54" customWidth="1"/>
    <col min="12" max="12" width="9" style="54"/>
    <col min="13" max="13" width="12.25" style="54" bestFit="1" customWidth="1"/>
    <col min="14" max="16384" width="9" style="54"/>
  </cols>
  <sheetData>
    <row r="1" spans="1:14" s="14" customFormat="1" ht="15">
      <c r="A1" s="12" t="s">
        <v>0</v>
      </c>
      <c r="B1" s="13"/>
      <c r="D1" s="15"/>
      <c r="F1" s="15"/>
      <c r="K1" s="16" t="s">
        <v>62</v>
      </c>
    </row>
    <row r="2" spans="1:14" s="14" customFormat="1" ht="15">
      <c r="A2" s="12" t="s">
        <v>1</v>
      </c>
      <c r="B2" s="13"/>
      <c r="D2" s="15"/>
      <c r="F2" s="15"/>
      <c r="K2" s="16" t="s">
        <v>24</v>
      </c>
    </row>
    <row r="3" spans="1:14" s="14" customFormat="1" ht="15">
      <c r="A3" s="12" t="s">
        <v>2</v>
      </c>
      <c r="B3" s="13"/>
      <c r="C3" s="17"/>
      <c r="D3" s="18"/>
      <c r="E3" s="19"/>
      <c r="F3" s="15"/>
      <c r="K3" s="21" t="s">
        <v>25</v>
      </c>
    </row>
    <row r="4" spans="1:14" s="14" customFormat="1" ht="15">
      <c r="A4" s="12" t="s">
        <v>139</v>
      </c>
      <c r="B4" s="13"/>
      <c r="C4" s="17"/>
      <c r="D4" s="18"/>
      <c r="E4" s="17"/>
      <c r="F4" s="15"/>
    </row>
    <row r="5" spans="1:14" s="14" customFormat="1" ht="15.75">
      <c r="A5" s="296" t="s">
        <v>27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4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</row>
    <row r="7" spans="1:14" customFormat="1" ht="15" thickBot="1">
      <c r="A7" s="178" t="s">
        <v>108</v>
      </c>
    </row>
    <row r="8" spans="1:14" customFormat="1" ht="47.25" customHeight="1" thickBot="1">
      <c r="A8" s="93" t="s">
        <v>135</v>
      </c>
      <c r="B8" s="94" t="s">
        <v>4</v>
      </c>
      <c r="C8" s="95" t="s">
        <v>5</v>
      </c>
      <c r="D8" s="96" t="s">
        <v>6</v>
      </c>
      <c r="E8" s="94" t="s">
        <v>7</v>
      </c>
      <c r="F8" s="95" t="s">
        <v>8</v>
      </c>
      <c r="G8" s="97" t="s">
        <v>9</v>
      </c>
      <c r="H8" s="97" t="s">
        <v>10</v>
      </c>
      <c r="I8" s="97" t="s">
        <v>11</v>
      </c>
      <c r="J8" s="97" t="s">
        <v>12</v>
      </c>
      <c r="K8" s="96" t="s">
        <v>13</v>
      </c>
      <c r="M8" s="11"/>
    </row>
    <row r="9" spans="1:14" customFormat="1">
      <c r="A9" s="182" t="s">
        <v>26</v>
      </c>
      <c r="B9" s="183">
        <v>33871648</v>
      </c>
      <c r="C9" s="184">
        <v>16874892</v>
      </c>
      <c r="D9" s="185">
        <v>16996756</v>
      </c>
      <c r="E9" s="186">
        <v>33.299999999999997</v>
      </c>
      <c r="F9" s="184">
        <v>2486981</v>
      </c>
      <c r="G9" s="187">
        <v>9249829</v>
      </c>
      <c r="H9" s="187">
        <v>23146248</v>
      </c>
      <c r="I9" s="187">
        <v>6209751</v>
      </c>
      <c r="J9" s="187">
        <v>4742499</v>
      </c>
      <c r="K9" s="185">
        <v>3595658</v>
      </c>
      <c r="M9" s="1"/>
    </row>
    <row r="10" spans="1:14" customFormat="1">
      <c r="A10" s="188" t="s">
        <v>110</v>
      </c>
      <c r="B10" s="189">
        <v>3697513</v>
      </c>
      <c r="C10" s="190">
        <v>1777631</v>
      </c>
      <c r="D10" s="191">
        <v>1919882</v>
      </c>
      <c r="E10" s="192">
        <v>34.200000000000003</v>
      </c>
      <c r="F10" s="193">
        <v>220798</v>
      </c>
      <c r="G10" s="194">
        <v>875882</v>
      </c>
      <c r="H10" s="194">
        <v>2652498</v>
      </c>
      <c r="I10" s="194">
        <v>648006</v>
      </c>
      <c r="J10" s="194">
        <v>487245</v>
      </c>
      <c r="K10" s="195">
        <v>353698</v>
      </c>
      <c r="M10" s="111"/>
    </row>
    <row r="11" spans="1:14" customFormat="1">
      <c r="A11" s="40" t="s">
        <v>111</v>
      </c>
      <c r="B11" s="2">
        <v>314819</v>
      </c>
      <c r="C11" s="3">
        <v>168117</v>
      </c>
      <c r="D11" s="4">
        <v>146702</v>
      </c>
      <c r="E11" s="77">
        <v>30.2</v>
      </c>
      <c r="F11" s="27">
        <v>26665</v>
      </c>
      <c r="G11" s="29">
        <v>79859</v>
      </c>
      <c r="H11" s="29">
        <v>222684</v>
      </c>
      <c r="I11" s="29">
        <v>34320</v>
      </c>
      <c r="J11" s="29">
        <v>23512</v>
      </c>
      <c r="K11" s="28">
        <v>15009</v>
      </c>
      <c r="M11" s="1"/>
      <c r="N11" s="1"/>
    </row>
    <row r="12" spans="1:14" customFormat="1">
      <c r="A12" s="40" t="s">
        <v>112</v>
      </c>
      <c r="B12" s="2">
        <v>3044</v>
      </c>
      <c r="C12" s="3">
        <v>1678</v>
      </c>
      <c r="D12" s="4">
        <v>1366</v>
      </c>
      <c r="E12" s="77">
        <v>30.6</v>
      </c>
      <c r="F12" s="27">
        <v>302</v>
      </c>
      <c r="G12" s="29">
        <v>865</v>
      </c>
      <c r="H12" s="29">
        <v>2072</v>
      </c>
      <c r="I12" s="29">
        <v>169</v>
      </c>
      <c r="J12" s="29">
        <v>124</v>
      </c>
      <c r="K12" s="28">
        <v>70</v>
      </c>
      <c r="M12" s="1"/>
      <c r="N12" s="1"/>
    </row>
    <row r="13" spans="1:14" customFormat="1">
      <c r="A13" s="40" t="s">
        <v>113</v>
      </c>
      <c r="B13" s="2">
        <v>70232</v>
      </c>
      <c r="C13" s="3">
        <v>33823</v>
      </c>
      <c r="D13" s="4">
        <v>36409</v>
      </c>
      <c r="E13" s="77">
        <v>21.7</v>
      </c>
      <c r="F13" s="27">
        <v>5016</v>
      </c>
      <c r="G13" s="29">
        <v>28856</v>
      </c>
      <c r="H13" s="29">
        <v>35704</v>
      </c>
      <c r="I13" s="29">
        <v>6722</v>
      </c>
      <c r="J13" s="29">
        <v>4557</v>
      </c>
      <c r="K13" s="28">
        <v>3054</v>
      </c>
      <c r="M13" s="1"/>
      <c r="N13" s="1"/>
    </row>
    <row r="14" spans="1:14" customFormat="1">
      <c r="A14" s="40" t="s">
        <v>114</v>
      </c>
      <c r="B14" s="2">
        <v>918325</v>
      </c>
      <c r="C14" s="3">
        <v>440673</v>
      </c>
      <c r="D14" s="4">
        <v>477652</v>
      </c>
      <c r="E14" s="77">
        <v>36.9</v>
      </c>
      <c r="F14" s="27">
        <v>48603</v>
      </c>
      <c r="G14" s="29">
        <v>189375</v>
      </c>
      <c r="H14" s="29">
        <v>689367</v>
      </c>
      <c r="I14" s="29">
        <v>182072</v>
      </c>
      <c r="J14" s="29">
        <v>145194</v>
      </c>
      <c r="K14" s="28">
        <v>109611</v>
      </c>
      <c r="M14" s="1"/>
      <c r="N14" s="1"/>
    </row>
    <row r="15" spans="1:14" customFormat="1">
      <c r="A15" s="40" t="s">
        <v>115</v>
      </c>
      <c r="B15" s="2">
        <v>62317</v>
      </c>
      <c r="C15" s="3">
        <v>30163</v>
      </c>
      <c r="D15" s="4">
        <v>32154</v>
      </c>
      <c r="E15" s="77">
        <v>34.1</v>
      </c>
      <c r="F15" s="27">
        <v>2763</v>
      </c>
      <c r="G15" s="29">
        <v>12426</v>
      </c>
      <c r="H15" s="29">
        <v>46379</v>
      </c>
      <c r="I15" s="29">
        <v>10202</v>
      </c>
      <c r="J15" s="29">
        <v>6707</v>
      </c>
      <c r="K15" s="28">
        <v>4288</v>
      </c>
      <c r="M15" s="1"/>
      <c r="N15" s="1"/>
    </row>
    <row r="16" spans="1:14" customFormat="1">
      <c r="A16" s="40" t="s">
        <v>116</v>
      </c>
      <c r="B16" s="2">
        <v>918678</v>
      </c>
      <c r="C16" s="3">
        <v>426063</v>
      </c>
      <c r="D16" s="4">
        <v>492615</v>
      </c>
      <c r="E16" s="77">
        <v>35.4</v>
      </c>
      <c r="F16" s="27">
        <v>50853</v>
      </c>
      <c r="G16" s="29">
        <v>211707</v>
      </c>
      <c r="H16" s="29">
        <v>664261</v>
      </c>
      <c r="I16" s="29">
        <v>171598</v>
      </c>
      <c r="J16" s="29">
        <v>127191</v>
      </c>
      <c r="K16" s="28">
        <v>90800</v>
      </c>
      <c r="M16" s="1"/>
    </row>
    <row r="17" spans="1:15" customFormat="1">
      <c r="A17" s="40" t="s">
        <v>117</v>
      </c>
      <c r="B17" s="2">
        <v>65095</v>
      </c>
      <c r="C17" s="3">
        <v>33032</v>
      </c>
      <c r="D17" s="4">
        <v>32063</v>
      </c>
      <c r="E17" s="77">
        <v>15.9</v>
      </c>
      <c r="F17" s="27">
        <v>7550</v>
      </c>
      <c r="G17" s="29">
        <v>37310</v>
      </c>
      <c r="H17" s="29">
        <v>23061</v>
      </c>
      <c r="I17" s="29">
        <v>3967</v>
      </c>
      <c r="J17" s="29">
        <v>2849</v>
      </c>
      <c r="K17" s="28">
        <v>2082</v>
      </c>
      <c r="M17" s="1"/>
    </row>
    <row r="18" spans="1:15" customFormat="1">
      <c r="A18" s="40" t="s">
        <v>118</v>
      </c>
      <c r="B18" s="2">
        <v>17755</v>
      </c>
      <c r="C18" s="3">
        <v>8426</v>
      </c>
      <c r="D18" s="4">
        <v>9329</v>
      </c>
      <c r="E18" s="77">
        <v>31.8</v>
      </c>
      <c r="F18" s="27">
        <v>1118</v>
      </c>
      <c r="G18" s="29">
        <v>3585</v>
      </c>
      <c r="H18" s="29">
        <v>13167</v>
      </c>
      <c r="I18" s="29">
        <v>2147</v>
      </c>
      <c r="J18" s="29">
        <v>1568</v>
      </c>
      <c r="K18" s="28">
        <v>1056</v>
      </c>
      <c r="M18" s="1"/>
    </row>
    <row r="19" spans="1:15" customFormat="1">
      <c r="A19" s="40" t="s">
        <v>119</v>
      </c>
      <c r="B19" s="2">
        <v>288854</v>
      </c>
      <c r="C19" s="3">
        <v>129746</v>
      </c>
      <c r="D19" s="4">
        <v>159108</v>
      </c>
      <c r="E19" s="77">
        <v>43.1</v>
      </c>
      <c r="F19" s="27">
        <v>9268</v>
      </c>
      <c r="G19" s="29">
        <v>35881</v>
      </c>
      <c r="H19" s="29">
        <v>244912</v>
      </c>
      <c r="I19" s="29">
        <v>89684</v>
      </c>
      <c r="J19" s="29">
        <v>73331</v>
      </c>
      <c r="K19" s="28">
        <v>59377</v>
      </c>
      <c r="M19" s="1"/>
    </row>
    <row r="20" spans="1:15" customFormat="1">
      <c r="A20" s="40" t="s">
        <v>120</v>
      </c>
      <c r="B20" s="2">
        <v>345882</v>
      </c>
      <c r="C20" s="3">
        <v>161448</v>
      </c>
      <c r="D20" s="4">
        <v>184434</v>
      </c>
      <c r="E20" s="77">
        <v>34.5</v>
      </c>
      <c r="F20" s="27">
        <v>17257</v>
      </c>
      <c r="G20" s="29">
        <v>77216</v>
      </c>
      <c r="H20" s="29">
        <v>252289</v>
      </c>
      <c r="I20" s="29">
        <v>60669</v>
      </c>
      <c r="J20" s="29">
        <v>42798</v>
      </c>
      <c r="K20" s="28">
        <v>28250</v>
      </c>
      <c r="M20" s="1"/>
    </row>
    <row r="21" spans="1:15" customFormat="1">
      <c r="A21" s="40" t="s">
        <v>121</v>
      </c>
      <c r="B21" s="2">
        <v>55456</v>
      </c>
      <c r="C21" s="3">
        <v>27666</v>
      </c>
      <c r="D21" s="4">
        <v>27790</v>
      </c>
      <c r="E21" s="77">
        <v>23</v>
      </c>
      <c r="F21" s="27">
        <v>4103</v>
      </c>
      <c r="G21" s="29">
        <v>21746</v>
      </c>
      <c r="H21" s="29">
        <v>29713</v>
      </c>
      <c r="I21" s="29">
        <v>5289</v>
      </c>
      <c r="J21" s="29">
        <v>3721</v>
      </c>
      <c r="K21" s="28">
        <v>2583</v>
      </c>
      <c r="M21" s="1"/>
    </row>
    <row r="22" spans="1:15" customFormat="1">
      <c r="A22" s="40" t="s">
        <v>122</v>
      </c>
      <c r="B22" s="2">
        <v>1948</v>
      </c>
      <c r="C22" s="3">
        <v>911</v>
      </c>
      <c r="D22" s="4">
        <v>1037</v>
      </c>
      <c r="E22" s="77">
        <v>32</v>
      </c>
      <c r="F22" s="27">
        <v>98</v>
      </c>
      <c r="G22" s="29">
        <v>308</v>
      </c>
      <c r="H22" s="29">
        <v>1556</v>
      </c>
      <c r="I22" s="29">
        <v>135</v>
      </c>
      <c r="J22" s="29">
        <v>89</v>
      </c>
      <c r="K22" s="28">
        <v>50</v>
      </c>
      <c r="M22" s="1"/>
    </row>
    <row r="23" spans="1:15" customFormat="1">
      <c r="A23" s="40" t="s">
        <v>123</v>
      </c>
      <c r="B23" s="2">
        <v>20093</v>
      </c>
      <c r="C23" s="3">
        <v>10866</v>
      </c>
      <c r="D23" s="4">
        <v>9227</v>
      </c>
      <c r="E23" s="77">
        <v>28.8</v>
      </c>
      <c r="F23" s="27">
        <v>1953</v>
      </c>
      <c r="G23" s="29">
        <v>6542</v>
      </c>
      <c r="H23" s="29">
        <v>12539</v>
      </c>
      <c r="I23" s="29">
        <v>1871</v>
      </c>
      <c r="J23" s="29">
        <v>1260</v>
      </c>
      <c r="K23" s="28">
        <v>814</v>
      </c>
      <c r="M23" s="1"/>
    </row>
    <row r="24" spans="1:15" customFormat="1">
      <c r="A24" s="40" t="s">
        <v>124</v>
      </c>
      <c r="B24" s="2">
        <v>5775</v>
      </c>
      <c r="C24" s="3">
        <v>2939</v>
      </c>
      <c r="D24" s="4">
        <v>2836</v>
      </c>
      <c r="E24" s="77">
        <v>35.9</v>
      </c>
      <c r="F24" s="27">
        <v>317</v>
      </c>
      <c r="G24" s="29">
        <v>1243</v>
      </c>
      <c r="H24" s="29">
        <v>4296</v>
      </c>
      <c r="I24" s="29">
        <v>902</v>
      </c>
      <c r="J24" s="29">
        <v>600</v>
      </c>
      <c r="K24" s="28">
        <v>374</v>
      </c>
      <c r="M24" s="1"/>
      <c r="O24" s="37"/>
    </row>
    <row r="25" spans="1:15" customFormat="1">
      <c r="A25" s="40" t="s">
        <v>125</v>
      </c>
      <c r="B25" s="2">
        <v>36525</v>
      </c>
      <c r="C25" s="3">
        <v>15783</v>
      </c>
      <c r="D25" s="4">
        <v>20742</v>
      </c>
      <c r="E25" s="77">
        <v>36.1</v>
      </c>
      <c r="F25" s="27">
        <v>1136</v>
      </c>
      <c r="G25" s="29">
        <v>6187</v>
      </c>
      <c r="H25" s="29">
        <v>28352</v>
      </c>
      <c r="I25" s="29">
        <v>4678</v>
      </c>
      <c r="J25" s="29">
        <v>2366</v>
      </c>
      <c r="K25" s="28">
        <v>1319</v>
      </c>
      <c r="M25" s="1"/>
      <c r="O25" s="37"/>
    </row>
    <row r="26" spans="1:15" customFormat="1">
      <c r="A26" s="40" t="s">
        <v>126</v>
      </c>
      <c r="B26" s="2">
        <v>447032</v>
      </c>
      <c r="C26" s="3">
        <v>224360</v>
      </c>
      <c r="D26" s="4">
        <v>222672</v>
      </c>
      <c r="E26" s="77">
        <v>31.2</v>
      </c>
      <c r="F26" s="27">
        <v>30618</v>
      </c>
      <c r="G26" s="29">
        <v>118924</v>
      </c>
      <c r="H26" s="29">
        <v>308003</v>
      </c>
      <c r="I26" s="29">
        <v>60372</v>
      </c>
      <c r="J26" s="29">
        <v>41864</v>
      </c>
      <c r="K26" s="28">
        <v>28202</v>
      </c>
      <c r="M26" s="1"/>
    </row>
    <row r="27" spans="1:15" customFormat="1">
      <c r="A27" s="40"/>
      <c r="B27" s="2"/>
      <c r="C27" s="3"/>
      <c r="D27" s="4"/>
      <c r="E27" s="77"/>
      <c r="F27" s="27"/>
      <c r="G27" s="29"/>
      <c r="H27" s="29"/>
      <c r="I27" s="29"/>
      <c r="J27" s="29"/>
      <c r="K27" s="28"/>
      <c r="M27" s="1"/>
    </row>
    <row r="28" spans="1:15" customFormat="1">
      <c r="A28" s="188" t="s">
        <v>127</v>
      </c>
      <c r="B28" s="189">
        <v>116961</v>
      </c>
      <c r="C28" s="190">
        <v>58760</v>
      </c>
      <c r="D28" s="191">
        <v>58201</v>
      </c>
      <c r="E28" s="192">
        <v>28.2</v>
      </c>
      <c r="F28" s="193">
        <v>9530</v>
      </c>
      <c r="G28" s="194">
        <v>37560</v>
      </c>
      <c r="H28" s="194">
        <v>72977</v>
      </c>
      <c r="I28" s="194">
        <v>12523</v>
      </c>
      <c r="J28" s="194">
        <v>8639</v>
      </c>
      <c r="K28" s="195">
        <v>5586</v>
      </c>
      <c r="M28" s="1"/>
    </row>
    <row r="29" spans="1:15" customFormat="1">
      <c r="A29" s="40" t="s">
        <v>128</v>
      </c>
      <c r="B29" s="2">
        <v>20571</v>
      </c>
      <c r="C29" s="3">
        <v>10591</v>
      </c>
      <c r="D29" s="4">
        <v>9980</v>
      </c>
      <c r="E29" s="77">
        <v>33.5</v>
      </c>
      <c r="F29" s="27">
        <v>1134</v>
      </c>
      <c r="G29" s="29">
        <v>4621</v>
      </c>
      <c r="H29" s="29">
        <v>14903</v>
      </c>
      <c r="I29" s="29">
        <v>3148</v>
      </c>
      <c r="J29" s="29">
        <v>2152</v>
      </c>
      <c r="K29" s="28">
        <v>1462</v>
      </c>
      <c r="M29" s="1"/>
    </row>
    <row r="30" spans="1:15" customFormat="1">
      <c r="A30" s="40" t="s">
        <v>129</v>
      </c>
      <c r="B30" s="2">
        <v>37498</v>
      </c>
      <c r="C30" s="3">
        <v>18766</v>
      </c>
      <c r="D30" s="4">
        <v>18732</v>
      </c>
      <c r="E30" s="77">
        <v>24.4</v>
      </c>
      <c r="F30" s="27">
        <v>3688</v>
      </c>
      <c r="G30" s="29">
        <v>14395</v>
      </c>
      <c r="H30" s="29">
        <v>21041</v>
      </c>
      <c r="I30" s="29">
        <v>3184</v>
      </c>
      <c r="J30" s="29">
        <v>2180</v>
      </c>
      <c r="K30" s="28">
        <v>1398</v>
      </c>
      <c r="M30" s="1"/>
    </row>
    <row r="31" spans="1:15" customFormat="1">
      <c r="A31" s="40" t="s">
        <v>130</v>
      </c>
      <c r="B31" s="2">
        <v>12111</v>
      </c>
      <c r="C31" s="3">
        <v>6041</v>
      </c>
      <c r="D31" s="4">
        <v>6070</v>
      </c>
      <c r="E31" s="77">
        <v>24.1</v>
      </c>
      <c r="F31" s="27">
        <v>1308</v>
      </c>
      <c r="G31" s="29">
        <v>4952</v>
      </c>
      <c r="H31" s="29">
        <v>6551</v>
      </c>
      <c r="I31" s="29">
        <v>1172</v>
      </c>
      <c r="J31" s="29">
        <v>820</v>
      </c>
      <c r="K31" s="28">
        <v>519</v>
      </c>
      <c r="M31" s="1"/>
    </row>
    <row r="32" spans="1:15" customFormat="1">
      <c r="A32" s="40" t="s">
        <v>131</v>
      </c>
      <c r="B32" s="2">
        <v>20918</v>
      </c>
      <c r="C32" s="3">
        <v>10587</v>
      </c>
      <c r="D32" s="4">
        <v>10331</v>
      </c>
      <c r="E32" s="77">
        <v>31.1</v>
      </c>
      <c r="F32" s="27">
        <v>1369</v>
      </c>
      <c r="G32" s="29">
        <v>5482</v>
      </c>
      <c r="H32" s="29">
        <v>14376</v>
      </c>
      <c r="I32" s="29">
        <v>2594</v>
      </c>
      <c r="J32" s="29">
        <v>1904</v>
      </c>
      <c r="K32" s="28">
        <v>1174</v>
      </c>
      <c r="M32" s="1"/>
    </row>
    <row r="33" spans="1:13" customFormat="1">
      <c r="A33" s="40" t="s">
        <v>132</v>
      </c>
      <c r="B33" s="2">
        <v>7631</v>
      </c>
      <c r="C33" s="3">
        <v>3652</v>
      </c>
      <c r="D33" s="4">
        <v>3979</v>
      </c>
      <c r="E33" s="77">
        <v>30.7</v>
      </c>
      <c r="F33" s="27">
        <v>454</v>
      </c>
      <c r="G33" s="29">
        <v>2027</v>
      </c>
      <c r="H33" s="29">
        <v>5104</v>
      </c>
      <c r="I33" s="29">
        <v>805</v>
      </c>
      <c r="J33" s="29">
        <v>488</v>
      </c>
      <c r="K33" s="28">
        <v>289</v>
      </c>
      <c r="M33" s="1"/>
    </row>
    <row r="34" spans="1:13" customFormat="1">
      <c r="A34" s="6"/>
      <c r="B34" s="2"/>
      <c r="C34" s="3"/>
      <c r="D34" s="4"/>
      <c r="E34" s="77"/>
      <c r="F34" s="27"/>
      <c r="G34" s="29"/>
      <c r="H34" s="29"/>
      <c r="I34" s="29"/>
      <c r="J34" s="29"/>
      <c r="K34" s="28"/>
      <c r="M34" s="1"/>
    </row>
    <row r="35" spans="1:13" customFormat="1">
      <c r="A35" s="25" t="s">
        <v>61</v>
      </c>
      <c r="B35" s="50"/>
      <c r="C35" s="3"/>
      <c r="D35" s="4"/>
      <c r="E35" s="50"/>
      <c r="F35" s="8"/>
      <c r="G35" s="7"/>
      <c r="H35" s="5"/>
      <c r="I35" s="5"/>
      <c r="J35" s="5"/>
      <c r="K35" s="28"/>
      <c r="M35" s="1"/>
    </row>
    <row r="36" spans="1:13" customFormat="1">
      <c r="A36" s="6" t="s">
        <v>26</v>
      </c>
      <c r="B36" s="196">
        <v>1</v>
      </c>
      <c r="C36" s="197">
        <f t="shared" ref="C36:D53" si="0">C9/$B9</f>
        <v>0.49820109136703356</v>
      </c>
      <c r="D36" s="198">
        <f t="shared" si="0"/>
        <v>0.50179890863296639</v>
      </c>
      <c r="E36" s="199"/>
      <c r="F36" s="200">
        <f t="shared" ref="F36:K45" si="1">F9/$B9</f>
        <v>7.3423678706155668E-2</v>
      </c>
      <c r="G36" s="200">
        <f t="shared" si="1"/>
        <v>0.27308470494261161</v>
      </c>
      <c r="H36" s="200">
        <f t="shared" si="1"/>
        <v>0.68335169283762043</v>
      </c>
      <c r="I36" s="200">
        <f t="shared" si="1"/>
        <v>0.18333182371285861</v>
      </c>
      <c r="J36" s="200">
        <f t="shared" si="1"/>
        <v>0.1400138251318625</v>
      </c>
      <c r="K36" s="201">
        <f t="shared" si="1"/>
        <v>0.10615538990013122</v>
      </c>
      <c r="M36" s="1"/>
    </row>
    <row r="37" spans="1:13" customFormat="1">
      <c r="A37" s="188" t="s">
        <v>110</v>
      </c>
      <c r="B37" s="196">
        <v>1</v>
      </c>
      <c r="C37" s="197">
        <f t="shared" si="0"/>
        <v>0.48076396215510264</v>
      </c>
      <c r="D37" s="198">
        <f t="shared" si="0"/>
        <v>0.51923603784489736</v>
      </c>
      <c r="E37" s="199"/>
      <c r="F37" s="200">
        <f t="shared" si="1"/>
        <v>5.971527348247322E-2</v>
      </c>
      <c r="G37" s="200">
        <f t="shared" si="1"/>
        <v>0.23688408938656877</v>
      </c>
      <c r="H37" s="200">
        <f t="shared" si="1"/>
        <v>0.71737354270289244</v>
      </c>
      <c r="I37" s="200">
        <f t="shared" si="1"/>
        <v>0.1752545562382066</v>
      </c>
      <c r="J37" s="200">
        <f t="shared" si="1"/>
        <v>0.13177641295649264</v>
      </c>
      <c r="K37" s="201">
        <f t="shared" si="1"/>
        <v>9.5658351978748959E-2</v>
      </c>
      <c r="M37" s="1"/>
    </row>
    <row r="38" spans="1:13" customFormat="1">
      <c r="A38" s="40" t="s">
        <v>111</v>
      </c>
      <c r="B38" s="52">
        <v>1</v>
      </c>
      <c r="C38" s="53">
        <f t="shared" si="0"/>
        <v>0.53401160666922898</v>
      </c>
      <c r="D38" s="10">
        <f t="shared" si="0"/>
        <v>0.46598839333077102</v>
      </c>
      <c r="E38" s="156"/>
      <c r="F38" s="9">
        <f t="shared" si="1"/>
        <v>8.4699462230678577E-2</v>
      </c>
      <c r="G38" s="9">
        <f t="shared" si="1"/>
        <v>0.25366639243501821</v>
      </c>
      <c r="H38" s="9">
        <f t="shared" si="1"/>
        <v>0.70733977301242934</v>
      </c>
      <c r="I38" s="9">
        <f t="shared" si="1"/>
        <v>0.10901502132971644</v>
      </c>
      <c r="J38" s="9">
        <f t="shared" si="1"/>
        <v>7.4684183610264951E-2</v>
      </c>
      <c r="K38" s="24">
        <f t="shared" si="1"/>
        <v>4.7675013261588406E-2</v>
      </c>
      <c r="M38" s="1"/>
    </row>
    <row r="39" spans="1:13" customFormat="1">
      <c r="A39" s="40" t="s">
        <v>112</v>
      </c>
      <c r="B39" s="52">
        <v>1</v>
      </c>
      <c r="C39" s="53">
        <f t="shared" si="0"/>
        <v>0.55124835742444156</v>
      </c>
      <c r="D39" s="10">
        <f t="shared" si="0"/>
        <v>0.4487516425755585</v>
      </c>
      <c r="E39" s="156"/>
      <c r="F39" s="9">
        <f t="shared" si="1"/>
        <v>9.9211563731931671E-2</v>
      </c>
      <c r="G39" s="9">
        <f t="shared" si="1"/>
        <v>0.28416557161629435</v>
      </c>
      <c r="H39" s="9">
        <f t="shared" si="1"/>
        <v>0.68068331143232585</v>
      </c>
      <c r="I39" s="9">
        <f t="shared" si="1"/>
        <v>5.5519053876478319E-2</v>
      </c>
      <c r="J39" s="9">
        <f t="shared" si="1"/>
        <v>4.0735873850197106E-2</v>
      </c>
      <c r="K39" s="24">
        <f t="shared" si="1"/>
        <v>2.2996057818659658E-2</v>
      </c>
      <c r="M39" s="1"/>
    </row>
    <row r="40" spans="1:13" customFormat="1">
      <c r="A40" s="40" t="s">
        <v>113</v>
      </c>
      <c r="B40" s="52">
        <v>1</v>
      </c>
      <c r="C40" s="53">
        <f t="shared" si="0"/>
        <v>0.4815895887914341</v>
      </c>
      <c r="D40" s="10">
        <f t="shared" si="0"/>
        <v>0.5184104112085659</v>
      </c>
      <c r="E40" s="156"/>
      <c r="F40" s="9">
        <f t="shared" si="1"/>
        <v>7.1420435129285795E-2</v>
      </c>
      <c r="G40" s="9">
        <f t="shared" si="1"/>
        <v>0.41086684132589135</v>
      </c>
      <c r="H40" s="9">
        <f t="shared" si="1"/>
        <v>0.50837225196491631</v>
      </c>
      <c r="I40" s="9">
        <f t="shared" si="1"/>
        <v>9.5711356646542886E-2</v>
      </c>
      <c r="J40" s="9">
        <f t="shared" si="1"/>
        <v>6.4884952728101145E-2</v>
      </c>
      <c r="K40" s="24">
        <f t="shared" si="1"/>
        <v>4.3484451532065156E-2</v>
      </c>
      <c r="M40" s="1"/>
    </row>
    <row r="41" spans="1:13" customFormat="1">
      <c r="A41" s="40" t="s">
        <v>114</v>
      </c>
      <c r="B41" s="52">
        <v>1</v>
      </c>
      <c r="C41" s="53">
        <f t="shared" si="0"/>
        <v>0.47986606049056707</v>
      </c>
      <c r="D41" s="10">
        <f t="shared" si="0"/>
        <v>0.52013393950943299</v>
      </c>
      <c r="E41" s="156"/>
      <c r="F41" s="9">
        <f t="shared" si="1"/>
        <v>5.2925707129828761E-2</v>
      </c>
      <c r="G41" s="9">
        <f t="shared" si="1"/>
        <v>0.20621784226717121</v>
      </c>
      <c r="H41" s="9">
        <f t="shared" si="1"/>
        <v>0.75067868129474857</v>
      </c>
      <c r="I41" s="9">
        <f t="shared" si="1"/>
        <v>0.19826532001197833</v>
      </c>
      <c r="J41" s="9">
        <f t="shared" si="1"/>
        <v>0.15810742384232163</v>
      </c>
      <c r="K41" s="24">
        <f t="shared" si="1"/>
        <v>0.1193597038085645</v>
      </c>
      <c r="M41" s="1"/>
    </row>
    <row r="42" spans="1:13" customFormat="1">
      <c r="A42" s="40" t="s">
        <v>115</v>
      </c>
      <c r="B42" s="52">
        <v>1</v>
      </c>
      <c r="C42" s="53">
        <f t="shared" si="0"/>
        <v>0.48402522586132196</v>
      </c>
      <c r="D42" s="10">
        <f t="shared" si="0"/>
        <v>0.51597477413867809</v>
      </c>
      <c r="E42" s="156"/>
      <c r="F42" s="9">
        <f t="shared" si="1"/>
        <v>4.4337821140298793E-2</v>
      </c>
      <c r="G42" s="9">
        <f t="shared" si="1"/>
        <v>0.19939984273954137</v>
      </c>
      <c r="H42" s="9">
        <f t="shared" si="1"/>
        <v>0.74424314392541357</v>
      </c>
      <c r="I42" s="9">
        <f t="shared" si="1"/>
        <v>0.16371134682349919</v>
      </c>
      <c r="J42" s="9">
        <f t="shared" si="1"/>
        <v>0.10762713224320811</v>
      </c>
      <c r="K42" s="24">
        <f t="shared" si="1"/>
        <v>6.8809474140282753E-2</v>
      </c>
      <c r="M42" s="1"/>
    </row>
    <row r="43" spans="1:13" customFormat="1">
      <c r="A43" s="40" t="s">
        <v>116</v>
      </c>
      <c r="B43" s="52">
        <v>1</v>
      </c>
      <c r="C43" s="53">
        <f t="shared" si="0"/>
        <v>0.46377838589799691</v>
      </c>
      <c r="D43" s="10">
        <f t="shared" si="0"/>
        <v>0.53622161410200309</v>
      </c>
      <c r="E43" s="156"/>
      <c r="F43" s="9">
        <f t="shared" si="1"/>
        <v>5.5354542070235706E-2</v>
      </c>
      <c r="G43" s="9">
        <f t="shared" si="1"/>
        <v>0.23044744731015654</v>
      </c>
      <c r="H43" s="9">
        <f t="shared" si="1"/>
        <v>0.72306183450567008</v>
      </c>
      <c r="I43" s="9">
        <f t="shared" si="1"/>
        <v>0.18678797141109291</v>
      </c>
      <c r="J43" s="9">
        <f t="shared" si="1"/>
        <v>0.13845003363528896</v>
      </c>
      <c r="K43" s="24">
        <f t="shared" si="1"/>
        <v>9.8837677619361741E-2</v>
      </c>
      <c r="M43" s="1"/>
    </row>
    <row r="44" spans="1:13" customFormat="1">
      <c r="A44" s="40" t="s">
        <v>117</v>
      </c>
      <c r="B44" s="52">
        <v>1</v>
      </c>
      <c r="C44" s="53">
        <f t="shared" si="0"/>
        <v>0.50744296796989019</v>
      </c>
      <c r="D44" s="10">
        <f t="shared" si="0"/>
        <v>0.49255703203010986</v>
      </c>
      <c r="E44" s="156"/>
      <c r="F44" s="9">
        <f t="shared" si="1"/>
        <v>0.1159843305937476</v>
      </c>
      <c r="G44" s="9">
        <f t="shared" si="1"/>
        <v>0.57316230125201628</v>
      </c>
      <c r="H44" s="9">
        <f t="shared" si="1"/>
        <v>0.35426684077118059</v>
      </c>
      <c r="I44" s="9">
        <f t="shared" si="1"/>
        <v>6.0941700591443278E-2</v>
      </c>
      <c r="J44" s="9">
        <f t="shared" si="1"/>
        <v>4.37668023657731E-2</v>
      </c>
      <c r="K44" s="24">
        <f t="shared" si="1"/>
        <v>3.198402335048775E-2</v>
      </c>
      <c r="M44" s="1"/>
    </row>
    <row r="45" spans="1:13" customFormat="1">
      <c r="A45" s="40" t="s">
        <v>118</v>
      </c>
      <c r="B45" s="52">
        <v>1</v>
      </c>
      <c r="C45" s="53">
        <f t="shared" si="0"/>
        <v>0.47457054350887073</v>
      </c>
      <c r="D45" s="10">
        <f t="shared" si="0"/>
        <v>0.52542945649112927</v>
      </c>
      <c r="E45" s="156"/>
      <c r="F45" s="9">
        <f t="shared" si="1"/>
        <v>6.2968177978034362E-2</v>
      </c>
      <c r="G45" s="9">
        <f t="shared" si="1"/>
        <v>0.20191495353421571</v>
      </c>
      <c r="H45" s="9">
        <f t="shared" si="1"/>
        <v>0.74159391720642076</v>
      </c>
      <c r="I45" s="9">
        <f t="shared" si="1"/>
        <v>0.12092368346944522</v>
      </c>
      <c r="J45" s="9">
        <f t="shared" si="1"/>
        <v>8.8313151225007047E-2</v>
      </c>
      <c r="K45" s="24">
        <f t="shared" si="1"/>
        <v>5.9476203886229234E-2</v>
      </c>
      <c r="M45" s="1"/>
    </row>
    <row r="46" spans="1:13">
      <c r="A46" s="40" t="s">
        <v>119</v>
      </c>
      <c r="B46" s="52">
        <v>1</v>
      </c>
      <c r="C46" s="53">
        <f t="shared" si="0"/>
        <v>0.44917501575190233</v>
      </c>
      <c r="D46" s="10">
        <f t="shared" si="0"/>
        <v>0.55082498424809767</v>
      </c>
      <c r="E46" s="156"/>
      <c r="F46" s="9">
        <f t="shared" ref="F46:K53" si="2">F19/$B19</f>
        <v>3.2085413392232753E-2</v>
      </c>
      <c r="G46" s="9">
        <f t="shared" si="2"/>
        <v>0.12421846330672243</v>
      </c>
      <c r="H46" s="9">
        <f t="shared" si="2"/>
        <v>0.84787470486820327</v>
      </c>
      <c r="I46" s="9">
        <f t="shared" si="2"/>
        <v>0.31048211207045773</v>
      </c>
      <c r="J46" s="9">
        <f t="shared" si="2"/>
        <v>0.25386873645509495</v>
      </c>
      <c r="K46" s="24">
        <f t="shared" si="2"/>
        <v>0.20556059462565865</v>
      </c>
      <c r="M46" s="7"/>
    </row>
    <row r="47" spans="1:13">
      <c r="A47" s="40" t="s">
        <v>120</v>
      </c>
      <c r="B47" s="52">
        <v>1</v>
      </c>
      <c r="C47" s="53">
        <f t="shared" si="0"/>
        <v>0.46677190486929071</v>
      </c>
      <c r="D47" s="10">
        <f t="shared" si="0"/>
        <v>0.53322809513070935</v>
      </c>
      <c r="E47" s="156"/>
      <c r="F47" s="9">
        <f t="shared" si="2"/>
        <v>4.9892737985787063E-2</v>
      </c>
      <c r="G47" s="9">
        <f t="shared" si="2"/>
        <v>0.22324376521472641</v>
      </c>
      <c r="H47" s="9">
        <f t="shared" si="2"/>
        <v>0.72940771708270447</v>
      </c>
      <c r="I47" s="9">
        <f t="shared" si="2"/>
        <v>0.17540375041199022</v>
      </c>
      <c r="J47" s="9">
        <f t="shared" si="2"/>
        <v>0.12373584054677607</v>
      </c>
      <c r="K47" s="24">
        <f t="shared" si="2"/>
        <v>8.1675253410122522E-2</v>
      </c>
      <c r="M47" s="7"/>
    </row>
    <row r="48" spans="1:13">
      <c r="A48" s="40" t="s">
        <v>121</v>
      </c>
      <c r="B48" s="52">
        <v>1</v>
      </c>
      <c r="C48" s="53">
        <f t="shared" si="0"/>
        <v>0.49888199653779575</v>
      </c>
      <c r="D48" s="10">
        <f t="shared" si="0"/>
        <v>0.50111800346220425</v>
      </c>
      <c r="E48" s="156"/>
      <c r="F48" s="9">
        <f t="shared" si="2"/>
        <v>7.3986583958453547E-2</v>
      </c>
      <c r="G48" s="9">
        <f t="shared" si="2"/>
        <v>0.39213069821119445</v>
      </c>
      <c r="H48" s="9">
        <f t="shared" si="2"/>
        <v>0.53579414310444318</v>
      </c>
      <c r="I48" s="9">
        <f t="shared" si="2"/>
        <v>9.5372908251586841E-2</v>
      </c>
      <c r="J48" s="9">
        <f t="shared" si="2"/>
        <v>6.709824004616273E-2</v>
      </c>
      <c r="K48" s="24">
        <f t="shared" si="2"/>
        <v>4.657746682054241E-2</v>
      </c>
    </row>
    <row r="49" spans="1:11">
      <c r="A49" s="40" t="s">
        <v>122</v>
      </c>
      <c r="B49" s="52">
        <v>1</v>
      </c>
      <c r="C49" s="53">
        <f t="shared" si="0"/>
        <v>0.46765913757700206</v>
      </c>
      <c r="D49" s="10">
        <f t="shared" si="0"/>
        <v>0.53234086242299794</v>
      </c>
      <c r="E49" s="156"/>
      <c r="F49" s="9">
        <f t="shared" si="2"/>
        <v>5.0308008213552365E-2</v>
      </c>
      <c r="G49" s="9">
        <f t="shared" si="2"/>
        <v>0.15811088295687886</v>
      </c>
      <c r="H49" s="9">
        <f t="shared" si="2"/>
        <v>0.79876796714579057</v>
      </c>
      <c r="I49" s="9">
        <f t="shared" si="2"/>
        <v>6.9301848049281314E-2</v>
      </c>
      <c r="J49" s="9">
        <f t="shared" si="2"/>
        <v>4.5687885010266938E-2</v>
      </c>
      <c r="K49" s="24">
        <f t="shared" si="2"/>
        <v>2.5667351129363448E-2</v>
      </c>
    </row>
    <row r="50" spans="1:11">
      <c r="A50" s="40" t="s">
        <v>123</v>
      </c>
      <c r="B50" s="52">
        <v>1</v>
      </c>
      <c r="C50" s="53">
        <f t="shared" si="0"/>
        <v>0.54078534813118995</v>
      </c>
      <c r="D50" s="10">
        <f t="shared" si="0"/>
        <v>0.45921465186881005</v>
      </c>
      <c r="E50" s="156"/>
      <c r="F50" s="9">
        <f t="shared" si="2"/>
        <v>9.7198029164385608E-2</v>
      </c>
      <c r="G50" s="9">
        <f t="shared" si="2"/>
        <v>0.32558602498382522</v>
      </c>
      <c r="H50" s="9">
        <f t="shared" si="2"/>
        <v>0.62404817598168516</v>
      </c>
      <c r="I50" s="9">
        <f t="shared" si="2"/>
        <v>9.3117005922460555E-2</v>
      </c>
      <c r="J50" s="9">
        <f t="shared" si="2"/>
        <v>6.2708405912506843E-2</v>
      </c>
      <c r="K50" s="24">
        <f t="shared" si="2"/>
        <v>4.051162096252426E-2</v>
      </c>
    </row>
    <row r="51" spans="1:11">
      <c r="A51" s="40" t="s">
        <v>124</v>
      </c>
      <c r="B51" s="52">
        <v>1</v>
      </c>
      <c r="C51" s="53">
        <f t="shared" si="0"/>
        <v>0.50891774891774888</v>
      </c>
      <c r="D51" s="10">
        <f t="shared" si="0"/>
        <v>0.49108225108225106</v>
      </c>
      <c r="E51" s="156"/>
      <c r="F51" s="9">
        <f t="shared" si="2"/>
        <v>5.4891774891774894E-2</v>
      </c>
      <c r="G51" s="9">
        <f t="shared" si="2"/>
        <v>0.21523809523809523</v>
      </c>
      <c r="H51" s="9">
        <f t="shared" si="2"/>
        <v>0.74389610389610394</v>
      </c>
      <c r="I51" s="9">
        <f t="shared" si="2"/>
        <v>0.15619047619047619</v>
      </c>
      <c r="J51" s="9">
        <f t="shared" si="2"/>
        <v>0.1038961038961039</v>
      </c>
      <c r="K51" s="24">
        <f t="shared" si="2"/>
        <v>6.4761904761904757E-2</v>
      </c>
    </row>
    <row r="52" spans="1:11">
      <c r="A52" s="40" t="s">
        <v>125</v>
      </c>
      <c r="B52" s="52">
        <v>1</v>
      </c>
      <c r="C52" s="53">
        <f t="shared" si="0"/>
        <v>0.43211498973305956</v>
      </c>
      <c r="D52" s="10">
        <f t="shared" si="0"/>
        <v>0.56788501026694049</v>
      </c>
      <c r="E52" s="156"/>
      <c r="F52" s="9">
        <f t="shared" si="2"/>
        <v>3.1101984941820669E-2</v>
      </c>
      <c r="G52" s="9">
        <f t="shared" si="2"/>
        <v>0.16939082819986312</v>
      </c>
      <c r="H52" s="9">
        <f t="shared" si="2"/>
        <v>0.77623545516769332</v>
      </c>
      <c r="I52" s="9">
        <f t="shared" si="2"/>
        <v>0.1280766598220397</v>
      </c>
      <c r="J52" s="9">
        <f t="shared" si="2"/>
        <v>6.4777549623545511E-2</v>
      </c>
      <c r="K52" s="24">
        <f t="shared" si="2"/>
        <v>3.6112251882272413E-2</v>
      </c>
    </row>
    <row r="53" spans="1:11">
      <c r="A53" s="40" t="s">
        <v>126</v>
      </c>
      <c r="B53" s="52">
        <v>1</v>
      </c>
      <c r="C53" s="53">
        <f t="shared" si="0"/>
        <v>0.50188800801732314</v>
      </c>
      <c r="D53" s="10">
        <f t="shared" si="0"/>
        <v>0.49811199198267686</v>
      </c>
      <c r="E53" s="156"/>
      <c r="F53" s="9">
        <f t="shared" si="2"/>
        <v>6.8491741083412369E-2</v>
      </c>
      <c r="G53" s="9">
        <f t="shared" si="2"/>
        <v>0.26603017233665599</v>
      </c>
      <c r="H53" s="9">
        <f t="shared" si="2"/>
        <v>0.68899541867248881</v>
      </c>
      <c r="I53" s="9">
        <f t="shared" si="2"/>
        <v>0.13505073462302475</v>
      </c>
      <c r="J53" s="9">
        <f t="shared" si="2"/>
        <v>9.3648776821346119E-2</v>
      </c>
      <c r="K53" s="24">
        <f t="shared" si="2"/>
        <v>6.3087206285008676E-2</v>
      </c>
    </row>
    <row r="54" spans="1:11">
      <c r="A54" s="40"/>
      <c r="B54" s="52"/>
      <c r="C54" s="53"/>
      <c r="D54" s="10"/>
      <c r="E54" s="156"/>
      <c r="F54" s="9"/>
      <c r="G54" s="9"/>
      <c r="H54" s="9"/>
      <c r="I54" s="9"/>
      <c r="J54" s="9"/>
      <c r="K54" s="24"/>
    </row>
    <row r="55" spans="1:11">
      <c r="A55" s="188" t="s">
        <v>127</v>
      </c>
      <c r="B55" s="196">
        <v>1</v>
      </c>
      <c r="C55" s="197">
        <f t="shared" ref="C55:D60" si="3">C28/$B28</f>
        <v>0.50238968545070584</v>
      </c>
      <c r="D55" s="198">
        <f t="shared" si="3"/>
        <v>0.49761031454929422</v>
      </c>
      <c r="E55" s="199"/>
      <c r="F55" s="200">
        <f t="shared" ref="F55:K60" si="4">F28/$B28</f>
        <v>8.1480151503492623E-2</v>
      </c>
      <c r="G55" s="200">
        <f t="shared" si="4"/>
        <v>0.32113268525405902</v>
      </c>
      <c r="H55" s="200">
        <f t="shared" si="4"/>
        <v>0.62394302374295707</v>
      </c>
      <c r="I55" s="200">
        <f t="shared" si="4"/>
        <v>0.10706987799351921</v>
      </c>
      <c r="J55" s="200">
        <f t="shared" si="4"/>
        <v>7.3862227580133555E-2</v>
      </c>
      <c r="K55" s="201">
        <f t="shared" si="4"/>
        <v>4.7759509580116447E-2</v>
      </c>
    </row>
    <row r="56" spans="1:11">
      <c r="A56" s="40" t="s">
        <v>128</v>
      </c>
      <c r="B56" s="52">
        <v>1</v>
      </c>
      <c r="C56" s="53">
        <f t="shared" si="3"/>
        <v>0.51485100384035776</v>
      </c>
      <c r="D56" s="10">
        <f t="shared" si="3"/>
        <v>0.48514899615964219</v>
      </c>
      <c r="E56" s="156"/>
      <c r="F56" s="9">
        <f t="shared" si="4"/>
        <v>5.5126148461426279E-2</v>
      </c>
      <c r="G56" s="9">
        <f t="shared" si="4"/>
        <v>0.22463662437411891</v>
      </c>
      <c r="H56" s="9">
        <f t="shared" si="4"/>
        <v>0.72446648194059593</v>
      </c>
      <c r="I56" s="9">
        <f t="shared" si="4"/>
        <v>0.15303096592290116</v>
      </c>
      <c r="J56" s="9">
        <f t="shared" si="4"/>
        <v>0.10461329055466434</v>
      </c>
      <c r="K56" s="24">
        <f t="shared" si="4"/>
        <v>7.1070925088717124E-2</v>
      </c>
    </row>
    <row r="57" spans="1:11">
      <c r="A57" s="40" t="s">
        <v>129</v>
      </c>
      <c r="B57" s="52">
        <v>1</v>
      </c>
      <c r="C57" s="53">
        <f t="shared" si="3"/>
        <v>0.50045335751240061</v>
      </c>
      <c r="D57" s="10">
        <f t="shared" si="3"/>
        <v>0.49954664248759933</v>
      </c>
      <c r="E57" s="156"/>
      <c r="F57" s="9">
        <f t="shared" si="4"/>
        <v>9.8351912101978772E-2</v>
      </c>
      <c r="G57" s="9">
        <f t="shared" si="4"/>
        <v>0.38388714064750118</v>
      </c>
      <c r="H57" s="9">
        <f t="shared" si="4"/>
        <v>0.56112325990719503</v>
      </c>
      <c r="I57" s="9">
        <f t="shared" si="4"/>
        <v>8.4911195263747394E-2</v>
      </c>
      <c r="J57" s="9">
        <f t="shared" si="4"/>
        <v>5.8136433943143634E-2</v>
      </c>
      <c r="K57" s="24">
        <f t="shared" si="4"/>
        <v>3.728198837271321E-2</v>
      </c>
    </row>
    <row r="58" spans="1:11">
      <c r="A58" s="40" t="s">
        <v>130</v>
      </c>
      <c r="B58" s="52">
        <v>1</v>
      </c>
      <c r="C58" s="53">
        <f t="shared" si="3"/>
        <v>0.49880274130955332</v>
      </c>
      <c r="D58" s="10">
        <f t="shared" si="3"/>
        <v>0.50119725869044673</v>
      </c>
      <c r="E58" s="156"/>
      <c r="F58" s="9">
        <f t="shared" si="4"/>
        <v>0.10800099083477831</v>
      </c>
      <c r="G58" s="9">
        <f t="shared" si="4"/>
        <v>0.40888448517876314</v>
      </c>
      <c r="H58" s="9">
        <f t="shared" si="4"/>
        <v>0.54091321938733383</v>
      </c>
      <c r="I58" s="9">
        <f t="shared" si="4"/>
        <v>9.6771530014036822E-2</v>
      </c>
      <c r="J58" s="9">
        <f t="shared" si="4"/>
        <v>6.7707043183882418E-2</v>
      </c>
      <c r="K58" s="24">
        <f t="shared" si="4"/>
        <v>4.2853604161506069E-2</v>
      </c>
    </row>
    <row r="59" spans="1:11">
      <c r="A59" s="40" t="s">
        <v>131</v>
      </c>
      <c r="B59" s="52">
        <v>1</v>
      </c>
      <c r="C59" s="53">
        <f t="shared" si="3"/>
        <v>0.50611913184816903</v>
      </c>
      <c r="D59" s="10">
        <f t="shared" si="3"/>
        <v>0.49388086815183097</v>
      </c>
      <c r="E59" s="156"/>
      <c r="F59" s="9">
        <f t="shared" si="4"/>
        <v>6.5446027344870442E-2</v>
      </c>
      <c r="G59" s="9">
        <f t="shared" si="4"/>
        <v>0.26207094368486472</v>
      </c>
      <c r="H59" s="9">
        <f t="shared" si="4"/>
        <v>0.68725499569748538</v>
      </c>
      <c r="I59" s="9">
        <f t="shared" si="4"/>
        <v>0.12400803136055072</v>
      </c>
      <c r="J59" s="9">
        <f t="shared" si="4"/>
        <v>9.1022086241514491E-2</v>
      </c>
      <c r="K59" s="24">
        <f t="shared" si="4"/>
        <v>5.6123912419925426E-2</v>
      </c>
    </row>
    <row r="60" spans="1:11">
      <c r="A60" s="40" t="s">
        <v>132</v>
      </c>
      <c r="B60" s="52">
        <v>1</v>
      </c>
      <c r="C60" s="53">
        <f t="shared" si="3"/>
        <v>0.47857423666622984</v>
      </c>
      <c r="D60" s="10">
        <f t="shared" si="3"/>
        <v>0.52142576333377011</v>
      </c>
      <c r="E60" s="156"/>
      <c r="F60" s="9">
        <f t="shared" si="4"/>
        <v>5.9494168523129339E-2</v>
      </c>
      <c r="G60" s="9">
        <f t="shared" si="4"/>
        <v>0.26562704756912592</v>
      </c>
      <c r="H60" s="9">
        <f t="shared" si="4"/>
        <v>0.6688507404009959</v>
      </c>
      <c r="I60" s="9">
        <f t="shared" si="4"/>
        <v>0.10549076136810379</v>
      </c>
      <c r="J60" s="9">
        <f t="shared" si="4"/>
        <v>6.3949678941161048E-2</v>
      </c>
      <c r="K60" s="24">
        <f t="shared" si="4"/>
        <v>3.787183855326956E-2</v>
      </c>
    </row>
    <row r="61" spans="1:11">
      <c r="A61" s="92"/>
      <c r="B61" s="52"/>
      <c r="C61" s="53"/>
      <c r="D61" s="10"/>
      <c r="E61" s="156"/>
      <c r="F61" s="9"/>
      <c r="G61" s="9"/>
      <c r="H61" s="9"/>
      <c r="I61" s="9"/>
      <c r="J61" s="9"/>
      <c r="K61" s="24"/>
    </row>
    <row r="62" spans="1:11">
      <c r="A62" s="25" t="s">
        <v>60</v>
      </c>
      <c r="B62" s="52"/>
      <c r="C62" s="53"/>
      <c r="D62" s="10"/>
      <c r="E62" s="156"/>
      <c r="F62" s="9"/>
      <c r="G62" s="9"/>
      <c r="H62" s="9"/>
      <c r="I62" s="9"/>
      <c r="J62" s="9"/>
      <c r="K62" s="24"/>
    </row>
    <row r="63" spans="1:11">
      <c r="A63" s="6" t="s">
        <v>26</v>
      </c>
      <c r="B63" s="52"/>
      <c r="C63" s="53"/>
      <c r="D63" s="10"/>
      <c r="E63" s="156"/>
      <c r="F63" s="9"/>
      <c r="G63" s="9"/>
      <c r="H63" s="9"/>
      <c r="I63" s="9"/>
      <c r="J63" s="9"/>
      <c r="K63" s="24"/>
    </row>
    <row r="64" spans="1:11">
      <c r="A64" s="188" t="s">
        <v>110</v>
      </c>
      <c r="B64" s="196">
        <v>1</v>
      </c>
      <c r="C64" s="197">
        <v>1</v>
      </c>
      <c r="D64" s="198">
        <v>1</v>
      </c>
      <c r="E64" s="199"/>
      <c r="F64" s="200">
        <v>1</v>
      </c>
      <c r="G64" s="200">
        <v>1</v>
      </c>
      <c r="H64" s="200">
        <v>1</v>
      </c>
      <c r="I64" s="200">
        <v>1</v>
      </c>
      <c r="J64" s="200">
        <v>1</v>
      </c>
      <c r="K64" s="201">
        <v>1</v>
      </c>
    </row>
    <row r="65" spans="1:11">
      <c r="A65" s="40" t="s">
        <v>111</v>
      </c>
      <c r="B65" s="52">
        <f t="shared" ref="B65:D80" si="5">B11/B$10</f>
        <v>8.5143446419255323E-2</v>
      </c>
      <c r="C65" s="53">
        <f t="shared" si="5"/>
        <v>9.4573620734561895E-2</v>
      </c>
      <c r="D65" s="10">
        <f t="shared" si="5"/>
        <v>7.6411987820084779E-2</v>
      </c>
      <c r="E65" s="156"/>
      <c r="F65" s="9">
        <f t="shared" ref="F65:K74" si="6">F11/F$10</f>
        <v>0.12076649245011277</v>
      </c>
      <c r="G65" s="9">
        <f t="shared" si="6"/>
        <v>9.1175523643595824E-2</v>
      </c>
      <c r="H65" s="9">
        <f t="shared" si="6"/>
        <v>8.3952560944438037E-2</v>
      </c>
      <c r="I65" s="9">
        <f t="shared" si="6"/>
        <v>5.2962472569698431E-2</v>
      </c>
      <c r="J65" s="9">
        <f t="shared" si="6"/>
        <v>4.8254984658641954E-2</v>
      </c>
      <c r="K65" s="24">
        <f t="shared" si="6"/>
        <v>4.2434506273713736E-2</v>
      </c>
    </row>
    <row r="66" spans="1:11">
      <c r="A66" s="40" t="s">
        <v>112</v>
      </c>
      <c r="B66" s="52">
        <f t="shared" si="5"/>
        <v>8.2325606427888155E-4</v>
      </c>
      <c r="C66" s="53">
        <f t="shared" si="5"/>
        <v>9.4395293511420533E-4</v>
      </c>
      <c r="D66" s="10">
        <f t="shared" si="5"/>
        <v>7.115020610641696E-4</v>
      </c>
      <c r="E66" s="156"/>
      <c r="F66" s="9">
        <f t="shared" si="6"/>
        <v>1.3677660123733004E-3</v>
      </c>
      <c r="G66" s="9">
        <f t="shared" si="6"/>
        <v>9.8757595201180064E-4</v>
      </c>
      <c r="H66" s="9">
        <f t="shared" si="6"/>
        <v>7.8115044761579457E-4</v>
      </c>
      <c r="I66" s="9">
        <f t="shared" si="6"/>
        <v>2.6080005432048468E-4</v>
      </c>
      <c r="J66" s="9">
        <f t="shared" si="6"/>
        <v>2.5449209330008515E-4</v>
      </c>
      <c r="K66" s="24">
        <f t="shared" si="6"/>
        <v>1.9790895057365324E-4</v>
      </c>
    </row>
    <row r="67" spans="1:11">
      <c r="A67" s="40" t="s">
        <v>113</v>
      </c>
      <c r="B67" s="52">
        <f t="shared" si="5"/>
        <v>1.8994388931154536E-2</v>
      </c>
      <c r="C67" s="53">
        <f t="shared" si="5"/>
        <v>1.902700841738246E-2</v>
      </c>
      <c r="D67" s="10">
        <f t="shared" si="5"/>
        <v>1.896418634061885E-2</v>
      </c>
      <c r="E67" s="156"/>
      <c r="F67" s="9">
        <f t="shared" si="6"/>
        <v>2.2717597079683693E-2</v>
      </c>
      <c r="G67" s="9">
        <f t="shared" si="6"/>
        <v>3.2945077076592506E-2</v>
      </c>
      <c r="H67" s="9">
        <f t="shared" si="6"/>
        <v>1.3460519103124678E-2</v>
      </c>
      <c r="I67" s="9">
        <f t="shared" si="6"/>
        <v>1.037336074048697E-2</v>
      </c>
      <c r="J67" s="9">
        <f t="shared" si="6"/>
        <v>9.3525844287781299E-3</v>
      </c>
      <c r="K67" s="24">
        <f t="shared" si="6"/>
        <v>8.6344847864562417E-3</v>
      </c>
    </row>
    <row r="68" spans="1:11">
      <c r="A68" s="40" t="s">
        <v>114</v>
      </c>
      <c r="B68" s="52">
        <f t="shared" si="5"/>
        <v>0.24836288608045462</v>
      </c>
      <c r="C68" s="53">
        <f t="shared" si="5"/>
        <v>0.24789902966363661</v>
      </c>
      <c r="D68" s="10">
        <f t="shared" si="5"/>
        <v>0.24879237369796686</v>
      </c>
      <c r="E68" s="156"/>
      <c r="F68" s="9">
        <f t="shared" si="6"/>
        <v>0.22012427648801167</v>
      </c>
      <c r="G68" s="9">
        <f t="shared" si="6"/>
        <v>0.21621063111241012</v>
      </c>
      <c r="H68" s="9">
        <f t="shared" si="6"/>
        <v>0.25989350416098334</v>
      </c>
      <c r="I68" s="9">
        <f t="shared" si="6"/>
        <v>0.280972707042836</v>
      </c>
      <c r="J68" s="9">
        <f t="shared" si="6"/>
        <v>0.29798971769848842</v>
      </c>
      <c r="K68" s="24">
        <f t="shared" si="6"/>
        <v>0.30989997116183865</v>
      </c>
    </row>
    <row r="69" spans="1:11">
      <c r="A69" s="40" t="s">
        <v>115</v>
      </c>
      <c r="B69" s="52">
        <f t="shared" si="5"/>
        <v>1.6853760892794698E-2</v>
      </c>
      <c r="C69" s="53">
        <f t="shared" si="5"/>
        <v>1.6968088427800822E-2</v>
      </c>
      <c r="D69" s="10">
        <f t="shared" si="5"/>
        <v>1.6747904298284998E-2</v>
      </c>
      <c r="E69" s="156"/>
      <c r="F69" s="9">
        <f t="shared" si="6"/>
        <v>1.2513700305256389E-2</v>
      </c>
      <c r="G69" s="9">
        <f t="shared" si="6"/>
        <v>1.4186842519882815E-2</v>
      </c>
      <c r="H69" s="9">
        <f t="shared" si="6"/>
        <v>1.7485027321415512E-2</v>
      </c>
      <c r="I69" s="9">
        <f t="shared" si="6"/>
        <v>1.5743681385666182E-2</v>
      </c>
      <c r="J69" s="9">
        <f t="shared" si="6"/>
        <v>1.3765148949707026E-2</v>
      </c>
      <c r="K69" s="24">
        <f t="shared" si="6"/>
        <v>1.2123336857997501E-2</v>
      </c>
    </row>
    <row r="70" spans="1:11">
      <c r="A70" s="40" t="s">
        <v>116</v>
      </c>
      <c r="B70" s="52">
        <f t="shared" si="5"/>
        <v>0.24845835565689695</v>
      </c>
      <c r="C70" s="53">
        <f t="shared" si="5"/>
        <v>0.23968022609866727</v>
      </c>
      <c r="D70" s="10">
        <f t="shared" si="5"/>
        <v>0.25658608185294723</v>
      </c>
      <c r="E70" s="156"/>
      <c r="F70" s="9">
        <f t="shared" si="6"/>
        <v>0.23031458618284587</v>
      </c>
      <c r="G70" s="9">
        <f t="shared" si="6"/>
        <v>0.24170721626885813</v>
      </c>
      <c r="H70" s="9">
        <f t="shared" si="6"/>
        <v>0.25042846403654218</v>
      </c>
      <c r="I70" s="9">
        <f t="shared" si="6"/>
        <v>0.26480927645731678</v>
      </c>
      <c r="J70" s="9">
        <f t="shared" si="6"/>
        <v>0.26104115999138011</v>
      </c>
      <c r="K70" s="24">
        <f t="shared" si="6"/>
        <v>0.25671618160125304</v>
      </c>
    </row>
    <row r="71" spans="1:11">
      <c r="A71" s="40" t="s">
        <v>117</v>
      </c>
      <c r="B71" s="52">
        <f t="shared" si="5"/>
        <v>1.7605076709669445E-2</v>
      </c>
      <c r="C71" s="53">
        <f t="shared" si="5"/>
        <v>1.8582034179196918E-2</v>
      </c>
      <c r="D71" s="10">
        <f t="shared" si="5"/>
        <v>1.6700505551903711E-2</v>
      </c>
      <c r="E71" s="156"/>
      <c r="F71" s="9">
        <f t="shared" si="6"/>
        <v>3.4194150309332511E-2</v>
      </c>
      <c r="G71" s="9">
        <f t="shared" si="6"/>
        <v>4.2597062161341369E-2</v>
      </c>
      <c r="H71" s="9">
        <f t="shared" si="6"/>
        <v>8.6940687608435523E-3</v>
      </c>
      <c r="I71" s="9">
        <f t="shared" si="6"/>
        <v>6.1218568963867619E-3</v>
      </c>
      <c r="J71" s="9">
        <f t="shared" si="6"/>
        <v>5.84716107912857E-3</v>
      </c>
      <c r="K71" s="24">
        <f t="shared" si="6"/>
        <v>5.8863776442049428E-3</v>
      </c>
    </row>
    <row r="72" spans="1:11">
      <c r="A72" s="40" t="s">
        <v>118</v>
      </c>
      <c r="B72" s="52">
        <f t="shared" si="5"/>
        <v>4.8018762881969585E-3</v>
      </c>
      <c r="C72" s="53">
        <f t="shared" si="5"/>
        <v>4.7400163475996987E-3</v>
      </c>
      <c r="D72" s="10">
        <f t="shared" si="5"/>
        <v>4.8591528020992961E-3</v>
      </c>
      <c r="E72" s="156"/>
      <c r="F72" s="9">
        <f t="shared" si="6"/>
        <v>5.0634516616998339E-3</v>
      </c>
      <c r="G72" s="9">
        <f t="shared" si="6"/>
        <v>4.09301709591018E-3</v>
      </c>
      <c r="H72" s="9">
        <f t="shared" si="6"/>
        <v>4.9639999728557762E-3</v>
      </c>
      <c r="I72" s="9">
        <f t="shared" si="6"/>
        <v>3.313240926781542E-3</v>
      </c>
      <c r="J72" s="9">
        <f t="shared" si="6"/>
        <v>3.2180935668913997E-3</v>
      </c>
      <c r="K72" s="24">
        <f t="shared" si="6"/>
        <v>2.9855978829396832E-3</v>
      </c>
    </row>
    <row r="73" spans="1:11">
      <c r="A73" s="40" t="s">
        <v>119</v>
      </c>
      <c r="B73" s="52">
        <f t="shared" si="5"/>
        <v>7.8121158735614996E-2</v>
      </c>
      <c r="C73" s="53">
        <f t="shared" si="5"/>
        <v>7.2988151084223893E-2</v>
      </c>
      <c r="D73" s="10">
        <f t="shared" si="5"/>
        <v>8.2873843288285426E-2</v>
      </c>
      <c r="E73" s="156"/>
      <c r="F73" s="9">
        <f t="shared" si="6"/>
        <v>4.1975017889654798E-2</v>
      </c>
      <c r="G73" s="9">
        <f t="shared" si="6"/>
        <v>4.0965563854491814E-2</v>
      </c>
      <c r="H73" s="9">
        <f t="shared" si="6"/>
        <v>9.2332586113165777E-2</v>
      </c>
      <c r="I73" s="9">
        <f t="shared" si="6"/>
        <v>0.13839995308685413</v>
      </c>
      <c r="J73" s="9">
        <f t="shared" si="6"/>
        <v>0.15050128785313344</v>
      </c>
      <c r="K73" s="24">
        <f t="shared" si="6"/>
        <v>0.16787485368874011</v>
      </c>
    </row>
    <row r="74" spans="1:11">
      <c r="A74" s="40" t="s">
        <v>120</v>
      </c>
      <c r="B74" s="52">
        <f t="shared" si="5"/>
        <v>9.3544498694122236E-2</v>
      </c>
      <c r="C74" s="53">
        <f t="shared" si="5"/>
        <v>9.082199849125043E-2</v>
      </c>
      <c r="D74" s="10">
        <f t="shared" si="5"/>
        <v>9.6065279011939272E-2</v>
      </c>
      <c r="E74" s="156"/>
      <c r="F74" s="9">
        <f t="shared" si="6"/>
        <v>7.8157410846112732E-2</v>
      </c>
      <c r="G74" s="9">
        <f t="shared" si="6"/>
        <v>8.8157993885021046E-2</v>
      </c>
      <c r="H74" s="9">
        <f t="shared" si="6"/>
        <v>9.5113738068794015E-2</v>
      </c>
      <c r="I74" s="9">
        <f t="shared" si="6"/>
        <v>9.3624133109878618E-2</v>
      </c>
      <c r="J74" s="9">
        <f t="shared" si="6"/>
        <v>8.7836714589169723E-2</v>
      </c>
      <c r="K74" s="24">
        <f t="shared" si="6"/>
        <v>7.9870397910081478E-2</v>
      </c>
    </row>
    <row r="75" spans="1:11">
      <c r="A75" s="40" t="s">
        <v>121</v>
      </c>
      <c r="B75" s="52">
        <f t="shared" si="5"/>
        <v>1.4998189323472291E-2</v>
      </c>
      <c r="C75" s="53">
        <f t="shared" si="5"/>
        <v>1.5563409954034329E-2</v>
      </c>
      <c r="D75" s="10">
        <f t="shared" si="5"/>
        <v>1.4474847933362572E-2</v>
      </c>
      <c r="E75" s="156"/>
      <c r="F75" s="9">
        <f t="shared" ref="F75:K80" si="7">F21/F$10</f>
        <v>1.8582595856846528E-2</v>
      </c>
      <c r="G75" s="9">
        <f t="shared" si="7"/>
        <v>2.4827545262946379E-2</v>
      </c>
      <c r="H75" s="9">
        <f t="shared" si="7"/>
        <v>1.1201893460428622E-2</v>
      </c>
      <c r="I75" s="9">
        <f t="shared" si="7"/>
        <v>8.1619614633197841E-3</v>
      </c>
      <c r="J75" s="9">
        <f t="shared" si="7"/>
        <v>7.636815154593685E-3</v>
      </c>
      <c r="K75" s="24">
        <f t="shared" si="7"/>
        <v>7.3028402761678044E-3</v>
      </c>
    </row>
    <row r="76" spans="1:11">
      <c r="A76" s="40" t="s">
        <v>122</v>
      </c>
      <c r="B76" s="52">
        <f t="shared" si="5"/>
        <v>5.2684060880921852E-4</v>
      </c>
      <c r="C76" s="53">
        <f t="shared" si="5"/>
        <v>5.1247981161444637E-4</v>
      </c>
      <c r="D76" s="10">
        <f t="shared" si="5"/>
        <v>5.401373626087437E-4</v>
      </c>
      <c r="E76" s="156"/>
      <c r="F76" s="9">
        <f t="shared" si="7"/>
        <v>4.4384460004166706E-4</v>
      </c>
      <c r="G76" s="9">
        <f t="shared" si="7"/>
        <v>3.5164554129437525E-4</v>
      </c>
      <c r="H76" s="9">
        <f t="shared" si="7"/>
        <v>5.866168419354133E-4</v>
      </c>
      <c r="I76" s="9">
        <f t="shared" si="7"/>
        <v>2.0833140433884872E-4</v>
      </c>
      <c r="J76" s="9">
        <f t="shared" si="7"/>
        <v>1.82659647610545E-4</v>
      </c>
      <c r="K76" s="24">
        <f t="shared" si="7"/>
        <v>1.4136353612403802E-4</v>
      </c>
    </row>
    <row r="77" spans="1:11">
      <c r="A77" s="40" t="s">
        <v>123</v>
      </c>
      <c r="B77" s="52">
        <f t="shared" si="5"/>
        <v>5.4341931995911851E-3</v>
      </c>
      <c r="C77" s="53">
        <f t="shared" si="5"/>
        <v>6.1126296739874584E-3</v>
      </c>
      <c r="D77" s="10">
        <f t="shared" si="5"/>
        <v>4.8060245369246652E-3</v>
      </c>
      <c r="E77" s="156"/>
      <c r="F77" s="9">
        <f t="shared" si="7"/>
        <v>8.8451888151160792E-3</v>
      </c>
      <c r="G77" s="9">
        <f t="shared" si="7"/>
        <v>7.4690426335967631E-3</v>
      </c>
      <c r="H77" s="9">
        <f t="shared" si="7"/>
        <v>4.7272420186556217E-3</v>
      </c>
      <c r="I77" s="9">
        <f t="shared" si="7"/>
        <v>2.8873189445776737E-3</v>
      </c>
      <c r="J77" s="9">
        <f t="shared" si="7"/>
        <v>2.5859680448234463E-3</v>
      </c>
      <c r="K77" s="24">
        <f t="shared" si="7"/>
        <v>2.3013983680993388E-3</v>
      </c>
    </row>
    <row r="78" spans="1:11">
      <c r="A78" s="40" t="s">
        <v>124</v>
      </c>
      <c r="B78" s="52">
        <f t="shared" si="5"/>
        <v>1.5618606344318465E-3</v>
      </c>
      <c r="C78" s="53">
        <f t="shared" si="5"/>
        <v>1.6533240025629616E-3</v>
      </c>
      <c r="D78" s="10">
        <f t="shared" si="5"/>
        <v>1.4771741179926683E-3</v>
      </c>
      <c r="E78" s="156"/>
      <c r="F78" s="9">
        <f t="shared" si="7"/>
        <v>1.4357014103388618E-3</v>
      </c>
      <c r="G78" s="9">
        <f t="shared" si="7"/>
        <v>1.4191409345094431E-3</v>
      </c>
      <c r="H78" s="9">
        <f t="shared" si="7"/>
        <v>1.6196053682227094E-3</v>
      </c>
      <c r="I78" s="9">
        <f t="shared" si="7"/>
        <v>1.3919624201010484E-3</v>
      </c>
      <c r="J78" s="9">
        <f t="shared" si="7"/>
        <v>1.2314133546778316E-3</v>
      </c>
      <c r="K78" s="24">
        <f t="shared" si="7"/>
        <v>1.0573992502078044E-3</v>
      </c>
    </row>
    <row r="79" spans="1:11">
      <c r="A79" s="40" t="s">
        <v>125</v>
      </c>
      <c r="B79" s="52">
        <f t="shared" si="5"/>
        <v>9.8782614151728468E-3</v>
      </c>
      <c r="C79" s="53">
        <f t="shared" si="5"/>
        <v>8.8786705452368903E-3</v>
      </c>
      <c r="D79" s="10">
        <f t="shared" si="5"/>
        <v>1.0803788982864573E-2</v>
      </c>
      <c r="E79" s="156"/>
      <c r="F79" s="9">
        <f t="shared" si="7"/>
        <v>5.1449741392585076E-3</v>
      </c>
      <c r="G79" s="9">
        <f t="shared" si="7"/>
        <v>7.0637368960659083E-3</v>
      </c>
      <c r="H79" s="9">
        <f t="shared" si="7"/>
        <v>1.0688792225291028E-2</v>
      </c>
      <c r="I79" s="9">
        <f t="shared" si="7"/>
        <v>7.2190689592380314E-3</v>
      </c>
      <c r="J79" s="9">
        <f t="shared" si="7"/>
        <v>4.8558733286129157E-3</v>
      </c>
      <c r="K79" s="24">
        <f t="shared" si="7"/>
        <v>3.729170082952123E-3</v>
      </c>
    </row>
    <row r="80" spans="1:11">
      <c r="A80" s="40" t="s">
        <v>126</v>
      </c>
      <c r="B80" s="52">
        <f t="shared" si="5"/>
        <v>0.1209007243517467</v>
      </c>
      <c r="C80" s="53">
        <f t="shared" si="5"/>
        <v>0.12621292045424501</v>
      </c>
      <c r="D80" s="10">
        <f t="shared" si="5"/>
        <v>0.11598212806828753</v>
      </c>
      <c r="E80" s="156"/>
      <c r="F80" s="9">
        <f t="shared" si="7"/>
        <v>0.1386697343273037</v>
      </c>
      <c r="G80" s="9">
        <f t="shared" si="7"/>
        <v>0.13577628036653339</v>
      </c>
      <c r="H80" s="9">
        <f t="shared" si="7"/>
        <v>0.11611808943871023</v>
      </c>
      <c r="I80" s="9">
        <f t="shared" si="7"/>
        <v>9.3165804020333143E-2</v>
      </c>
      <c r="J80" s="9">
        <f t="shared" si="7"/>
        <v>8.5919814467054559E-2</v>
      </c>
      <c r="K80" s="24">
        <f t="shared" si="7"/>
        <v>7.9734688915402405E-2</v>
      </c>
    </row>
    <row r="81" spans="1:11">
      <c r="A81" s="40"/>
      <c r="B81" s="52"/>
      <c r="C81" s="53"/>
      <c r="D81" s="10"/>
      <c r="E81" s="156"/>
      <c r="F81" s="9"/>
      <c r="G81" s="9"/>
      <c r="H81" s="9"/>
      <c r="I81" s="9"/>
      <c r="J81" s="9"/>
      <c r="K81" s="24"/>
    </row>
    <row r="82" spans="1:11">
      <c r="A82" s="188" t="s">
        <v>127</v>
      </c>
      <c r="B82" s="196">
        <v>1</v>
      </c>
      <c r="C82" s="197">
        <v>1</v>
      </c>
      <c r="D82" s="198">
        <v>1</v>
      </c>
      <c r="E82" s="199"/>
      <c r="F82" s="200">
        <v>1</v>
      </c>
      <c r="G82" s="200">
        <v>1</v>
      </c>
      <c r="H82" s="200">
        <v>1</v>
      </c>
      <c r="I82" s="200">
        <v>1</v>
      </c>
      <c r="J82" s="200">
        <v>1</v>
      </c>
      <c r="K82" s="201">
        <v>1</v>
      </c>
    </row>
    <row r="83" spans="1:11">
      <c r="A83" s="40" t="s">
        <v>128</v>
      </c>
      <c r="B83" s="52">
        <f t="shared" ref="B83:D87" si="8">B29/B$28</f>
        <v>0.17587913920024623</v>
      </c>
      <c r="C83" s="53">
        <f t="shared" si="8"/>
        <v>0.18024166099387337</v>
      </c>
      <c r="D83" s="10">
        <f t="shared" si="8"/>
        <v>0.17147471692926239</v>
      </c>
      <c r="E83" s="156"/>
      <c r="F83" s="9">
        <f t="shared" ref="F83:K87" si="9">F29/F$28</f>
        <v>0.11899265477439665</v>
      </c>
      <c r="G83" s="9">
        <f t="shared" si="9"/>
        <v>0.12302981895633652</v>
      </c>
      <c r="H83" s="9">
        <f t="shared" si="9"/>
        <v>0.2042150266522329</v>
      </c>
      <c r="I83" s="9">
        <f t="shared" si="9"/>
        <v>0.25137746546354706</v>
      </c>
      <c r="J83" s="9">
        <f t="shared" si="9"/>
        <v>0.24910290542886909</v>
      </c>
      <c r="K83" s="24">
        <f t="shared" si="9"/>
        <v>0.26172574292875045</v>
      </c>
    </row>
    <row r="84" spans="1:11">
      <c r="A84" s="40" t="s">
        <v>129</v>
      </c>
      <c r="B84" s="52">
        <f t="shared" si="8"/>
        <v>0.32060259402706887</v>
      </c>
      <c r="C84" s="53">
        <f t="shared" si="8"/>
        <v>0.31936691626957114</v>
      </c>
      <c r="D84" s="10">
        <f t="shared" si="8"/>
        <v>0.32185014003195822</v>
      </c>
      <c r="E84" s="156"/>
      <c r="F84" s="9">
        <f t="shared" si="9"/>
        <v>0.38698845750262328</v>
      </c>
      <c r="G84" s="9">
        <f t="shared" si="9"/>
        <v>0.3832534611288605</v>
      </c>
      <c r="H84" s="9">
        <f t="shared" si="9"/>
        <v>0.28832371843183469</v>
      </c>
      <c r="I84" s="9">
        <f t="shared" si="9"/>
        <v>0.25425217599616706</v>
      </c>
      <c r="J84" s="9">
        <f t="shared" si="9"/>
        <v>0.25234402129876143</v>
      </c>
      <c r="K84" s="24">
        <f t="shared" si="9"/>
        <v>0.2502685284640172</v>
      </c>
    </row>
    <row r="85" spans="1:11">
      <c r="A85" s="40" t="s">
        <v>130</v>
      </c>
      <c r="B85" s="52">
        <f t="shared" si="8"/>
        <v>0.10354733629158437</v>
      </c>
      <c r="C85" s="53">
        <f t="shared" si="8"/>
        <v>0.10280803267528932</v>
      </c>
      <c r="D85" s="10">
        <f t="shared" si="8"/>
        <v>0.10429374065737702</v>
      </c>
      <c r="E85" s="156"/>
      <c r="F85" s="9">
        <f t="shared" si="9"/>
        <v>0.1372507869884575</v>
      </c>
      <c r="G85" s="9">
        <f t="shared" si="9"/>
        <v>0.13184238551650693</v>
      </c>
      <c r="H85" s="9">
        <f t="shared" si="9"/>
        <v>8.9768009098757137E-2</v>
      </c>
      <c r="I85" s="9">
        <f t="shared" si="9"/>
        <v>9.358779845085044E-2</v>
      </c>
      <c r="J85" s="9">
        <f t="shared" si="9"/>
        <v>9.4918393332561635E-2</v>
      </c>
      <c r="K85" s="24">
        <f t="shared" si="9"/>
        <v>9.2910848549946301E-2</v>
      </c>
    </row>
    <row r="86" spans="1:11">
      <c r="A86" s="40" t="s">
        <v>131</v>
      </c>
      <c r="B86" s="52">
        <f t="shared" si="8"/>
        <v>0.17884594009969135</v>
      </c>
      <c r="C86" s="53">
        <f t="shared" si="8"/>
        <v>0.18017358747447243</v>
      </c>
      <c r="D86" s="10">
        <f t="shared" si="8"/>
        <v>0.17750554114190478</v>
      </c>
      <c r="E86" s="156"/>
      <c r="F86" s="9">
        <f t="shared" si="9"/>
        <v>0.14365162644281218</v>
      </c>
      <c r="G86" s="9">
        <f t="shared" si="9"/>
        <v>0.14595314164004261</v>
      </c>
      <c r="H86" s="9">
        <f t="shared" si="9"/>
        <v>0.19699357331762063</v>
      </c>
      <c r="I86" s="9">
        <f t="shared" si="9"/>
        <v>0.2071388644893396</v>
      </c>
      <c r="J86" s="9">
        <f t="shared" si="9"/>
        <v>0.22039587915267972</v>
      </c>
      <c r="K86" s="24">
        <f t="shared" si="9"/>
        <v>0.21016827783745076</v>
      </c>
    </row>
    <row r="87" spans="1:11" ht="15" thickBot="1">
      <c r="A87" s="74" t="s">
        <v>132</v>
      </c>
      <c r="B87" s="79">
        <f t="shared" si="8"/>
        <v>6.5243970212292987E-2</v>
      </c>
      <c r="C87" s="80">
        <f t="shared" si="8"/>
        <v>6.2151123213070113E-2</v>
      </c>
      <c r="D87" s="81">
        <f t="shared" si="8"/>
        <v>6.8366522911977451E-2</v>
      </c>
      <c r="E87" s="157"/>
      <c r="F87" s="82">
        <f t="shared" si="9"/>
        <v>4.7639034627492131E-2</v>
      </c>
      <c r="G87" s="82">
        <f t="shared" si="9"/>
        <v>5.3966986155484557E-2</v>
      </c>
      <c r="H87" s="82">
        <f t="shared" si="9"/>
        <v>6.9939844060457404E-2</v>
      </c>
      <c r="I87" s="82">
        <f t="shared" si="9"/>
        <v>6.4281721632196753E-2</v>
      </c>
      <c r="J87" s="82">
        <f t="shared" si="9"/>
        <v>5.6488019446695216E-2</v>
      </c>
      <c r="K87" s="83">
        <f t="shared" si="9"/>
        <v>5.1736484067311135E-2</v>
      </c>
    </row>
  </sheetData>
  <mergeCells count="2">
    <mergeCell ref="A5:K5"/>
    <mergeCell ref="A6:K6"/>
  </mergeCells>
  <hyperlinks>
    <hyperlink ref="A7" location="'Table of Contents'!A1" display="Return to Table of Contents"/>
  </hyperlinks>
  <pageMargins left="0.5" right="0.5" top="0.5" bottom="0.5" header="0.3" footer="0.3"/>
  <pageSetup scale="83" fitToHeight="50" orientation="landscape" r:id="rId1"/>
  <rowBreaks count="2" manualBreakCount="2">
    <brk id="33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64"/>
  <sheetViews>
    <sheetView zoomScaleNormal="100" workbookViewId="0">
      <pane ySplit="9" topLeftCell="A10" activePane="bottomLeft" state="frozen"/>
      <selection pane="bottomLeft"/>
    </sheetView>
  </sheetViews>
  <sheetFormatPr defaultRowHeight="14.25"/>
  <cols>
    <col min="1" max="1" width="33.125" customWidth="1"/>
    <col min="2" max="2" width="10.25" style="30" customWidth="1"/>
    <col min="3" max="3" width="10.875" customWidth="1"/>
    <col min="4" max="4" width="11.125" bestFit="1" customWidth="1"/>
    <col min="5" max="5" width="8.875" customWidth="1"/>
    <col min="6" max="6" width="9.875" customWidth="1"/>
    <col min="7" max="7" width="9.375" customWidth="1"/>
    <col min="8" max="8" width="9.5" bestFit="1" customWidth="1"/>
    <col min="9" max="9" width="10.375" customWidth="1"/>
    <col min="10" max="10" width="8.625" bestFit="1" customWidth="1"/>
    <col min="11" max="11" width="10.125" customWidth="1"/>
  </cols>
  <sheetData>
    <row r="1" spans="1:12" s="14" customFormat="1" ht="15">
      <c r="A1" s="12" t="s">
        <v>0</v>
      </c>
      <c r="B1" s="31"/>
      <c r="D1" s="15"/>
      <c r="F1" s="15"/>
      <c r="H1" s="15"/>
      <c r="K1" s="16" t="s">
        <v>78</v>
      </c>
    </row>
    <row r="2" spans="1:12" s="14" customFormat="1" ht="15">
      <c r="A2" s="12" t="s">
        <v>1</v>
      </c>
      <c r="B2" s="31"/>
      <c r="D2" s="15"/>
      <c r="F2" s="15"/>
      <c r="H2" s="15"/>
      <c r="K2" s="16" t="s">
        <v>55</v>
      </c>
    </row>
    <row r="3" spans="1:12" s="14" customFormat="1" ht="15">
      <c r="A3" s="12" t="s">
        <v>2</v>
      </c>
      <c r="B3" s="31"/>
      <c r="C3" s="17"/>
      <c r="D3" s="18"/>
      <c r="E3" s="19"/>
      <c r="F3" s="20"/>
      <c r="H3" s="15"/>
      <c r="K3" s="21" t="s">
        <v>56</v>
      </c>
    </row>
    <row r="4" spans="1:12" s="14" customFormat="1" ht="15">
      <c r="A4" s="12" t="s">
        <v>139</v>
      </c>
      <c r="B4" s="31"/>
      <c r="C4" s="17"/>
      <c r="D4" s="18"/>
      <c r="E4" s="17"/>
      <c r="F4" s="18"/>
      <c r="G4" s="22"/>
      <c r="H4" s="15"/>
    </row>
    <row r="5" spans="1:12" s="14" customFormat="1" ht="15.75">
      <c r="A5" s="296" t="s">
        <v>80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39"/>
    </row>
    <row r="6" spans="1:12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39"/>
    </row>
    <row r="7" spans="1:12" s="14" customFormat="1" ht="16.5" thickBot="1">
      <c r="A7" s="178" t="s">
        <v>108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39"/>
    </row>
    <row r="8" spans="1:12" ht="12.75" customHeight="1" thickBot="1">
      <c r="A8" s="297" t="s">
        <v>135</v>
      </c>
      <c r="B8" s="299" t="s">
        <v>4</v>
      </c>
      <c r="C8" s="301" t="s">
        <v>47</v>
      </c>
      <c r="D8" s="302"/>
      <c r="E8" s="302"/>
      <c r="F8" s="302"/>
      <c r="G8" s="302"/>
      <c r="H8" s="302"/>
      <c r="I8" s="302"/>
      <c r="J8" s="301" t="s">
        <v>28</v>
      </c>
      <c r="K8" s="303"/>
      <c r="L8" s="41"/>
    </row>
    <row r="9" spans="1:12" ht="57" customHeight="1" thickBot="1">
      <c r="A9" s="298"/>
      <c r="B9" s="300"/>
      <c r="C9" s="120" t="s">
        <v>29</v>
      </c>
      <c r="D9" s="121" t="s">
        <v>30</v>
      </c>
      <c r="E9" s="123" t="s">
        <v>31</v>
      </c>
      <c r="F9" s="124" t="s">
        <v>137</v>
      </c>
      <c r="G9" s="125" t="s">
        <v>48</v>
      </c>
      <c r="H9" s="124" t="s">
        <v>32</v>
      </c>
      <c r="I9" s="122" t="s">
        <v>33</v>
      </c>
      <c r="J9" s="123" t="s">
        <v>34</v>
      </c>
      <c r="K9" s="122" t="s">
        <v>35</v>
      </c>
      <c r="L9" s="41"/>
    </row>
    <row r="10" spans="1:12">
      <c r="A10" s="68"/>
      <c r="B10" s="70"/>
      <c r="C10" s="86"/>
      <c r="D10" s="87"/>
      <c r="E10" s="88"/>
      <c r="F10" s="89"/>
      <c r="G10" s="90"/>
      <c r="H10" s="89"/>
      <c r="I10" s="91"/>
      <c r="J10" s="87"/>
      <c r="K10" s="91"/>
    </row>
    <row r="11" spans="1:12">
      <c r="A11" s="25" t="s">
        <v>84</v>
      </c>
      <c r="B11" s="56"/>
      <c r="C11" s="57"/>
      <c r="D11" s="58"/>
      <c r="E11" s="59"/>
      <c r="F11" s="60"/>
      <c r="G11" s="61"/>
      <c r="H11" s="60"/>
      <c r="I11" s="62"/>
      <c r="J11" s="58"/>
      <c r="K11" s="62"/>
    </row>
    <row r="12" spans="1:12">
      <c r="A12" s="25" t="s">
        <v>26</v>
      </c>
      <c r="B12" s="218">
        <f>('2010-Relationship'!B10-'2000-Relationship'!B10)/'2000-Relationship'!B10</f>
        <v>9.9856611641689241E-2</v>
      </c>
      <c r="C12" s="219">
        <f>('2010-Relationship'!C10-'2000-Relationship'!C10)/'2000-Relationship'!C10</f>
        <v>0.10233138228024088</v>
      </c>
      <c r="D12" s="220">
        <f>('2010-Relationship'!D10-'2000-Relationship'!D10)/'2000-Relationship'!D10</f>
        <v>9.3422598012496014E-2</v>
      </c>
      <c r="E12" s="221">
        <f>('2010-Relationship'!E10-'2000-Relationship'!E10)/'2000-Relationship'!E10</f>
        <v>5.7209663840094849E-2</v>
      </c>
      <c r="F12" s="222">
        <f>('2010-Relationship'!F10-'2000-Relationship'!F10)/'2000-Relationship'!F10</f>
        <v>7.4970867265281502E-2</v>
      </c>
      <c r="G12" s="223">
        <f>('2010-Relationship'!G10-'2000-Relationship'!G10)/'2000-Relationship'!G10</f>
        <v>-2.4390116414954061E-2</v>
      </c>
      <c r="H12" s="222">
        <f>('2010-Relationship'!H10-'2000-Relationship'!H10)/'2000-Relationship'!H10</f>
        <v>0.26771942645792596</v>
      </c>
      <c r="I12" s="224">
        <f>('2010-Relationship'!I10-'2000-Relationship'!I10)/'2000-Relationship'!I10</f>
        <v>0.18236250886850472</v>
      </c>
      <c r="J12" s="220">
        <f>('2010-Relationship'!J10-'2000-Relationship'!J10)/'2000-Relationship'!J10</f>
        <v>7.563244583131037E-5</v>
      </c>
      <c r="K12" s="224">
        <f>('2010-Relationship'!K10-'2000-Relationship'!K10)/'2000-Relationship'!K10</f>
        <v>-3.9922060842825922E-2</v>
      </c>
    </row>
    <row r="13" spans="1:12">
      <c r="A13" s="188" t="s">
        <v>110</v>
      </c>
      <c r="B13" s="218">
        <f>('2010-Relationship'!B11-'2000-Relationship'!B11)/'2000-Relationship'!B11</f>
        <v>0.31466934666625918</v>
      </c>
      <c r="C13" s="219">
        <f>('2010-Relationship'!C11-'2000-Relationship'!C11)/'2000-Relationship'!C11</f>
        <v>0.31353259983319726</v>
      </c>
      <c r="D13" s="220">
        <f>('2010-Relationship'!D11-'2000-Relationship'!D11)/'2000-Relationship'!D11</f>
        <v>0.38167109524729903</v>
      </c>
      <c r="E13" s="221">
        <f>('2010-Relationship'!E11-'2000-Relationship'!E11)/'2000-Relationship'!E11</f>
        <v>0.3408723660964364</v>
      </c>
      <c r="F13" s="222">
        <f>('2010-Relationship'!F11-'2000-Relationship'!F11)/'2000-Relationship'!F11</f>
        <v>0.19476773762601798</v>
      </c>
      <c r="G13" s="223">
        <f>('2010-Relationship'!G11-'2000-Relationship'!G11)/'2000-Relationship'!G11</f>
        <v>0.11570844726556281</v>
      </c>
      <c r="H13" s="222">
        <f>('2010-Relationship'!H11-'2000-Relationship'!H11)/'2000-Relationship'!H11</f>
        <v>0.34340894298287511</v>
      </c>
      <c r="I13" s="224">
        <f>('2010-Relationship'!I11-'2000-Relationship'!I11)/'2000-Relationship'!I11</f>
        <v>0.4314737546034228</v>
      </c>
      <c r="J13" s="220">
        <f>('2010-Relationship'!J11-'2000-Relationship'!J11)/'2000-Relationship'!J11</f>
        <v>0.39011059085029243</v>
      </c>
      <c r="K13" s="224">
        <f>('2010-Relationship'!K11-'2000-Relationship'!K11)/'2000-Relationship'!K11</f>
        <v>0.19953881629515757</v>
      </c>
    </row>
    <row r="14" spans="1:12">
      <c r="A14" s="40" t="s">
        <v>111</v>
      </c>
      <c r="B14" s="100">
        <f>('2010-Relationship'!B12-'2000-Relationship'!B12)/'2000-Relationship'!B12</f>
        <v>0.67771322569476433</v>
      </c>
      <c r="C14" s="212">
        <f>('2010-Relationship'!C12-'2000-Relationship'!C12)/'2000-Relationship'!C12</f>
        <v>0.68078959728736788</v>
      </c>
      <c r="D14" s="213">
        <f>('2010-Relationship'!D12-'2000-Relationship'!D12)/'2000-Relationship'!D12</f>
        <v>0.6977557533673896</v>
      </c>
      <c r="E14" s="214">
        <f>('2010-Relationship'!E12-'2000-Relationship'!E12)/'2000-Relationship'!E12</f>
        <v>0.74692287642271715</v>
      </c>
      <c r="F14" s="215">
        <f>('2010-Relationship'!F12-'2000-Relationship'!F12)/'2000-Relationship'!F12</f>
        <v>0.65720908766703723</v>
      </c>
      <c r="G14" s="216">
        <f>('2010-Relationship'!G12-'2000-Relationship'!G12)/'2000-Relationship'!G12</f>
        <v>0.64559749694503754</v>
      </c>
      <c r="H14" s="215">
        <f>('2010-Relationship'!H12-'2000-Relationship'!H12)/'2000-Relationship'!H12</f>
        <v>0.64772200772200772</v>
      </c>
      <c r="I14" s="217">
        <f>('2010-Relationship'!I12-'2000-Relationship'!I12)/'2000-Relationship'!I12</f>
        <v>0.49874984373046632</v>
      </c>
      <c r="J14" s="213">
        <f>('2010-Relationship'!J12-'2000-Relationship'!J12)/'2000-Relationship'!J12</f>
        <v>0.43726426954991199</v>
      </c>
      <c r="K14" s="217">
        <f>('2010-Relationship'!K12-'2000-Relationship'!K12)/'2000-Relationship'!K12</f>
        <v>8.2942097026604072E-2</v>
      </c>
    </row>
    <row r="15" spans="1:12">
      <c r="A15" s="40" t="s">
        <v>112</v>
      </c>
      <c r="B15" s="100">
        <f>('2010-Relationship'!B13-'2000-Relationship'!B13)/'2000-Relationship'!B13</f>
        <v>2.0446780551905386</v>
      </c>
      <c r="C15" s="212">
        <f>('2010-Relationship'!C13-'2000-Relationship'!C13)/'2000-Relationship'!C13</f>
        <v>2.0504480584135414</v>
      </c>
      <c r="D15" s="213">
        <f>('2010-Relationship'!D13-'2000-Relationship'!D13)/'2000-Relationship'!D13</f>
        <v>1.7818181818181817</v>
      </c>
      <c r="E15" s="214">
        <f>('2010-Relationship'!E13-'2000-Relationship'!E13)/'2000-Relationship'!E13</f>
        <v>2.1085972850678734</v>
      </c>
      <c r="F15" s="215">
        <f>('2010-Relationship'!F13-'2000-Relationship'!F13)/'2000-Relationship'!F13</f>
        <v>2.3037433155080214</v>
      </c>
      <c r="G15" s="216">
        <f>('2010-Relationship'!G13-'2000-Relationship'!G13)/'2000-Relationship'!G13</f>
        <v>1.9438339438339438</v>
      </c>
      <c r="H15" s="215">
        <f>('2010-Relationship'!H13-'2000-Relationship'!H13)/'2000-Relationship'!H13</f>
        <v>2.4030303030303028</v>
      </c>
      <c r="I15" s="217">
        <f>('2010-Relationship'!I13-'2000-Relationship'!I13)/'2000-Relationship'!I13</f>
        <v>1.1133333333333333</v>
      </c>
      <c r="J15" s="213">
        <f>('2010-Relationship'!J13-'2000-Relationship'!J13)/'2000-Relationship'!J13</f>
        <v>1.4838709677419355</v>
      </c>
      <c r="K15" s="217">
        <f>('2010-Relationship'!K13-'2000-Relationship'!K13)/'2000-Relationship'!K13</f>
        <v>1</v>
      </c>
    </row>
    <row r="16" spans="1:12">
      <c r="A16" s="40" t="s">
        <v>113</v>
      </c>
      <c r="B16" s="100">
        <f>('2010-Relationship'!B14-'2000-Relationship'!B14)/'2000-Relationship'!B14</f>
        <v>0.22798724228272013</v>
      </c>
      <c r="C16" s="212">
        <f>('2010-Relationship'!C14-'2000-Relationship'!C14)/'2000-Relationship'!C14</f>
        <v>0.23136391120324781</v>
      </c>
      <c r="D16" s="213">
        <f>('2010-Relationship'!D14-'2000-Relationship'!D14)/'2000-Relationship'!D14</f>
        <v>0.44129246523213173</v>
      </c>
      <c r="E16" s="214">
        <f>('2010-Relationship'!E14-'2000-Relationship'!E14)/'2000-Relationship'!E14</f>
        <v>0.2737028432348711</v>
      </c>
      <c r="F16" s="215">
        <f>('2010-Relationship'!F14-'2000-Relationship'!F14)/'2000-Relationship'!F14</f>
        <v>-9.2553455992043759E-2</v>
      </c>
      <c r="G16" s="216">
        <f>('2010-Relationship'!G14-'2000-Relationship'!G14)/'2000-Relationship'!G14</f>
        <v>-0.31567416849233221</v>
      </c>
      <c r="H16" s="215">
        <f>('2010-Relationship'!H14-'2000-Relationship'!H14)/'2000-Relationship'!H14</f>
        <v>0.6766673224473736</v>
      </c>
      <c r="I16" s="217">
        <f>('2010-Relationship'!I14-'2000-Relationship'!I14)/'2000-Relationship'!I14</f>
        <v>0.91455347298787215</v>
      </c>
      <c r="J16" s="213">
        <f>('2010-Relationship'!J14-'2000-Relationship'!J14)/'2000-Relationship'!J14</f>
        <v>-7.6623376623376621E-2</v>
      </c>
      <c r="K16" s="217">
        <f>('2010-Relationship'!K14-'2000-Relationship'!K14)/'2000-Relationship'!K14</f>
        <v>-0.12062256809338522</v>
      </c>
    </row>
    <row r="17" spans="1:11">
      <c r="A17" s="40" t="s">
        <v>114</v>
      </c>
      <c r="B17" s="100">
        <f>('2010-Relationship'!B15-'2000-Relationship'!B15)/'2000-Relationship'!B15</f>
        <v>0.25250428769771049</v>
      </c>
      <c r="C17" s="212">
        <f>('2010-Relationship'!C15-'2000-Relationship'!C15)/'2000-Relationship'!C15</f>
        <v>0.24937475064624756</v>
      </c>
      <c r="D17" s="213">
        <f>('2010-Relationship'!D15-'2000-Relationship'!D15)/'2000-Relationship'!D15</f>
        <v>0.326997907810397</v>
      </c>
      <c r="E17" s="214">
        <f>('2010-Relationship'!E15-'2000-Relationship'!E15)/'2000-Relationship'!E15</f>
        <v>0.28731129119736293</v>
      </c>
      <c r="F17" s="215">
        <f>('2010-Relationship'!F15-'2000-Relationship'!F15)/'2000-Relationship'!F15</f>
        <v>0.10133803875643896</v>
      </c>
      <c r="G17" s="216">
        <f>('2010-Relationship'!G15-'2000-Relationship'!G15)/'2000-Relationship'!G15</f>
        <v>4.060893246814562E-2</v>
      </c>
      <c r="H17" s="215">
        <f>('2010-Relationship'!H15-'2000-Relationship'!H15)/'2000-Relationship'!H15</f>
        <v>0.20554029677571406</v>
      </c>
      <c r="I17" s="217">
        <f>('2010-Relationship'!I15-'2000-Relationship'!I15)/'2000-Relationship'!I15</f>
        <v>0.47667782313451607</v>
      </c>
      <c r="J17" s="213">
        <f>('2010-Relationship'!J15-'2000-Relationship'!J15)/'2000-Relationship'!J15</f>
        <v>0.46247960848287112</v>
      </c>
      <c r="K17" s="217">
        <f>('2010-Relationship'!K15-'2000-Relationship'!K15)/'2000-Relationship'!K15</f>
        <v>0.31731601731601733</v>
      </c>
    </row>
    <row r="18" spans="1:11">
      <c r="A18" s="40" t="s">
        <v>115</v>
      </c>
      <c r="B18" s="100">
        <f>('2010-Relationship'!B16-'2000-Relationship'!B16)/'2000-Relationship'!B16</f>
        <v>0.54065503795112091</v>
      </c>
      <c r="C18" s="212">
        <f>('2010-Relationship'!C16-'2000-Relationship'!C16)/'2000-Relationship'!C16</f>
        <v>0.54107990796795191</v>
      </c>
      <c r="D18" s="213">
        <f>('2010-Relationship'!D16-'2000-Relationship'!D16)/'2000-Relationship'!D16</f>
        <v>0.76349083397882778</v>
      </c>
      <c r="E18" s="214">
        <f>('2010-Relationship'!E16-'2000-Relationship'!E16)/'2000-Relationship'!E16</f>
        <v>0.65987939541076046</v>
      </c>
      <c r="F18" s="215">
        <f>('2010-Relationship'!F16-'2000-Relationship'!F16)/'2000-Relationship'!F16</f>
        <v>0.25166622234070912</v>
      </c>
      <c r="G18" s="216">
        <f>('2010-Relationship'!G16-'2000-Relationship'!G16)/'2000-Relationship'!G16</f>
        <v>0.24335896539671442</v>
      </c>
      <c r="H18" s="215">
        <f>('2010-Relationship'!H16-'2000-Relationship'!H16)/'2000-Relationship'!H16</f>
        <v>0.37421297563646316</v>
      </c>
      <c r="I18" s="217">
        <f>('2010-Relationship'!I16-'2000-Relationship'!I16)/'2000-Relationship'!I16</f>
        <v>0.80764248704663211</v>
      </c>
      <c r="J18" s="213">
        <f>('2010-Relationship'!J16-'2000-Relationship'!J16)/'2000-Relationship'!J16</f>
        <v>0.51547388781431336</v>
      </c>
      <c r="K18" s="217">
        <f>('2010-Relationship'!K16-'2000-Relationship'!K16)/'2000-Relationship'!K16</f>
        <v>-0.28888888888888886</v>
      </c>
    </row>
    <row r="19" spans="1:11">
      <c r="A19" s="40" t="s">
        <v>116</v>
      </c>
      <c r="B19" s="100">
        <f>('2010-Relationship'!B17-'2000-Relationship'!B17)/'2000-Relationship'!B17</f>
        <v>0.30141355295326544</v>
      </c>
      <c r="C19" s="212">
        <f>('2010-Relationship'!C17-'2000-Relationship'!C17)/'2000-Relationship'!C17</f>
        <v>0.29924300174334972</v>
      </c>
      <c r="D19" s="213">
        <f>('2010-Relationship'!D17-'2000-Relationship'!D17)/'2000-Relationship'!D17</f>
        <v>0.38672927974629506</v>
      </c>
      <c r="E19" s="214">
        <f>('2010-Relationship'!E17-'2000-Relationship'!E17)/'2000-Relationship'!E17</f>
        <v>0.31325970803000036</v>
      </c>
      <c r="F19" s="215">
        <f>('2010-Relationship'!F17-'2000-Relationship'!F17)/'2000-Relationship'!F17</f>
        <v>0.18742234100925712</v>
      </c>
      <c r="G19" s="216">
        <f>('2010-Relationship'!G17-'2000-Relationship'!G17)/'2000-Relationship'!G17</f>
        <v>7.436206026388327E-2</v>
      </c>
      <c r="H19" s="215">
        <f>('2010-Relationship'!H17-'2000-Relationship'!H17)/'2000-Relationship'!H17</f>
        <v>0.3173013955789688</v>
      </c>
      <c r="I19" s="217">
        <f>('2010-Relationship'!I17-'2000-Relationship'!I17)/'2000-Relationship'!I17</f>
        <v>0.38683556621314008</v>
      </c>
      <c r="J19" s="213">
        <f>('2010-Relationship'!J17-'2000-Relationship'!J17)/'2000-Relationship'!J17</f>
        <v>0.44668737060041408</v>
      </c>
      <c r="K19" s="217">
        <f>('2010-Relationship'!K17-'2000-Relationship'!K17)/'2000-Relationship'!K17</f>
        <v>0.331105913798864</v>
      </c>
    </row>
    <row r="20" spans="1:11">
      <c r="A20" s="40" t="s">
        <v>117</v>
      </c>
      <c r="B20" s="100">
        <f>('2010-Relationship'!B18-'2000-Relationship'!B18)/'2000-Relationship'!B18</f>
        <v>0.33633919655887551</v>
      </c>
      <c r="C20" s="212">
        <f>('2010-Relationship'!C18-'2000-Relationship'!C18)/'2000-Relationship'!C18</f>
        <v>0.33575673381183918</v>
      </c>
      <c r="D20" s="213">
        <f>('2010-Relationship'!D18-'2000-Relationship'!D18)/'2000-Relationship'!D18</f>
        <v>0.62091366303436712</v>
      </c>
      <c r="E20" s="214">
        <f>('2010-Relationship'!E18-'2000-Relationship'!E18)/'2000-Relationship'!E18</f>
        <v>0.32796426637791015</v>
      </c>
      <c r="F20" s="215">
        <f>('2010-Relationship'!F18-'2000-Relationship'!F18)/'2000-Relationship'!F18</f>
        <v>0.10443417660123044</v>
      </c>
      <c r="G20" s="216">
        <f>('2010-Relationship'!G18-'2000-Relationship'!G18)/'2000-Relationship'!G18</f>
        <v>-9.3340371250109966E-2</v>
      </c>
      <c r="H20" s="215">
        <f>('2010-Relationship'!H18-'2000-Relationship'!H18)/'2000-Relationship'!H18</f>
        <v>0.99559228650137743</v>
      </c>
      <c r="I20" s="217">
        <f>('2010-Relationship'!I18-'2000-Relationship'!I18)/'2000-Relationship'!I18</f>
        <v>1.4676056338028169</v>
      </c>
      <c r="J20" s="213">
        <f>('2010-Relationship'!J18-'2000-Relationship'!J18)/'2000-Relationship'!J18</f>
        <v>0.45806451612903226</v>
      </c>
      <c r="K20" s="217">
        <f>('2010-Relationship'!K18-'2000-Relationship'!K18)/'2000-Relationship'!K18</f>
        <v>0.21100917431192662</v>
      </c>
    </row>
    <row r="21" spans="1:11">
      <c r="A21" s="40" t="s">
        <v>118</v>
      </c>
      <c r="B21" s="100">
        <f>('2010-Relationship'!B19-'2000-Relationship'!B19)/'2000-Relationship'!B19</f>
        <v>0.43047029005913828</v>
      </c>
      <c r="C21" s="212">
        <f>('2010-Relationship'!C19-'2000-Relationship'!C19)/'2000-Relationship'!C19</f>
        <v>0.4259111617312073</v>
      </c>
      <c r="D21" s="213">
        <f>('2010-Relationship'!D19-'2000-Relationship'!D19)/'2000-Relationship'!D19</f>
        <v>0.41790510295434197</v>
      </c>
      <c r="E21" s="214">
        <f>('2010-Relationship'!E19-'2000-Relationship'!E19)/'2000-Relationship'!E19</f>
        <v>0.56510416666666663</v>
      </c>
      <c r="F21" s="215">
        <f>('2010-Relationship'!F19-'2000-Relationship'!F19)/'2000-Relationship'!F19</f>
        <v>0.43731170336037078</v>
      </c>
      <c r="G21" s="216">
        <f>('2010-Relationship'!G19-'2000-Relationship'!G19)/'2000-Relationship'!G19</f>
        <v>0.38427672955974845</v>
      </c>
      <c r="H21" s="215">
        <f>('2010-Relationship'!H19-'2000-Relationship'!H19)/'2000-Relationship'!H19</f>
        <v>0.24380165289256198</v>
      </c>
      <c r="I21" s="217">
        <f>('2010-Relationship'!I19-'2000-Relationship'!I19)/'2000-Relationship'!I19</f>
        <v>0.3392204628501827</v>
      </c>
      <c r="J21" s="213">
        <f>('2010-Relationship'!J19-'2000-Relationship'!J19)/'2000-Relationship'!J19</f>
        <v>0.84102564102564104</v>
      </c>
      <c r="K21" s="217">
        <f>('2010-Relationship'!K19-'2000-Relationship'!K19)/'2000-Relationship'!K19</f>
        <v>0.88461538461538458</v>
      </c>
    </row>
    <row r="22" spans="1:11">
      <c r="A22" s="40" t="s">
        <v>119</v>
      </c>
      <c r="B22" s="100">
        <f>('2010-Relationship'!B20-'2000-Relationship'!B20)/'2000-Relationship'!B20</f>
        <v>-5.6519902788259815E-2</v>
      </c>
      <c r="C22" s="212">
        <f>('2010-Relationship'!C20-'2000-Relationship'!C20)/'2000-Relationship'!C20</f>
        <v>-5.7891199313089656E-2</v>
      </c>
      <c r="D22" s="213">
        <f>('2010-Relationship'!D20-'2000-Relationship'!D20)/'2000-Relationship'!D20</f>
        <v>-3.3356147679623645E-2</v>
      </c>
      <c r="E22" s="214">
        <f>('2010-Relationship'!E20-'2000-Relationship'!E20)/'2000-Relationship'!E20</f>
        <v>-4.1994064350804709E-2</v>
      </c>
      <c r="F22" s="215">
        <f>('2010-Relationship'!F20-'2000-Relationship'!F20)/'2000-Relationship'!F20</f>
        <v>-0.16005509107485791</v>
      </c>
      <c r="G22" s="216">
        <f>('2010-Relationship'!G20-'2000-Relationship'!G20)/'2000-Relationship'!G20</f>
        <v>-0.22989853967509238</v>
      </c>
      <c r="H22" s="215">
        <f>('2010-Relationship'!H20-'2000-Relationship'!H20)/'2000-Relationship'!H20</f>
        <v>3.6519871106337275E-2</v>
      </c>
      <c r="I22" s="217">
        <f>('2010-Relationship'!I20-'2000-Relationship'!I20)/'2000-Relationship'!I20</f>
        <v>-5.9747590393524681E-2</v>
      </c>
      <c r="J22" s="213">
        <f>('2010-Relationship'!J20-'2000-Relationship'!J20)/'2000-Relationship'!J20</f>
        <v>2.6692291266282298E-2</v>
      </c>
      <c r="K22" s="217">
        <f>('2010-Relationship'!K20-'2000-Relationship'!K20)/'2000-Relationship'!K20</f>
        <v>3.0007501875468866E-2</v>
      </c>
    </row>
    <row r="23" spans="1:11">
      <c r="A23" s="40" t="s">
        <v>120</v>
      </c>
      <c r="B23" s="100">
        <f>('2010-Relationship'!B21-'2000-Relationship'!B21)/'2000-Relationship'!B21</f>
        <v>0.30649180934538367</v>
      </c>
      <c r="C23" s="212">
        <f>('2010-Relationship'!C21-'2000-Relationship'!C21)/'2000-Relationship'!C21</f>
        <v>0.30519873720598006</v>
      </c>
      <c r="D23" s="213">
        <f>('2010-Relationship'!D21-'2000-Relationship'!D21)/'2000-Relationship'!D21</f>
        <v>0.40857879616489562</v>
      </c>
      <c r="E23" s="214">
        <f>('2010-Relationship'!E21-'2000-Relationship'!E21)/'2000-Relationship'!E21</f>
        <v>0.32644191085431284</v>
      </c>
      <c r="F23" s="215">
        <f>('2010-Relationship'!F21-'2000-Relationship'!F21)/'2000-Relationship'!F21</f>
        <v>0.15983701529429939</v>
      </c>
      <c r="G23" s="216">
        <f>('2010-Relationship'!G21-'2000-Relationship'!G21)/'2000-Relationship'!G21</f>
        <v>6.4001985412731457E-2</v>
      </c>
      <c r="H23" s="215">
        <f>('2010-Relationship'!H21-'2000-Relationship'!H21)/'2000-Relationship'!H21</f>
        <v>0.20681202897490306</v>
      </c>
      <c r="I23" s="217">
        <f>('2010-Relationship'!I21-'2000-Relationship'!I21)/'2000-Relationship'!I21</f>
        <v>0.56143492220301305</v>
      </c>
      <c r="J23" s="213">
        <f>('2010-Relationship'!J21-'2000-Relationship'!J21)/'2000-Relationship'!J21</f>
        <v>0.38388458831808586</v>
      </c>
      <c r="K23" s="217">
        <f>('2010-Relationship'!K21-'2000-Relationship'!K21)/'2000-Relationship'!K21</f>
        <v>0.48194945848375453</v>
      </c>
    </row>
    <row r="24" spans="1:11">
      <c r="A24" s="40" t="s">
        <v>121</v>
      </c>
      <c r="B24" s="100">
        <f>('2010-Relationship'!B22-'2000-Relationship'!B22)/'2000-Relationship'!B22</f>
        <v>5.3519907674552801E-2</v>
      </c>
      <c r="C24" s="212">
        <f>('2010-Relationship'!C22-'2000-Relationship'!C22)/'2000-Relationship'!C22</f>
        <v>5.4616029449283815E-2</v>
      </c>
      <c r="D24" s="213">
        <f>('2010-Relationship'!D22-'2000-Relationship'!D22)/'2000-Relationship'!D22</f>
        <v>0.28517977733162986</v>
      </c>
      <c r="E24" s="214">
        <f>('2010-Relationship'!E22-'2000-Relationship'!E22)/'2000-Relationship'!E22</f>
        <v>4.5281533009581307E-2</v>
      </c>
      <c r="F24" s="215">
        <f>('2010-Relationship'!F22-'2000-Relationship'!F22)/'2000-Relationship'!F22</f>
        <v>-0.20952497851970051</v>
      </c>
      <c r="G24" s="216">
        <f>('2010-Relationship'!G22-'2000-Relationship'!G22)/'2000-Relationship'!G22</f>
        <v>-0.41267529665587915</v>
      </c>
      <c r="H24" s="215">
        <f>('2010-Relationship'!H22-'2000-Relationship'!H22)/'2000-Relationship'!H22</f>
        <v>0.29344455138487863</v>
      </c>
      <c r="I24" s="217">
        <f>('2010-Relationship'!I22-'2000-Relationship'!I22)/'2000-Relationship'!I22</f>
        <v>0.76007984031936127</v>
      </c>
      <c r="J24" s="213">
        <f>('2010-Relationship'!J22-'2000-Relationship'!J22)/'2000-Relationship'!J22</f>
        <v>-4.9828178694158079E-2</v>
      </c>
      <c r="K24" s="217">
        <f>('2010-Relationship'!K22-'2000-Relationship'!K22)/'2000-Relationship'!K22</f>
        <v>-0.22483221476510068</v>
      </c>
    </row>
    <row r="25" spans="1:11">
      <c r="A25" s="40" t="s">
        <v>122</v>
      </c>
      <c r="B25" s="100">
        <f>('2010-Relationship'!B23-'2000-Relationship'!B23)/'2000-Relationship'!B23</f>
        <v>0.52926078028747436</v>
      </c>
      <c r="C25" s="212">
        <f>('2010-Relationship'!C23-'2000-Relationship'!C23)/'2000-Relationship'!C23</f>
        <v>0.55431309904153359</v>
      </c>
      <c r="D25" s="213">
        <f>('2010-Relationship'!D23-'2000-Relationship'!D23)/'2000-Relationship'!D23</f>
        <v>0.68360655737704923</v>
      </c>
      <c r="E25" s="214">
        <f>('2010-Relationship'!E23-'2000-Relationship'!E23)/'2000-Relationship'!E23</f>
        <v>0.70281995661605201</v>
      </c>
      <c r="F25" s="215">
        <f>('2010-Relationship'!F23-'2000-Relationship'!F23)/'2000-Relationship'!F23</f>
        <v>0.42499999999999999</v>
      </c>
      <c r="G25" s="216">
        <f>('2010-Relationship'!G23-'2000-Relationship'!G23)/'2000-Relationship'!G23</f>
        <v>0.32129963898916969</v>
      </c>
      <c r="H25" s="215">
        <f>('2010-Relationship'!H23-'2000-Relationship'!H23)/'2000-Relationship'!H23</f>
        <v>0.13333333333333333</v>
      </c>
      <c r="I25" s="217">
        <f>('2010-Relationship'!I23-'2000-Relationship'!I23)/'2000-Relationship'!I23</f>
        <v>0.4606741573033708</v>
      </c>
      <c r="J25" s="213">
        <f>('2010-Relationship'!J23-'2000-Relationship'!J23)/'2000-Relationship'!J23</f>
        <v>-0.14285714285714285</v>
      </c>
      <c r="K25" s="217">
        <f>('2010-Relationship'!K23-'2000-Relationship'!K23)/'2000-Relationship'!K23</f>
        <v>0</v>
      </c>
    </row>
    <row r="26" spans="1:11">
      <c r="A26" s="40" t="s">
        <v>123</v>
      </c>
      <c r="B26" s="100">
        <f>('2010-Relationship'!B24-'2000-Relationship'!B24)/'2000-Relationship'!B24</f>
        <v>1.3281739909421191</v>
      </c>
      <c r="C26" s="212">
        <f>('2010-Relationship'!C24-'2000-Relationship'!C24)/'2000-Relationship'!C24</f>
        <v>1.3367439516129032</v>
      </c>
      <c r="D26" s="213">
        <f>('2010-Relationship'!D24-'2000-Relationship'!D24)/'2000-Relationship'!D24</f>
        <v>1.3021555763823804</v>
      </c>
      <c r="E26" s="214">
        <f>('2010-Relationship'!E24-'2000-Relationship'!E24)/'2000-Relationship'!E24</f>
        <v>1.341380215166623</v>
      </c>
      <c r="F26" s="215">
        <f>('2010-Relationship'!F24-'2000-Relationship'!F24)/'2000-Relationship'!F24</f>
        <v>1.3072720176922077</v>
      </c>
      <c r="G26" s="216">
        <f>('2010-Relationship'!G24-'2000-Relationship'!G24)/'2000-Relationship'!G24</f>
        <v>1.0608052588331964</v>
      </c>
      <c r="H26" s="215">
        <f>('2010-Relationship'!H24-'2000-Relationship'!H24)/'2000-Relationship'!H24</f>
        <v>1.5586264656616415</v>
      </c>
      <c r="I26" s="217">
        <f>('2010-Relationship'!I24-'2000-Relationship'!I24)/'2000-Relationship'!I24</f>
        <v>1.1163166397415185</v>
      </c>
      <c r="J26" s="213">
        <f>('2010-Relationship'!J24-'2000-Relationship'!J24)/'2000-Relationship'!J24</f>
        <v>0.65612648221343872</v>
      </c>
      <c r="K26" s="217">
        <f>('2010-Relationship'!K24-'2000-Relationship'!K24)/'2000-Relationship'!K24</f>
        <v>0.6875</v>
      </c>
    </row>
    <row r="27" spans="1:11">
      <c r="A27" s="40" t="s">
        <v>124</v>
      </c>
      <c r="B27" s="100">
        <f>('2010-Relationship'!B25-'2000-Relationship'!B25)/'2000-Relationship'!B25</f>
        <v>0.77316017316017316</v>
      </c>
      <c r="C27" s="212">
        <f>('2010-Relationship'!C25-'2000-Relationship'!C25)/'2000-Relationship'!C25</f>
        <v>0.78109013935438354</v>
      </c>
      <c r="D27" s="213">
        <f>('2010-Relationship'!D25-'2000-Relationship'!D25)/'2000-Relationship'!D25</f>
        <v>0.82846715328467158</v>
      </c>
      <c r="E27" s="214">
        <f>('2010-Relationship'!E25-'2000-Relationship'!E25)/'2000-Relationship'!E25</f>
        <v>0.83785880527540735</v>
      </c>
      <c r="F27" s="215">
        <f>('2010-Relationship'!F25-'2000-Relationship'!F25)/'2000-Relationship'!F25</f>
        <v>0.71587399629400861</v>
      </c>
      <c r="G27" s="216">
        <f>('2010-Relationship'!G25-'2000-Relationship'!G25)/'2000-Relationship'!G25</f>
        <v>0.61590524534686975</v>
      </c>
      <c r="H27" s="215">
        <f>('2010-Relationship'!H25-'2000-Relationship'!H25)/'2000-Relationship'!H25</f>
        <v>0.53816793893129766</v>
      </c>
      <c r="I27" s="217">
        <f>('2010-Relationship'!I25-'2000-Relationship'!I25)/'2000-Relationship'!I25</f>
        <v>0.99686520376175547</v>
      </c>
      <c r="J27" s="213">
        <f>('2010-Relationship'!J25-'2000-Relationship'!J25)/'2000-Relationship'!J25</f>
        <v>0.34905660377358488</v>
      </c>
      <c r="K27" s="217">
        <f>('2010-Relationship'!K25-'2000-Relationship'!K25)/'2000-Relationship'!K25</f>
        <v>-0.4</v>
      </c>
    </row>
    <row r="28" spans="1:11">
      <c r="A28" s="40" t="s">
        <v>125</v>
      </c>
      <c r="B28" s="100">
        <f>('2010-Relationship'!B26-'2000-Relationship'!B26)/'2000-Relationship'!B26</f>
        <v>0.41023956194387406</v>
      </c>
      <c r="C28" s="212">
        <f>('2010-Relationship'!C26-'2000-Relationship'!C26)/'2000-Relationship'!C26</f>
        <v>0.41506803479812626</v>
      </c>
      <c r="D28" s="213">
        <f>('2010-Relationship'!D26-'2000-Relationship'!D26)/'2000-Relationship'!D26</f>
        <v>0.44652803564797622</v>
      </c>
      <c r="E28" s="214">
        <f>('2010-Relationship'!E26-'2000-Relationship'!E26)/'2000-Relationship'!E26</f>
        <v>0.46123260437375746</v>
      </c>
      <c r="F28" s="215">
        <f>('2010-Relationship'!F26-'2000-Relationship'!F26)/'2000-Relationship'!F26</f>
        <v>0.18590903607190251</v>
      </c>
      <c r="G28" s="216">
        <f>('2010-Relationship'!G26-'2000-Relationship'!G26)/'2000-Relationship'!G26</f>
        <v>-3.8167938931297708E-3</v>
      </c>
      <c r="H28" s="215">
        <f>('2010-Relationship'!H26-'2000-Relationship'!H26)/'2000-Relationship'!H26</f>
        <v>0.52778364673568556</v>
      </c>
      <c r="I28" s="217">
        <f>('2010-Relationship'!I26-'2000-Relationship'!I26)/'2000-Relationship'!I26</f>
        <v>0.57807061163600204</v>
      </c>
      <c r="J28" s="213">
        <f>('2010-Relationship'!J26-'2000-Relationship'!J26)/'2000-Relationship'!J26</f>
        <v>0.14826021180030258</v>
      </c>
      <c r="K28" s="217">
        <f>('2010-Relationship'!K26-'2000-Relationship'!K26)/'2000-Relationship'!K26</f>
        <v>0.41860465116279072</v>
      </c>
    </row>
    <row r="29" spans="1:11">
      <c r="A29" s="40" t="s">
        <v>126</v>
      </c>
      <c r="B29" s="100">
        <f>('2010-Relationship'!B27-'2000-Relationship'!B27)/'2000-Relationship'!B27</f>
        <v>0.30179942375489899</v>
      </c>
      <c r="C29" s="212">
        <f>('2010-Relationship'!C27-'2000-Relationship'!C27)/'2000-Relationship'!C27</f>
        <v>0.3003970791966209</v>
      </c>
      <c r="D29" s="213">
        <f>('2010-Relationship'!D27-'2000-Relationship'!D27)/'2000-Relationship'!D27</f>
        <v>0.43702579666160851</v>
      </c>
      <c r="E29" s="214">
        <f>('2010-Relationship'!E27-'2000-Relationship'!E27)/'2000-Relationship'!E27</f>
        <v>0.39513775040985244</v>
      </c>
      <c r="F29" s="215">
        <f>('2010-Relationship'!F27-'2000-Relationship'!F27)/'2000-Relationship'!F27</f>
        <v>0.14140164937619745</v>
      </c>
      <c r="G29" s="216">
        <f>('2010-Relationship'!G27-'2000-Relationship'!G27)/'2000-Relationship'!G27</f>
        <v>8.40263837109263E-2</v>
      </c>
      <c r="H29" s="215">
        <f>('2010-Relationship'!H27-'2000-Relationship'!H27)/'2000-Relationship'!H27</f>
        <v>0.33450056784381593</v>
      </c>
      <c r="I29" s="217">
        <f>('2010-Relationship'!I27-'2000-Relationship'!I27)/'2000-Relationship'!I27</f>
        <v>0.3057199211045365</v>
      </c>
      <c r="J29" s="213">
        <f>('2010-Relationship'!J27-'2000-Relationship'!J27)/'2000-Relationship'!J27</f>
        <v>0.43814546253570646</v>
      </c>
      <c r="K29" s="217">
        <f>('2010-Relationship'!K27-'2000-Relationship'!K27)/'2000-Relationship'!K27</f>
        <v>0.14928169893816365</v>
      </c>
    </row>
    <row r="30" spans="1:11">
      <c r="A30" s="40"/>
      <c r="B30" s="100"/>
      <c r="C30" s="212"/>
      <c r="D30" s="213"/>
      <c r="E30" s="214"/>
      <c r="F30" s="215"/>
      <c r="G30" s="216"/>
      <c r="H30" s="215"/>
      <c r="I30" s="217"/>
      <c r="J30" s="213"/>
      <c r="K30" s="217"/>
    </row>
    <row r="31" spans="1:11">
      <c r="A31" s="188" t="s">
        <v>127</v>
      </c>
      <c r="B31" s="218">
        <f>('2010-Relationship'!B29-'2000-Relationship'!B29)/'2000-Relationship'!B29</f>
        <v>0.23447986935816212</v>
      </c>
      <c r="C31" s="219">
        <f>('2010-Relationship'!C29-'2000-Relationship'!C29)/'2000-Relationship'!C29</f>
        <v>0.22900463851009661</v>
      </c>
      <c r="D31" s="220">
        <f>('2010-Relationship'!D29-'2000-Relationship'!D29)/'2000-Relationship'!D29</f>
        <v>0.29734681414127706</v>
      </c>
      <c r="E31" s="221">
        <f>('2010-Relationship'!E29-'2000-Relationship'!E29)/'2000-Relationship'!E29</f>
        <v>0.23073016589549714</v>
      </c>
      <c r="F31" s="222">
        <f>('2010-Relationship'!F29-'2000-Relationship'!F29)/'2000-Relationship'!F29</f>
        <v>0.10262488579400943</v>
      </c>
      <c r="G31" s="223">
        <f>('2010-Relationship'!G29-'2000-Relationship'!G29)/'2000-Relationship'!G29</f>
        <v>-3.3009383378016087E-2</v>
      </c>
      <c r="H31" s="222">
        <f>('2010-Relationship'!H29-'2000-Relationship'!H29)/'2000-Relationship'!H29</f>
        <v>0.42530175358688227</v>
      </c>
      <c r="I31" s="224">
        <f>('2010-Relationship'!I29-'2000-Relationship'!I29)/'2000-Relationship'!I29</f>
        <v>0.18929517753047165</v>
      </c>
      <c r="J31" s="220">
        <f>('2010-Relationship'!J29-'2000-Relationship'!J29)/'2000-Relationship'!J29</f>
        <v>0.51123843102688404</v>
      </c>
      <c r="K31" s="224">
        <f>('2010-Relationship'!K29-'2000-Relationship'!K29)/'2000-Relationship'!K29</f>
        <v>0.78818283166109249</v>
      </c>
    </row>
    <row r="32" spans="1:11">
      <c r="A32" s="40" t="s">
        <v>128</v>
      </c>
      <c r="B32" s="100">
        <f>('2010-Relationship'!B30-'2000-Relationship'!B30)/'2000-Relationship'!B30</f>
        <v>4.1417529531865248E-2</v>
      </c>
      <c r="C32" s="212">
        <f>('2010-Relationship'!C30-'2000-Relationship'!C30)/'2000-Relationship'!C30</f>
        <v>3.7079721401012178E-2</v>
      </c>
      <c r="D32" s="213">
        <f>('2010-Relationship'!D30-'2000-Relationship'!D30)/'2000-Relationship'!D30</f>
        <v>9.7419171866137272E-2</v>
      </c>
      <c r="E32" s="214">
        <f>('2010-Relationship'!E30-'2000-Relationship'!E30)/'2000-Relationship'!E30</f>
        <v>4.0229885057471264E-3</v>
      </c>
      <c r="F32" s="215">
        <f>('2010-Relationship'!F30-'2000-Relationship'!F30)/'2000-Relationship'!F30</f>
        <v>-8.254716981132075E-2</v>
      </c>
      <c r="G32" s="216">
        <f>('2010-Relationship'!G30-'2000-Relationship'!G30)/'2000-Relationship'!G30</f>
        <v>-0.16657922350472193</v>
      </c>
      <c r="H32" s="215">
        <f>('2010-Relationship'!H30-'2000-Relationship'!H30)/'2000-Relationship'!H30</f>
        <v>0.22878228782287824</v>
      </c>
      <c r="I32" s="217">
        <f>('2010-Relationship'!I30-'2000-Relationship'!I30)/'2000-Relationship'!I30</f>
        <v>3.2091479158981924E-2</v>
      </c>
      <c r="J32" s="213">
        <f>('2010-Relationship'!J30-'2000-Relationship'!J30)/'2000-Relationship'!J30</f>
        <v>0.18241042345276873</v>
      </c>
      <c r="K32" s="217">
        <f>('2010-Relationship'!K30-'2000-Relationship'!K30)/'2000-Relationship'!K30</f>
        <v>0.375</v>
      </c>
    </row>
    <row r="33" spans="1:11">
      <c r="A33" s="40" t="s">
        <v>129</v>
      </c>
      <c r="B33" s="100">
        <f>('2010-Relationship'!B31-'2000-Relationship'!B31)/'2000-Relationship'!B31</f>
        <v>9.072483865806176E-2</v>
      </c>
      <c r="C33" s="212">
        <f>('2010-Relationship'!C31-'2000-Relationship'!C31)/'2000-Relationship'!C31</f>
        <v>8.6845881047131757E-2</v>
      </c>
      <c r="D33" s="213">
        <f>('2010-Relationship'!D31-'2000-Relationship'!D31)/'2000-Relationship'!D31</f>
        <v>0.1618193465727098</v>
      </c>
      <c r="E33" s="214">
        <f>('2010-Relationship'!E31-'2000-Relationship'!E31)/'2000-Relationship'!E31</f>
        <v>7.2246512596293985E-2</v>
      </c>
      <c r="F33" s="215">
        <f>('2010-Relationship'!F31-'2000-Relationship'!F31)/'2000-Relationship'!F31</f>
        <v>-3.8006022080963535E-2</v>
      </c>
      <c r="G33" s="216">
        <f>('2010-Relationship'!G31-'2000-Relationship'!G31)/'2000-Relationship'!G31</f>
        <v>-0.16243424632686379</v>
      </c>
      <c r="H33" s="215">
        <f>('2010-Relationship'!H31-'2000-Relationship'!H31)/'2000-Relationship'!H31</f>
        <v>0.26628115103951533</v>
      </c>
      <c r="I33" s="217">
        <f>('2010-Relationship'!I31-'2000-Relationship'!I31)/'2000-Relationship'!I31</f>
        <v>0.10927932171455487</v>
      </c>
      <c r="J33" s="213">
        <f>('2010-Relationship'!J31-'2000-Relationship'!J31)/'2000-Relationship'!J31</f>
        <v>0.34704830053667263</v>
      </c>
      <c r="K33" s="217">
        <f>('2010-Relationship'!K31-'2000-Relationship'!K31)/'2000-Relationship'!K31</f>
        <v>0.73799126637554591</v>
      </c>
    </row>
    <row r="34" spans="1:11">
      <c r="A34" s="40" t="s">
        <v>130</v>
      </c>
      <c r="B34" s="100">
        <f>('2010-Relationship'!B32-'2000-Relationship'!B32)/'2000-Relationship'!B32</f>
        <v>0.51341755428948888</v>
      </c>
      <c r="C34" s="212">
        <f>('2010-Relationship'!C32-'2000-Relationship'!C32)/'2000-Relationship'!C32</f>
        <v>0.507530997753183</v>
      </c>
      <c r="D34" s="213">
        <f>('2010-Relationship'!D32-'2000-Relationship'!D32)/'2000-Relationship'!D32</f>
        <v>0.57549857549857553</v>
      </c>
      <c r="E34" s="214">
        <f>('2010-Relationship'!E32-'2000-Relationship'!E32)/'2000-Relationship'!E32</f>
        <v>0.41709695926563395</v>
      </c>
      <c r="F34" s="215">
        <f>('2010-Relationship'!F32-'2000-Relationship'!F32)/'2000-Relationship'!F32</f>
        <v>0.3311897106109325</v>
      </c>
      <c r="G34" s="216">
        <f>('2010-Relationship'!G32-'2000-Relationship'!G32)/'2000-Relationship'!G32</f>
        <v>0.13474993521637729</v>
      </c>
      <c r="H34" s="215">
        <f>('2010-Relationship'!H32-'2000-Relationship'!H32)/'2000-Relationship'!H32</f>
        <v>0.82568093385214003</v>
      </c>
      <c r="I34" s="217">
        <f>('2010-Relationship'!I32-'2000-Relationship'!I32)/'2000-Relationship'!I32</f>
        <v>0.62700964630225076</v>
      </c>
      <c r="J34" s="213">
        <f>('2010-Relationship'!J32-'2000-Relationship'!J32)/'2000-Relationship'!J32</f>
        <v>1.2659574468085106</v>
      </c>
      <c r="K34" s="217">
        <f>('2010-Relationship'!K32-'2000-Relationship'!K32)/'2000-Relationship'!K32</f>
        <v>2.0270270270270272</v>
      </c>
    </row>
    <row r="35" spans="1:11">
      <c r="A35" s="40" t="s">
        <v>131</v>
      </c>
      <c r="B35" s="100">
        <f>('2010-Relationship'!B33-'2000-Relationship'!B33)/'2000-Relationship'!B33</f>
        <v>0.16163113108327756</v>
      </c>
      <c r="C35" s="212">
        <f>('2010-Relationship'!C33-'2000-Relationship'!C33)/'2000-Relationship'!C33</f>
        <v>0.15949907775944083</v>
      </c>
      <c r="D35" s="213">
        <f>('2010-Relationship'!D33-'2000-Relationship'!D33)/'2000-Relationship'!D33</f>
        <v>0.20462151394422312</v>
      </c>
      <c r="E35" s="214">
        <f>('2010-Relationship'!E33-'2000-Relationship'!E33)/'2000-Relationship'!E33</f>
        <v>0.1254450835387565</v>
      </c>
      <c r="F35" s="215">
        <f>('2010-Relationship'!F33-'2000-Relationship'!F33)/'2000-Relationship'!F33</f>
        <v>3.8633461047254153E-2</v>
      </c>
      <c r="G35" s="216">
        <f>('2010-Relationship'!G33-'2000-Relationship'!G33)/'2000-Relationship'!G33</f>
        <v>-3.9706219876061509E-2</v>
      </c>
      <c r="H35" s="215">
        <f>('2010-Relationship'!H33-'2000-Relationship'!H33)/'2000-Relationship'!H33</f>
        <v>0.34969325153374231</v>
      </c>
      <c r="I35" s="217">
        <f>('2010-Relationship'!I33-'2000-Relationship'!I33)/'2000-Relationship'!I33</f>
        <v>0.22724961870869345</v>
      </c>
      <c r="J35" s="213">
        <f>('2010-Relationship'!J33-'2000-Relationship'!J33)/'2000-Relationship'!J33</f>
        <v>0.30063291139240506</v>
      </c>
      <c r="K35" s="217">
        <f>('2010-Relationship'!K33-'2000-Relationship'!K33)/'2000-Relationship'!K33</f>
        <v>0.64814814814814814</v>
      </c>
    </row>
    <row r="36" spans="1:11">
      <c r="A36" s="40" t="s">
        <v>132</v>
      </c>
      <c r="B36" s="100">
        <f>('2010-Relationship'!B34-'2000-Relationship'!B34)/'2000-Relationship'!B34</f>
        <v>1.5363648276765824</v>
      </c>
      <c r="C36" s="212">
        <f>('2010-Relationship'!C34-'2000-Relationship'!C34)/'2000-Relationship'!C34</f>
        <v>1.5393867301083797</v>
      </c>
      <c r="D36" s="213">
        <f>('2010-Relationship'!D34-'2000-Relationship'!D34)/'2000-Relationship'!D34</f>
        <v>1.815979381443299</v>
      </c>
      <c r="E36" s="214">
        <f>('2010-Relationship'!E34-'2000-Relationship'!E34)/'2000-Relationship'!E34</f>
        <v>1.6723044397463003</v>
      </c>
      <c r="F36" s="215">
        <f>('2010-Relationship'!F34-'2000-Relationship'!F34)/'2000-Relationship'!F34</f>
        <v>1.2864761904761906</v>
      </c>
      <c r="G36" s="216">
        <f>('2010-Relationship'!G34-'2000-Relationship'!G34)/'2000-Relationship'!G34</f>
        <v>0.90790960451977398</v>
      </c>
      <c r="H36" s="215">
        <f>('2010-Relationship'!H34-'2000-Relationship'!H34)/'2000-Relationship'!H34</f>
        <v>1.8200956937799042</v>
      </c>
      <c r="I36" s="217">
        <f>('2010-Relationship'!I34-'2000-Relationship'!I34)/'2000-Relationship'!I34</f>
        <v>0.87895716945996272</v>
      </c>
      <c r="J36" s="213">
        <f>('2010-Relationship'!J34-'2000-Relationship'!J34)/'2000-Relationship'!J34</f>
        <v>1.1846153846153846</v>
      </c>
      <c r="K36" s="217">
        <f>('2010-Relationship'!K34-'2000-Relationship'!K34)/'2000-Relationship'!K34</f>
        <v>1.2083333333333333</v>
      </c>
    </row>
    <row r="37" spans="1:11">
      <c r="A37" s="40"/>
      <c r="B37" s="56"/>
      <c r="C37" s="57"/>
      <c r="D37" s="58"/>
      <c r="E37" s="59"/>
      <c r="F37" s="60"/>
      <c r="G37" s="61"/>
      <c r="H37" s="60"/>
      <c r="I37" s="62"/>
      <c r="J37" s="58"/>
      <c r="K37" s="62"/>
    </row>
    <row r="38" spans="1:11">
      <c r="A38" s="40"/>
      <c r="B38" s="56"/>
      <c r="C38" s="57"/>
      <c r="D38" s="58"/>
      <c r="E38" s="59"/>
      <c r="F38" s="60"/>
      <c r="G38" s="61"/>
      <c r="H38" s="60"/>
      <c r="I38" s="62"/>
      <c r="J38" s="58"/>
      <c r="K38" s="62"/>
    </row>
    <row r="39" spans="1:11">
      <c r="A39" s="25" t="s">
        <v>85</v>
      </c>
      <c r="B39" s="27"/>
      <c r="C39" s="42"/>
      <c r="D39" s="47"/>
      <c r="E39" s="43"/>
      <c r="F39" s="44"/>
      <c r="G39" s="45"/>
      <c r="H39" s="44"/>
      <c r="I39" s="46"/>
      <c r="J39" s="47"/>
      <c r="K39" s="46"/>
    </row>
    <row r="40" spans="1:11">
      <c r="A40" s="25" t="s">
        <v>26</v>
      </c>
      <c r="B40" s="193">
        <f>'2010-Relationship'!B10-'2000-Relationship'!B10</f>
        <v>3382308</v>
      </c>
      <c r="C40" s="231">
        <f>'2010-Relationship'!C10-'2000-Relationship'!C10</f>
        <v>3382246</v>
      </c>
      <c r="D40" s="232">
        <f>'2010-Relationship'!D10-'2000-Relationship'!D10</f>
        <v>1074628</v>
      </c>
      <c r="E40" s="233">
        <f>'2010-Relationship'!E10-'2000-Relationship'!E10</f>
        <v>336226</v>
      </c>
      <c r="F40" s="234">
        <f>'2010-Relationship'!F10-'2000-Relationship'!F10</f>
        <v>788690</v>
      </c>
      <c r="G40" s="235">
        <f>'2010-Relationship'!G10-'2000-Relationship'!G10</f>
        <v>-195980</v>
      </c>
      <c r="H40" s="234">
        <f>'2010-Relationship'!H10-'2000-Relationship'!H10</f>
        <v>762704</v>
      </c>
      <c r="I40" s="236">
        <f>'2010-Relationship'!I10-'2000-Relationship'!I10</f>
        <v>419998</v>
      </c>
      <c r="J40" s="232">
        <f>'2010-Relationship'!J10-'2000-Relationship'!J10</f>
        <v>62</v>
      </c>
      <c r="K40" s="236">
        <f>'2010-Relationship'!K10-'2000-Relationship'!K10</f>
        <v>-16514</v>
      </c>
    </row>
    <row r="41" spans="1:11">
      <c r="A41" s="188" t="s">
        <v>110</v>
      </c>
      <c r="B41" s="193">
        <f>'2010-Relationship'!B11-'2000-Relationship'!B11</f>
        <v>1163494</v>
      </c>
      <c r="C41" s="231">
        <f>'2010-Relationship'!C11-'2000-Relationship'!C11</f>
        <v>1142082</v>
      </c>
      <c r="D41" s="232">
        <f>'2010-Relationship'!D11-'2000-Relationship'!D11</f>
        <v>422587</v>
      </c>
      <c r="E41" s="233">
        <f>'2010-Relationship'!E11-'2000-Relationship'!E11</f>
        <v>253140</v>
      </c>
      <c r="F41" s="234">
        <f>'2010-Relationship'!F11-'2000-Relationship'!F11</f>
        <v>220145</v>
      </c>
      <c r="G41" s="235">
        <f>'2010-Relationship'!G11-'2000-Relationship'!G11</f>
        <v>90853</v>
      </c>
      <c r="H41" s="234">
        <f>'2010-Relationship'!H11-'2000-Relationship'!H11</f>
        <v>154590</v>
      </c>
      <c r="I41" s="236">
        <f>'2010-Relationship'!I11-'2000-Relationship'!I11</f>
        <v>91620</v>
      </c>
      <c r="J41" s="232">
        <f>'2010-Relationship'!J11-'2000-Relationship'!J11</f>
        <v>21412</v>
      </c>
      <c r="K41" s="236">
        <f>'2010-Relationship'!K11-'2000-Relationship'!K11</f>
        <v>2596</v>
      </c>
    </row>
    <row r="42" spans="1:11">
      <c r="A42" s="40" t="s">
        <v>111</v>
      </c>
      <c r="B42" s="27">
        <f>'2010-Relationship'!B12-'2000-Relationship'!B12</f>
        <v>213357</v>
      </c>
      <c r="C42" s="42">
        <f>'2010-Relationship'!C12-'2000-Relationship'!C12</f>
        <v>211618</v>
      </c>
      <c r="D42" s="47">
        <f>'2010-Relationship'!D12-'2000-Relationship'!D12</f>
        <v>68431</v>
      </c>
      <c r="E42" s="43">
        <f>'2010-Relationship'!E12-'2000-Relationship'!E12</f>
        <v>51581</v>
      </c>
      <c r="F42" s="44">
        <f>'2010-Relationship'!F12-'2000-Relationship'!F12</f>
        <v>62657</v>
      </c>
      <c r="G42" s="45">
        <f>'2010-Relationship'!G12-'2000-Relationship'!G12</f>
        <v>48077</v>
      </c>
      <c r="H42" s="44">
        <f>'2010-Relationship'!H12-'2000-Relationship'!H12</f>
        <v>20970</v>
      </c>
      <c r="I42" s="46">
        <f>'2010-Relationship'!I12-'2000-Relationship'!I12</f>
        <v>7979</v>
      </c>
      <c r="J42" s="47">
        <f>'2010-Relationship'!J12-'2000-Relationship'!J12</f>
        <v>1739</v>
      </c>
      <c r="K42" s="46">
        <f>'2010-Relationship'!K12-'2000-Relationship'!K12</f>
        <v>53</v>
      </c>
    </row>
    <row r="43" spans="1:11">
      <c r="A43" s="40" t="s">
        <v>112</v>
      </c>
      <c r="B43" s="27">
        <f>'2010-Relationship'!B13-'2000-Relationship'!B13</f>
        <v>6224</v>
      </c>
      <c r="C43" s="42">
        <f>'2010-Relationship'!C13-'2000-Relationship'!C13</f>
        <v>6178</v>
      </c>
      <c r="D43" s="47">
        <f>'2010-Relationship'!D13-'2000-Relationship'!D13</f>
        <v>1666</v>
      </c>
      <c r="E43" s="43">
        <f>'2010-Relationship'!E13-'2000-Relationship'!E13</f>
        <v>1398</v>
      </c>
      <c r="F43" s="44">
        <f>'2010-Relationship'!F13-'2000-Relationship'!F13</f>
        <v>2154</v>
      </c>
      <c r="G43" s="45">
        <f>'2010-Relationship'!G13-'2000-Relationship'!G13</f>
        <v>1592</v>
      </c>
      <c r="H43" s="44">
        <f>'2010-Relationship'!H13-'2000-Relationship'!H13</f>
        <v>793</v>
      </c>
      <c r="I43" s="46">
        <f>'2010-Relationship'!I13-'2000-Relationship'!I13</f>
        <v>167</v>
      </c>
      <c r="J43" s="47">
        <f>'2010-Relationship'!J13-'2000-Relationship'!J13</f>
        <v>46</v>
      </c>
      <c r="K43" s="46">
        <f>'2010-Relationship'!K13-'2000-Relationship'!K13</f>
        <v>2</v>
      </c>
    </row>
    <row r="44" spans="1:11">
      <c r="A44" s="40" t="s">
        <v>113</v>
      </c>
      <c r="B44" s="27">
        <f>'2010-Relationship'!B14-'2000-Relationship'!B14</f>
        <v>16012</v>
      </c>
      <c r="C44" s="42">
        <f>'2010-Relationship'!C14-'2000-Relationship'!C14</f>
        <v>16071</v>
      </c>
      <c r="D44" s="47">
        <f>'2010-Relationship'!D14-'2000-Relationship'!D14</f>
        <v>6378</v>
      </c>
      <c r="E44" s="43">
        <f>'2010-Relationship'!E14-'2000-Relationship'!E14</f>
        <v>2474</v>
      </c>
      <c r="F44" s="44">
        <f>'2010-Relationship'!F14-'2000-Relationship'!F14</f>
        <v>-2978</v>
      </c>
      <c r="G44" s="45">
        <f>'2010-Relationship'!G14-'2000-Relationship'!G14</f>
        <v>-7925</v>
      </c>
      <c r="H44" s="44">
        <f>'2010-Relationship'!H14-'2000-Relationship'!H14</f>
        <v>6879</v>
      </c>
      <c r="I44" s="46">
        <f>'2010-Relationship'!I14-'2000-Relationship'!I14</f>
        <v>3318</v>
      </c>
      <c r="J44" s="47">
        <f>'2010-Relationship'!J14-'2000-Relationship'!J14</f>
        <v>-59</v>
      </c>
      <c r="K44" s="46">
        <f>'2010-Relationship'!K14-'2000-Relationship'!K14</f>
        <v>-31</v>
      </c>
    </row>
    <row r="45" spans="1:11">
      <c r="A45" s="40" t="s">
        <v>114</v>
      </c>
      <c r="B45" s="27">
        <f>'2010-Relationship'!B15-'2000-Relationship'!B15</f>
        <v>231881</v>
      </c>
      <c r="C45" s="42">
        <f>'2010-Relationship'!C15-'2000-Relationship'!C15</f>
        <v>225644</v>
      </c>
      <c r="D45" s="47">
        <f>'2010-Relationship'!D15-'2000-Relationship'!D15</f>
        <v>98153</v>
      </c>
      <c r="E45" s="43">
        <f>'2010-Relationship'!E15-'2000-Relationship'!E15</f>
        <v>54563</v>
      </c>
      <c r="F45" s="44">
        <f>'2010-Relationship'!F15-'2000-Relationship'!F15</f>
        <v>25614</v>
      </c>
      <c r="G45" s="45">
        <f>'2010-Relationship'!G15-'2000-Relationship'!G15</f>
        <v>7053</v>
      </c>
      <c r="H45" s="44">
        <f>'2010-Relationship'!H15-'2000-Relationship'!H15</f>
        <v>22675</v>
      </c>
      <c r="I45" s="46">
        <f>'2010-Relationship'!I15-'2000-Relationship'!I15</f>
        <v>24639</v>
      </c>
      <c r="J45" s="47">
        <f>'2010-Relationship'!J15-'2000-Relationship'!J15</f>
        <v>6237</v>
      </c>
      <c r="K45" s="46">
        <f>'2010-Relationship'!K15-'2000-Relationship'!K15</f>
        <v>733</v>
      </c>
    </row>
    <row r="46" spans="1:11">
      <c r="A46" s="40" t="s">
        <v>115</v>
      </c>
      <c r="B46" s="27">
        <f>'2010-Relationship'!B16-'2000-Relationship'!B16</f>
        <v>33692</v>
      </c>
      <c r="C46" s="42">
        <f>'2010-Relationship'!C16-'2000-Relationship'!C16</f>
        <v>33159</v>
      </c>
      <c r="D46" s="47">
        <f>'2010-Relationship'!D16-'2000-Relationship'!D16</f>
        <v>14785</v>
      </c>
      <c r="E46" s="43">
        <f>'2010-Relationship'!E16-'2000-Relationship'!E16</f>
        <v>8426</v>
      </c>
      <c r="F46" s="44">
        <f>'2010-Relationship'!F16-'2000-Relationship'!F16</f>
        <v>4720</v>
      </c>
      <c r="G46" s="45">
        <f>'2010-Relationship'!G16-'2000-Relationship'!G16</f>
        <v>2785</v>
      </c>
      <c r="H46" s="44">
        <f>'2010-Relationship'!H16-'2000-Relationship'!H16</f>
        <v>2734</v>
      </c>
      <c r="I46" s="46">
        <f>'2010-Relationship'!I16-'2000-Relationship'!I16</f>
        <v>2494</v>
      </c>
      <c r="J46" s="47">
        <f>'2010-Relationship'!J16-'2000-Relationship'!J16</f>
        <v>533</v>
      </c>
      <c r="K46" s="46">
        <f>'2010-Relationship'!K16-'2000-Relationship'!K16</f>
        <v>-13</v>
      </c>
    </row>
    <row r="47" spans="1:11">
      <c r="A47" s="40" t="s">
        <v>116</v>
      </c>
      <c r="B47" s="27">
        <f>'2010-Relationship'!B17-'2000-Relationship'!B17</f>
        <v>276902</v>
      </c>
      <c r="C47" s="42">
        <f>'2010-Relationship'!C17-'2000-Relationship'!C17</f>
        <v>270861</v>
      </c>
      <c r="D47" s="47">
        <f>'2010-Relationship'!D17-'2000-Relationship'!D17</f>
        <v>95118</v>
      </c>
      <c r="E47" s="43">
        <f>'2010-Relationship'!E17-'2000-Relationship'!E17</f>
        <v>56929</v>
      </c>
      <c r="F47" s="44">
        <f>'2010-Relationship'!F17-'2000-Relationship'!F17</f>
        <v>52944</v>
      </c>
      <c r="G47" s="45">
        <f>'2010-Relationship'!G17-'2000-Relationship'!G17</f>
        <v>13408</v>
      </c>
      <c r="H47" s="44">
        <f>'2010-Relationship'!H17-'2000-Relationship'!H17</f>
        <v>43608</v>
      </c>
      <c r="I47" s="46">
        <f>'2010-Relationship'!I17-'2000-Relationship'!I17</f>
        <v>22262</v>
      </c>
      <c r="J47" s="47">
        <f>'2010-Relationship'!J17-'2000-Relationship'!J17</f>
        <v>6041</v>
      </c>
      <c r="K47" s="46">
        <f>'2010-Relationship'!K17-'2000-Relationship'!K17</f>
        <v>991</v>
      </c>
    </row>
    <row r="48" spans="1:11">
      <c r="A48" s="40" t="s">
        <v>117</v>
      </c>
      <c r="B48" s="27">
        <f>'2010-Relationship'!B18-'2000-Relationship'!B18</f>
        <v>21894</v>
      </c>
      <c r="C48" s="42">
        <f>'2010-Relationship'!C18-'2000-Relationship'!C18</f>
        <v>21752</v>
      </c>
      <c r="D48" s="47">
        <f>'2010-Relationship'!D18-'2000-Relationship'!D18</f>
        <v>5926</v>
      </c>
      <c r="E48" s="43">
        <f>'2010-Relationship'!E18-'2000-Relationship'!E18</f>
        <v>2423</v>
      </c>
      <c r="F48" s="44">
        <f>'2010-Relationship'!F18-'2000-Relationship'!F18</f>
        <v>4091</v>
      </c>
      <c r="G48" s="45">
        <f>'2010-Relationship'!G18-'2000-Relationship'!G18</f>
        <v>-3183</v>
      </c>
      <c r="H48" s="44">
        <f>'2010-Relationship'!H18-'2000-Relationship'!H18</f>
        <v>7228</v>
      </c>
      <c r="I48" s="46">
        <f>'2010-Relationship'!I18-'2000-Relationship'!I18</f>
        <v>2084</v>
      </c>
      <c r="J48" s="47">
        <f>'2010-Relationship'!J18-'2000-Relationship'!J18</f>
        <v>142</v>
      </c>
      <c r="K48" s="46">
        <f>'2010-Relationship'!K18-'2000-Relationship'!K18</f>
        <v>23</v>
      </c>
    </row>
    <row r="49" spans="1:11">
      <c r="A49" s="40" t="s">
        <v>118</v>
      </c>
      <c r="B49" s="27">
        <f>'2010-Relationship'!B19-'2000-Relationship'!B19</f>
        <v>7643</v>
      </c>
      <c r="C49" s="42">
        <f>'2010-Relationship'!C19-'2000-Relationship'!C19</f>
        <v>7479</v>
      </c>
      <c r="D49" s="47">
        <f>'2010-Relationship'!D19-'2000-Relationship'!D19</f>
        <v>2334</v>
      </c>
      <c r="E49" s="43">
        <f>'2010-Relationship'!E19-'2000-Relationship'!E19</f>
        <v>2170</v>
      </c>
      <c r="F49" s="44">
        <f>'2010-Relationship'!F19-'2000-Relationship'!F19</f>
        <v>1887</v>
      </c>
      <c r="G49" s="45">
        <f>'2010-Relationship'!G19-'2000-Relationship'!G19</f>
        <v>1222</v>
      </c>
      <c r="H49" s="44">
        <f>'2010-Relationship'!H19-'2000-Relationship'!H19</f>
        <v>531</v>
      </c>
      <c r="I49" s="46">
        <f>'2010-Relationship'!I19-'2000-Relationship'!I19</f>
        <v>557</v>
      </c>
      <c r="J49" s="47">
        <f>'2010-Relationship'!J19-'2000-Relationship'!J19</f>
        <v>164</v>
      </c>
      <c r="K49" s="46">
        <f>'2010-Relationship'!K19-'2000-Relationship'!K19</f>
        <v>23</v>
      </c>
    </row>
    <row r="50" spans="1:11">
      <c r="A50" s="40" t="s">
        <v>119</v>
      </c>
      <c r="B50" s="27">
        <f>'2010-Relationship'!B20-'2000-Relationship'!B20</f>
        <v>-16326</v>
      </c>
      <c r="C50" s="42">
        <f>'2010-Relationship'!C20-'2000-Relationship'!C20</f>
        <v>-16451</v>
      </c>
      <c r="D50" s="47">
        <f>'2010-Relationship'!D20-'2000-Relationship'!D20</f>
        <v>-4240</v>
      </c>
      <c r="E50" s="43">
        <f>'2010-Relationship'!E20-'2000-Relationship'!E20</f>
        <v>-3212</v>
      </c>
      <c r="F50" s="44">
        <f>'2010-Relationship'!F20-'2000-Relationship'!F20</f>
        <v>-8251</v>
      </c>
      <c r="G50" s="45">
        <f>'2010-Relationship'!G20-'2000-Relationship'!G20</f>
        <v>-7840</v>
      </c>
      <c r="H50" s="44">
        <f>'2010-Relationship'!H20-'2000-Relationship'!H20</f>
        <v>374</v>
      </c>
      <c r="I50" s="46">
        <f>'2010-Relationship'!I20-'2000-Relationship'!I20</f>
        <v>-1122</v>
      </c>
      <c r="J50" s="47">
        <f>'2010-Relationship'!J20-'2000-Relationship'!J20</f>
        <v>125</v>
      </c>
      <c r="K50" s="46">
        <f>'2010-Relationship'!K20-'2000-Relationship'!K20</f>
        <v>40</v>
      </c>
    </row>
    <row r="51" spans="1:11">
      <c r="A51" s="40" t="s">
        <v>120</v>
      </c>
      <c r="B51" s="27">
        <f>'2010-Relationship'!B21-'2000-Relationship'!B21</f>
        <v>106010</v>
      </c>
      <c r="C51" s="42">
        <f>'2010-Relationship'!C21-'2000-Relationship'!C21</f>
        <v>103828</v>
      </c>
      <c r="D51" s="47">
        <f>'2010-Relationship'!D21-'2000-Relationship'!D21</f>
        <v>47217</v>
      </c>
      <c r="E51" s="43">
        <f>'2010-Relationship'!E21-'2000-Relationship'!E21</f>
        <v>25311</v>
      </c>
      <c r="F51" s="44">
        <f>'2010-Relationship'!F21-'2000-Relationship'!F21</f>
        <v>16554</v>
      </c>
      <c r="G51" s="45">
        <f>'2010-Relationship'!G21-'2000-Relationship'!G21</f>
        <v>4642</v>
      </c>
      <c r="H51" s="44">
        <f>'2010-Relationship'!H21-'2000-Relationship'!H21</f>
        <v>5653</v>
      </c>
      <c r="I51" s="46">
        <f>'2010-Relationship'!I21-'2000-Relationship'!I21</f>
        <v>9093</v>
      </c>
      <c r="J51" s="47">
        <f>'2010-Relationship'!J21-'2000-Relationship'!J21</f>
        <v>2182</v>
      </c>
      <c r="K51" s="46">
        <f>'2010-Relationship'!K21-'2000-Relationship'!K21</f>
        <v>534</v>
      </c>
    </row>
    <row r="52" spans="1:11">
      <c r="A52" s="40" t="s">
        <v>121</v>
      </c>
      <c r="B52" s="27">
        <f>'2010-Relationship'!B22-'2000-Relationship'!B22</f>
        <v>2968</v>
      </c>
      <c r="C52" s="42">
        <f>'2010-Relationship'!C22-'2000-Relationship'!C22</f>
        <v>2997</v>
      </c>
      <c r="D52" s="47">
        <f>'2010-Relationship'!D22-'2000-Relationship'!D22</f>
        <v>3125</v>
      </c>
      <c r="E52" s="43">
        <f>'2010-Relationship'!E22-'2000-Relationship'!E22</f>
        <v>345</v>
      </c>
      <c r="F52" s="44">
        <f>'2010-Relationship'!F22-'2000-Relationship'!F22</f>
        <v>-5121</v>
      </c>
      <c r="G52" s="45">
        <f>'2010-Relationship'!G22-'2000-Relationship'!G22</f>
        <v>-7651</v>
      </c>
      <c r="H52" s="44">
        <f>'2010-Relationship'!H22-'2000-Relationship'!H22</f>
        <v>2744</v>
      </c>
      <c r="I52" s="46">
        <f>'2010-Relationship'!I22-'2000-Relationship'!I22</f>
        <v>1904</v>
      </c>
      <c r="J52" s="47">
        <f>'2010-Relationship'!J22-'2000-Relationship'!J22</f>
        <v>-29</v>
      </c>
      <c r="K52" s="46">
        <f>'2010-Relationship'!K22-'2000-Relationship'!K22</f>
        <v>-67</v>
      </c>
    </row>
    <row r="53" spans="1:11">
      <c r="A53" s="40" t="s">
        <v>122</v>
      </c>
      <c r="B53" s="27">
        <f>'2010-Relationship'!B23-'2000-Relationship'!B23</f>
        <v>1031</v>
      </c>
      <c r="C53" s="42">
        <f>'2010-Relationship'!C23-'2000-Relationship'!C23</f>
        <v>1041</v>
      </c>
      <c r="D53" s="47">
        <f>'2010-Relationship'!D23-'2000-Relationship'!D23</f>
        <v>417</v>
      </c>
      <c r="E53" s="43">
        <f>'2010-Relationship'!E23-'2000-Relationship'!E23</f>
        <v>324</v>
      </c>
      <c r="F53" s="44">
        <f>'2010-Relationship'!F23-'2000-Relationship'!F23</f>
        <v>153</v>
      </c>
      <c r="G53" s="45">
        <f>'2010-Relationship'!G23-'2000-Relationship'!G23</f>
        <v>89</v>
      </c>
      <c r="H53" s="44">
        <f>'2010-Relationship'!H23-'2000-Relationship'!H23</f>
        <v>24</v>
      </c>
      <c r="I53" s="46">
        <f>'2010-Relationship'!I23-'2000-Relationship'!I23</f>
        <v>123</v>
      </c>
      <c r="J53" s="47">
        <f>'2010-Relationship'!J23-'2000-Relationship'!J23</f>
        <v>-10</v>
      </c>
      <c r="K53" s="46">
        <f>'2010-Relationship'!K23-'2000-Relationship'!K23</f>
        <v>0</v>
      </c>
    </row>
    <row r="54" spans="1:11">
      <c r="A54" s="40" t="s">
        <v>123</v>
      </c>
      <c r="B54" s="27">
        <f>'2010-Relationship'!B24-'2000-Relationship'!B24</f>
        <v>26687</v>
      </c>
      <c r="C54" s="42">
        <f>'2010-Relationship'!C24-'2000-Relationship'!C24</f>
        <v>26521</v>
      </c>
      <c r="D54" s="47">
        <f>'2010-Relationship'!D24-'2000-Relationship'!D24</f>
        <v>6947</v>
      </c>
      <c r="E54" s="43">
        <f>'2010-Relationship'!E24-'2000-Relationship'!E24</f>
        <v>5112</v>
      </c>
      <c r="F54" s="44">
        <f>'2010-Relationship'!F24-'2000-Relationship'!F24</f>
        <v>10049</v>
      </c>
      <c r="G54" s="45">
        <f>'2010-Relationship'!G24-'2000-Relationship'!G24</f>
        <v>6455</v>
      </c>
      <c r="H54" s="44">
        <f>'2010-Relationship'!H24-'2000-Relationship'!H24</f>
        <v>3722</v>
      </c>
      <c r="I54" s="46">
        <f>'2010-Relationship'!I24-'2000-Relationship'!I24</f>
        <v>691</v>
      </c>
      <c r="J54" s="47">
        <f>'2010-Relationship'!J24-'2000-Relationship'!J24</f>
        <v>166</v>
      </c>
      <c r="K54" s="46">
        <f>'2010-Relationship'!K24-'2000-Relationship'!K24</f>
        <v>22</v>
      </c>
    </row>
    <row r="55" spans="1:11">
      <c r="A55" s="40" t="s">
        <v>124</v>
      </c>
      <c r="B55" s="27">
        <f>'2010-Relationship'!B25-'2000-Relationship'!B25</f>
        <v>4465</v>
      </c>
      <c r="C55" s="42">
        <f>'2010-Relationship'!C25-'2000-Relationship'!C25</f>
        <v>4428</v>
      </c>
      <c r="D55" s="47">
        <f>'2010-Relationship'!D25-'2000-Relationship'!D25</f>
        <v>1589</v>
      </c>
      <c r="E55" s="43">
        <f>'2010-Relationship'!E25-'2000-Relationship'!E25</f>
        <v>1080</v>
      </c>
      <c r="F55" s="44">
        <f>'2010-Relationship'!F25-'2000-Relationship'!F25</f>
        <v>1159</v>
      </c>
      <c r="G55" s="45">
        <f>'2010-Relationship'!G25-'2000-Relationship'!G25</f>
        <v>728</v>
      </c>
      <c r="H55" s="44">
        <f>'2010-Relationship'!H25-'2000-Relationship'!H25</f>
        <v>282</v>
      </c>
      <c r="I55" s="46">
        <f>'2010-Relationship'!I25-'2000-Relationship'!I25</f>
        <v>318</v>
      </c>
      <c r="J55" s="47">
        <f>'2010-Relationship'!J25-'2000-Relationship'!J25</f>
        <v>37</v>
      </c>
      <c r="K55" s="46">
        <f>'2010-Relationship'!K25-'2000-Relationship'!K25</f>
        <v>-4</v>
      </c>
    </row>
    <row r="56" spans="1:11">
      <c r="A56" s="40" t="s">
        <v>125</v>
      </c>
      <c r="B56" s="27">
        <f>'2010-Relationship'!B26-'2000-Relationship'!B26</f>
        <v>14984</v>
      </c>
      <c r="C56" s="42">
        <f>'2010-Relationship'!C26-'2000-Relationship'!C26</f>
        <v>14886</v>
      </c>
      <c r="D56" s="47">
        <f>'2010-Relationship'!D26-'2000-Relationship'!D26</f>
        <v>4810</v>
      </c>
      <c r="E56" s="43">
        <f>'2010-Relationship'!E26-'2000-Relationship'!E26</f>
        <v>3712</v>
      </c>
      <c r="F56" s="44">
        <f>'2010-Relationship'!F26-'2000-Relationship'!F26</f>
        <v>1541</v>
      </c>
      <c r="G56" s="45">
        <f>'2010-Relationship'!G26-'2000-Relationship'!G26</f>
        <v>-20</v>
      </c>
      <c r="H56" s="44">
        <f>'2010-Relationship'!H26-'2000-Relationship'!H26</f>
        <v>2498</v>
      </c>
      <c r="I56" s="46">
        <f>'2010-Relationship'!I26-'2000-Relationship'!I26</f>
        <v>2325</v>
      </c>
      <c r="J56" s="47">
        <f>'2010-Relationship'!J26-'2000-Relationship'!J26</f>
        <v>98</v>
      </c>
      <c r="K56" s="46">
        <f>'2010-Relationship'!K26-'2000-Relationship'!K26</f>
        <v>36</v>
      </c>
    </row>
    <row r="57" spans="1:11">
      <c r="A57" s="40" t="s">
        <v>126</v>
      </c>
      <c r="B57" s="27">
        <f>'2010-Relationship'!B27-'2000-Relationship'!B27</f>
        <v>134914</v>
      </c>
      <c r="C57" s="42">
        <f>'2010-Relationship'!C27-'2000-Relationship'!C27</f>
        <v>132920</v>
      </c>
      <c r="D57" s="47">
        <f>'2010-Relationship'!D27-'2000-Relationship'!D27</f>
        <v>48096</v>
      </c>
      <c r="E57" s="43">
        <f>'2010-Relationship'!E27-'2000-Relationship'!E27</f>
        <v>29646</v>
      </c>
      <c r="F57" s="44">
        <f>'2010-Relationship'!F27-'2000-Relationship'!F27</f>
        <v>22067</v>
      </c>
      <c r="G57" s="45">
        <f>'2010-Relationship'!G27-'2000-Relationship'!G27</f>
        <v>8790</v>
      </c>
      <c r="H57" s="44">
        <f>'2010-Relationship'!H27-'2000-Relationship'!H27</f>
        <v>24741</v>
      </c>
      <c r="I57" s="46">
        <f>'2010-Relationship'!I27-'2000-Relationship'!I27</f>
        <v>8370</v>
      </c>
      <c r="J57" s="47">
        <f>'2010-Relationship'!J27-'2000-Relationship'!J27</f>
        <v>1994</v>
      </c>
      <c r="K57" s="46">
        <f>'2010-Relationship'!K27-'2000-Relationship'!K27</f>
        <v>239</v>
      </c>
    </row>
    <row r="58" spans="1:11">
      <c r="A58" s="40"/>
      <c r="B58" s="27"/>
      <c r="C58" s="42"/>
      <c r="D58" s="47"/>
      <c r="E58" s="43"/>
      <c r="F58" s="44"/>
      <c r="G58" s="45"/>
      <c r="H58" s="44"/>
      <c r="I58" s="46"/>
      <c r="J58" s="47"/>
      <c r="K58" s="46"/>
    </row>
    <row r="59" spans="1:11">
      <c r="A59" s="188" t="s">
        <v>127</v>
      </c>
      <c r="B59" s="193">
        <f>'2010-Relationship'!B29-'2000-Relationship'!B29</f>
        <v>27425</v>
      </c>
      <c r="C59" s="231">
        <f>'2010-Relationship'!C29-'2000-Relationship'!C29</f>
        <v>26265</v>
      </c>
      <c r="D59" s="232">
        <f>'2010-Relationship'!D29-'2000-Relationship'!D29</f>
        <v>8764</v>
      </c>
      <c r="E59" s="233">
        <f>'2010-Relationship'!E29-'2000-Relationship'!E29</f>
        <v>4089</v>
      </c>
      <c r="F59" s="234">
        <f>'2010-Relationship'!F29-'2000-Relationship'!F29</f>
        <v>4156</v>
      </c>
      <c r="G59" s="235">
        <f>'2010-Relationship'!G29-'2000-Relationship'!G29</f>
        <v>-985</v>
      </c>
      <c r="H59" s="234">
        <f>'2010-Relationship'!H29-'2000-Relationship'!H29</f>
        <v>7470</v>
      </c>
      <c r="I59" s="236">
        <f>'2010-Relationship'!I29-'2000-Relationship'!I29</f>
        <v>1786</v>
      </c>
      <c r="J59" s="232">
        <f>'2010-Relationship'!J29-'2000-Relationship'!J29</f>
        <v>1160</v>
      </c>
      <c r="K59" s="236">
        <f>'2010-Relationship'!K29-'2000-Relationship'!K29</f>
        <v>707</v>
      </c>
    </row>
    <row r="60" spans="1:11">
      <c r="A60" s="40" t="s">
        <v>128</v>
      </c>
      <c r="B60" s="27">
        <f>'2010-Relationship'!B30-'2000-Relationship'!B30</f>
        <v>852</v>
      </c>
      <c r="C60" s="42">
        <f>'2010-Relationship'!C30-'2000-Relationship'!C30</f>
        <v>740</v>
      </c>
      <c r="D60" s="47">
        <f>'2010-Relationship'!D30-'2000-Relationship'!D30</f>
        <v>687</v>
      </c>
      <c r="E60" s="43">
        <f>'2010-Relationship'!E30-'2000-Relationship'!E30</f>
        <v>14</v>
      </c>
      <c r="F60" s="44">
        <f>'2010-Relationship'!F30-'2000-Relationship'!F30</f>
        <v>-420</v>
      </c>
      <c r="G60" s="45">
        <f>'2010-Relationship'!G30-'2000-Relationship'!G30</f>
        <v>-635</v>
      </c>
      <c r="H60" s="44">
        <f>'2010-Relationship'!H30-'2000-Relationship'!H30</f>
        <v>372</v>
      </c>
      <c r="I60" s="46">
        <f>'2010-Relationship'!I30-'2000-Relationship'!I30</f>
        <v>87</v>
      </c>
      <c r="J60" s="47">
        <f>'2010-Relationship'!J30-'2000-Relationship'!J30</f>
        <v>112</v>
      </c>
      <c r="K60" s="46">
        <f>'2010-Relationship'!K30-'2000-Relationship'!K30</f>
        <v>78</v>
      </c>
    </row>
    <row r="61" spans="1:11">
      <c r="A61" s="40" t="s">
        <v>129</v>
      </c>
      <c r="B61" s="27">
        <f>'2010-Relationship'!B31-'2000-Relationship'!B31</f>
        <v>3402</v>
      </c>
      <c r="C61" s="42">
        <f>'2010-Relationship'!C31-'2000-Relationship'!C31</f>
        <v>3208</v>
      </c>
      <c r="D61" s="47">
        <f>'2010-Relationship'!D31-'2000-Relationship'!D31</f>
        <v>1263</v>
      </c>
      <c r="E61" s="43">
        <f>'2010-Relationship'!E31-'2000-Relationship'!E31</f>
        <v>347</v>
      </c>
      <c r="F61" s="44">
        <f>'2010-Relationship'!F31-'2000-Relationship'!F31</f>
        <v>-568</v>
      </c>
      <c r="G61" s="45">
        <f>'2010-Relationship'!G31-'2000-Relationship'!G31</f>
        <v>-1791</v>
      </c>
      <c r="H61" s="44">
        <f>'2010-Relationship'!H31-'2000-Relationship'!H31</f>
        <v>1934</v>
      </c>
      <c r="I61" s="46">
        <f>'2010-Relationship'!I31-'2000-Relationship'!I31</f>
        <v>232</v>
      </c>
      <c r="J61" s="47">
        <f>'2010-Relationship'!J31-'2000-Relationship'!J31</f>
        <v>194</v>
      </c>
      <c r="K61" s="46">
        <f>'2010-Relationship'!K31-'2000-Relationship'!K31</f>
        <v>169</v>
      </c>
    </row>
    <row r="62" spans="1:11">
      <c r="A62" s="40" t="s">
        <v>130</v>
      </c>
      <c r="B62" s="27">
        <f>'2010-Relationship'!B32-'2000-Relationship'!B32</f>
        <v>6218</v>
      </c>
      <c r="C62" s="42">
        <f>'2010-Relationship'!C32-'2000-Relationship'!C32</f>
        <v>6099</v>
      </c>
      <c r="D62" s="47">
        <f>'2010-Relationship'!D32-'2000-Relationship'!D32</f>
        <v>1212</v>
      </c>
      <c r="E62" s="43">
        <f>'2010-Relationship'!E32-'2000-Relationship'!E32</f>
        <v>727</v>
      </c>
      <c r="F62" s="44">
        <f>'2010-Relationship'!F32-'2000-Relationship'!F32</f>
        <v>1648</v>
      </c>
      <c r="G62" s="45">
        <f>'2010-Relationship'!G32-'2000-Relationship'!G32</f>
        <v>520</v>
      </c>
      <c r="H62" s="44">
        <f>'2010-Relationship'!H32-'2000-Relationship'!H32</f>
        <v>2122</v>
      </c>
      <c r="I62" s="46">
        <f>'2010-Relationship'!I32-'2000-Relationship'!I32</f>
        <v>390</v>
      </c>
      <c r="J62" s="47">
        <f>'2010-Relationship'!J32-'2000-Relationship'!J32</f>
        <v>119</v>
      </c>
      <c r="K62" s="46">
        <f>'2010-Relationship'!K32-'2000-Relationship'!K32</f>
        <v>75</v>
      </c>
    </row>
    <row r="63" spans="1:11">
      <c r="A63" s="40" t="s">
        <v>131</v>
      </c>
      <c r="B63" s="27">
        <f>'2010-Relationship'!B33-'2000-Relationship'!B33</f>
        <v>3381</v>
      </c>
      <c r="C63" s="42">
        <f>'2010-Relationship'!C33-'2000-Relationship'!C33</f>
        <v>3286</v>
      </c>
      <c r="D63" s="47">
        <f>'2010-Relationship'!D33-'2000-Relationship'!D33</f>
        <v>1284</v>
      </c>
      <c r="E63" s="43">
        <f>'2010-Relationship'!E33-'2000-Relationship'!E33</f>
        <v>458</v>
      </c>
      <c r="F63" s="44">
        <f>'2010-Relationship'!F33-'2000-Relationship'!F33</f>
        <v>242</v>
      </c>
      <c r="G63" s="45">
        <f>'2010-Relationship'!G33-'2000-Relationship'!G33</f>
        <v>-173</v>
      </c>
      <c r="H63" s="44">
        <f>'2010-Relationship'!H33-'2000-Relationship'!H33</f>
        <v>855</v>
      </c>
      <c r="I63" s="46">
        <f>'2010-Relationship'!I33-'2000-Relationship'!I33</f>
        <v>447</v>
      </c>
      <c r="J63" s="47">
        <f>'2010-Relationship'!J33-'2000-Relationship'!J33</f>
        <v>95</v>
      </c>
      <c r="K63" s="46">
        <f>'2010-Relationship'!K33-'2000-Relationship'!K33</f>
        <v>70</v>
      </c>
    </row>
    <row r="64" spans="1:11" ht="15" thickBot="1">
      <c r="A64" s="74" t="s">
        <v>132</v>
      </c>
      <c r="B64" s="246">
        <f>'2010-Relationship'!B34-'2000-Relationship'!B34</f>
        <v>11724</v>
      </c>
      <c r="C64" s="247">
        <f>'2010-Relationship'!C34-'2000-Relationship'!C34</f>
        <v>11647</v>
      </c>
      <c r="D64" s="248">
        <f>'2010-Relationship'!D34-'2000-Relationship'!D34</f>
        <v>3523</v>
      </c>
      <c r="E64" s="249">
        <f>'2010-Relationship'!E34-'2000-Relationship'!E34</f>
        <v>2373</v>
      </c>
      <c r="F64" s="250">
        <f>'2010-Relationship'!F34-'2000-Relationship'!F34</f>
        <v>3377</v>
      </c>
      <c r="G64" s="251">
        <f>'2010-Relationship'!G34-'2000-Relationship'!G34</f>
        <v>1607</v>
      </c>
      <c r="H64" s="250">
        <f>'2010-Relationship'!H34-'2000-Relationship'!H34</f>
        <v>1902</v>
      </c>
      <c r="I64" s="252">
        <f>'2010-Relationship'!I34-'2000-Relationship'!I34</f>
        <v>472</v>
      </c>
      <c r="J64" s="248">
        <f>'2010-Relationship'!J34-'2000-Relationship'!J34</f>
        <v>77</v>
      </c>
      <c r="K64" s="252">
        <f>'2010-Relationship'!K34-'2000-Relationship'!K34</f>
        <v>29</v>
      </c>
    </row>
  </sheetData>
  <mergeCells count="6">
    <mergeCell ref="A5:K5"/>
    <mergeCell ref="A6:K6"/>
    <mergeCell ref="A8:A9"/>
    <mergeCell ref="B8:B9"/>
    <mergeCell ref="C8:I8"/>
    <mergeCell ref="J8:K8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8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4.25"/>
  <cols>
    <col min="1" max="1" width="33.875" customWidth="1"/>
    <col min="2" max="2" width="10.25" style="30" customWidth="1"/>
    <col min="3" max="3" width="10.875" customWidth="1"/>
    <col min="4" max="4" width="12" bestFit="1" customWidth="1"/>
    <col min="5" max="5" width="8.875" customWidth="1"/>
    <col min="6" max="6" width="9.875" customWidth="1"/>
    <col min="7" max="7" width="9.375" customWidth="1"/>
    <col min="8" max="8" width="10.5" bestFit="1" customWidth="1"/>
    <col min="9" max="9" width="10.375" customWidth="1"/>
    <col min="10" max="10" width="9.125" bestFit="1" customWidth="1"/>
    <col min="11" max="11" width="10.125" customWidth="1"/>
  </cols>
  <sheetData>
    <row r="1" spans="1:14" s="14" customFormat="1" ht="15">
      <c r="A1" s="12" t="s">
        <v>0</v>
      </c>
      <c r="B1" s="31"/>
      <c r="D1" s="15"/>
      <c r="F1" s="15"/>
      <c r="H1" s="15"/>
      <c r="K1" s="16" t="s">
        <v>72</v>
      </c>
    </row>
    <row r="2" spans="1:14" s="14" customFormat="1" ht="15">
      <c r="A2" s="12" t="s">
        <v>1</v>
      </c>
      <c r="B2" s="31"/>
      <c r="D2" s="15"/>
      <c r="F2" s="15"/>
      <c r="H2" s="15"/>
      <c r="K2" s="16" t="s">
        <v>55</v>
      </c>
    </row>
    <row r="3" spans="1:14" s="14" customFormat="1" ht="15">
      <c r="A3" s="12" t="s">
        <v>2</v>
      </c>
      <c r="B3" s="31"/>
      <c r="C3" s="17"/>
      <c r="D3" s="18"/>
      <c r="E3" s="19"/>
      <c r="F3" s="20"/>
      <c r="H3" s="15"/>
      <c r="K3" s="21" t="s">
        <v>56</v>
      </c>
    </row>
    <row r="4" spans="1:14" s="14" customFormat="1" ht="15">
      <c r="A4" s="12" t="s">
        <v>139</v>
      </c>
      <c r="B4" s="31"/>
      <c r="C4" s="17"/>
      <c r="D4" s="18"/>
      <c r="E4" s="17"/>
      <c r="F4" s="18"/>
      <c r="G4" s="22"/>
      <c r="H4" s="15"/>
    </row>
    <row r="5" spans="1:14" s="14" customFormat="1" ht="15.75">
      <c r="A5" s="296" t="s">
        <v>74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39"/>
    </row>
    <row r="6" spans="1:14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39"/>
    </row>
    <row r="7" spans="1:14" s="14" customFormat="1" ht="16.5" thickBot="1">
      <c r="A7" s="178" t="s">
        <v>108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39"/>
    </row>
    <row r="8" spans="1:14" ht="12.75" customHeight="1" thickBot="1">
      <c r="A8" s="304" t="s">
        <v>135</v>
      </c>
      <c r="B8" s="306" t="s">
        <v>4</v>
      </c>
      <c r="C8" s="308" t="s">
        <v>47</v>
      </c>
      <c r="D8" s="309"/>
      <c r="E8" s="309"/>
      <c r="F8" s="309"/>
      <c r="G8" s="309"/>
      <c r="H8" s="309"/>
      <c r="I8" s="309"/>
      <c r="J8" s="308" t="s">
        <v>28</v>
      </c>
      <c r="K8" s="310"/>
      <c r="L8" s="41"/>
    </row>
    <row r="9" spans="1:14" ht="57" customHeight="1" thickBot="1">
      <c r="A9" s="305"/>
      <c r="B9" s="307"/>
      <c r="C9" s="105" t="s">
        <v>29</v>
      </c>
      <c r="D9" s="106" t="s">
        <v>30</v>
      </c>
      <c r="E9" s="108" t="s">
        <v>31</v>
      </c>
      <c r="F9" s="109" t="s">
        <v>137</v>
      </c>
      <c r="G9" s="110" t="s">
        <v>48</v>
      </c>
      <c r="H9" s="109" t="s">
        <v>32</v>
      </c>
      <c r="I9" s="107" t="s">
        <v>33</v>
      </c>
      <c r="J9" s="108" t="s">
        <v>34</v>
      </c>
      <c r="K9" s="107" t="s">
        <v>35</v>
      </c>
      <c r="L9" s="41"/>
    </row>
    <row r="10" spans="1:14">
      <c r="A10" s="182" t="s">
        <v>26</v>
      </c>
      <c r="B10" s="184">
        <v>37253956</v>
      </c>
      <c r="C10" s="237">
        <v>36434140</v>
      </c>
      <c r="D10" s="238">
        <v>12577498</v>
      </c>
      <c r="E10" s="239">
        <v>6213310</v>
      </c>
      <c r="F10" s="240">
        <v>11308643</v>
      </c>
      <c r="G10" s="241">
        <v>7839242</v>
      </c>
      <c r="H10" s="240">
        <v>3611597</v>
      </c>
      <c r="I10" s="242">
        <v>2723092</v>
      </c>
      <c r="J10" s="238">
        <v>819816</v>
      </c>
      <c r="K10" s="242">
        <v>397142</v>
      </c>
    </row>
    <row r="11" spans="1:14">
      <c r="A11" s="188" t="s">
        <v>110</v>
      </c>
      <c r="B11" s="193">
        <v>4861007</v>
      </c>
      <c r="C11" s="231">
        <v>4784708</v>
      </c>
      <c r="D11" s="232">
        <v>1529789</v>
      </c>
      <c r="E11" s="233">
        <v>995764</v>
      </c>
      <c r="F11" s="234">
        <v>1350440</v>
      </c>
      <c r="G11" s="235">
        <v>876042</v>
      </c>
      <c r="H11" s="234">
        <v>604753</v>
      </c>
      <c r="I11" s="236">
        <v>303962</v>
      </c>
      <c r="J11" s="232">
        <v>76299</v>
      </c>
      <c r="K11" s="236">
        <v>15606</v>
      </c>
      <c r="N11" s="244"/>
    </row>
    <row r="12" spans="1:14">
      <c r="A12" s="40" t="s">
        <v>111</v>
      </c>
      <c r="B12" s="27">
        <v>528176</v>
      </c>
      <c r="C12" s="42">
        <v>522460</v>
      </c>
      <c r="D12" s="47">
        <v>166504</v>
      </c>
      <c r="E12" s="43">
        <v>120639</v>
      </c>
      <c r="F12" s="44">
        <v>157995</v>
      </c>
      <c r="G12" s="45">
        <v>122546</v>
      </c>
      <c r="H12" s="44">
        <v>53345</v>
      </c>
      <c r="I12" s="46">
        <v>23977</v>
      </c>
      <c r="J12" s="47">
        <v>5716</v>
      </c>
      <c r="K12" s="46">
        <v>692</v>
      </c>
      <c r="M12" s="243"/>
      <c r="N12" s="243"/>
    </row>
    <row r="13" spans="1:14">
      <c r="A13" s="40" t="s">
        <v>112</v>
      </c>
      <c r="B13" s="27">
        <v>9268</v>
      </c>
      <c r="C13" s="42">
        <v>9191</v>
      </c>
      <c r="D13" s="47">
        <v>2601</v>
      </c>
      <c r="E13" s="43">
        <v>2061</v>
      </c>
      <c r="F13" s="44">
        <v>3089</v>
      </c>
      <c r="G13" s="45">
        <v>2411</v>
      </c>
      <c r="H13" s="44">
        <v>1123</v>
      </c>
      <c r="I13" s="46">
        <v>317</v>
      </c>
      <c r="J13" s="47">
        <v>77</v>
      </c>
      <c r="K13" s="46">
        <v>4</v>
      </c>
      <c r="M13" s="243"/>
      <c r="N13" s="245"/>
    </row>
    <row r="14" spans="1:14">
      <c r="A14" s="40" t="s">
        <v>113</v>
      </c>
      <c r="B14" s="27">
        <v>86244</v>
      </c>
      <c r="C14" s="42">
        <v>85533</v>
      </c>
      <c r="D14" s="47">
        <v>20831</v>
      </c>
      <c r="E14" s="43">
        <v>11513</v>
      </c>
      <c r="F14" s="44">
        <v>29198</v>
      </c>
      <c r="G14" s="45">
        <v>17180</v>
      </c>
      <c r="H14" s="44">
        <v>17045</v>
      </c>
      <c r="I14" s="46">
        <v>6946</v>
      </c>
      <c r="J14" s="47">
        <v>711</v>
      </c>
      <c r="K14" s="46">
        <v>226</v>
      </c>
      <c r="M14" s="243"/>
    </row>
    <row r="15" spans="1:14">
      <c r="A15" s="40" t="s">
        <v>114</v>
      </c>
      <c r="B15" s="27">
        <v>1150206</v>
      </c>
      <c r="C15" s="42">
        <v>1130483</v>
      </c>
      <c r="D15" s="47">
        <v>398317</v>
      </c>
      <c r="E15" s="43">
        <v>244472</v>
      </c>
      <c r="F15" s="44">
        <v>278372</v>
      </c>
      <c r="G15" s="45">
        <v>180734</v>
      </c>
      <c r="H15" s="44">
        <v>132994</v>
      </c>
      <c r="I15" s="46">
        <v>76328</v>
      </c>
      <c r="J15" s="47">
        <v>19723</v>
      </c>
      <c r="K15" s="46">
        <v>3043</v>
      </c>
      <c r="M15" s="243"/>
    </row>
    <row r="16" spans="1:14">
      <c r="A16" s="40" t="s">
        <v>115</v>
      </c>
      <c r="B16" s="27">
        <v>96009</v>
      </c>
      <c r="C16" s="42">
        <v>94442</v>
      </c>
      <c r="D16" s="47">
        <v>34150</v>
      </c>
      <c r="E16" s="43">
        <v>21195</v>
      </c>
      <c r="F16" s="44">
        <v>23475</v>
      </c>
      <c r="G16" s="45">
        <v>14229</v>
      </c>
      <c r="H16" s="44">
        <v>10040</v>
      </c>
      <c r="I16" s="46">
        <v>5582</v>
      </c>
      <c r="J16" s="47">
        <v>1567</v>
      </c>
      <c r="K16" s="46">
        <v>32</v>
      </c>
      <c r="M16" s="243"/>
    </row>
    <row r="17" spans="1:15">
      <c r="A17" s="40" t="s">
        <v>116</v>
      </c>
      <c r="B17" s="27">
        <v>1195580</v>
      </c>
      <c r="C17" s="42">
        <v>1176015</v>
      </c>
      <c r="D17" s="47">
        <v>341073</v>
      </c>
      <c r="E17" s="43">
        <v>238660</v>
      </c>
      <c r="F17" s="44">
        <v>335429</v>
      </c>
      <c r="G17" s="45">
        <v>193715</v>
      </c>
      <c r="H17" s="44">
        <v>181042</v>
      </c>
      <c r="I17" s="46">
        <v>79811</v>
      </c>
      <c r="J17" s="47">
        <v>19565</v>
      </c>
      <c r="K17" s="46">
        <v>3984</v>
      </c>
    </row>
    <row r="18" spans="1:15">
      <c r="A18" s="40" t="s">
        <v>117</v>
      </c>
      <c r="B18" s="27">
        <v>86989</v>
      </c>
      <c r="C18" s="42">
        <v>86537</v>
      </c>
      <c r="D18" s="47">
        <v>15470</v>
      </c>
      <c r="E18" s="43">
        <v>9811</v>
      </c>
      <c r="F18" s="44">
        <v>43264</v>
      </c>
      <c r="G18" s="45">
        <v>30918</v>
      </c>
      <c r="H18" s="44">
        <v>14488</v>
      </c>
      <c r="I18" s="46">
        <v>3504</v>
      </c>
      <c r="J18" s="47">
        <v>452</v>
      </c>
      <c r="K18" s="46">
        <v>132</v>
      </c>
    </row>
    <row r="19" spans="1:15">
      <c r="A19" s="40" t="s">
        <v>118</v>
      </c>
      <c r="B19" s="27">
        <v>25398</v>
      </c>
      <c r="C19" s="42">
        <v>25039</v>
      </c>
      <c r="D19" s="47">
        <v>7919</v>
      </c>
      <c r="E19" s="43">
        <v>6010</v>
      </c>
      <c r="F19" s="44">
        <v>6202</v>
      </c>
      <c r="G19" s="45">
        <v>4402</v>
      </c>
      <c r="H19" s="44">
        <v>2709</v>
      </c>
      <c r="I19" s="46">
        <v>2199</v>
      </c>
      <c r="J19" s="47">
        <v>359</v>
      </c>
      <c r="K19" s="46">
        <v>49</v>
      </c>
    </row>
    <row r="20" spans="1:15">
      <c r="A20" s="40" t="s">
        <v>119</v>
      </c>
      <c r="B20" s="27">
        <v>272528</v>
      </c>
      <c r="C20" s="42">
        <v>267720</v>
      </c>
      <c r="D20" s="47">
        <v>122873</v>
      </c>
      <c r="E20" s="43">
        <v>73275</v>
      </c>
      <c r="F20" s="44">
        <v>43300</v>
      </c>
      <c r="G20" s="45">
        <v>26262</v>
      </c>
      <c r="H20" s="44">
        <v>10615</v>
      </c>
      <c r="I20" s="46">
        <v>17657</v>
      </c>
      <c r="J20" s="47">
        <v>4808</v>
      </c>
      <c r="K20" s="46">
        <v>1373</v>
      </c>
      <c r="N20" s="243"/>
      <c r="O20" s="243"/>
    </row>
    <row r="21" spans="1:15">
      <c r="A21" s="40" t="s">
        <v>120</v>
      </c>
      <c r="B21" s="27">
        <v>451892</v>
      </c>
      <c r="C21" s="42">
        <v>444026</v>
      </c>
      <c r="D21" s="47">
        <v>162781</v>
      </c>
      <c r="E21" s="43">
        <v>102847</v>
      </c>
      <c r="F21" s="44">
        <v>120122</v>
      </c>
      <c r="G21" s="45">
        <v>77171</v>
      </c>
      <c r="H21" s="44">
        <v>32987</v>
      </c>
      <c r="I21" s="46">
        <v>25289</v>
      </c>
      <c r="J21" s="47">
        <v>7866</v>
      </c>
      <c r="K21" s="46">
        <v>1642</v>
      </c>
      <c r="N21" s="243"/>
      <c r="O21" s="243"/>
    </row>
    <row r="22" spans="1:15">
      <c r="A22" s="40" t="s">
        <v>121</v>
      </c>
      <c r="B22" s="27">
        <v>58424</v>
      </c>
      <c r="C22" s="42">
        <v>57871</v>
      </c>
      <c r="D22" s="47">
        <v>14083</v>
      </c>
      <c r="E22" s="43">
        <v>7964</v>
      </c>
      <c r="F22" s="44">
        <v>19320</v>
      </c>
      <c r="G22" s="45">
        <v>10889</v>
      </c>
      <c r="H22" s="44">
        <v>12095</v>
      </c>
      <c r="I22" s="46">
        <v>4409</v>
      </c>
      <c r="J22" s="47">
        <v>553</v>
      </c>
      <c r="K22" s="46">
        <v>231</v>
      </c>
      <c r="N22" s="243"/>
      <c r="O22" s="243"/>
    </row>
    <row r="23" spans="1:15">
      <c r="A23" s="40" t="s">
        <v>122</v>
      </c>
      <c r="B23" s="27">
        <v>2979</v>
      </c>
      <c r="C23" s="42">
        <v>2919</v>
      </c>
      <c r="D23" s="47">
        <v>1027</v>
      </c>
      <c r="E23" s="43">
        <v>785</v>
      </c>
      <c r="F23" s="44">
        <v>513</v>
      </c>
      <c r="G23" s="45">
        <v>366</v>
      </c>
      <c r="H23" s="44">
        <v>204</v>
      </c>
      <c r="I23" s="46">
        <v>390</v>
      </c>
      <c r="J23" s="47">
        <v>60</v>
      </c>
      <c r="K23" s="46">
        <v>4</v>
      </c>
      <c r="N23" s="243"/>
      <c r="O23" s="245"/>
    </row>
    <row r="24" spans="1:15">
      <c r="A24" s="40" t="s">
        <v>123</v>
      </c>
      <c r="B24" s="27">
        <v>46780</v>
      </c>
      <c r="C24" s="42">
        <v>46361</v>
      </c>
      <c r="D24" s="47">
        <v>12282</v>
      </c>
      <c r="E24" s="43">
        <v>8923</v>
      </c>
      <c r="F24" s="44">
        <v>17736</v>
      </c>
      <c r="G24" s="45">
        <v>12540</v>
      </c>
      <c r="H24" s="44">
        <v>6110</v>
      </c>
      <c r="I24" s="46">
        <v>1310</v>
      </c>
      <c r="J24" s="47">
        <v>419</v>
      </c>
      <c r="K24" s="46">
        <v>54</v>
      </c>
      <c r="M24" s="243"/>
      <c r="N24" s="243"/>
    </row>
    <row r="25" spans="1:15">
      <c r="A25" s="40" t="s">
        <v>124</v>
      </c>
      <c r="B25" s="27">
        <v>10240</v>
      </c>
      <c r="C25" s="42">
        <v>10097</v>
      </c>
      <c r="D25" s="47">
        <v>3507</v>
      </c>
      <c r="E25" s="43">
        <v>2369</v>
      </c>
      <c r="F25" s="44">
        <v>2778</v>
      </c>
      <c r="G25" s="45">
        <v>1910</v>
      </c>
      <c r="H25" s="44">
        <v>806</v>
      </c>
      <c r="I25" s="46">
        <v>637</v>
      </c>
      <c r="J25" s="47">
        <v>143</v>
      </c>
      <c r="K25" s="46">
        <v>6</v>
      </c>
      <c r="M25" s="243"/>
      <c r="N25" s="243"/>
    </row>
    <row r="26" spans="1:15">
      <c r="A26" s="40" t="s">
        <v>125</v>
      </c>
      <c r="B26" s="27">
        <v>51509</v>
      </c>
      <c r="C26" s="42">
        <v>50750</v>
      </c>
      <c r="D26" s="47">
        <v>15582</v>
      </c>
      <c r="E26" s="43">
        <v>11760</v>
      </c>
      <c r="F26" s="44">
        <v>9830</v>
      </c>
      <c r="G26" s="45">
        <v>5220</v>
      </c>
      <c r="H26" s="44">
        <v>7231</v>
      </c>
      <c r="I26" s="46">
        <v>6347</v>
      </c>
      <c r="J26" s="47">
        <v>759</v>
      </c>
      <c r="K26" s="46">
        <v>122</v>
      </c>
      <c r="M26" s="243"/>
      <c r="N26" s="245"/>
    </row>
    <row r="27" spans="1:15">
      <c r="A27" s="40" t="s">
        <v>126</v>
      </c>
      <c r="B27" s="27">
        <v>581946</v>
      </c>
      <c r="C27" s="42">
        <v>575401</v>
      </c>
      <c r="D27" s="47">
        <v>158149</v>
      </c>
      <c r="E27" s="43">
        <v>104673</v>
      </c>
      <c r="F27" s="44">
        <v>178126</v>
      </c>
      <c r="G27" s="45">
        <v>113400</v>
      </c>
      <c r="H27" s="44">
        <v>98705</v>
      </c>
      <c r="I27" s="46">
        <v>35748</v>
      </c>
      <c r="J27" s="47">
        <v>6545</v>
      </c>
      <c r="K27" s="46">
        <v>1840</v>
      </c>
      <c r="M27" s="245"/>
    </row>
    <row r="28" spans="1:15">
      <c r="A28" s="40"/>
      <c r="B28" s="27"/>
      <c r="C28" s="42"/>
      <c r="D28" s="47"/>
      <c r="E28" s="43"/>
      <c r="F28" s="44"/>
      <c r="G28" s="45"/>
      <c r="H28" s="44"/>
      <c r="I28" s="46"/>
      <c r="J28" s="47"/>
      <c r="K28" s="46"/>
    </row>
    <row r="29" spans="1:15">
      <c r="A29" s="188" t="s">
        <v>127</v>
      </c>
      <c r="B29" s="193">
        <v>144386</v>
      </c>
      <c r="C29" s="231">
        <v>140957</v>
      </c>
      <c r="D29" s="232">
        <v>38238</v>
      </c>
      <c r="E29" s="233">
        <v>21811</v>
      </c>
      <c r="F29" s="234">
        <v>44653</v>
      </c>
      <c r="G29" s="235">
        <v>28855</v>
      </c>
      <c r="H29" s="234">
        <v>25034</v>
      </c>
      <c r="I29" s="236">
        <v>11221</v>
      </c>
      <c r="J29" s="232">
        <v>3429</v>
      </c>
      <c r="K29" s="236">
        <v>1604</v>
      </c>
    </row>
    <row r="30" spans="1:15">
      <c r="A30" s="40" t="s">
        <v>128</v>
      </c>
      <c r="B30" s="27">
        <v>21423</v>
      </c>
      <c r="C30" s="42">
        <v>20697</v>
      </c>
      <c r="D30" s="47">
        <v>7739</v>
      </c>
      <c r="E30" s="43">
        <v>3494</v>
      </c>
      <c r="F30" s="44">
        <v>4668</v>
      </c>
      <c r="G30" s="45">
        <v>3177</v>
      </c>
      <c r="H30" s="44">
        <v>1998</v>
      </c>
      <c r="I30" s="46">
        <v>2798</v>
      </c>
      <c r="J30" s="47">
        <v>726</v>
      </c>
      <c r="K30" s="46">
        <v>286</v>
      </c>
    </row>
    <row r="31" spans="1:15">
      <c r="A31" s="40" t="s">
        <v>129</v>
      </c>
      <c r="B31" s="27">
        <v>40900</v>
      </c>
      <c r="C31" s="42">
        <v>40147</v>
      </c>
      <c r="D31" s="47">
        <v>9068</v>
      </c>
      <c r="E31" s="43">
        <v>5150</v>
      </c>
      <c r="F31" s="44">
        <v>14377</v>
      </c>
      <c r="G31" s="45">
        <v>9235</v>
      </c>
      <c r="H31" s="44">
        <v>9197</v>
      </c>
      <c r="I31" s="46">
        <v>2355</v>
      </c>
      <c r="J31" s="47">
        <v>753</v>
      </c>
      <c r="K31" s="46">
        <v>398</v>
      </c>
    </row>
    <row r="32" spans="1:15">
      <c r="A32" s="40" t="s">
        <v>130</v>
      </c>
      <c r="B32" s="27">
        <v>18329</v>
      </c>
      <c r="C32" s="42">
        <v>18116</v>
      </c>
      <c r="D32" s="47">
        <v>3318</v>
      </c>
      <c r="E32" s="43">
        <v>2470</v>
      </c>
      <c r="F32" s="44">
        <v>6624</v>
      </c>
      <c r="G32" s="45">
        <v>4379</v>
      </c>
      <c r="H32" s="44">
        <v>4692</v>
      </c>
      <c r="I32" s="46">
        <v>1012</v>
      </c>
      <c r="J32" s="47">
        <v>213</v>
      </c>
      <c r="K32" s="46">
        <v>112</v>
      </c>
    </row>
    <row r="33" spans="1:11">
      <c r="A33" s="40" t="s">
        <v>131</v>
      </c>
      <c r="B33" s="27">
        <v>24299</v>
      </c>
      <c r="C33" s="42">
        <v>23888</v>
      </c>
      <c r="D33" s="47">
        <v>7559</v>
      </c>
      <c r="E33" s="43">
        <v>4109</v>
      </c>
      <c r="F33" s="44">
        <v>6506</v>
      </c>
      <c r="G33" s="45">
        <v>4184</v>
      </c>
      <c r="H33" s="44">
        <v>3300</v>
      </c>
      <c r="I33" s="46">
        <v>2414</v>
      </c>
      <c r="J33" s="47">
        <v>411</v>
      </c>
      <c r="K33" s="46">
        <v>178</v>
      </c>
    </row>
    <row r="34" spans="1:11">
      <c r="A34" s="40" t="s">
        <v>132</v>
      </c>
      <c r="B34" s="27">
        <v>19355</v>
      </c>
      <c r="C34" s="42">
        <v>19213</v>
      </c>
      <c r="D34" s="47">
        <v>5463</v>
      </c>
      <c r="E34" s="43">
        <v>3792</v>
      </c>
      <c r="F34" s="44">
        <v>6002</v>
      </c>
      <c r="G34" s="45">
        <v>3377</v>
      </c>
      <c r="H34" s="44">
        <v>2947</v>
      </c>
      <c r="I34" s="46">
        <v>1009</v>
      </c>
      <c r="J34" s="47">
        <v>142</v>
      </c>
      <c r="K34" s="46">
        <v>53</v>
      </c>
    </row>
    <row r="35" spans="1:11">
      <c r="A35" s="6"/>
      <c r="B35" s="56"/>
      <c r="C35" s="57"/>
      <c r="D35" s="58"/>
      <c r="E35" s="59"/>
      <c r="F35" s="60"/>
      <c r="G35" s="61"/>
      <c r="H35" s="60"/>
      <c r="I35" s="62"/>
      <c r="J35" s="58"/>
      <c r="K35" s="62"/>
    </row>
    <row r="36" spans="1:11">
      <c r="A36" s="25" t="s">
        <v>61</v>
      </c>
      <c r="B36" s="56"/>
      <c r="C36" s="57"/>
      <c r="D36" s="58"/>
      <c r="E36" s="59"/>
      <c r="F36" s="60"/>
      <c r="G36" s="61"/>
      <c r="H36" s="60"/>
      <c r="I36" s="62"/>
      <c r="J36" s="58"/>
      <c r="K36" s="62"/>
    </row>
    <row r="37" spans="1:11">
      <c r="A37" s="25" t="s">
        <v>26</v>
      </c>
      <c r="B37" s="218">
        <v>1</v>
      </c>
      <c r="C37" s="219">
        <f t="shared" ref="C37:K37" si="0">C10/$B10</f>
        <v>0.97799385386078197</v>
      </c>
      <c r="D37" s="220">
        <f t="shared" si="0"/>
        <v>0.33761509784356863</v>
      </c>
      <c r="E37" s="221">
        <f t="shared" si="0"/>
        <v>0.16678255592506738</v>
      </c>
      <c r="F37" s="222">
        <f t="shared" si="0"/>
        <v>0.30355549354275291</v>
      </c>
      <c r="G37" s="223">
        <f t="shared" si="0"/>
        <v>0.21042710202374212</v>
      </c>
      <c r="H37" s="222">
        <f t="shared" si="0"/>
        <v>9.6945328437065853E-2</v>
      </c>
      <c r="I37" s="224">
        <f t="shared" si="0"/>
        <v>7.3095378112327192E-2</v>
      </c>
      <c r="J37" s="220">
        <f t="shared" si="0"/>
        <v>2.2006146139218075E-2</v>
      </c>
      <c r="K37" s="224">
        <f t="shared" si="0"/>
        <v>1.0660398052759819E-2</v>
      </c>
    </row>
    <row r="38" spans="1:11">
      <c r="A38" s="188" t="s">
        <v>110</v>
      </c>
      <c r="B38" s="218">
        <v>1</v>
      </c>
      <c r="C38" s="219">
        <f t="shared" ref="C38:K38" si="1">C11/$B11</f>
        <v>0.98430386954801752</v>
      </c>
      <c r="D38" s="220">
        <f t="shared" si="1"/>
        <v>0.31470619153603357</v>
      </c>
      <c r="E38" s="221">
        <f t="shared" si="1"/>
        <v>0.20484726724318644</v>
      </c>
      <c r="F38" s="222">
        <f t="shared" si="1"/>
        <v>0.27781074991251814</v>
      </c>
      <c r="G38" s="223">
        <f t="shared" si="1"/>
        <v>0.18021821404494995</v>
      </c>
      <c r="H38" s="222">
        <f t="shared" si="1"/>
        <v>0.12440899591380963</v>
      </c>
      <c r="I38" s="224">
        <f t="shared" si="1"/>
        <v>6.2530664942469741E-2</v>
      </c>
      <c r="J38" s="220">
        <f t="shared" si="1"/>
        <v>1.5696130451982482E-2</v>
      </c>
      <c r="K38" s="224">
        <f t="shared" si="1"/>
        <v>3.2104459014356489E-3</v>
      </c>
    </row>
    <row r="39" spans="1:11">
      <c r="A39" s="40" t="s">
        <v>111</v>
      </c>
      <c r="B39" s="100">
        <v>1</v>
      </c>
      <c r="C39" s="212">
        <f>C12/$B12</f>
        <v>0.9891778498076399</v>
      </c>
      <c r="D39" s="213">
        <f t="shared" ref="D39:K39" si="2">D12/$B12</f>
        <v>0.31524340371391352</v>
      </c>
      <c r="E39" s="214">
        <f t="shared" si="2"/>
        <v>0.2284068189391415</v>
      </c>
      <c r="F39" s="215">
        <f t="shared" si="2"/>
        <v>0.29913324346429976</v>
      </c>
      <c r="G39" s="216">
        <f t="shared" si="2"/>
        <v>0.2320173578504135</v>
      </c>
      <c r="H39" s="215">
        <f t="shared" si="2"/>
        <v>0.10099853079276605</v>
      </c>
      <c r="I39" s="217">
        <f t="shared" si="2"/>
        <v>4.5395852897519011E-2</v>
      </c>
      <c r="J39" s="213">
        <f t="shared" si="2"/>
        <v>1.0822150192360122E-2</v>
      </c>
      <c r="K39" s="217">
        <f t="shared" si="2"/>
        <v>1.3101693374935627E-3</v>
      </c>
    </row>
    <row r="40" spans="1:11">
      <c r="A40" s="40" t="s">
        <v>112</v>
      </c>
      <c r="B40" s="100">
        <v>1</v>
      </c>
      <c r="C40" s="212">
        <f t="shared" ref="C40:K54" si="3">C13/$B13</f>
        <v>0.9916918429003021</v>
      </c>
      <c r="D40" s="213">
        <f t="shared" si="3"/>
        <v>0.28064307293914542</v>
      </c>
      <c r="E40" s="214">
        <f t="shared" si="3"/>
        <v>0.22237807509710833</v>
      </c>
      <c r="F40" s="215">
        <f t="shared" si="3"/>
        <v>0.3332973672852827</v>
      </c>
      <c r="G40" s="216">
        <f t="shared" si="3"/>
        <v>0.26014242555028055</v>
      </c>
      <c r="H40" s="215">
        <f t="shared" si="3"/>
        <v>0.12116961588260682</v>
      </c>
      <c r="I40" s="217">
        <f t="shared" si="3"/>
        <v>3.4203711696158823E-2</v>
      </c>
      <c r="J40" s="213">
        <f t="shared" si="3"/>
        <v>8.3081570996978854E-3</v>
      </c>
      <c r="K40" s="217">
        <f t="shared" si="3"/>
        <v>4.3159257660768235E-4</v>
      </c>
    </row>
    <row r="41" spans="1:11">
      <c r="A41" s="40" t="s">
        <v>113</v>
      </c>
      <c r="B41" s="100">
        <v>1</v>
      </c>
      <c r="C41" s="212">
        <f t="shared" si="3"/>
        <v>0.99175594823987756</v>
      </c>
      <c r="D41" s="213">
        <f t="shared" si="3"/>
        <v>0.24153564305922731</v>
      </c>
      <c r="E41" s="214">
        <f t="shared" si="3"/>
        <v>0.13349334446454247</v>
      </c>
      <c r="F41" s="215">
        <f t="shared" si="3"/>
        <v>0.33855108761189184</v>
      </c>
      <c r="G41" s="216">
        <f t="shared" si="3"/>
        <v>0.19920226334585595</v>
      </c>
      <c r="H41" s="215">
        <f t="shared" si="3"/>
        <v>0.19763693706228838</v>
      </c>
      <c r="I41" s="217">
        <f t="shared" si="3"/>
        <v>8.053893604192755E-2</v>
      </c>
      <c r="J41" s="213">
        <f t="shared" si="3"/>
        <v>8.2440517601224429E-3</v>
      </c>
      <c r="K41" s="217">
        <f t="shared" si="3"/>
        <v>2.6204721487871618E-3</v>
      </c>
    </row>
    <row r="42" spans="1:11">
      <c r="A42" s="40" t="s">
        <v>114</v>
      </c>
      <c r="B42" s="100">
        <v>1</v>
      </c>
      <c r="C42" s="212">
        <f t="shared" si="3"/>
        <v>0.98285263683201096</v>
      </c>
      <c r="D42" s="213">
        <f t="shared" si="3"/>
        <v>0.34630057572295747</v>
      </c>
      <c r="E42" s="214">
        <f t="shared" si="3"/>
        <v>0.21254627431955667</v>
      </c>
      <c r="F42" s="215">
        <f t="shared" si="3"/>
        <v>0.24201925568115623</v>
      </c>
      <c r="G42" s="216">
        <f t="shared" si="3"/>
        <v>0.15713185290287132</v>
      </c>
      <c r="H42" s="215">
        <f t="shared" si="3"/>
        <v>0.11562624434231782</v>
      </c>
      <c r="I42" s="217">
        <f t="shared" si="3"/>
        <v>6.6360286766022777E-2</v>
      </c>
      <c r="J42" s="213">
        <f t="shared" si="3"/>
        <v>1.7147363167989038E-2</v>
      </c>
      <c r="K42" s="217">
        <f t="shared" si="3"/>
        <v>2.6456130467064159E-3</v>
      </c>
    </row>
    <row r="43" spans="1:11">
      <c r="A43" s="40" t="s">
        <v>115</v>
      </c>
      <c r="B43" s="100">
        <v>1</v>
      </c>
      <c r="C43" s="212">
        <f t="shared" si="3"/>
        <v>0.98367861346332119</v>
      </c>
      <c r="D43" s="213">
        <f t="shared" si="3"/>
        <v>0.35569582018352447</v>
      </c>
      <c r="E43" s="214">
        <f t="shared" si="3"/>
        <v>0.22076055369809081</v>
      </c>
      <c r="F43" s="215">
        <f t="shared" si="3"/>
        <v>0.24450832734431147</v>
      </c>
      <c r="G43" s="216">
        <f t="shared" si="3"/>
        <v>0.14820485579476925</v>
      </c>
      <c r="H43" s="215">
        <f t="shared" si="3"/>
        <v>0.10457352956493662</v>
      </c>
      <c r="I43" s="217">
        <f t="shared" si="3"/>
        <v>5.8140382672457788E-2</v>
      </c>
      <c r="J43" s="213">
        <f t="shared" si="3"/>
        <v>1.6321386536678854E-2</v>
      </c>
      <c r="K43" s="217">
        <f t="shared" si="3"/>
        <v>3.3330208626274619E-4</v>
      </c>
    </row>
    <row r="44" spans="1:11">
      <c r="A44" s="40" t="s">
        <v>116</v>
      </c>
      <c r="B44" s="100">
        <v>1</v>
      </c>
      <c r="C44" s="212">
        <f t="shared" si="3"/>
        <v>0.98363555763729738</v>
      </c>
      <c r="D44" s="213">
        <f t="shared" si="3"/>
        <v>0.28527827497950786</v>
      </c>
      <c r="E44" s="214">
        <f t="shared" si="3"/>
        <v>0.19961859515883504</v>
      </c>
      <c r="F44" s="215">
        <f t="shared" si="3"/>
        <v>0.28055755365596613</v>
      </c>
      <c r="G44" s="216">
        <f t="shared" si="3"/>
        <v>0.16202596229445124</v>
      </c>
      <c r="H44" s="215">
        <f t="shared" si="3"/>
        <v>0.15142608608374178</v>
      </c>
      <c r="I44" s="217">
        <f t="shared" si="3"/>
        <v>6.6755047759246552E-2</v>
      </c>
      <c r="J44" s="213">
        <f t="shared" si="3"/>
        <v>1.6364442362702621E-2</v>
      </c>
      <c r="K44" s="217">
        <f t="shared" si="3"/>
        <v>3.3322738754412084E-3</v>
      </c>
    </row>
    <row r="45" spans="1:11">
      <c r="A45" s="40" t="s">
        <v>117</v>
      </c>
      <c r="B45" s="100">
        <v>1</v>
      </c>
      <c r="C45" s="212">
        <f t="shared" si="3"/>
        <v>0.99480394072813805</v>
      </c>
      <c r="D45" s="213">
        <f t="shared" si="3"/>
        <v>0.17783857729138167</v>
      </c>
      <c r="E45" s="214">
        <f t="shared" si="3"/>
        <v>0.11278437503592408</v>
      </c>
      <c r="F45" s="215">
        <f t="shared" si="3"/>
        <v>0.49735023968547748</v>
      </c>
      <c r="G45" s="216">
        <f t="shared" si="3"/>
        <v>0.35542424904298242</v>
      </c>
      <c r="H45" s="215">
        <f t="shared" si="3"/>
        <v>0.16654979365207095</v>
      </c>
      <c r="I45" s="217">
        <f t="shared" si="3"/>
        <v>4.0280955063283864E-2</v>
      </c>
      <c r="J45" s="213">
        <f t="shared" si="3"/>
        <v>5.1960592718619594E-3</v>
      </c>
      <c r="K45" s="217">
        <f t="shared" si="3"/>
        <v>1.5174332386853511E-3</v>
      </c>
    </row>
    <row r="46" spans="1:11">
      <c r="A46" s="40" t="s">
        <v>118</v>
      </c>
      <c r="B46" s="100">
        <v>1</v>
      </c>
      <c r="C46" s="212">
        <f t="shared" si="3"/>
        <v>0.98586502874242066</v>
      </c>
      <c r="D46" s="213">
        <f t="shared" si="3"/>
        <v>0.31179620442554534</v>
      </c>
      <c r="E46" s="214">
        <f t="shared" si="3"/>
        <v>0.23663280573273487</v>
      </c>
      <c r="F46" s="215">
        <f t="shared" si="3"/>
        <v>0.24419245609890541</v>
      </c>
      <c r="G46" s="216">
        <f t="shared" si="3"/>
        <v>0.17332073391605637</v>
      </c>
      <c r="H46" s="215">
        <f t="shared" si="3"/>
        <v>0.10666194188518781</v>
      </c>
      <c r="I46" s="217">
        <f t="shared" si="3"/>
        <v>8.6581620600047246E-2</v>
      </c>
      <c r="J46" s="213">
        <f t="shared" si="3"/>
        <v>1.4134971257579338E-2</v>
      </c>
      <c r="K46" s="217">
        <f t="shared" si="3"/>
        <v>1.9292857705331128E-3</v>
      </c>
    </row>
    <row r="47" spans="1:11">
      <c r="A47" s="40" t="s">
        <v>119</v>
      </c>
      <c r="B47" s="100">
        <v>1</v>
      </c>
      <c r="C47" s="212">
        <f t="shared" si="3"/>
        <v>0.9823577760817237</v>
      </c>
      <c r="D47" s="213">
        <f t="shared" si="3"/>
        <v>0.45086376445723009</v>
      </c>
      <c r="E47" s="214">
        <f t="shared" si="3"/>
        <v>0.26887145541008628</v>
      </c>
      <c r="F47" s="215">
        <f t="shared" si="3"/>
        <v>0.15888275700111548</v>
      </c>
      <c r="G47" s="216">
        <f t="shared" si="3"/>
        <v>9.6364410262431754E-2</v>
      </c>
      <c r="H47" s="215">
        <f t="shared" si="3"/>
        <v>3.8950126225562147E-2</v>
      </c>
      <c r="I47" s="217">
        <f t="shared" si="3"/>
        <v>6.4789672987729696E-2</v>
      </c>
      <c r="J47" s="213">
        <f t="shared" si="3"/>
        <v>1.7642223918276287E-2</v>
      </c>
      <c r="K47" s="217">
        <f t="shared" si="3"/>
        <v>5.0380144425526919E-3</v>
      </c>
    </row>
    <row r="48" spans="1:11">
      <c r="A48" s="40" t="s">
        <v>120</v>
      </c>
      <c r="B48" s="100">
        <v>1</v>
      </c>
      <c r="C48" s="212">
        <f t="shared" si="3"/>
        <v>0.98259318598249135</v>
      </c>
      <c r="D48" s="213">
        <f t="shared" si="3"/>
        <v>0.36022102626291236</v>
      </c>
      <c r="E48" s="214">
        <f t="shared" si="3"/>
        <v>0.22759199100670072</v>
      </c>
      <c r="F48" s="215">
        <f t="shared" si="3"/>
        <v>0.26582015171766704</v>
      </c>
      <c r="G48" s="216">
        <f t="shared" si="3"/>
        <v>0.17077310507820453</v>
      </c>
      <c r="H48" s="215">
        <f t="shared" si="3"/>
        <v>7.2997530383365941E-2</v>
      </c>
      <c r="I48" s="217">
        <f t="shared" si="3"/>
        <v>5.5962486611845309E-2</v>
      </c>
      <c r="J48" s="213">
        <f t="shared" si="3"/>
        <v>1.7406814017508609E-2</v>
      </c>
      <c r="K48" s="217">
        <f t="shared" si="3"/>
        <v>3.6336115709063228E-3</v>
      </c>
    </row>
    <row r="49" spans="1:11">
      <c r="A49" s="40" t="s">
        <v>121</v>
      </c>
      <c r="B49" s="100">
        <v>1</v>
      </c>
      <c r="C49" s="212">
        <f t="shared" si="3"/>
        <v>0.99053471176228947</v>
      </c>
      <c r="D49" s="213">
        <f t="shared" si="3"/>
        <v>0.24104819937012187</v>
      </c>
      <c r="E49" s="214">
        <f t="shared" si="3"/>
        <v>0.13631384362590715</v>
      </c>
      <c r="F49" s="215">
        <f t="shared" si="3"/>
        <v>0.33068601944406406</v>
      </c>
      <c r="G49" s="216">
        <f t="shared" si="3"/>
        <v>0.18637888538956593</v>
      </c>
      <c r="H49" s="215">
        <f t="shared" si="3"/>
        <v>0.20702108722442833</v>
      </c>
      <c r="I49" s="217">
        <f t="shared" si="3"/>
        <v>7.5465562097768044E-2</v>
      </c>
      <c r="J49" s="213">
        <f t="shared" si="3"/>
        <v>9.4652882377105306E-3</v>
      </c>
      <c r="K49" s="217">
        <f t="shared" si="3"/>
        <v>3.9538545803094616E-3</v>
      </c>
    </row>
    <row r="50" spans="1:11">
      <c r="A50" s="40" t="s">
        <v>122</v>
      </c>
      <c r="B50" s="100">
        <v>1</v>
      </c>
      <c r="C50" s="212">
        <f t="shared" si="3"/>
        <v>0.97985901309164147</v>
      </c>
      <c r="D50" s="213">
        <f t="shared" si="3"/>
        <v>0.34474655924806979</v>
      </c>
      <c r="E50" s="214">
        <f t="shared" si="3"/>
        <v>0.26351124538435716</v>
      </c>
      <c r="F50" s="215">
        <f t="shared" si="3"/>
        <v>0.17220543806646527</v>
      </c>
      <c r="G50" s="216">
        <f t="shared" si="3"/>
        <v>0.1228600201409869</v>
      </c>
      <c r="H50" s="215">
        <f t="shared" si="3"/>
        <v>6.8479355488418936E-2</v>
      </c>
      <c r="I50" s="217">
        <f t="shared" si="3"/>
        <v>0.13091641490433031</v>
      </c>
      <c r="J50" s="213">
        <f t="shared" si="3"/>
        <v>2.014098690835851E-2</v>
      </c>
      <c r="K50" s="217">
        <f t="shared" si="3"/>
        <v>1.342732460557234E-3</v>
      </c>
    </row>
    <row r="51" spans="1:11">
      <c r="A51" s="40" t="s">
        <v>123</v>
      </c>
      <c r="B51" s="100">
        <v>1</v>
      </c>
      <c r="C51" s="212">
        <f t="shared" si="3"/>
        <v>0.99104318084651566</v>
      </c>
      <c r="D51" s="213">
        <f t="shared" si="3"/>
        <v>0.26254809747755453</v>
      </c>
      <c r="E51" s="214">
        <f t="shared" si="3"/>
        <v>0.1907439076528431</v>
      </c>
      <c r="F51" s="215">
        <f t="shared" si="3"/>
        <v>0.37913638306968789</v>
      </c>
      <c r="G51" s="216">
        <f t="shared" si="3"/>
        <v>0.26806327490380505</v>
      </c>
      <c r="H51" s="215">
        <f t="shared" si="3"/>
        <v>0.13061137238135956</v>
      </c>
      <c r="I51" s="217">
        <f t="shared" si="3"/>
        <v>2.8003420265070543E-2</v>
      </c>
      <c r="J51" s="213">
        <f t="shared" si="3"/>
        <v>8.9568191534843949E-3</v>
      </c>
      <c r="K51" s="217">
        <f t="shared" si="3"/>
        <v>1.1543394613082515E-3</v>
      </c>
    </row>
    <row r="52" spans="1:11">
      <c r="A52" s="40" t="s">
        <v>124</v>
      </c>
      <c r="B52" s="100">
        <v>1</v>
      </c>
      <c r="C52" s="212">
        <f t="shared" si="3"/>
        <v>0.98603515625000004</v>
      </c>
      <c r="D52" s="213">
        <f t="shared" si="3"/>
        <v>0.34248046874999999</v>
      </c>
      <c r="E52" s="214">
        <f t="shared" si="3"/>
        <v>0.23134765625000001</v>
      </c>
      <c r="F52" s="215">
        <f t="shared" si="3"/>
        <v>0.27128906250000001</v>
      </c>
      <c r="G52" s="216">
        <f t="shared" si="3"/>
        <v>0.1865234375</v>
      </c>
      <c r="H52" s="215">
        <f t="shared" si="3"/>
        <v>7.8710937499999994E-2</v>
      </c>
      <c r="I52" s="217">
        <f t="shared" si="3"/>
        <v>6.2207031250000003E-2</v>
      </c>
      <c r="J52" s="213">
        <f t="shared" si="3"/>
        <v>1.3964843750000001E-2</v>
      </c>
      <c r="K52" s="217">
        <f t="shared" si="3"/>
        <v>5.8593749999999998E-4</v>
      </c>
    </row>
    <row r="53" spans="1:11">
      <c r="A53" s="40" t="s">
        <v>125</v>
      </c>
      <c r="B53" s="100">
        <v>1</v>
      </c>
      <c r="C53" s="212">
        <f t="shared" si="3"/>
        <v>0.98526471102137492</v>
      </c>
      <c r="D53" s="213">
        <f t="shared" si="3"/>
        <v>0.30251024092876971</v>
      </c>
      <c r="E53" s="214">
        <f t="shared" si="3"/>
        <v>0.2283096157952979</v>
      </c>
      <c r="F53" s="215">
        <f t="shared" si="3"/>
        <v>0.19084043565202197</v>
      </c>
      <c r="G53" s="216">
        <f t="shared" si="3"/>
        <v>0.10134151313362713</v>
      </c>
      <c r="H53" s="215">
        <f t="shared" si="3"/>
        <v>0.14038323399794211</v>
      </c>
      <c r="I53" s="217">
        <f t="shared" si="3"/>
        <v>0.12322118464734318</v>
      </c>
      <c r="J53" s="213">
        <f t="shared" si="3"/>
        <v>1.4735288978625095E-2</v>
      </c>
      <c r="K53" s="217">
        <f t="shared" si="3"/>
        <v>2.368518123046458E-3</v>
      </c>
    </row>
    <row r="54" spans="1:11">
      <c r="A54" s="40" t="s">
        <v>126</v>
      </c>
      <c r="B54" s="100">
        <v>1</v>
      </c>
      <c r="C54" s="212">
        <f t="shared" si="3"/>
        <v>0.9887532520199469</v>
      </c>
      <c r="D54" s="213">
        <f t="shared" si="3"/>
        <v>0.27175889171847561</v>
      </c>
      <c r="E54" s="214">
        <f t="shared" si="3"/>
        <v>0.17986720417358312</v>
      </c>
      <c r="F54" s="215">
        <f t="shared" si="3"/>
        <v>0.30608681905193952</v>
      </c>
      <c r="G54" s="216">
        <f t="shared" si="3"/>
        <v>0.19486344093781896</v>
      </c>
      <c r="H54" s="215">
        <f t="shared" si="3"/>
        <v>0.16961195712316951</v>
      </c>
      <c r="I54" s="217">
        <f t="shared" si="3"/>
        <v>6.1428379952779125E-2</v>
      </c>
      <c r="J54" s="213">
        <f t="shared" si="3"/>
        <v>1.1246747980053132E-2</v>
      </c>
      <c r="K54" s="217">
        <f t="shared" si="3"/>
        <v>3.1618053908781915E-3</v>
      </c>
    </row>
    <row r="55" spans="1:11">
      <c r="A55" s="40"/>
      <c r="B55" s="100"/>
      <c r="C55" s="212"/>
      <c r="D55" s="213"/>
      <c r="E55" s="214"/>
      <c r="F55" s="215"/>
      <c r="G55" s="216"/>
      <c r="H55" s="215"/>
      <c r="I55" s="217"/>
      <c r="J55" s="213"/>
      <c r="K55" s="217"/>
    </row>
    <row r="56" spans="1:11">
      <c r="A56" s="188" t="s">
        <v>127</v>
      </c>
      <c r="B56" s="218">
        <v>1</v>
      </c>
      <c r="C56" s="219">
        <f t="shared" ref="C56:K61" si="4">C29/$B29</f>
        <v>0.97625116008477275</v>
      </c>
      <c r="D56" s="220">
        <f t="shared" si="4"/>
        <v>0.2648317703932514</v>
      </c>
      <c r="E56" s="221">
        <f t="shared" si="4"/>
        <v>0.15106035211170057</v>
      </c>
      <c r="F56" s="222">
        <f t="shared" si="4"/>
        <v>0.30926128572022216</v>
      </c>
      <c r="G56" s="223">
        <f t="shared" si="4"/>
        <v>0.1998462454808638</v>
      </c>
      <c r="H56" s="222">
        <f t="shared" si="4"/>
        <v>0.17338246090341169</v>
      </c>
      <c r="I56" s="224">
        <f t="shared" si="4"/>
        <v>7.7715290956186886E-2</v>
      </c>
      <c r="J56" s="220">
        <f t="shared" si="4"/>
        <v>2.3748839915227239E-2</v>
      </c>
      <c r="K56" s="224">
        <f>K29/$B29</f>
        <v>1.1109110301552783E-2</v>
      </c>
    </row>
    <row r="57" spans="1:11">
      <c r="A57" s="40" t="s">
        <v>128</v>
      </c>
      <c r="B57" s="100">
        <v>1</v>
      </c>
      <c r="C57" s="212">
        <f t="shared" si="4"/>
        <v>0.9661111889091164</v>
      </c>
      <c r="D57" s="213">
        <f t="shared" si="4"/>
        <v>0.36124725762031462</v>
      </c>
      <c r="E57" s="214">
        <f t="shared" si="4"/>
        <v>0.1630957382252719</v>
      </c>
      <c r="F57" s="215">
        <f t="shared" si="4"/>
        <v>0.21789665312981374</v>
      </c>
      <c r="G57" s="216">
        <f t="shared" si="4"/>
        <v>0.14829855762498251</v>
      </c>
      <c r="H57" s="215">
        <f t="shared" si="4"/>
        <v>9.3264248704663211E-2</v>
      </c>
      <c r="I57" s="217">
        <f t="shared" si="4"/>
        <v>0.13060729122905287</v>
      </c>
      <c r="J57" s="213">
        <f t="shared" si="4"/>
        <v>3.3888811090883632E-2</v>
      </c>
      <c r="K57" s="217">
        <f t="shared" si="4"/>
        <v>1.3350137702469308E-2</v>
      </c>
    </row>
    <row r="58" spans="1:11">
      <c r="A58" s="40" t="s">
        <v>129</v>
      </c>
      <c r="B58" s="100">
        <v>1</v>
      </c>
      <c r="C58" s="212">
        <f t="shared" si="4"/>
        <v>0.98158924205378972</v>
      </c>
      <c r="D58" s="213">
        <f t="shared" si="4"/>
        <v>0.22171149144254279</v>
      </c>
      <c r="E58" s="214">
        <f t="shared" si="4"/>
        <v>0.12591687041564792</v>
      </c>
      <c r="F58" s="215">
        <f t="shared" si="4"/>
        <v>0.35151589242053788</v>
      </c>
      <c r="G58" s="216">
        <f t="shared" si="4"/>
        <v>0.22579462102689488</v>
      </c>
      <c r="H58" s="215">
        <f t="shared" si="4"/>
        <v>0.22486552567237164</v>
      </c>
      <c r="I58" s="217">
        <f t="shared" si="4"/>
        <v>5.7579462102689487E-2</v>
      </c>
      <c r="J58" s="213">
        <f t="shared" si="4"/>
        <v>1.841075794621027E-2</v>
      </c>
      <c r="K58" s="217">
        <f t="shared" si="4"/>
        <v>9.7310513447432766E-3</v>
      </c>
    </row>
    <row r="59" spans="1:11">
      <c r="A59" s="40" t="s">
        <v>130</v>
      </c>
      <c r="B59" s="100">
        <v>1</v>
      </c>
      <c r="C59" s="212">
        <f t="shared" si="4"/>
        <v>0.98837907141688031</v>
      </c>
      <c r="D59" s="213">
        <f t="shared" si="4"/>
        <v>0.18102460581592011</v>
      </c>
      <c r="E59" s="214">
        <f t="shared" si="4"/>
        <v>0.1347591248840635</v>
      </c>
      <c r="F59" s="215">
        <f t="shared" si="4"/>
        <v>0.36139451142997436</v>
      </c>
      <c r="G59" s="216">
        <f t="shared" si="4"/>
        <v>0.2389110153308964</v>
      </c>
      <c r="H59" s="215">
        <f t="shared" si="4"/>
        <v>0.25598777892956515</v>
      </c>
      <c r="I59" s="217">
        <f t="shared" si="4"/>
        <v>5.5213050357357192E-2</v>
      </c>
      <c r="J59" s="213">
        <f t="shared" si="4"/>
        <v>1.1620928583119647E-2</v>
      </c>
      <c r="K59" s="217">
        <f t="shared" si="4"/>
        <v>6.1105352174150255E-3</v>
      </c>
    </row>
    <row r="60" spans="1:11">
      <c r="A60" s="40" t="s">
        <v>131</v>
      </c>
      <c r="B60" s="100">
        <v>1</v>
      </c>
      <c r="C60" s="212">
        <f t="shared" si="4"/>
        <v>0.98308572369233305</v>
      </c>
      <c r="D60" s="213">
        <f t="shared" si="4"/>
        <v>0.3110827606074324</v>
      </c>
      <c r="E60" s="214">
        <f t="shared" si="4"/>
        <v>0.16910160911971686</v>
      </c>
      <c r="F60" s="215">
        <f t="shared" si="4"/>
        <v>0.26774764393596445</v>
      </c>
      <c r="G60" s="216">
        <f t="shared" si="4"/>
        <v>0.17218815589118894</v>
      </c>
      <c r="H60" s="215">
        <f t="shared" si="4"/>
        <v>0.13580805794477138</v>
      </c>
      <c r="I60" s="217">
        <f t="shared" si="4"/>
        <v>9.9345652084447914E-2</v>
      </c>
      <c r="J60" s="213">
        <f t="shared" si="4"/>
        <v>1.6914276307666981E-2</v>
      </c>
      <c r="K60" s="217">
        <f t="shared" si="4"/>
        <v>7.3254043376270632E-3</v>
      </c>
    </row>
    <row r="61" spans="1:11">
      <c r="A61" s="40" t="s">
        <v>132</v>
      </c>
      <c r="B61" s="100">
        <v>1</v>
      </c>
      <c r="C61" s="212">
        <f t="shared" si="4"/>
        <v>0.9926633944717127</v>
      </c>
      <c r="D61" s="213">
        <f t="shared" si="4"/>
        <v>0.28225264789460086</v>
      </c>
      <c r="E61" s="214">
        <f t="shared" si="4"/>
        <v>0.19591836734693877</v>
      </c>
      <c r="F61" s="215">
        <f t="shared" si="4"/>
        <v>0.31010074916042368</v>
      </c>
      <c r="G61" s="216">
        <f t="shared" si="4"/>
        <v>0.17447687935933867</v>
      </c>
      <c r="H61" s="215">
        <f t="shared" si="4"/>
        <v>0.15226039783001807</v>
      </c>
      <c r="I61" s="217">
        <f t="shared" si="4"/>
        <v>5.2131232239731339E-2</v>
      </c>
      <c r="J61" s="213">
        <f t="shared" si="4"/>
        <v>7.3366055282872641E-3</v>
      </c>
      <c r="K61" s="217">
        <f t="shared" si="4"/>
        <v>2.7383105140790492E-3</v>
      </c>
    </row>
    <row r="62" spans="1:11">
      <c r="A62" s="92"/>
      <c r="B62" s="100"/>
      <c r="C62" s="212"/>
      <c r="D62" s="213"/>
      <c r="E62" s="214"/>
      <c r="F62" s="215"/>
      <c r="G62" s="216"/>
      <c r="H62" s="215"/>
      <c r="I62" s="217"/>
      <c r="J62" s="213"/>
      <c r="K62" s="217"/>
    </row>
    <row r="63" spans="1:11">
      <c r="A63" s="25" t="s">
        <v>60</v>
      </c>
      <c r="B63" s="100"/>
      <c r="C63" s="212"/>
      <c r="D63" s="213"/>
      <c r="E63" s="214"/>
      <c r="F63" s="215"/>
      <c r="G63" s="216"/>
      <c r="H63" s="215"/>
      <c r="I63" s="217"/>
      <c r="J63" s="213"/>
      <c r="K63" s="217"/>
    </row>
    <row r="64" spans="1:11">
      <c r="A64" s="6" t="s">
        <v>26</v>
      </c>
      <c r="B64" s="100"/>
      <c r="C64" s="212"/>
      <c r="D64" s="213"/>
      <c r="E64" s="214"/>
      <c r="F64" s="215"/>
      <c r="G64" s="216"/>
      <c r="H64" s="215"/>
      <c r="I64" s="217"/>
      <c r="J64" s="213"/>
      <c r="K64" s="217"/>
    </row>
    <row r="65" spans="1:11">
      <c r="A65" s="188" t="s">
        <v>110</v>
      </c>
      <c r="B65" s="218">
        <v>1</v>
      </c>
      <c r="C65" s="219">
        <v>1</v>
      </c>
      <c r="D65" s="220">
        <v>1</v>
      </c>
      <c r="E65" s="221">
        <v>1</v>
      </c>
      <c r="F65" s="222">
        <v>1</v>
      </c>
      <c r="G65" s="223">
        <v>1</v>
      </c>
      <c r="H65" s="222">
        <v>1</v>
      </c>
      <c r="I65" s="224">
        <v>1</v>
      </c>
      <c r="J65" s="220">
        <v>1</v>
      </c>
      <c r="K65" s="224">
        <v>1</v>
      </c>
    </row>
    <row r="66" spans="1:11">
      <c r="A66" s="40" t="s">
        <v>111</v>
      </c>
      <c r="B66" s="100">
        <f>B12/B$11</f>
        <v>0.10865567566555653</v>
      </c>
      <c r="C66" s="212">
        <f t="shared" ref="C66:K66" si="5">C12/C$11</f>
        <v>0.10919370628259864</v>
      </c>
      <c r="D66" s="213">
        <f t="shared" si="5"/>
        <v>0.10884115391076808</v>
      </c>
      <c r="E66" s="214">
        <f t="shared" si="5"/>
        <v>0.12115220072225949</v>
      </c>
      <c r="F66" s="215">
        <f t="shared" si="5"/>
        <v>0.11699520156393471</v>
      </c>
      <c r="G66" s="216">
        <f t="shared" si="5"/>
        <v>0.13988598720152687</v>
      </c>
      <c r="H66" s="215">
        <f t="shared" si="5"/>
        <v>8.820956655031062E-2</v>
      </c>
      <c r="I66" s="217">
        <f t="shared" si="5"/>
        <v>7.8881570722656127E-2</v>
      </c>
      <c r="J66" s="213">
        <f t="shared" si="5"/>
        <v>7.4915791819027772E-2</v>
      </c>
      <c r="K66" s="217">
        <f t="shared" si="5"/>
        <v>4.4341919774445723E-2</v>
      </c>
    </row>
    <row r="67" spans="1:11">
      <c r="A67" s="40" t="s">
        <v>112</v>
      </c>
      <c r="B67" s="100">
        <f t="shared" ref="B67:K81" si="6">B13/B$11</f>
        <v>1.9066008339424321E-3</v>
      </c>
      <c r="C67" s="212">
        <f t="shared" si="6"/>
        <v>1.9209113701400377E-3</v>
      </c>
      <c r="D67" s="213">
        <f t="shared" si="6"/>
        <v>1.7002344767807849E-3</v>
      </c>
      <c r="E67" s="214">
        <f t="shared" si="6"/>
        <v>2.0697675352794437E-3</v>
      </c>
      <c r="F67" s="215">
        <f t="shared" si="6"/>
        <v>2.2874026243298482E-3</v>
      </c>
      <c r="G67" s="216">
        <f t="shared" si="6"/>
        <v>2.7521511525703105E-3</v>
      </c>
      <c r="H67" s="215">
        <f t="shared" si="6"/>
        <v>1.8569564764457556E-3</v>
      </c>
      <c r="I67" s="217">
        <f t="shared" si="6"/>
        <v>1.042893519584685E-3</v>
      </c>
      <c r="J67" s="213">
        <f t="shared" si="6"/>
        <v>1.0091875384998492E-3</v>
      </c>
      <c r="K67" s="217">
        <f t="shared" si="6"/>
        <v>2.5631167499679609E-4</v>
      </c>
    </row>
    <row r="68" spans="1:11">
      <c r="A68" s="40" t="s">
        <v>113</v>
      </c>
      <c r="B68" s="100">
        <f t="shared" si="6"/>
        <v>1.7742002840152257E-2</v>
      </c>
      <c r="C68" s="212">
        <f t="shared" si="6"/>
        <v>1.7876325995233148E-2</v>
      </c>
      <c r="D68" s="213">
        <f t="shared" si="6"/>
        <v>1.3616910567405048E-2</v>
      </c>
      <c r="E68" s="214">
        <f t="shared" si="6"/>
        <v>1.1561976532592061E-2</v>
      </c>
      <c r="F68" s="215">
        <f t="shared" si="6"/>
        <v>2.1621101270696958E-2</v>
      </c>
      <c r="G68" s="216">
        <f t="shared" si="6"/>
        <v>1.9610931895959326E-2</v>
      </c>
      <c r="H68" s="215">
        <f t="shared" si="6"/>
        <v>2.8185060677665096E-2</v>
      </c>
      <c r="I68" s="217">
        <f t="shared" si="6"/>
        <v>2.2851540653107953E-2</v>
      </c>
      <c r="J68" s="213">
        <f t="shared" si="6"/>
        <v>9.3186018165375695E-3</v>
      </c>
      <c r="K68" s="217">
        <f t="shared" si="6"/>
        <v>1.448160963731898E-2</v>
      </c>
    </row>
    <row r="69" spans="1:11">
      <c r="A69" s="40" t="s">
        <v>114</v>
      </c>
      <c r="B69" s="100">
        <f t="shared" si="6"/>
        <v>0.23661887341450033</v>
      </c>
      <c r="C69" s="212">
        <f t="shared" si="6"/>
        <v>0.2362700085355261</v>
      </c>
      <c r="D69" s="213">
        <f t="shared" si="6"/>
        <v>0.26037381625832057</v>
      </c>
      <c r="E69" s="214">
        <f t="shared" si="6"/>
        <v>0.2455119887844911</v>
      </c>
      <c r="F69" s="215">
        <f t="shared" si="6"/>
        <v>0.20613429696987648</v>
      </c>
      <c r="G69" s="216">
        <f t="shared" si="6"/>
        <v>0.20630746014460494</v>
      </c>
      <c r="H69" s="215">
        <f t="shared" si="6"/>
        <v>0.21991457669494818</v>
      </c>
      <c r="I69" s="217">
        <f t="shared" si="6"/>
        <v>0.25111033616044109</v>
      </c>
      <c r="J69" s="213">
        <f t="shared" si="6"/>
        <v>0.25849617950431852</v>
      </c>
      <c r="K69" s="217">
        <f t="shared" si="6"/>
        <v>0.19498910675381265</v>
      </c>
    </row>
    <row r="70" spans="1:11">
      <c r="A70" s="40" t="s">
        <v>115</v>
      </c>
      <c r="B70" s="100">
        <f t="shared" si="6"/>
        <v>1.9750845863830271E-2</v>
      </c>
      <c r="C70" s="212">
        <f t="shared" si="6"/>
        <v>1.9738299599473992E-2</v>
      </c>
      <c r="D70" s="213">
        <f t="shared" si="6"/>
        <v>2.2323340016172165E-2</v>
      </c>
      <c r="E70" s="214">
        <f t="shared" si="6"/>
        <v>2.128516395451131E-2</v>
      </c>
      <c r="F70" s="215">
        <f t="shared" si="6"/>
        <v>1.7383223245756939E-2</v>
      </c>
      <c r="G70" s="216">
        <f t="shared" si="6"/>
        <v>1.624237194107132E-2</v>
      </c>
      <c r="H70" s="215">
        <f t="shared" si="6"/>
        <v>1.6601819255133914E-2</v>
      </c>
      <c r="I70" s="217">
        <f t="shared" si="6"/>
        <v>1.8364137622465967E-2</v>
      </c>
      <c r="J70" s="213">
        <f t="shared" si="6"/>
        <v>2.0537621725055376E-2</v>
      </c>
      <c r="K70" s="217">
        <f t="shared" si="6"/>
        <v>2.0504933999743688E-3</v>
      </c>
    </row>
    <row r="71" spans="1:11">
      <c r="A71" s="40" t="s">
        <v>116</v>
      </c>
      <c r="B71" s="100">
        <f t="shared" si="6"/>
        <v>0.24595315332810672</v>
      </c>
      <c r="C71" s="212">
        <f t="shared" si="6"/>
        <v>0.2457861587373775</v>
      </c>
      <c r="D71" s="213">
        <f t="shared" si="6"/>
        <v>0.22295427670090451</v>
      </c>
      <c r="E71" s="214">
        <f t="shared" si="6"/>
        <v>0.23967526442008347</v>
      </c>
      <c r="F71" s="215">
        <f t="shared" si="6"/>
        <v>0.24838497082432393</v>
      </c>
      <c r="G71" s="216">
        <f t="shared" si="6"/>
        <v>0.22112524285365315</v>
      </c>
      <c r="H71" s="215">
        <f t="shared" si="6"/>
        <v>0.29936519537728629</v>
      </c>
      <c r="I71" s="217">
        <f t="shared" si="6"/>
        <v>0.26256900533619332</v>
      </c>
      <c r="J71" s="213">
        <f t="shared" si="6"/>
        <v>0.2564253791006435</v>
      </c>
      <c r="K71" s="217">
        <f t="shared" si="6"/>
        <v>0.25528642829680892</v>
      </c>
    </row>
    <row r="72" spans="1:11">
      <c r="A72" s="40" t="s">
        <v>117</v>
      </c>
      <c r="B72" s="100">
        <f t="shared" si="6"/>
        <v>1.7895263265409821E-2</v>
      </c>
      <c r="C72" s="212">
        <f t="shared" si="6"/>
        <v>1.8086161161767866E-2</v>
      </c>
      <c r="D72" s="213">
        <f t="shared" si="6"/>
        <v>1.0112505711571988E-2</v>
      </c>
      <c r="E72" s="214">
        <f t="shared" si="6"/>
        <v>9.8527361905029701E-3</v>
      </c>
      <c r="F72" s="215">
        <f t="shared" si="6"/>
        <v>3.2036965729688102E-2</v>
      </c>
      <c r="G72" s="216">
        <f t="shared" si="6"/>
        <v>3.5292828426034366E-2</v>
      </c>
      <c r="H72" s="215">
        <f t="shared" si="6"/>
        <v>2.3956888184101608E-2</v>
      </c>
      <c r="I72" s="217">
        <f t="shared" si="6"/>
        <v>1.1527756759068569E-2</v>
      </c>
      <c r="J72" s="213">
        <f t="shared" si="6"/>
        <v>5.9240619143108037E-3</v>
      </c>
      <c r="K72" s="217">
        <f t="shared" si="6"/>
        <v>8.4582852748942717E-3</v>
      </c>
    </row>
    <row r="73" spans="1:11">
      <c r="A73" s="40" t="s">
        <v>118</v>
      </c>
      <c r="B73" s="100">
        <f t="shared" si="6"/>
        <v>5.224843329787429E-3</v>
      </c>
      <c r="C73" s="212">
        <f t="shared" si="6"/>
        <v>5.2331302140067896E-3</v>
      </c>
      <c r="D73" s="213">
        <f t="shared" si="6"/>
        <v>5.1765308810561459E-3</v>
      </c>
      <c r="E73" s="214">
        <f t="shared" si="6"/>
        <v>6.0355666603733411E-3</v>
      </c>
      <c r="F73" s="215">
        <f t="shared" si="6"/>
        <v>4.592577234086668E-3</v>
      </c>
      <c r="G73" s="216">
        <f t="shared" si="6"/>
        <v>5.0248732366713015E-3</v>
      </c>
      <c r="H73" s="215">
        <f t="shared" si="6"/>
        <v>4.4795147771073476E-3</v>
      </c>
      <c r="I73" s="217">
        <f t="shared" si="6"/>
        <v>7.2344569386962841E-3</v>
      </c>
      <c r="J73" s="213">
        <f t="shared" si="6"/>
        <v>4.7051730691096867E-3</v>
      </c>
      <c r="K73" s="217">
        <f t="shared" si="6"/>
        <v>3.1398180187107521E-3</v>
      </c>
    </row>
    <row r="74" spans="1:11">
      <c r="A74" s="40" t="s">
        <v>119</v>
      </c>
      <c r="B74" s="100">
        <f t="shared" si="6"/>
        <v>5.6064103590058603E-2</v>
      </c>
      <c r="C74" s="212">
        <f t="shared" si="6"/>
        <v>5.5953257753660203E-2</v>
      </c>
      <c r="D74" s="213">
        <f t="shared" si="6"/>
        <v>8.0320227168583377E-2</v>
      </c>
      <c r="E74" s="214">
        <f t="shared" si="6"/>
        <v>7.3586713317613406E-2</v>
      </c>
      <c r="F74" s="215">
        <f t="shared" si="6"/>
        <v>3.2063623707828559E-2</v>
      </c>
      <c r="G74" s="216">
        <f t="shared" si="6"/>
        <v>2.9978014752717337E-2</v>
      </c>
      <c r="H74" s="215">
        <f t="shared" si="6"/>
        <v>1.7552620656697857E-2</v>
      </c>
      <c r="I74" s="217">
        <f t="shared" si="6"/>
        <v>5.8089498029358935E-2</v>
      </c>
      <c r="J74" s="213">
        <f t="shared" si="6"/>
        <v>6.3015242663730847E-2</v>
      </c>
      <c r="K74" s="217">
        <f t="shared" si="6"/>
        <v>8.7978982442650261E-2</v>
      </c>
    </row>
    <row r="75" spans="1:11">
      <c r="A75" s="40" t="s">
        <v>120</v>
      </c>
      <c r="B75" s="100">
        <f t="shared" si="6"/>
        <v>9.2962630993948372E-2</v>
      </c>
      <c r="C75" s="212">
        <f t="shared" si="6"/>
        <v>9.2801065394168256E-2</v>
      </c>
      <c r="D75" s="213">
        <f t="shared" si="6"/>
        <v>0.10640748495380735</v>
      </c>
      <c r="E75" s="214">
        <f t="shared" si="6"/>
        <v>0.10328451319790632</v>
      </c>
      <c r="F75" s="215">
        <f t="shared" si="6"/>
        <v>8.8950268060780185E-2</v>
      </c>
      <c r="G75" s="216">
        <f t="shared" si="6"/>
        <v>8.8090525340109263E-2</v>
      </c>
      <c r="H75" s="215">
        <f t="shared" si="6"/>
        <v>5.4546236231982313E-2</v>
      </c>
      <c r="I75" s="217">
        <f t="shared" si="6"/>
        <v>8.319789973746719E-2</v>
      </c>
      <c r="J75" s="213">
        <f t="shared" si="6"/>
        <v>0.10309440490701058</v>
      </c>
      <c r="K75" s="217">
        <f t="shared" si="6"/>
        <v>0.1052159425861848</v>
      </c>
    </row>
    <row r="76" spans="1:11">
      <c r="A76" s="40" t="s">
        <v>121</v>
      </c>
      <c r="B76" s="100">
        <f t="shared" si="6"/>
        <v>1.2018908839259025E-2</v>
      </c>
      <c r="C76" s="212">
        <f t="shared" si="6"/>
        <v>1.2094990958695912E-2</v>
      </c>
      <c r="D76" s="213">
        <f t="shared" si="6"/>
        <v>9.2058447276062248E-3</v>
      </c>
      <c r="E76" s="214">
        <f t="shared" si="6"/>
        <v>7.9978790155096988E-3</v>
      </c>
      <c r="F76" s="215">
        <f t="shared" si="6"/>
        <v>1.430644826871242E-2</v>
      </c>
      <c r="G76" s="216">
        <f t="shared" si="6"/>
        <v>1.2429769348958154E-2</v>
      </c>
      <c r="H76" s="215">
        <f t="shared" si="6"/>
        <v>1.9999900785940706E-2</v>
      </c>
      <c r="I76" s="217">
        <f t="shared" si="6"/>
        <v>1.450510261151065E-2</v>
      </c>
      <c r="J76" s="213">
        <f t="shared" si="6"/>
        <v>7.2478014128625539E-3</v>
      </c>
      <c r="K76" s="217">
        <f t="shared" si="6"/>
        <v>1.4801999231064974E-2</v>
      </c>
    </row>
    <row r="77" spans="1:11">
      <c r="A77" s="40" t="s">
        <v>122</v>
      </c>
      <c r="B77" s="100">
        <f t="shared" si="6"/>
        <v>6.1283598233863887E-4</v>
      </c>
      <c r="C77" s="212">
        <f t="shared" si="6"/>
        <v>6.1006857680761292E-4</v>
      </c>
      <c r="D77" s="213">
        <f t="shared" si="6"/>
        <v>6.7133441278503108E-4</v>
      </c>
      <c r="E77" s="214">
        <f t="shared" si="6"/>
        <v>7.8833940572264113E-4</v>
      </c>
      <c r="F77" s="215">
        <f t="shared" si="6"/>
        <v>3.7987618850152544E-4</v>
      </c>
      <c r="G77" s="216">
        <f t="shared" si="6"/>
        <v>4.1778818823755027E-4</v>
      </c>
      <c r="H77" s="215">
        <f t="shared" si="6"/>
        <v>3.3732780159833849E-4</v>
      </c>
      <c r="I77" s="217">
        <f t="shared" si="6"/>
        <v>1.2830551187319468E-3</v>
      </c>
      <c r="J77" s="213">
        <f t="shared" si="6"/>
        <v>7.8637990012975266E-4</v>
      </c>
      <c r="K77" s="217">
        <f t="shared" si="6"/>
        <v>2.5631167499679609E-4</v>
      </c>
    </row>
    <row r="78" spans="1:11">
      <c r="A78" s="40" t="s">
        <v>123</v>
      </c>
      <c r="B78" s="100">
        <f t="shared" si="6"/>
        <v>9.623520394025354E-3</v>
      </c>
      <c r="C78" s="212">
        <f t="shared" si="6"/>
        <v>9.6894105136614405E-3</v>
      </c>
      <c r="D78" s="213">
        <f t="shared" si="6"/>
        <v>8.0285581867826222E-3</v>
      </c>
      <c r="E78" s="214">
        <f t="shared" si="6"/>
        <v>8.9609586207173592E-3</v>
      </c>
      <c r="F78" s="215">
        <f t="shared" si="6"/>
        <v>1.3133497230532271E-2</v>
      </c>
      <c r="G78" s="216">
        <f t="shared" si="6"/>
        <v>1.431438218715541E-2</v>
      </c>
      <c r="H78" s="215">
        <f t="shared" si="6"/>
        <v>1.0103298371401217E-2</v>
      </c>
      <c r="I78" s="217">
        <f t="shared" si="6"/>
        <v>4.3097492449714111E-3</v>
      </c>
      <c r="J78" s="213">
        <f t="shared" si="6"/>
        <v>5.4915529692394398E-3</v>
      </c>
      <c r="K78" s="217">
        <f t="shared" si="6"/>
        <v>3.4602076124567475E-3</v>
      </c>
    </row>
    <row r="79" spans="1:11">
      <c r="A79" s="40" t="s">
        <v>124</v>
      </c>
      <c r="B79" s="100">
        <f t="shared" si="6"/>
        <v>2.1065594021979395E-3</v>
      </c>
      <c r="C79" s="212">
        <f t="shared" si="6"/>
        <v>2.1102646180289372E-3</v>
      </c>
      <c r="D79" s="213">
        <f t="shared" si="6"/>
        <v>2.2924730142522922E-3</v>
      </c>
      <c r="E79" s="214">
        <f t="shared" si="6"/>
        <v>2.3790777734483269E-3</v>
      </c>
      <c r="F79" s="215">
        <f t="shared" si="6"/>
        <v>2.0571073131720034E-3</v>
      </c>
      <c r="G79" s="216">
        <f t="shared" si="6"/>
        <v>2.180260763753336E-3</v>
      </c>
      <c r="H79" s="215">
        <f t="shared" si="6"/>
        <v>1.3327755298444158E-3</v>
      </c>
      <c r="I79" s="217">
        <f t="shared" si="6"/>
        <v>2.0956566939288462E-3</v>
      </c>
      <c r="J79" s="213">
        <f t="shared" si="6"/>
        <v>1.8742054286425773E-3</v>
      </c>
      <c r="K79" s="217">
        <f t="shared" si="6"/>
        <v>3.8446751249519417E-4</v>
      </c>
    </row>
    <row r="80" spans="1:11">
      <c r="A80" s="40" t="s">
        <v>125</v>
      </c>
      <c r="B80" s="100">
        <f t="shared" si="6"/>
        <v>1.0596364086700553E-2</v>
      </c>
      <c r="C80" s="212">
        <f t="shared" si="6"/>
        <v>1.0606707870156339E-2</v>
      </c>
      <c r="D80" s="213">
        <f t="shared" si="6"/>
        <v>1.0185718422605993E-2</v>
      </c>
      <c r="E80" s="214">
        <f t="shared" si="6"/>
        <v>1.1810027275539184E-2</v>
      </c>
      <c r="F80" s="215">
        <f t="shared" si="6"/>
        <v>7.2791090311305944E-3</v>
      </c>
      <c r="G80" s="216">
        <f t="shared" si="6"/>
        <v>5.9586184224044055E-3</v>
      </c>
      <c r="H80" s="215">
        <f t="shared" si="6"/>
        <v>1.1956947712537185E-2</v>
      </c>
      <c r="I80" s="217">
        <f t="shared" si="6"/>
        <v>2.0880899586132477E-2</v>
      </c>
      <c r="J80" s="213">
        <f t="shared" si="6"/>
        <v>9.9477057366413723E-3</v>
      </c>
      <c r="K80" s="217">
        <f t="shared" si="6"/>
        <v>7.8175060874022817E-3</v>
      </c>
    </row>
    <row r="81" spans="1:11">
      <c r="A81" s="40" t="s">
        <v>126</v>
      </c>
      <c r="B81" s="100">
        <f t="shared" si="6"/>
        <v>0.11971716971401193</v>
      </c>
      <c r="C81" s="212">
        <f t="shared" si="6"/>
        <v>0.12025833133390794</v>
      </c>
      <c r="D81" s="213">
        <f t="shared" si="6"/>
        <v>0.10337961640461528</v>
      </c>
      <c r="E81" s="214">
        <f t="shared" si="6"/>
        <v>0.10511828103847899</v>
      </c>
      <c r="F81" s="215">
        <f t="shared" si="6"/>
        <v>0.13190219484020024</v>
      </c>
      <c r="G81" s="216">
        <f t="shared" si="6"/>
        <v>0.12944584848671639</v>
      </c>
      <c r="H81" s="215">
        <f t="shared" si="6"/>
        <v>0.16321539537629412</v>
      </c>
      <c r="I81" s="217">
        <f t="shared" si="6"/>
        <v>0.11760680611392213</v>
      </c>
      <c r="J81" s="213">
        <f t="shared" si="6"/>
        <v>8.5780940772487185E-2</v>
      </c>
      <c r="K81" s="217">
        <f t="shared" si="6"/>
        <v>0.11790337049852621</v>
      </c>
    </row>
    <row r="82" spans="1:11">
      <c r="A82" s="40"/>
      <c r="B82" s="100"/>
      <c r="C82" s="212"/>
      <c r="D82" s="213"/>
      <c r="E82" s="214"/>
      <c r="F82" s="215"/>
      <c r="G82" s="216"/>
      <c r="H82" s="215"/>
      <c r="I82" s="217"/>
      <c r="J82" s="213"/>
      <c r="K82" s="217"/>
    </row>
    <row r="83" spans="1:11">
      <c r="A83" s="188" t="s">
        <v>127</v>
      </c>
      <c r="B83" s="218">
        <v>1</v>
      </c>
      <c r="C83" s="219">
        <v>1</v>
      </c>
      <c r="D83" s="220">
        <v>1</v>
      </c>
      <c r="E83" s="221">
        <v>1</v>
      </c>
      <c r="F83" s="222">
        <v>1</v>
      </c>
      <c r="G83" s="223">
        <v>1</v>
      </c>
      <c r="H83" s="222">
        <v>1</v>
      </c>
      <c r="I83" s="224">
        <v>1</v>
      </c>
      <c r="J83" s="220">
        <v>1</v>
      </c>
      <c r="K83" s="224">
        <v>1</v>
      </c>
    </row>
    <row r="84" spans="1:11">
      <c r="A84" s="40" t="s">
        <v>128</v>
      </c>
      <c r="B84" s="100">
        <f>B30/B$29</f>
        <v>0.14837311096643718</v>
      </c>
      <c r="C84" s="212">
        <f t="shared" ref="C84:K84" si="7">C30/C$29</f>
        <v>0.14683201259958711</v>
      </c>
      <c r="D84" s="213">
        <f t="shared" si="7"/>
        <v>0.20239029237930853</v>
      </c>
      <c r="E84" s="214">
        <f t="shared" si="7"/>
        <v>0.16019439732245197</v>
      </c>
      <c r="F84" s="215">
        <f t="shared" si="7"/>
        <v>0.10453944863726962</v>
      </c>
      <c r="G84" s="216">
        <f t="shared" si="7"/>
        <v>0.11010223531450355</v>
      </c>
      <c r="H84" s="215">
        <f t="shared" si="7"/>
        <v>7.9811456419269788E-2</v>
      </c>
      <c r="I84" s="217">
        <f t="shared" si="7"/>
        <v>0.24935389002762678</v>
      </c>
      <c r="J84" s="213">
        <f t="shared" si="7"/>
        <v>0.21172353455818022</v>
      </c>
      <c r="K84" s="217">
        <f t="shared" si="7"/>
        <v>0.17830423940149626</v>
      </c>
    </row>
    <row r="85" spans="1:11">
      <c r="A85" s="40" t="s">
        <v>129</v>
      </c>
      <c r="B85" s="100">
        <f t="shared" ref="B85:K88" si="8">B31/B$29</f>
        <v>0.28326846093111518</v>
      </c>
      <c r="C85" s="212">
        <f t="shared" si="8"/>
        <v>0.28481735564746696</v>
      </c>
      <c r="D85" s="213">
        <f t="shared" si="8"/>
        <v>0.2371462942622522</v>
      </c>
      <c r="E85" s="214">
        <f t="shared" si="8"/>
        <v>0.23611938929897758</v>
      </c>
      <c r="F85" s="215">
        <f t="shared" si="8"/>
        <v>0.32197164804156497</v>
      </c>
      <c r="G85" s="216">
        <f t="shared" si="8"/>
        <v>0.32004851845434068</v>
      </c>
      <c r="H85" s="215">
        <f t="shared" si="8"/>
        <v>0.36738036270671887</v>
      </c>
      <c r="I85" s="217">
        <f t="shared" si="8"/>
        <v>0.2098743427502005</v>
      </c>
      <c r="J85" s="213">
        <f t="shared" si="8"/>
        <v>0.21959755030621173</v>
      </c>
      <c r="K85" s="217">
        <f t="shared" si="8"/>
        <v>0.24812967581047382</v>
      </c>
    </row>
    <row r="86" spans="1:11">
      <c r="A86" s="40" t="s">
        <v>130</v>
      </c>
      <c r="B86" s="100">
        <f t="shared" si="8"/>
        <v>0.12694444059673377</v>
      </c>
      <c r="C86" s="212">
        <f t="shared" si="8"/>
        <v>0.12852146399256512</v>
      </c>
      <c r="D86" s="213">
        <f t="shared" si="8"/>
        <v>8.6772320728071548E-2</v>
      </c>
      <c r="E86" s="214">
        <f t="shared" si="8"/>
        <v>0.11324561001329604</v>
      </c>
      <c r="F86" s="215">
        <f t="shared" si="8"/>
        <v>0.14834389626676819</v>
      </c>
      <c r="G86" s="216">
        <f t="shared" si="8"/>
        <v>0.15175879396984926</v>
      </c>
      <c r="H86" s="215">
        <f t="shared" si="8"/>
        <v>0.18742510186146841</v>
      </c>
      <c r="I86" s="217">
        <f t="shared" si="8"/>
        <v>9.0188040281614826E-2</v>
      </c>
      <c r="J86" s="213">
        <f t="shared" si="8"/>
        <v>6.2117235345581799E-2</v>
      </c>
      <c r="K86" s="217">
        <f t="shared" si="8"/>
        <v>6.9825436408977551E-2</v>
      </c>
    </row>
    <row r="87" spans="1:11">
      <c r="A87" s="40" t="s">
        <v>131</v>
      </c>
      <c r="B87" s="100">
        <f t="shared" si="8"/>
        <v>0.16829193966174005</v>
      </c>
      <c r="C87" s="212">
        <f t="shared" si="8"/>
        <v>0.16947012209397191</v>
      </c>
      <c r="D87" s="213">
        <f t="shared" si="8"/>
        <v>0.19768293320780375</v>
      </c>
      <c r="E87" s="214">
        <f t="shared" si="8"/>
        <v>0.18839117876300948</v>
      </c>
      <c r="F87" s="215">
        <f t="shared" si="8"/>
        <v>0.14570129666539763</v>
      </c>
      <c r="G87" s="216">
        <f t="shared" si="8"/>
        <v>0.14500086640097037</v>
      </c>
      <c r="H87" s="215">
        <f t="shared" si="8"/>
        <v>0.13182072381561077</v>
      </c>
      <c r="I87" s="217">
        <f t="shared" si="8"/>
        <v>0.21513234114606541</v>
      </c>
      <c r="J87" s="213">
        <f t="shared" si="8"/>
        <v>0.11986001749781278</v>
      </c>
      <c r="K87" s="217">
        <f t="shared" si="8"/>
        <v>0.11097256857855362</v>
      </c>
    </row>
    <row r="88" spans="1:11" ht="15" thickBot="1">
      <c r="A88" s="74" t="s">
        <v>132</v>
      </c>
      <c r="B88" s="102">
        <f t="shared" si="8"/>
        <v>0.13405039269735292</v>
      </c>
      <c r="C88" s="225">
        <f t="shared" si="8"/>
        <v>0.13630397922770773</v>
      </c>
      <c r="D88" s="226">
        <f t="shared" si="8"/>
        <v>0.14286835085517025</v>
      </c>
      <c r="E88" s="227">
        <f t="shared" si="8"/>
        <v>0.17385722800421805</v>
      </c>
      <c r="F88" s="228">
        <f t="shared" si="8"/>
        <v>0.13441426107988266</v>
      </c>
      <c r="G88" s="229">
        <f t="shared" si="8"/>
        <v>0.11703344307745625</v>
      </c>
      <c r="H88" s="228">
        <f t="shared" si="8"/>
        <v>0.11771990093472877</v>
      </c>
      <c r="I88" s="230">
        <f t="shared" si="8"/>
        <v>8.9920684430977629E-2</v>
      </c>
      <c r="J88" s="226">
        <f t="shared" si="8"/>
        <v>4.1411490230387871E-2</v>
      </c>
      <c r="K88" s="230">
        <f>K34/K$29</f>
        <v>3.3042394014962596E-2</v>
      </c>
    </row>
  </sheetData>
  <mergeCells count="6">
    <mergeCell ref="A5:K5"/>
    <mergeCell ref="A6:K6"/>
    <mergeCell ref="A8:A9"/>
    <mergeCell ref="B8:B9"/>
    <mergeCell ref="C8:I8"/>
    <mergeCell ref="J8:K8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  <rowBreaks count="2" manualBreakCount="2">
    <brk id="34" max="16383" man="1"/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88"/>
  <sheetViews>
    <sheetView zoomScaleNormal="100" workbookViewId="0">
      <pane ySplit="9" topLeftCell="A10" activePane="bottomLeft" state="frozen"/>
      <selection pane="bottomLeft"/>
    </sheetView>
  </sheetViews>
  <sheetFormatPr defaultRowHeight="14.25"/>
  <cols>
    <col min="1" max="1" width="32.625" customWidth="1"/>
    <col min="2" max="2" width="10.25" style="30" customWidth="1"/>
    <col min="3" max="3" width="10.875" customWidth="1"/>
    <col min="4" max="4" width="11.75" bestFit="1" customWidth="1"/>
    <col min="5" max="5" width="8.875" customWidth="1"/>
    <col min="6" max="6" width="9.875" customWidth="1"/>
    <col min="7" max="7" width="9.375" customWidth="1"/>
    <col min="8" max="8" width="11.75" bestFit="1" customWidth="1"/>
    <col min="9" max="9" width="10.375" customWidth="1"/>
    <col min="10" max="10" width="9.125" bestFit="1" customWidth="1"/>
    <col min="11" max="11" width="10.125" customWidth="1"/>
  </cols>
  <sheetData>
    <row r="1" spans="1:12" s="14" customFormat="1" ht="15">
      <c r="A1" s="12" t="s">
        <v>0</v>
      </c>
      <c r="B1" s="31"/>
      <c r="D1" s="15"/>
      <c r="F1" s="15"/>
      <c r="H1" s="15"/>
      <c r="K1" s="16" t="s">
        <v>3</v>
      </c>
    </row>
    <row r="2" spans="1:12" s="14" customFormat="1" ht="15">
      <c r="A2" s="12" t="s">
        <v>1</v>
      </c>
      <c r="B2" s="31"/>
      <c r="D2" s="15"/>
      <c r="F2" s="15"/>
      <c r="H2" s="15"/>
      <c r="K2" s="16" t="s">
        <v>55</v>
      </c>
    </row>
    <row r="3" spans="1:12" s="14" customFormat="1" ht="15">
      <c r="A3" s="12" t="s">
        <v>2</v>
      </c>
      <c r="B3" s="31"/>
      <c r="C3" s="17"/>
      <c r="D3" s="18"/>
      <c r="E3" s="19"/>
      <c r="F3" s="20"/>
      <c r="H3" s="15"/>
      <c r="K3" s="21" t="s">
        <v>56</v>
      </c>
    </row>
    <row r="4" spans="1:12" s="14" customFormat="1" ht="15">
      <c r="A4" s="12" t="s">
        <v>139</v>
      </c>
      <c r="B4" s="31"/>
      <c r="C4" s="17"/>
      <c r="D4" s="18"/>
      <c r="E4" s="17"/>
      <c r="F4" s="18"/>
      <c r="G4" s="22"/>
      <c r="H4" s="15"/>
    </row>
    <row r="5" spans="1:12" s="14" customFormat="1" ht="15.75">
      <c r="A5" s="296" t="s">
        <v>54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39"/>
    </row>
    <row r="6" spans="1:12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39"/>
    </row>
    <row r="7" spans="1:12" s="14" customFormat="1" ht="16.5" thickBot="1">
      <c r="A7" s="178" t="s">
        <v>108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ht="12.75" customHeight="1" thickBot="1">
      <c r="A8" s="311" t="s">
        <v>135</v>
      </c>
      <c r="B8" s="313" t="s">
        <v>4</v>
      </c>
      <c r="C8" s="315" t="s">
        <v>47</v>
      </c>
      <c r="D8" s="316"/>
      <c r="E8" s="316"/>
      <c r="F8" s="316"/>
      <c r="G8" s="316"/>
      <c r="H8" s="316"/>
      <c r="I8" s="316"/>
      <c r="J8" s="315" t="s">
        <v>28</v>
      </c>
      <c r="K8" s="317"/>
      <c r="L8" s="41"/>
    </row>
    <row r="9" spans="1:12" ht="57" customHeight="1" thickBot="1">
      <c r="A9" s="312"/>
      <c r="B9" s="314"/>
      <c r="C9" s="94" t="s">
        <v>29</v>
      </c>
      <c r="D9" s="95" t="s">
        <v>30</v>
      </c>
      <c r="E9" s="97" t="s">
        <v>31</v>
      </c>
      <c r="F9" s="98" t="s">
        <v>137</v>
      </c>
      <c r="G9" s="99" t="s">
        <v>48</v>
      </c>
      <c r="H9" s="98" t="s">
        <v>32</v>
      </c>
      <c r="I9" s="96" t="s">
        <v>33</v>
      </c>
      <c r="J9" s="97" t="s">
        <v>34</v>
      </c>
      <c r="K9" s="96" t="s">
        <v>35</v>
      </c>
      <c r="L9" s="41"/>
    </row>
    <row r="10" spans="1:12">
      <c r="A10" s="182" t="s">
        <v>26</v>
      </c>
      <c r="B10" s="184">
        <v>33871648</v>
      </c>
      <c r="C10" s="237">
        <v>33051894</v>
      </c>
      <c r="D10" s="238">
        <v>11502870</v>
      </c>
      <c r="E10" s="239">
        <v>5877084</v>
      </c>
      <c r="F10" s="240">
        <v>10519953</v>
      </c>
      <c r="G10" s="241">
        <v>8035222</v>
      </c>
      <c r="H10" s="240">
        <v>2848893</v>
      </c>
      <c r="I10" s="242">
        <v>2303094</v>
      </c>
      <c r="J10" s="238">
        <v>819754</v>
      </c>
      <c r="K10" s="242">
        <v>413656</v>
      </c>
    </row>
    <row r="11" spans="1:12">
      <c r="A11" s="188" t="s">
        <v>110</v>
      </c>
      <c r="B11" s="193">
        <v>3697513</v>
      </c>
      <c r="C11" s="231">
        <v>3642626</v>
      </c>
      <c r="D11" s="232">
        <v>1107202</v>
      </c>
      <c r="E11" s="233">
        <v>742624</v>
      </c>
      <c r="F11" s="234">
        <v>1130295</v>
      </c>
      <c r="G11" s="235">
        <v>785189</v>
      </c>
      <c r="H11" s="234">
        <v>450163</v>
      </c>
      <c r="I11" s="236">
        <v>212342</v>
      </c>
      <c r="J11" s="232">
        <v>54887</v>
      </c>
      <c r="K11" s="236">
        <v>13010</v>
      </c>
    </row>
    <row r="12" spans="1:12">
      <c r="A12" s="40" t="s">
        <v>111</v>
      </c>
      <c r="B12" s="27">
        <v>314819</v>
      </c>
      <c r="C12" s="42">
        <v>310842</v>
      </c>
      <c r="D12" s="47">
        <v>98073</v>
      </c>
      <c r="E12" s="43">
        <v>69058</v>
      </c>
      <c r="F12" s="44">
        <v>95338</v>
      </c>
      <c r="G12" s="45">
        <v>74469</v>
      </c>
      <c r="H12" s="44">
        <v>32375</v>
      </c>
      <c r="I12" s="46">
        <v>15998</v>
      </c>
      <c r="J12" s="47">
        <v>3977</v>
      </c>
      <c r="K12" s="46">
        <v>639</v>
      </c>
    </row>
    <row r="13" spans="1:12">
      <c r="A13" s="40" t="s">
        <v>112</v>
      </c>
      <c r="B13" s="27">
        <v>3044</v>
      </c>
      <c r="C13" s="42">
        <v>3013</v>
      </c>
      <c r="D13" s="47">
        <v>935</v>
      </c>
      <c r="E13" s="43">
        <v>663</v>
      </c>
      <c r="F13" s="44">
        <v>935</v>
      </c>
      <c r="G13" s="45">
        <v>819</v>
      </c>
      <c r="H13" s="44">
        <v>330</v>
      </c>
      <c r="I13" s="46">
        <v>150</v>
      </c>
      <c r="J13" s="47">
        <v>31</v>
      </c>
      <c r="K13" s="46">
        <v>2</v>
      </c>
    </row>
    <row r="14" spans="1:12">
      <c r="A14" s="40" t="s">
        <v>113</v>
      </c>
      <c r="B14" s="27">
        <v>70232</v>
      </c>
      <c r="C14" s="42">
        <v>69462</v>
      </c>
      <c r="D14" s="47">
        <v>14453</v>
      </c>
      <c r="E14" s="43">
        <v>9039</v>
      </c>
      <c r="F14" s="44">
        <v>32176</v>
      </c>
      <c r="G14" s="45">
        <v>25105</v>
      </c>
      <c r="H14" s="44">
        <v>10166</v>
      </c>
      <c r="I14" s="46">
        <v>3628</v>
      </c>
      <c r="J14" s="47">
        <v>770</v>
      </c>
      <c r="K14" s="46">
        <v>257</v>
      </c>
    </row>
    <row r="15" spans="1:12">
      <c r="A15" s="40" t="s">
        <v>114</v>
      </c>
      <c r="B15" s="27">
        <v>918325</v>
      </c>
      <c r="C15" s="42">
        <v>904839</v>
      </c>
      <c r="D15" s="47">
        <v>300164</v>
      </c>
      <c r="E15" s="43">
        <v>189909</v>
      </c>
      <c r="F15" s="44">
        <v>252758</v>
      </c>
      <c r="G15" s="45">
        <v>173681</v>
      </c>
      <c r="H15" s="44">
        <v>110319</v>
      </c>
      <c r="I15" s="46">
        <v>51689</v>
      </c>
      <c r="J15" s="47">
        <v>13486</v>
      </c>
      <c r="K15" s="46">
        <v>2310</v>
      </c>
    </row>
    <row r="16" spans="1:12">
      <c r="A16" s="40" t="s">
        <v>115</v>
      </c>
      <c r="B16" s="27">
        <v>62317</v>
      </c>
      <c r="C16" s="42">
        <v>61283</v>
      </c>
      <c r="D16" s="47">
        <v>19365</v>
      </c>
      <c r="E16" s="43">
        <v>12769</v>
      </c>
      <c r="F16" s="44">
        <v>18755</v>
      </c>
      <c r="G16" s="45">
        <v>11444</v>
      </c>
      <c r="H16" s="44">
        <v>7306</v>
      </c>
      <c r="I16" s="46">
        <v>3088</v>
      </c>
      <c r="J16" s="47">
        <v>1034</v>
      </c>
      <c r="K16" s="46">
        <v>45</v>
      </c>
    </row>
    <row r="17" spans="1:11">
      <c r="A17" s="40" t="s">
        <v>116</v>
      </c>
      <c r="B17" s="27">
        <v>918678</v>
      </c>
      <c r="C17" s="42">
        <v>905154</v>
      </c>
      <c r="D17" s="47">
        <v>245955</v>
      </c>
      <c r="E17" s="43">
        <v>181731</v>
      </c>
      <c r="F17" s="44">
        <v>282485</v>
      </c>
      <c r="G17" s="45">
        <v>180307</v>
      </c>
      <c r="H17" s="44">
        <v>137434</v>
      </c>
      <c r="I17" s="46">
        <v>57549</v>
      </c>
      <c r="J17" s="47">
        <v>13524</v>
      </c>
      <c r="K17" s="46">
        <v>2993</v>
      </c>
    </row>
    <row r="18" spans="1:11">
      <c r="A18" s="40" t="s">
        <v>117</v>
      </c>
      <c r="B18" s="27">
        <v>65095</v>
      </c>
      <c r="C18" s="42">
        <v>64785</v>
      </c>
      <c r="D18" s="47">
        <v>9544</v>
      </c>
      <c r="E18" s="43">
        <v>7388</v>
      </c>
      <c r="F18" s="44">
        <v>39173</v>
      </c>
      <c r="G18" s="45">
        <v>34101</v>
      </c>
      <c r="H18" s="44">
        <v>7260</v>
      </c>
      <c r="I18" s="46">
        <v>1420</v>
      </c>
      <c r="J18" s="47">
        <v>310</v>
      </c>
      <c r="K18" s="46">
        <v>109</v>
      </c>
    </row>
    <row r="19" spans="1:11">
      <c r="A19" s="40" t="s">
        <v>118</v>
      </c>
      <c r="B19" s="27">
        <v>17755</v>
      </c>
      <c r="C19" s="42">
        <v>17560</v>
      </c>
      <c r="D19" s="47">
        <v>5585</v>
      </c>
      <c r="E19" s="43">
        <v>3840</v>
      </c>
      <c r="F19" s="44">
        <v>4315</v>
      </c>
      <c r="G19" s="45">
        <v>3180</v>
      </c>
      <c r="H19" s="44">
        <v>2178</v>
      </c>
      <c r="I19" s="46">
        <v>1642</v>
      </c>
      <c r="J19" s="47">
        <v>195</v>
      </c>
      <c r="K19" s="46">
        <v>26</v>
      </c>
    </row>
    <row r="20" spans="1:11">
      <c r="A20" s="40" t="s">
        <v>119</v>
      </c>
      <c r="B20" s="27">
        <v>288854</v>
      </c>
      <c r="C20" s="42">
        <v>284171</v>
      </c>
      <c r="D20" s="47">
        <v>127113</v>
      </c>
      <c r="E20" s="43">
        <v>76487</v>
      </c>
      <c r="F20" s="44">
        <v>51551</v>
      </c>
      <c r="G20" s="45">
        <v>34102</v>
      </c>
      <c r="H20" s="44">
        <v>10241</v>
      </c>
      <c r="I20" s="46">
        <v>18779</v>
      </c>
      <c r="J20" s="47">
        <v>4683</v>
      </c>
      <c r="K20" s="46">
        <v>1333</v>
      </c>
    </row>
    <row r="21" spans="1:11">
      <c r="A21" s="40" t="s">
        <v>120</v>
      </c>
      <c r="B21" s="27">
        <v>345882</v>
      </c>
      <c r="C21" s="42">
        <v>340198</v>
      </c>
      <c r="D21" s="47">
        <v>115564</v>
      </c>
      <c r="E21" s="43">
        <v>77536</v>
      </c>
      <c r="F21" s="44">
        <v>103568</v>
      </c>
      <c r="G21" s="45">
        <v>72529</v>
      </c>
      <c r="H21" s="44">
        <v>27334</v>
      </c>
      <c r="I21" s="46">
        <v>16196</v>
      </c>
      <c r="J21" s="47">
        <v>5684</v>
      </c>
      <c r="K21" s="46">
        <v>1108</v>
      </c>
    </row>
    <row r="22" spans="1:11">
      <c r="A22" s="40" t="s">
        <v>121</v>
      </c>
      <c r="B22" s="27">
        <v>55456</v>
      </c>
      <c r="C22" s="42">
        <v>54874</v>
      </c>
      <c r="D22" s="47">
        <v>10958</v>
      </c>
      <c r="E22" s="43">
        <v>7619</v>
      </c>
      <c r="F22" s="44">
        <v>24441</v>
      </c>
      <c r="G22" s="45">
        <v>18540</v>
      </c>
      <c r="H22" s="44">
        <v>9351</v>
      </c>
      <c r="I22" s="46">
        <v>2505</v>
      </c>
      <c r="J22" s="47">
        <v>582</v>
      </c>
      <c r="K22" s="46">
        <v>298</v>
      </c>
    </row>
    <row r="23" spans="1:11">
      <c r="A23" s="40" t="s">
        <v>122</v>
      </c>
      <c r="B23" s="27">
        <v>1948</v>
      </c>
      <c r="C23" s="42">
        <v>1878</v>
      </c>
      <c r="D23" s="47">
        <v>610</v>
      </c>
      <c r="E23" s="43">
        <v>461</v>
      </c>
      <c r="F23" s="44">
        <v>360</v>
      </c>
      <c r="G23" s="45">
        <v>277</v>
      </c>
      <c r="H23" s="44">
        <v>180</v>
      </c>
      <c r="I23" s="46">
        <v>267</v>
      </c>
      <c r="J23" s="47">
        <v>70</v>
      </c>
      <c r="K23" s="46">
        <v>4</v>
      </c>
    </row>
    <row r="24" spans="1:11">
      <c r="A24" s="40" t="s">
        <v>123</v>
      </c>
      <c r="B24" s="27">
        <v>20093</v>
      </c>
      <c r="C24" s="42">
        <v>19840</v>
      </c>
      <c r="D24" s="47">
        <v>5335</v>
      </c>
      <c r="E24" s="43">
        <v>3811</v>
      </c>
      <c r="F24" s="44">
        <v>7687</v>
      </c>
      <c r="G24" s="45">
        <v>6085</v>
      </c>
      <c r="H24" s="44">
        <v>2388</v>
      </c>
      <c r="I24" s="46">
        <v>619</v>
      </c>
      <c r="J24" s="47">
        <v>253</v>
      </c>
      <c r="K24" s="46">
        <v>32</v>
      </c>
    </row>
    <row r="25" spans="1:11">
      <c r="A25" s="40" t="s">
        <v>124</v>
      </c>
      <c r="B25" s="27">
        <v>5775</v>
      </c>
      <c r="C25" s="42">
        <v>5669</v>
      </c>
      <c r="D25" s="47">
        <v>1918</v>
      </c>
      <c r="E25" s="43">
        <v>1289</v>
      </c>
      <c r="F25" s="44">
        <v>1619</v>
      </c>
      <c r="G25" s="45">
        <v>1182</v>
      </c>
      <c r="H25" s="44">
        <v>524</v>
      </c>
      <c r="I25" s="46">
        <v>319</v>
      </c>
      <c r="J25" s="47">
        <v>106</v>
      </c>
      <c r="K25" s="46">
        <v>10</v>
      </c>
    </row>
    <row r="26" spans="1:11">
      <c r="A26" s="40" t="s">
        <v>125</v>
      </c>
      <c r="B26" s="27">
        <v>36525</v>
      </c>
      <c r="C26" s="42">
        <v>35864</v>
      </c>
      <c r="D26" s="47">
        <v>10772</v>
      </c>
      <c r="E26" s="43">
        <v>8048</v>
      </c>
      <c r="F26" s="44">
        <v>8289</v>
      </c>
      <c r="G26" s="45">
        <v>5240</v>
      </c>
      <c r="H26" s="44">
        <v>4733</v>
      </c>
      <c r="I26" s="46">
        <v>4022</v>
      </c>
      <c r="J26" s="47">
        <v>661</v>
      </c>
      <c r="K26" s="46">
        <v>86</v>
      </c>
    </row>
    <row r="27" spans="1:11">
      <c r="A27" s="40" t="s">
        <v>126</v>
      </c>
      <c r="B27" s="27">
        <v>447032</v>
      </c>
      <c r="C27" s="42">
        <v>442481</v>
      </c>
      <c r="D27" s="47">
        <v>110053</v>
      </c>
      <c r="E27" s="43">
        <v>75027</v>
      </c>
      <c r="F27" s="44">
        <v>156059</v>
      </c>
      <c r="G27" s="45">
        <v>104610</v>
      </c>
      <c r="H27" s="44">
        <v>73964</v>
      </c>
      <c r="I27" s="46">
        <v>27378</v>
      </c>
      <c r="J27" s="47">
        <v>4551</v>
      </c>
      <c r="K27" s="46">
        <v>1601</v>
      </c>
    </row>
    <row r="28" spans="1:11">
      <c r="A28" s="40"/>
      <c r="B28" s="27"/>
      <c r="C28" s="42"/>
      <c r="D28" s="47"/>
      <c r="E28" s="43"/>
      <c r="F28" s="44"/>
      <c r="G28" s="45"/>
      <c r="H28" s="44"/>
      <c r="I28" s="46"/>
      <c r="J28" s="47"/>
      <c r="K28" s="46"/>
    </row>
    <row r="29" spans="1:11">
      <c r="A29" s="188" t="s">
        <v>127</v>
      </c>
      <c r="B29" s="193">
        <v>116961</v>
      </c>
      <c r="C29" s="231">
        <v>114692</v>
      </c>
      <c r="D29" s="232">
        <v>29474</v>
      </c>
      <c r="E29" s="233">
        <v>17722</v>
      </c>
      <c r="F29" s="234">
        <v>40497</v>
      </c>
      <c r="G29" s="235">
        <v>29840</v>
      </c>
      <c r="H29" s="234">
        <v>17564</v>
      </c>
      <c r="I29" s="236">
        <v>9435</v>
      </c>
      <c r="J29" s="232">
        <v>2269</v>
      </c>
      <c r="K29" s="236">
        <v>897</v>
      </c>
    </row>
    <row r="30" spans="1:11">
      <c r="A30" s="40" t="s">
        <v>128</v>
      </c>
      <c r="B30" s="27">
        <v>20571</v>
      </c>
      <c r="C30" s="42">
        <v>19957</v>
      </c>
      <c r="D30" s="47">
        <v>7052</v>
      </c>
      <c r="E30" s="43">
        <v>3480</v>
      </c>
      <c r="F30" s="44">
        <v>5088</v>
      </c>
      <c r="G30" s="45">
        <v>3812</v>
      </c>
      <c r="H30" s="44">
        <v>1626</v>
      </c>
      <c r="I30" s="46">
        <v>2711</v>
      </c>
      <c r="J30" s="47">
        <v>614</v>
      </c>
      <c r="K30" s="46">
        <v>208</v>
      </c>
    </row>
    <row r="31" spans="1:11">
      <c r="A31" s="40" t="s">
        <v>129</v>
      </c>
      <c r="B31" s="27">
        <v>37498</v>
      </c>
      <c r="C31" s="42">
        <v>36939</v>
      </c>
      <c r="D31" s="47">
        <v>7805</v>
      </c>
      <c r="E31" s="43">
        <v>4803</v>
      </c>
      <c r="F31" s="44">
        <v>14945</v>
      </c>
      <c r="G31" s="45">
        <v>11026</v>
      </c>
      <c r="H31" s="44">
        <v>7263</v>
      </c>
      <c r="I31" s="46">
        <v>2123</v>
      </c>
      <c r="J31" s="47">
        <v>559</v>
      </c>
      <c r="K31" s="46">
        <v>229</v>
      </c>
    </row>
    <row r="32" spans="1:11">
      <c r="A32" s="40" t="s">
        <v>130</v>
      </c>
      <c r="B32" s="27">
        <v>12111</v>
      </c>
      <c r="C32" s="42">
        <v>12017</v>
      </c>
      <c r="D32" s="47">
        <v>2106</v>
      </c>
      <c r="E32" s="43">
        <v>1743</v>
      </c>
      <c r="F32" s="44">
        <v>4976</v>
      </c>
      <c r="G32" s="45">
        <v>3859</v>
      </c>
      <c r="H32" s="44">
        <v>2570</v>
      </c>
      <c r="I32" s="46">
        <v>622</v>
      </c>
      <c r="J32" s="47">
        <v>94</v>
      </c>
      <c r="K32" s="46">
        <v>37</v>
      </c>
    </row>
    <row r="33" spans="1:11">
      <c r="A33" s="40" t="s">
        <v>131</v>
      </c>
      <c r="B33" s="27">
        <v>20918</v>
      </c>
      <c r="C33" s="42">
        <v>20602</v>
      </c>
      <c r="D33" s="47">
        <v>6275</v>
      </c>
      <c r="E33" s="43">
        <v>3651</v>
      </c>
      <c r="F33" s="44">
        <v>6264</v>
      </c>
      <c r="G33" s="45">
        <v>4357</v>
      </c>
      <c r="H33" s="44">
        <v>2445</v>
      </c>
      <c r="I33" s="46">
        <v>1967</v>
      </c>
      <c r="J33" s="47">
        <v>316</v>
      </c>
      <c r="K33" s="46">
        <v>108</v>
      </c>
    </row>
    <row r="34" spans="1:11">
      <c r="A34" s="40" t="s">
        <v>132</v>
      </c>
      <c r="B34" s="27">
        <v>7631</v>
      </c>
      <c r="C34" s="42">
        <v>7566</v>
      </c>
      <c r="D34" s="47">
        <v>1940</v>
      </c>
      <c r="E34" s="43">
        <v>1419</v>
      </c>
      <c r="F34" s="44">
        <v>2625</v>
      </c>
      <c r="G34" s="45">
        <v>1770</v>
      </c>
      <c r="H34" s="44">
        <v>1045</v>
      </c>
      <c r="I34" s="46">
        <v>537</v>
      </c>
      <c r="J34" s="47">
        <v>65</v>
      </c>
      <c r="K34" s="46">
        <v>24</v>
      </c>
    </row>
    <row r="35" spans="1:11">
      <c r="A35" s="6"/>
      <c r="B35" s="56"/>
      <c r="C35" s="57"/>
      <c r="D35" s="58"/>
      <c r="E35" s="59"/>
      <c r="F35" s="60"/>
      <c r="G35" s="61"/>
      <c r="H35" s="60"/>
      <c r="I35" s="62"/>
      <c r="J35" s="58"/>
      <c r="K35" s="62"/>
    </row>
    <row r="36" spans="1:11">
      <c r="A36" s="25" t="s">
        <v>61</v>
      </c>
      <c r="B36" s="56"/>
      <c r="C36" s="57"/>
      <c r="D36" s="58"/>
      <c r="E36" s="59"/>
      <c r="F36" s="60"/>
      <c r="G36" s="61"/>
      <c r="H36" s="60"/>
      <c r="I36" s="62"/>
      <c r="J36" s="58"/>
      <c r="K36" s="62"/>
    </row>
    <row r="37" spans="1:11">
      <c r="A37" s="6" t="s">
        <v>26</v>
      </c>
      <c r="B37" s="56"/>
      <c r="C37" s="57"/>
      <c r="D37" s="58"/>
      <c r="E37" s="59"/>
      <c r="F37" s="60"/>
      <c r="G37" s="61"/>
      <c r="H37" s="60"/>
      <c r="I37" s="62"/>
      <c r="J37" s="58"/>
      <c r="K37" s="62"/>
    </row>
    <row r="38" spans="1:11">
      <c r="A38" s="188" t="s">
        <v>110</v>
      </c>
      <c r="B38" s="218">
        <v>1</v>
      </c>
      <c r="C38" s="219">
        <f t="shared" ref="C38:K38" si="0">C11/$B11</f>
        <v>0.9851556978974787</v>
      </c>
      <c r="D38" s="220">
        <f t="shared" si="0"/>
        <v>0.29944505942237393</v>
      </c>
      <c r="E38" s="221">
        <f t="shared" si="0"/>
        <v>0.20084418905356113</v>
      </c>
      <c r="F38" s="222">
        <f t="shared" si="0"/>
        <v>0.30569060879569593</v>
      </c>
      <c r="G38" s="223">
        <f t="shared" si="0"/>
        <v>0.21235598089851204</v>
      </c>
      <c r="H38" s="222">
        <f t="shared" si="0"/>
        <v>0.12174750974506378</v>
      </c>
      <c r="I38" s="224">
        <f t="shared" si="0"/>
        <v>5.7428330880783925E-2</v>
      </c>
      <c r="J38" s="220">
        <f t="shared" si="0"/>
        <v>1.4844302102521344E-2</v>
      </c>
      <c r="K38" s="224">
        <f t="shared" si="0"/>
        <v>3.5185812734126968E-3</v>
      </c>
    </row>
    <row r="39" spans="1:11">
      <c r="A39" s="40" t="s">
        <v>111</v>
      </c>
      <c r="B39" s="100">
        <v>1</v>
      </c>
      <c r="C39" s="212">
        <f>C12/$B12</f>
        <v>0.98736734441059781</v>
      </c>
      <c r="D39" s="213">
        <f t="shared" ref="D39:K39" si="1">D12/$B12</f>
        <v>0.31152185859176224</v>
      </c>
      <c r="E39" s="214">
        <f t="shared" si="1"/>
        <v>0.21935778971408967</v>
      </c>
      <c r="F39" s="215">
        <f t="shared" si="1"/>
        <v>0.30283432702600543</v>
      </c>
      <c r="G39" s="216">
        <f t="shared" si="1"/>
        <v>0.23654544357233839</v>
      </c>
      <c r="H39" s="215">
        <f t="shared" si="1"/>
        <v>0.10283686816869375</v>
      </c>
      <c r="I39" s="217">
        <f t="shared" si="1"/>
        <v>5.0816500910046726E-2</v>
      </c>
      <c r="J39" s="213">
        <f t="shared" si="1"/>
        <v>1.2632655589402164E-2</v>
      </c>
      <c r="K39" s="217">
        <f t="shared" si="1"/>
        <v>2.0297377223102799E-3</v>
      </c>
    </row>
    <row r="40" spans="1:11">
      <c r="A40" s="40" t="s">
        <v>112</v>
      </c>
      <c r="B40" s="100">
        <v>1</v>
      </c>
      <c r="C40" s="212">
        <f t="shared" ref="C40:K40" si="2">C13/$B13</f>
        <v>0.98981603153745068</v>
      </c>
      <c r="D40" s="213">
        <f t="shared" si="2"/>
        <v>0.30716162943495401</v>
      </c>
      <c r="E40" s="214">
        <f t="shared" si="2"/>
        <v>0.21780551905387649</v>
      </c>
      <c r="F40" s="215">
        <f t="shared" si="2"/>
        <v>0.30716162943495401</v>
      </c>
      <c r="G40" s="216">
        <f t="shared" si="2"/>
        <v>0.26905387647831802</v>
      </c>
      <c r="H40" s="215">
        <f t="shared" si="2"/>
        <v>0.10840998685939553</v>
      </c>
      <c r="I40" s="217">
        <f t="shared" si="2"/>
        <v>4.9277266754270695E-2</v>
      </c>
      <c r="J40" s="213">
        <f t="shared" si="2"/>
        <v>1.0183968462549276E-2</v>
      </c>
      <c r="K40" s="217">
        <f t="shared" si="2"/>
        <v>6.5703022339027597E-4</v>
      </c>
    </row>
    <row r="41" spans="1:11">
      <c r="A41" s="40" t="s">
        <v>113</v>
      </c>
      <c r="B41" s="100">
        <v>1</v>
      </c>
      <c r="C41" s="212">
        <f t="shared" ref="C41:K41" si="3">C14/$B14</f>
        <v>0.9890363367126096</v>
      </c>
      <c r="D41" s="213">
        <f t="shared" si="3"/>
        <v>0.20578938375669212</v>
      </c>
      <c r="E41" s="214">
        <f t="shared" si="3"/>
        <v>0.12870201617496299</v>
      </c>
      <c r="F41" s="215">
        <f t="shared" si="3"/>
        <v>0.45813874017541861</v>
      </c>
      <c r="G41" s="216">
        <f t="shared" si="3"/>
        <v>0.3574581387401754</v>
      </c>
      <c r="H41" s="215">
        <f t="shared" si="3"/>
        <v>0.14474883244105252</v>
      </c>
      <c r="I41" s="217">
        <f t="shared" si="3"/>
        <v>5.1657364164483424E-2</v>
      </c>
      <c r="J41" s="213">
        <f t="shared" si="3"/>
        <v>1.0963663287390363E-2</v>
      </c>
      <c r="K41" s="217">
        <f t="shared" si="3"/>
        <v>3.6593006037134068E-3</v>
      </c>
    </row>
    <row r="42" spans="1:11">
      <c r="A42" s="40" t="s">
        <v>114</v>
      </c>
      <c r="B42" s="100">
        <v>1</v>
      </c>
      <c r="C42" s="212">
        <f t="shared" ref="C42:K42" si="4">C15/$B15</f>
        <v>0.98531456728282474</v>
      </c>
      <c r="D42" s="213">
        <f t="shared" si="4"/>
        <v>0.32686031633680884</v>
      </c>
      <c r="E42" s="214">
        <f t="shared" si="4"/>
        <v>0.20679933574714834</v>
      </c>
      <c r="F42" s="215">
        <f t="shared" si="4"/>
        <v>0.27523806931097378</v>
      </c>
      <c r="G42" s="216">
        <f t="shared" si="4"/>
        <v>0.18912803201480957</v>
      </c>
      <c r="H42" s="215">
        <f t="shared" si="4"/>
        <v>0.12013067269212969</v>
      </c>
      <c r="I42" s="217">
        <f t="shared" si="4"/>
        <v>5.6286173195764025E-2</v>
      </c>
      <c r="J42" s="213">
        <f t="shared" si="4"/>
        <v>1.4685432717175291E-2</v>
      </c>
      <c r="K42" s="217">
        <f t="shared" si="4"/>
        <v>2.5154493234965836E-3</v>
      </c>
    </row>
    <row r="43" spans="1:11">
      <c r="A43" s="40" t="s">
        <v>115</v>
      </c>
      <c r="B43" s="100">
        <v>1</v>
      </c>
      <c r="C43" s="212">
        <f t="shared" ref="C43:K43" si="5">C16/$B16</f>
        <v>0.98340741691673217</v>
      </c>
      <c r="D43" s="213">
        <f t="shared" si="5"/>
        <v>0.31074987563586182</v>
      </c>
      <c r="E43" s="214">
        <f t="shared" si="5"/>
        <v>0.20490395879134105</v>
      </c>
      <c r="F43" s="215">
        <f t="shared" si="5"/>
        <v>0.30096121443586821</v>
      </c>
      <c r="G43" s="216">
        <f t="shared" si="5"/>
        <v>0.18364170290610909</v>
      </c>
      <c r="H43" s="215">
        <f t="shared" si="5"/>
        <v>0.11723927660189033</v>
      </c>
      <c r="I43" s="217">
        <f t="shared" si="5"/>
        <v>4.9553091451770788E-2</v>
      </c>
      <c r="J43" s="213">
        <f t="shared" si="5"/>
        <v>1.6592583083267807E-2</v>
      </c>
      <c r="K43" s="217">
        <f t="shared" si="5"/>
        <v>7.2211435081919861E-4</v>
      </c>
    </row>
    <row r="44" spans="1:11">
      <c r="A44" s="40" t="s">
        <v>116</v>
      </c>
      <c r="B44" s="100">
        <v>1</v>
      </c>
      <c r="C44" s="212">
        <f t="shared" ref="C44:K44" si="6">C17/$B17</f>
        <v>0.98527884634224394</v>
      </c>
      <c r="D44" s="213">
        <f t="shared" si="6"/>
        <v>0.26772710351178541</v>
      </c>
      <c r="E44" s="214">
        <f t="shared" si="6"/>
        <v>0.19781795144762365</v>
      </c>
      <c r="F44" s="215">
        <f t="shared" si="6"/>
        <v>0.30749076390204183</v>
      </c>
      <c r="G44" s="216">
        <f t="shared" si="6"/>
        <v>0.19626789800125832</v>
      </c>
      <c r="H44" s="215">
        <f t="shared" si="6"/>
        <v>0.14959975094646874</v>
      </c>
      <c r="I44" s="217">
        <f t="shared" si="6"/>
        <v>6.2643276534324319E-2</v>
      </c>
      <c r="J44" s="213">
        <f t="shared" si="6"/>
        <v>1.4721153657756036E-2</v>
      </c>
      <c r="K44" s="217">
        <f t="shared" si="6"/>
        <v>3.2579423911316043E-3</v>
      </c>
    </row>
    <row r="45" spans="1:11">
      <c r="A45" s="40" t="s">
        <v>117</v>
      </c>
      <c r="B45" s="100">
        <v>1</v>
      </c>
      <c r="C45" s="212">
        <f t="shared" ref="C45:K45" si="7">C18/$B18</f>
        <v>0.99523772947230971</v>
      </c>
      <c r="D45" s="213">
        <f t="shared" si="7"/>
        <v>0.146616483600891</v>
      </c>
      <c r="E45" s="214">
        <f t="shared" si="7"/>
        <v>0.1134956601889546</v>
      </c>
      <c r="F45" s="215">
        <f t="shared" si="7"/>
        <v>0.60178201090713568</v>
      </c>
      <c r="G45" s="216">
        <f t="shared" si="7"/>
        <v>0.52386512020892539</v>
      </c>
      <c r="H45" s="215">
        <f t="shared" si="7"/>
        <v>0.11152930332590828</v>
      </c>
      <c r="I45" s="217">
        <f t="shared" si="7"/>
        <v>2.1814271449420077E-2</v>
      </c>
      <c r="J45" s="213">
        <f t="shared" si="7"/>
        <v>4.7622705276902984E-3</v>
      </c>
      <c r="K45" s="217">
        <f t="shared" si="7"/>
        <v>1.6744757661878793E-3</v>
      </c>
    </row>
    <row r="46" spans="1:11">
      <c r="A46" s="40" t="s">
        <v>118</v>
      </c>
      <c r="B46" s="100">
        <v>1</v>
      </c>
      <c r="C46" s="212">
        <f t="shared" ref="C46:K46" si="8">C19/$B19</f>
        <v>0.98901717825964519</v>
      </c>
      <c r="D46" s="213">
        <f t="shared" si="8"/>
        <v>0.31455927907631653</v>
      </c>
      <c r="E46" s="214">
        <f t="shared" si="8"/>
        <v>0.21627710504083356</v>
      </c>
      <c r="F46" s="215">
        <f t="shared" si="8"/>
        <v>0.24303013235708251</v>
      </c>
      <c r="G46" s="216">
        <f t="shared" si="8"/>
        <v>0.17910447761194029</v>
      </c>
      <c r="H46" s="215">
        <f t="shared" si="8"/>
        <v>0.12266967051534779</v>
      </c>
      <c r="I46" s="217">
        <f t="shared" si="8"/>
        <v>9.2480991270064775E-2</v>
      </c>
      <c r="J46" s="213">
        <f t="shared" si="8"/>
        <v>1.098282174035483E-2</v>
      </c>
      <c r="K46" s="217">
        <f t="shared" si="8"/>
        <v>1.4643762320473107E-3</v>
      </c>
    </row>
    <row r="47" spans="1:11">
      <c r="A47" s="40" t="s">
        <v>119</v>
      </c>
      <c r="B47" s="100">
        <v>1</v>
      </c>
      <c r="C47" s="212">
        <f t="shared" ref="C47:K47" si="9">C20/$B20</f>
        <v>0.98378765743247454</v>
      </c>
      <c r="D47" s="213">
        <f t="shared" si="9"/>
        <v>0.44005968413108354</v>
      </c>
      <c r="E47" s="214">
        <f t="shared" si="9"/>
        <v>0.26479467135646384</v>
      </c>
      <c r="F47" s="215">
        <f t="shared" si="9"/>
        <v>0.17846732259203613</v>
      </c>
      <c r="G47" s="216">
        <f t="shared" si="9"/>
        <v>0.1180596425876048</v>
      </c>
      <c r="H47" s="215">
        <f t="shared" si="9"/>
        <v>3.5453897124498882E-2</v>
      </c>
      <c r="I47" s="217">
        <f t="shared" si="9"/>
        <v>6.5012082228392193E-2</v>
      </c>
      <c r="J47" s="213">
        <f t="shared" si="9"/>
        <v>1.6212342567525462E-2</v>
      </c>
      <c r="K47" s="217">
        <f t="shared" si="9"/>
        <v>4.6147880936390009E-3</v>
      </c>
    </row>
    <row r="48" spans="1:11">
      <c r="A48" s="40" t="s">
        <v>120</v>
      </c>
      <c r="B48" s="100">
        <v>1</v>
      </c>
      <c r="C48" s="212">
        <f t="shared" ref="C48:K48" si="10">C21/$B21</f>
        <v>0.98356664989794207</v>
      </c>
      <c r="D48" s="213">
        <f t="shared" si="10"/>
        <v>0.33411394637477521</v>
      </c>
      <c r="E48" s="214">
        <f t="shared" si="10"/>
        <v>0.22416893622680567</v>
      </c>
      <c r="F48" s="215">
        <f t="shared" si="10"/>
        <v>0.2994315980594538</v>
      </c>
      <c r="G48" s="216">
        <f t="shared" si="10"/>
        <v>0.20969290104717794</v>
      </c>
      <c r="H48" s="215">
        <f t="shared" si="10"/>
        <v>7.9026951388045635E-2</v>
      </c>
      <c r="I48" s="217">
        <f t="shared" si="10"/>
        <v>4.6825217848861747E-2</v>
      </c>
      <c r="J48" s="213">
        <f t="shared" si="10"/>
        <v>1.6433350102057927E-2</v>
      </c>
      <c r="K48" s="217">
        <f t="shared" si="10"/>
        <v>3.2034046293244519E-3</v>
      </c>
    </row>
    <row r="49" spans="1:11">
      <c r="A49" s="40" t="s">
        <v>121</v>
      </c>
      <c r="B49" s="100">
        <v>1</v>
      </c>
      <c r="C49" s="212">
        <f t="shared" ref="C49:K49" si="11">C22/$B22</f>
        <v>0.98950519330640507</v>
      </c>
      <c r="D49" s="213">
        <f t="shared" si="11"/>
        <v>0.19759809578765147</v>
      </c>
      <c r="E49" s="214">
        <f t="shared" si="11"/>
        <v>0.13738819965377957</v>
      </c>
      <c r="F49" s="215">
        <f t="shared" si="11"/>
        <v>0.44072778418926717</v>
      </c>
      <c r="G49" s="216">
        <f t="shared" si="11"/>
        <v>0.33431909982688979</v>
      </c>
      <c r="H49" s="215">
        <f t="shared" si="11"/>
        <v>0.16862016733987306</v>
      </c>
      <c r="I49" s="217">
        <f t="shared" si="11"/>
        <v>4.5170946335833816E-2</v>
      </c>
      <c r="J49" s="213">
        <f t="shared" si="11"/>
        <v>1.0494806693594922E-2</v>
      </c>
      <c r="K49" s="217">
        <f t="shared" si="11"/>
        <v>5.3736295441431043E-3</v>
      </c>
    </row>
    <row r="50" spans="1:11">
      <c r="A50" s="40" t="s">
        <v>122</v>
      </c>
      <c r="B50" s="100">
        <v>1</v>
      </c>
      <c r="C50" s="212">
        <f t="shared" ref="C50:K50" si="12">C23/$B23</f>
        <v>0.96406570841889117</v>
      </c>
      <c r="D50" s="213">
        <f t="shared" si="12"/>
        <v>0.31314168377823409</v>
      </c>
      <c r="E50" s="214">
        <f t="shared" si="12"/>
        <v>0.236652977412731</v>
      </c>
      <c r="F50" s="215">
        <f t="shared" si="12"/>
        <v>0.18480492813141683</v>
      </c>
      <c r="G50" s="216">
        <f t="shared" si="12"/>
        <v>0.14219712525667352</v>
      </c>
      <c r="H50" s="215">
        <f t="shared" si="12"/>
        <v>9.2402464065708415E-2</v>
      </c>
      <c r="I50" s="217">
        <f t="shared" si="12"/>
        <v>0.13706365503080081</v>
      </c>
      <c r="J50" s="213">
        <f t="shared" si="12"/>
        <v>3.5934291581108828E-2</v>
      </c>
      <c r="K50" s="217">
        <f t="shared" si="12"/>
        <v>2.0533880903490761E-3</v>
      </c>
    </row>
    <row r="51" spans="1:11">
      <c r="A51" s="40" t="s">
        <v>123</v>
      </c>
      <c r="B51" s="100">
        <v>1</v>
      </c>
      <c r="C51" s="212">
        <f t="shared" ref="C51:K51" si="13">C24/$B24</f>
        <v>0.98740855024137764</v>
      </c>
      <c r="D51" s="213">
        <f t="shared" si="13"/>
        <v>0.26551535360573336</v>
      </c>
      <c r="E51" s="214">
        <f t="shared" si="13"/>
        <v>0.18966804359727268</v>
      </c>
      <c r="F51" s="215">
        <f t="shared" si="13"/>
        <v>0.38257104464241276</v>
      </c>
      <c r="G51" s="216">
        <f t="shared" si="13"/>
        <v>0.30284178569651121</v>
      </c>
      <c r="H51" s="215">
        <f t="shared" si="13"/>
        <v>0.11884735977703678</v>
      </c>
      <c r="I51" s="217">
        <f t="shared" si="13"/>
        <v>3.0806748618922013E-2</v>
      </c>
      <c r="J51" s="213">
        <f t="shared" si="13"/>
        <v>1.2591449758622406E-2</v>
      </c>
      <c r="K51" s="217">
        <f t="shared" si="13"/>
        <v>1.5925944358731897E-3</v>
      </c>
    </row>
    <row r="52" spans="1:11">
      <c r="A52" s="40" t="s">
        <v>124</v>
      </c>
      <c r="B52" s="100">
        <v>1</v>
      </c>
      <c r="C52" s="212">
        <f t="shared" ref="C52:K52" si="14">C25/$B25</f>
        <v>0.98164502164502165</v>
      </c>
      <c r="D52" s="213">
        <f t="shared" si="14"/>
        <v>0.33212121212121209</v>
      </c>
      <c r="E52" s="214">
        <f t="shared" si="14"/>
        <v>0.22320346320346321</v>
      </c>
      <c r="F52" s="215">
        <f t="shared" si="14"/>
        <v>0.28034632034632034</v>
      </c>
      <c r="G52" s="216">
        <f t="shared" si="14"/>
        <v>0.20467532467532468</v>
      </c>
      <c r="H52" s="215">
        <f t="shared" si="14"/>
        <v>9.0735930735930739E-2</v>
      </c>
      <c r="I52" s="217">
        <f t="shared" si="14"/>
        <v>5.5238095238095239E-2</v>
      </c>
      <c r="J52" s="213">
        <f t="shared" si="14"/>
        <v>1.8354978354978357E-2</v>
      </c>
      <c r="K52" s="217">
        <f t="shared" si="14"/>
        <v>1.7316017316017316E-3</v>
      </c>
    </row>
    <row r="53" spans="1:11">
      <c r="A53" s="40" t="s">
        <v>125</v>
      </c>
      <c r="B53" s="100">
        <v>1</v>
      </c>
      <c r="C53" s="212">
        <f t="shared" ref="C53:K53" si="15">C26/$B26</f>
        <v>0.98190280629705684</v>
      </c>
      <c r="D53" s="213">
        <f t="shared" si="15"/>
        <v>0.29492128678986995</v>
      </c>
      <c r="E53" s="214">
        <f t="shared" si="15"/>
        <v>0.22034223134839151</v>
      </c>
      <c r="F53" s="215">
        <f t="shared" si="15"/>
        <v>0.22694045174537988</v>
      </c>
      <c r="G53" s="216">
        <f t="shared" si="15"/>
        <v>0.14346338124572211</v>
      </c>
      <c r="H53" s="215">
        <f t="shared" si="15"/>
        <v>0.12958247775496234</v>
      </c>
      <c r="I53" s="217">
        <f t="shared" si="15"/>
        <v>0.11011635865845311</v>
      </c>
      <c r="J53" s="213">
        <f t="shared" si="15"/>
        <v>1.8097193702943191E-2</v>
      </c>
      <c r="K53" s="217">
        <f t="shared" si="15"/>
        <v>2.3545516769336071E-3</v>
      </c>
    </row>
    <row r="54" spans="1:11">
      <c r="A54" s="40" t="s">
        <v>126</v>
      </c>
      <c r="B54" s="100">
        <v>1</v>
      </c>
      <c r="C54" s="212">
        <f t="shared" ref="C54:K54" si="16">C27/$B27</f>
        <v>0.98981952075019242</v>
      </c>
      <c r="D54" s="213">
        <f t="shared" si="16"/>
        <v>0.24618595536784837</v>
      </c>
      <c r="E54" s="214">
        <f t="shared" si="16"/>
        <v>0.16783362264893789</v>
      </c>
      <c r="F54" s="215">
        <f t="shared" si="16"/>
        <v>0.34910028812255051</v>
      </c>
      <c r="G54" s="216">
        <f t="shared" si="16"/>
        <v>0.23401009323717317</v>
      </c>
      <c r="H54" s="215">
        <f t="shared" si="16"/>
        <v>0.16545571681669322</v>
      </c>
      <c r="I54" s="217">
        <f t="shared" si="16"/>
        <v>6.1243937794162387E-2</v>
      </c>
      <c r="J54" s="213">
        <f t="shared" si="16"/>
        <v>1.018047924980762E-2</v>
      </c>
      <c r="K54" s="217">
        <f t="shared" si="16"/>
        <v>3.5813990944719839E-3</v>
      </c>
    </row>
    <row r="55" spans="1:11">
      <c r="A55" s="40"/>
      <c r="B55" s="100"/>
      <c r="C55" s="212"/>
      <c r="D55" s="213"/>
      <c r="E55" s="214"/>
      <c r="F55" s="215"/>
      <c r="G55" s="216"/>
      <c r="H55" s="215"/>
      <c r="I55" s="217"/>
      <c r="J55" s="213"/>
      <c r="K55" s="217"/>
    </row>
    <row r="56" spans="1:11">
      <c r="A56" s="188" t="s">
        <v>127</v>
      </c>
      <c r="B56" s="218">
        <v>1</v>
      </c>
      <c r="C56" s="219">
        <f t="shared" ref="C56:J56" si="17">C29/$B29</f>
        <v>0.98060037106385889</v>
      </c>
      <c r="D56" s="220">
        <f t="shared" si="17"/>
        <v>0.25199852942433804</v>
      </c>
      <c r="E56" s="221">
        <f t="shared" si="17"/>
        <v>0.15152059233419687</v>
      </c>
      <c r="F56" s="222">
        <f t="shared" si="17"/>
        <v>0.34624361966809447</v>
      </c>
      <c r="G56" s="223">
        <f t="shared" si="17"/>
        <v>0.25512777763528016</v>
      </c>
      <c r="H56" s="222">
        <f t="shared" si="17"/>
        <v>0.15016971469122187</v>
      </c>
      <c r="I56" s="224">
        <f t="shared" si="17"/>
        <v>8.0667914946007641E-2</v>
      </c>
      <c r="J56" s="220">
        <f t="shared" si="17"/>
        <v>1.9399628936141108E-2</v>
      </c>
      <c r="K56" s="224">
        <f>K29/$B29</f>
        <v>7.6692230743581197E-3</v>
      </c>
    </row>
    <row r="57" spans="1:11">
      <c r="A57" s="40" t="s">
        <v>128</v>
      </c>
      <c r="B57" s="100">
        <v>1</v>
      </c>
      <c r="C57" s="212">
        <f t="shared" ref="C57:K57" si="18">C30/$B30</f>
        <v>0.97015215594769333</v>
      </c>
      <c r="D57" s="213">
        <f t="shared" si="18"/>
        <v>0.34281269748675319</v>
      </c>
      <c r="E57" s="214">
        <f t="shared" si="18"/>
        <v>0.16917019104564679</v>
      </c>
      <c r="F57" s="215">
        <f t="shared" si="18"/>
        <v>0.24733848621846288</v>
      </c>
      <c r="G57" s="216">
        <f t="shared" si="18"/>
        <v>0.18530941616839239</v>
      </c>
      <c r="H57" s="215">
        <f t="shared" si="18"/>
        <v>7.904331340236255E-2</v>
      </c>
      <c r="I57" s="217">
        <f t="shared" si="18"/>
        <v>0.13178746779446793</v>
      </c>
      <c r="J57" s="213">
        <f t="shared" si="18"/>
        <v>2.9847844052306647E-2</v>
      </c>
      <c r="K57" s="217">
        <f t="shared" si="18"/>
        <v>1.0111321763647855E-2</v>
      </c>
    </row>
    <row r="58" spans="1:11">
      <c r="A58" s="40" t="s">
        <v>129</v>
      </c>
      <c r="B58" s="100">
        <v>1</v>
      </c>
      <c r="C58" s="212">
        <f t="shared" ref="C58:K58" si="19">C31/$B31</f>
        <v>0.98509253826870768</v>
      </c>
      <c r="D58" s="213">
        <f t="shared" si="19"/>
        <v>0.20814443436983307</v>
      </c>
      <c r="E58" s="214">
        <f t="shared" si="19"/>
        <v>0.12808683129766921</v>
      </c>
      <c r="F58" s="215">
        <f t="shared" si="19"/>
        <v>0.39855458957811085</v>
      </c>
      <c r="G58" s="216">
        <f t="shared" si="19"/>
        <v>0.29404234892527603</v>
      </c>
      <c r="H58" s="215">
        <f t="shared" si="19"/>
        <v>0.19369033015094139</v>
      </c>
      <c r="I58" s="217">
        <f t="shared" si="19"/>
        <v>5.6616352872153185E-2</v>
      </c>
      <c r="J58" s="213">
        <f t="shared" si="19"/>
        <v>1.4907461731292336E-2</v>
      </c>
      <c r="K58" s="217">
        <f t="shared" si="19"/>
        <v>6.1069923729265563E-3</v>
      </c>
    </row>
    <row r="59" spans="1:11">
      <c r="A59" s="40" t="s">
        <v>130</v>
      </c>
      <c r="B59" s="100">
        <v>1</v>
      </c>
      <c r="C59" s="212">
        <f t="shared" ref="C59:K59" si="20">C32/$B32</f>
        <v>0.99223846090331103</v>
      </c>
      <c r="D59" s="213">
        <f t="shared" si="20"/>
        <v>0.17389150359177608</v>
      </c>
      <c r="E59" s="214">
        <f t="shared" si="20"/>
        <v>0.14391875154817935</v>
      </c>
      <c r="F59" s="215">
        <f t="shared" si="20"/>
        <v>0.41086615473536453</v>
      </c>
      <c r="G59" s="216">
        <f t="shared" si="20"/>
        <v>0.31863595078853935</v>
      </c>
      <c r="H59" s="215">
        <f t="shared" si="20"/>
        <v>0.21220378168607051</v>
      </c>
      <c r="I59" s="217">
        <f t="shared" si="20"/>
        <v>5.1358269341920566E-2</v>
      </c>
      <c r="J59" s="213">
        <f t="shared" si="20"/>
        <v>7.7615390966889602E-3</v>
      </c>
      <c r="K59" s="217">
        <f t="shared" si="20"/>
        <v>3.0550738997605483E-3</v>
      </c>
    </row>
    <row r="60" spans="1:11">
      <c r="A60" s="40" t="s">
        <v>131</v>
      </c>
      <c r="B60" s="100">
        <v>1</v>
      </c>
      <c r="C60" s="212">
        <f t="shared" ref="C60:K60" si="21">C33/$B33</f>
        <v>0.98489339324983272</v>
      </c>
      <c r="D60" s="213">
        <f t="shared" si="21"/>
        <v>0.29998087771297449</v>
      </c>
      <c r="E60" s="214">
        <f t="shared" si="21"/>
        <v>0.17453867482550914</v>
      </c>
      <c r="F60" s="215">
        <f t="shared" si="21"/>
        <v>0.29945501481977244</v>
      </c>
      <c r="G60" s="216">
        <f t="shared" si="21"/>
        <v>0.20828951142556651</v>
      </c>
      <c r="H60" s="215">
        <f t="shared" si="21"/>
        <v>0.11688497944354145</v>
      </c>
      <c r="I60" s="217">
        <f t="shared" si="21"/>
        <v>9.4033846448035183E-2</v>
      </c>
      <c r="J60" s="213">
        <f t="shared" si="21"/>
        <v>1.510660675016732E-2</v>
      </c>
      <c r="K60" s="217">
        <f t="shared" si="21"/>
        <v>5.1630174968926284E-3</v>
      </c>
    </row>
    <row r="61" spans="1:11">
      <c r="A61" s="40" t="s">
        <v>132</v>
      </c>
      <c r="B61" s="100">
        <v>1</v>
      </c>
      <c r="C61" s="212">
        <f t="shared" ref="C61:K61" si="22">C34/$B34</f>
        <v>0.99148211243611584</v>
      </c>
      <c r="D61" s="213">
        <f t="shared" si="22"/>
        <v>0.25422618267592711</v>
      </c>
      <c r="E61" s="214">
        <f t="shared" si="22"/>
        <v>0.18595203774079413</v>
      </c>
      <c r="F61" s="215">
        <f t="shared" si="22"/>
        <v>0.34399161315686017</v>
      </c>
      <c r="G61" s="216">
        <f t="shared" si="22"/>
        <v>0.23194863058576859</v>
      </c>
      <c r="H61" s="215">
        <f t="shared" si="22"/>
        <v>0.13694142314244528</v>
      </c>
      <c r="I61" s="217">
        <f t="shared" si="22"/>
        <v>7.0370855720089109E-2</v>
      </c>
      <c r="J61" s="213">
        <f t="shared" si="22"/>
        <v>8.5178875638841564E-3</v>
      </c>
      <c r="K61" s="217">
        <f t="shared" si="22"/>
        <v>3.14506617743415E-3</v>
      </c>
    </row>
    <row r="62" spans="1:11">
      <c r="A62" s="92"/>
      <c r="B62" s="100"/>
      <c r="C62" s="212"/>
      <c r="D62" s="213"/>
      <c r="E62" s="214"/>
      <c r="F62" s="215"/>
      <c r="G62" s="216"/>
      <c r="H62" s="215"/>
      <c r="I62" s="217"/>
      <c r="J62" s="213"/>
      <c r="K62" s="217"/>
    </row>
    <row r="63" spans="1:11">
      <c r="A63" s="25" t="s">
        <v>60</v>
      </c>
      <c r="B63" s="100"/>
      <c r="C63" s="212"/>
      <c r="D63" s="213"/>
      <c r="E63" s="214"/>
      <c r="F63" s="215"/>
      <c r="G63" s="216"/>
      <c r="H63" s="215"/>
      <c r="I63" s="217"/>
      <c r="J63" s="213"/>
      <c r="K63" s="217"/>
    </row>
    <row r="64" spans="1:11">
      <c r="A64" s="6" t="s">
        <v>26</v>
      </c>
      <c r="B64" s="100"/>
      <c r="C64" s="212"/>
      <c r="D64" s="213"/>
      <c r="E64" s="214"/>
      <c r="F64" s="215"/>
      <c r="G64" s="216"/>
      <c r="H64" s="215"/>
      <c r="I64" s="217"/>
      <c r="J64" s="213"/>
      <c r="K64" s="217"/>
    </row>
    <row r="65" spans="1:11">
      <c r="A65" s="188" t="s">
        <v>110</v>
      </c>
      <c r="B65" s="218">
        <v>1</v>
      </c>
      <c r="C65" s="219">
        <v>1</v>
      </c>
      <c r="D65" s="220">
        <v>1</v>
      </c>
      <c r="E65" s="221">
        <v>1</v>
      </c>
      <c r="F65" s="222">
        <v>1</v>
      </c>
      <c r="G65" s="223">
        <v>1</v>
      </c>
      <c r="H65" s="222">
        <v>1</v>
      </c>
      <c r="I65" s="224">
        <v>1</v>
      </c>
      <c r="J65" s="220">
        <v>1</v>
      </c>
      <c r="K65" s="224">
        <v>1</v>
      </c>
    </row>
    <row r="66" spans="1:11">
      <c r="A66" s="40" t="s">
        <v>111</v>
      </c>
      <c r="B66" s="100">
        <f>B12/B$11</f>
        <v>8.5143446419255323E-2</v>
      </c>
      <c r="C66" s="212">
        <f t="shared" ref="C66:K66" si="23">C12/C$11</f>
        <v>8.5334591034050708E-2</v>
      </c>
      <c r="D66" s="213">
        <f t="shared" si="23"/>
        <v>8.8577332772159012E-2</v>
      </c>
      <c r="E66" s="214">
        <f t="shared" si="23"/>
        <v>9.2991877450769159E-2</v>
      </c>
      <c r="F66" s="215">
        <f t="shared" si="23"/>
        <v>8.434789147965796E-2</v>
      </c>
      <c r="G66" s="216">
        <f t="shared" si="23"/>
        <v>9.4842133550011531E-2</v>
      </c>
      <c r="H66" s="215">
        <f t="shared" si="23"/>
        <v>7.1918394003949684E-2</v>
      </c>
      <c r="I66" s="217">
        <f t="shared" si="23"/>
        <v>7.5340723926495934E-2</v>
      </c>
      <c r="J66" s="213">
        <f t="shared" si="23"/>
        <v>7.2457959079563469E-2</v>
      </c>
      <c r="K66" s="217">
        <f t="shared" si="23"/>
        <v>4.9116064565718681E-2</v>
      </c>
    </row>
    <row r="67" spans="1:11">
      <c r="A67" s="40" t="s">
        <v>112</v>
      </c>
      <c r="B67" s="100">
        <f t="shared" ref="B67:K81" si="24">B13/B$11</f>
        <v>8.2325606427888155E-4</v>
      </c>
      <c r="C67" s="212">
        <f t="shared" si="24"/>
        <v>8.271505227272852E-4</v>
      </c>
      <c r="D67" s="213">
        <f t="shared" si="24"/>
        <v>8.4447101793530001E-4</v>
      </c>
      <c r="E67" s="214">
        <f t="shared" si="24"/>
        <v>8.9278019563062869E-4</v>
      </c>
      <c r="F67" s="215">
        <f t="shared" si="24"/>
        <v>8.2721767326228999E-4</v>
      </c>
      <c r="G67" s="216">
        <f t="shared" si="24"/>
        <v>1.0430609700339663E-3</v>
      </c>
      <c r="H67" s="215">
        <f t="shared" si="24"/>
        <v>7.3306779988581915E-4</v>
      </c>
      <c r="I67" s="217">
        <f t="shared" si="24"/>
        <v>7.0640758775936932E-4</v>
      </c>
      <c r="J67" s="213">
        <f t="shared" si="24"/>
        <v>5.6479676426111826E-4</v>
      </c>
      <c r="K67" s="217">
        <f t="shared" si="24"/>
        <v>1.5372790161414298E-4</v>
      </c>
    </row>
    <row r="68" spans="1:11">
      <c r="A68" s="40" t="s">
        <v>113</v>
      </c>
      <c r="B68" s="100">
        <f t="shared" si="24"/>
        <v>1.8994388931154536E-2</v>
      </c>
      <c r="C68" s="212">
        <f t="shared" si="24"/>
        <v>1.9069209960067269E-2</v>
      </c>
      <c r="D68" s="213">
        <f t="shared" si="24"/>
        <v>1.3053625264405231E-2</v>
      </c>
      <c r="E68" s="214">
        <f t="shared" si="24"/>
        <v>1.2171704658077305E-2</v>
      </c>
      <c r="F68" s="215">
        <f t="shared" si="24"/>
        <v>2.8466904657633626E-2</v>
      </c>
      <c r="G68" s="216">
        <f t="shared" si="24"/>
        <v>3.197319371514374E-2</v>
      </c>
      <c r="H68" s="215">
        <f t="shared" si="24"/>
        <v>2.2582931071634053E-2</v>
      </c>
      <c r="I68" s="217">
        <f t="shared" si="24"/>
        <v>1.7085644855939944E-2</v>
      </c>
      <c r="J68" s="213">
        <f t="shared" si="24"/>
        <v>1.4028822854227777E-2</v>
      </c>
      <c r="K68" s="217">
        <f t="shared" si="24"/>
        <v>1.975403535741737E-2</v>
      </c>
    </row>
    <row r="69" spans="1:11">
      <c r="A69" s="40" t="s">
        <v>114</v>
      </c>
      <c r="B69" s="100">
        <f t="shared" si="24"/>
        <v>0.24836288608045462</v>
      </c>
      <c r="C69" s="212">
        <f t="shared" si="24"/>
        <v>0.24840293788052906</v>
      </c>
      <c r="D69" s="213">
        <f t="shared" si="24"/>
        <v>0.27110138890645069</v>
      </c>
      <c r="E69" s="214">
        <f t="shared" si="24"/>
        <v>0.25572698970138319</v>
      </c>
      <c r="F69" s="215">
        <f t="shared" si="24"/>
        <v>0.2236212670143635</v>
      </c>
      <c r="G69" s="216">
        <f t="shared" si="24"/>
        <v>0.22119642531925435</v>
      </c>
      <c r="H69" s="215">
        <f t="shared" si="24"/>
        <v>0.24506456550182934</v>
      </c>
      <c r="I69" s="217">
        <f t="shared" si="24"/>
        <v>0.24342334535796026</v>
      </c>
      <c r="J69" s="213">
        <f t="shared" si="24"/>
        <v>0.24570481170404648</v>
      </c>
      <c r="K69" s="217">
        <f t="shared" si="24"/>
        <v>0.17755572636433511</v>
      </c>
    </row>
    <row r="70" spans="1:11">
      <c r="A70" s="40" t="s">
        <v>115</v>
      </c>
      <c r="B70" s="100">
        <f t="shared" si="24"/>
        <v>1.6853760892794698E-2</v>
      </c>
      <c r="C70" s="212">
        <f t="shared" si="24"/>
        <v>1.6823851803616403E-2</v>
      </c>
      <c r="D70" s="213">
        <f t="shared" si="24"/>
        <v>1.7490033435633243E-2</v>
      </c>
      <c r="E70" s="214">
        <f t="shared" si="24"/>
        <v>1.719443486878959E-2</v>
      </c>
      <c r="F70" s="215">
        <f t="shared" si="24"/>
        <v>1.6593013328378873E-2</v>
      </c>
      <c r="G70" s="216">
        <f t="shared" si="24"/>
        <v>1.4574834848679745E-2</v>
      </c>
      <c r="H70" s="215">
        <f t="shared" si="24"/>
        <v>1.6229676805956952E-2</v>
      </c>
      <c r="I70" s="217">
        <f t="shared" si="24"/>
        <v>1.4542577540006216E-2</v>
      </c>
      <c r="J70" s="213">
        <f t="shared" si="24"/>
        <v>1.8838704975677301E-2</v>
      </c>
      <c r="K70" s="217">
        <f t="shared" si="24"/>
        <v>3.4588777863182167E-3</v>
      </c>
    </row>
    <row r="71" spans="1:11">
      <c r="A71" s="40" t="s">
        <v>116</v>
      </c>
      <c r="B71" s="100">
        <f t="shared" si="24"/>
        <v>0.24845835565689695</v>
      </c>
      <c r="C71" s="212">
        <f t="shared" si="24"/>
        <v>0.24848941395575611</v>
      </c>
      <c r="D71" s="213">
        <f t="shared" si="24"/>
        <v>0.22214103659494835</v>
      </c>
      <c r="E71" s="214">
        <f t="shared" si="24"/>
        <v>0.24471468737880811</v>
      </c>
      <c r="F71" s="215">
        <f t="shared" si="24"/>
        <v>0.2499214806753989</v>
      </c>
      <c r="G71" s="216">
        <f t="shared" si="24"/>
        <v>0.22963515790465736</v>
      </c>
      <c r="H71" s="215">
        <f t="shared" si="24"/>
        <v>0.30529830305911415</v>
      </c>
      <c r="I71" s="217">
        <f t="shared" si="24"/>
        <v>0.27102033511975965</v>
      </c>
      <c r="J71" s="213">
        <f t="shared" si="24"/>
        <v>0.24639714322152786</v>
      </c>
      <c r="K71" s="217">
        <f t="shared" si="24"/>
        <v>0.23005380476556495</v>
      </c>
    </row>
    <row r="72" spans="1:11">
      <c r="A72" s="40" t="s">
        <v>117</v>
      </c>
      <c r="B72" s="100">
        <f t="shared" si="24"/>
        <v>1.7605076709669445E-2</v>
      </c>
      <c r="C72" s="212">
        <f t="shared" si="24"/>
        <v>1.7785246138362819E-2</v>
      </c>
      <c r="D72" s="213">
        <f t="shared" si="24"/>
        <v>8.619926625855083E-3</v>
      </c>
      <c r="E72" s="214">
        <f t="shared" si="24"/>
        <v>9.9485069160167184E-3</v>
      </c>
      <c r="F72" s="215">
        <f t="shared" si="24"/>
        <v>3.4657323972945117E-2</v>
      </c>
      <c r="G72" s="216">
        <f t="shared" si="24"/>
        <v>4.34303078621835E-2</v>
      </c>
      <c r="H72" s="215">
        <f t="shared" si="24"/>
        <v>1.6127491597488022E-2</v>
      </c>
      <c r="I72" s="217">
        <f t="shared" si="24"/>
        <v>6.6873251641220294E-3</v>
      </c>
      <c r="J72" s="213">
        <f t="shared" si="24"/>
        <v>5.6479676426111833E-3</v>
      </c>
      <c r="K72" s="217">
        <f t="shared" si="24"/>
        <v>8.3781706379707915E-3</v>
      </c>
    </row>
    <row r="73" spans="1:11">
      <c r="A73" s="40" t="s">
        <v>118</v>
      </c>
      <c r="B73" s="100">
        <f t="shared" si="24"/>
        <v>4.8018762881969585E-3</v>
      </c>
      <c r="C73" s="212">
        <f t="shared" si="24"/>
        <v>4.8206980348792323E-3</v>
      </c>
      <c r="D73" s="213">
        <f t="shared" si="24"/>
        <v>5.0442466686295723E-3</v>
      </c>
      <c r="E73" s="214">
        <f t="shared" si="24"/>
        <v>5.1708536217520574E-3</v>
      </c>
      <c r="F73" s="215">
        <f t="shared" si="24"/>
        <v>3.8175874439858623E-3</v>
      </c>
      <c r="G73" s="216">
        <f t="shared" si="24"/>
        <v>4.0499803232088068E-3</v>
      </c>
      <c r="H73" s="215">
        <f t="shared" si="24"/>
        <v>4.838247479246406E-3</v>
      </c>
      <c r="I73" s="217">
        <f t="shared" si="24"/>
        <v>7.7328083940058964E-3</v>
      </c>
      <c r="J73" s="213">
        <f t="shared" si="24"/>
        <v>3.5527538397070344E-3</v>
      </c>
      <c r="K73" s="217">
        <f t="shared" si="24"/>
        <v>1.9984627209838584E-3</v>
      </c>
    </row>
    <row r="74" spans="1:11">
      <c r="A74" s="40" t="s">
        <v>119</v>
      </c>
      <c r="B74" s="100">
        <f t="shared" si="24"/>
        <v>7.8121158735614996E-2</v>
      </c>
      <c r="C74" s="212">
        <f t="shared" si="24"/>
        <v>7.8012675470937723E-2</v>
      </c>
      <c r="D74" s="213">
        <f t="shared" si="24"/>
        <v>0.11480560909391421</v>
      </c>
      <c r="E74" s="214">
        <f t="shared" si="24"/>
        <v>0.1029955940018098</v>
      </c>
      <c r="F74" s="215">
        <f t="shared" si="24"/>
        <v>4.56084473522399E-2</v>
      </c>
      <c r="G74" s="216">
        <f t="shared" si="24"/>
        <v>4.3431581440901493E-2</v>
      </c>
      <c r="H74" s="215">
        <f t="shared" si="24"/>
        <v>2.2749537389789919E-2</v>
      </c>
      <c r="I74" s="217">
        <f t="shared" si="24"/>
        <v>8.8437520603554642E-2</v>
      </c>
      <c r="J74" s="213">
        <f t="shared" si="24"/>
        <v>8.532074990434893E-2</v>
      </c>
      <c r="K74" s="217">
        <f t="shared" si="24"/>
        <v>0.10245964642582629</v>
      </c>
    </row>
    <row r="75" spans="1:11">
      <c r="A75" s="40" t="s">
        <v>120</v>
      </c>
      <c r="B75" s="100">
        <f t="shared" si="24"/>
        <v>9.3544498694122236E-2</v>
      </c>
      <c r="C75" s="212">
        <f t="shared" si="24"/>
        <v>9.3393612190765668E-2</v>
      </c>
      <c r="D75" s="213">
        <f t="shared" si="24"/>
        <v>0.10437481146168449</v>
      </c>
      <c r="E75" s="214">
        <f t="shared" si="24"/>
        <v>0.10440815271254363</v>
      </c>
      <c r="F75" s="215">
        <f t="shared" si="24"/>
        <v>9.1629176453934591E-2</v>
      </c>
      <c r="G75" s="216">
        <f t="shared" si="24"/>
        <v>9.2371390837110559E-2</v>
      </c>
      <c r="H75" s="215">
        <f t="shared" si="24"/>
        <v>6.0720228006299941E-2</v>
      </c>
      <c r="I75" s="217">
        <f t="shared" si="24"/>
        <v>7.62731819423383E-2</v>
      </c>
      <c r="J75" s="213">
        <f t="shared" si="24"/>
        <v>0.10355821961484504</v>
      </c>
      <c r="K75" s="217">
        <f t="shared" si="24"/>
        <v>8.5165257494235203E-2</v>
      </c>
    </row>
    <row r="76" spans="1:11">
      <c r="A76" s="40" t="s">
        <v>121</v>
      </c>
      <c r="B76" s="100">
        <f t="shared" si="24"/>
        <v>1.4998189323472291E-2</v>
      </c>
      <c r="C76" s="212">
        <f t="shared" si="24"/>
        <v>1.5064406831774659E-2</v>
      </c>
      <c r="D76" s="213">
        <f t="shared" si="24"/>
        <v>9.8970196946898577E-3</v>
      </c>
      <c r="E76" s="214">
        <f t="shared" si="24"/>
        <v>1.0259566079200241E-2</v>
      </c>
      <c r="F76" s="215">
        <f t="shared" si="24"/>
        <v>2.1623558451554684E-2</v>
      </c>
      <c r="G76" s="216">
        <f t="shared" si="24"/>
        <v>2.3612149431538138E-2</v>
      </c>
      <c r="H76" s="215">
        <f t="shared" si="24"/>
        <v>2.077247574767362E-2</v>
      </c>
      <c r="I76" s="217">
        <f t="shared" si="24"/>
        <v>1.1797006715581468E-2</v>
      </c>
      <c r="J76" s="213">
        <f t="shared" si="24"/>
        <v>1.0603603767740995E-2</v>
      </c>
      <c r="K76" s="217">
        <f t="shared" si="24"/>
        <v>2.2905457340507304E-2</v>
      </c>
    </row>
    <row r="77" spans="1:11">
      <c r="A77" s="40" t="s">
        <v>122</v>
      </c>
      <c r="B77" s="100">
        <f t="shared" si="24"/>
        <v>5.2684060880921852E-4</v>
      </c>
      <c r="C77" s="212">
        <f t="shared" si="24"/>
        <v>5.1556212468697028E-4</v>
      </c>
      <c r="D77" s="213">
        <f t="shared" si="24"/>
        <v>5.5093831116634546E-4</v>
      </c>
      <c r="E77" s="214">
        <f t="shared" si="24"/>
        <v>6.2077174990304645E-4</v>
      </c>
      <c r="F77" s="215">
        <f t="shared" si="24"/>
        <v>3.1850092232558758E-4</v>
      </c>
      <c r="G77" s="216">
        <f t="shared" si="24"/>
        <v>3.5278130488328288E-4</v>
      </c>
      <c r="H77" s="215">
        <f t="shared" si="24"/>
        <v>3.9985516357408317E-4</v>
      </c>
      <c r="I77" s="217">
        <f t="shared" si="24"/>
        <v>1.2574055062116775E-3</v>
      </c>
      <c r="J77" s="213">
        <f t="shared" si="24"/>
        <v>1.2753475322025251E-3</v>
      </c>
      <c r="K77" s="217">
        <f t="shared" si="24"/>
        <v>3.0745580322828596E-4</v>
      </c>
    </row>
    <row r="78" spans="1:11">
      <c r="A78" s="40" t="s">
        <v>123</v>
      </c>
      <c r="B78" s="100">
        <f t="shared" si="24"/>
        <v>5.4341931995911851E-3</v>
      </c>
      <c r="C78" s="212">
        <f t="shared" si="24"/>
        <v>5.4466201031892923E-3</v>
      </c>
      <c r="D78" s="213">
        <f t="shared" si="24"/>
        <v>4.8184522788073001E-3</v>
      </c>
      <c r="E78" s="214">
        <f t="shared" si="24"/>
        <v>5.1318029042961176E-3</v>
      </c>
      <c r="F78" s="215">
        <f t="shared" si="24"/>
        <v>6.800879416435532E-3</v>
      </c>
      <c r="G78" s="216">
        <f t="shared" si="24"/>
        <v>7.7497264989703114E-3</v>
      </c>
      <c r="H78" s="215">
        <f t="shared" si="24"/>
        <v>5.3047451700828363E-3</v>
      </c>
      <c r="I78" s="217">
        <f t="shared" si="24"/>
        <v>2.9151086454869972E-3</v>
      </c>
      <c r="J78" s="213">
        <f t="shared" si="24"/>
        <v>4.6094703663891266E-3</v>
      </c>
      <c r="K78" s="217">
        <f t="shared" si="24"/>
        <v>2.4596464258262877E-3</v>
      </c>
    </row>
    <row r="79" spans="1:11">
      <c r="A79" s="40" t="s">
        <v>124</v>
      </c>
      <c r="B79" s="100">
        <f t="shared" si="24"/>
        <v>1.5618606344318465E-3</v>
      </c>
      <c r="C79" s="212">
        <f t="shared" si="24"/>
        <v>1.5562948268639163E-3</v>
      </c>
      <c r="D79" s="213">
        <f t="shared" si="24"/>
        <v>1.7322945587164764E-3</v>
      </c>
      <c r="E79" s="214">
        <f t="shared" si="24"/>
        <v>1.7357370620933339E-3</v>
      </c>
      <c r="F79" s="215">
        <f t="shared" si="24"/>
        <v>1.4323694256809063E-3</v>
      </c>
      <c r="G79" s="216">
        <f t="shared" si="24"/>
        <v>1.5053700446644057E-3</v>
      </c>
      <c r="H79" s="215">
        <f t="shared" si="24"/>
        <v>1.1640228095156644E-3</v>
      </c>
      <c r="I79" s="217">
        <f t="shared" si="24"/>
        <v>1.5022934699682588E-3</v>
      </c>
      <c r="J79" s="213">
        <f t="shared" si="24"/>
        <v>1.931240548763824E-3</v>
      </c>
      <c r="K79" s="217">
        <f t="shared" si="24"/>
        <v>7.6863950807071484E-4</v>
      </c>
    </row>
    <row r="80" spans="1:11">
      <c r="A80" s="40" t="s">
        <v>125</v>
      </c>
      <c r="B80" s="100">
        <f t="shared" si="24"/>
        <v>9.8782614151728468E-3</v>
      </c>
      <c r="C80" s="212">
        <f t="shared" si="24"/>
        <v>9.8456443236280642E-3</v>
      </c>
      <c r="D80" s="213">
        <f t="shared" si="24"/>
        <v>9.7290286686620864E-3</v>
      </c>
      <c r="E80" s="214">
        <f t="shared" si="24"/>
        <v>1.0837247382255354E-2</v>
      </c>
      <c r="F80" s="215">
        <f t="shared" si="24"/>
        <v>7.3334837365466535E-3</v>
      </c>
      <c r="G80" s="216">
        <f t="shared" si="24"/>
        <v>6.6735524822686002E-3</v>
      </c>
      <c r="H80" s="215">
        <f t="shared" si="24"/>
        <v>1.0513969384422976E-2</v>
      </c>
      <c r="I80" s="217">
        <f t="shared" si="24"/>
        <v>1.8941142119787889E-2</v>
      </c>
      <c r="J80" s="213">
        <f t="shared" si="24"/>
        <v>1.2042924554083845E-2</v>
      </c>
      <c r="K80" s="217">
        <f t="shared" si="24"/>
        <v>6.6102997694081475E-3</v>
      </c>
    </row>
    <row r="81" spans="1:11">
      <c r="A81" s="40" t="s">
        <v>126</v>
      </c>
      <c r="B81" s="100">
        <f t="shared" si="24"/>
        <v>0.1209007243517467</v>
      </c>
      <c r="C81" s="212">
        <f t="shared" si="24"/>
        <v>0.12147308013504543</v>
      </c>
      <c r="D81" s="213">
        <f t="shared" si="24"/>
        <v>9.9397399932442315E-2</v>
      </c>
      <c r="E81" s="214">
        <f t="shared" si="24"/>
        <v>0.10102959236437282</v>
      </c>
      <c r="F81" s="215">
        <f t="shared" si="24"/>
        <v>0.13806926510335799</v>
      </c>
      <c r="G81" s="216">
        <f t="shared" si="24"/>
        <v>0.13322906968895387</v>
      </c>
      <c r="H81" s="215">
        <f t="shared" si="24"/>
        <v>0.16430492954774159</v>
      </c>
      <c r="I81" s="217">
        <f t="shared" si="24"/>
        <v>0.12893351291784008</v>
      </c>
      <c r="J81" s="213">
        <f t="shared" si="24"/>
        <v>8.2915808843624178E-2</v>
      </c>
      <c r="K81" s="217">
        <f t="shared" si="24"/>
        <v>0.12305918524212145</v>
      </c>
    </row>
    <row r="82" spans="1:11">
      <c r="A82" s="40"/>
      <c r="B82" s="100"/>
      <c r="C82" s="212"/>
      <c r="D82" s="213"/>
      <c r="E82" s="214"/>
      <c r="F82" s="215"/>
      <c r="G82" s="216"/>
      <c r="H82" s="215"/>
      <c r="I82" s="217"/>
      <c r="J82" s="213"/>
      <c r="K82" s="217"/>
    </row>
    <row r="83" spans="1:11">
      <c r="A83" s="188" t="s">
        <v>127</v>
      </c>
      <c r="B83" s="218">
        <v>1</v>
      </c>
      <c r="C83" s="219">
        <v>1</v>
      </c>
      <c r="D83" s="220">
        <v>1</v>
      </c>
      <c r="E83" s="221">
        <v>1</v>
      </c>
      <c r="F83" s="222">
        <v>1</v>
      </c>
      <c r="G83" s="223">
        <v>1</v>
      </c>
      <c r="H83" s="222">
        <v>1</v>
      </c>
      <c r="I83" s="224">
        <v>1</v>
      </c>
      <c r="J83" s="220">
        <v>1</v>
      </c>
      <c r="K83" s="224">
        <v>1</v>
      </c>
    </row>
    <row r="84" spans="1:11">
      <c r="A84" s="40" t="s">
        <v>128</v>
      </c>
      <c r="B84" s="100">
        <f>B30/B$29</f>
        <v>0.17587913920024623</v>
      </c>
      <c r="C84" s="212">
        <f t="shared" ref="C84:K84" si="25">C30/C$29</f>
        <v>0.17400516165033306</v>
      </c>
      <c r="D84" s="213">
        <f t="shared" si="25"/>
        <v>0.23926172219583361</v>
      </c>
      <c r="E84" s="214">
        <f t="shared" si="25"/>
        <v>0.19636609863446564</v>
      </c>
      <c r="F84" s="215">
        <f t="shared" si="25"/>
        <v>0.12563893621749758</v>
      </c>
      <c r="G84" s="216">
        <f t="shared" si="25"/>
        <v>0.12774798927613942</v>
      </c>
      <c r="H84" s="215">
        <f t="shared" si="25"/>
        <v>9.2575723069915739E-2</v>
      </c>
      <c r="I84" s="217">
        <f t="shared" si="25"/>
        <v>0.28733439321674614</v>
      </c>
      <c r="J84" s="213">
        <f t="shared" si="25"/>
        <v>0.27060379021595415</v>
      </c>
      <c r="K84" s="217">
        <f t="shared" si="25"/>
        <v>0.2318840579710145</v>
      </c>
    </row>
    <row r="85" spans="1:11">
      <c r="A85" s="40" t="s">
        <v>129</v>
      </c>
      <c r="B85" s="100">
        <f t="shared" ref="B85:K88" si="26">B31/B$29</f>
        <v>0.32060259402706887</v>
      </c>
      <c r="C85" s="212">
        <f t="shared" si="26"/>
        <v>0.32207128657622153</v>
      </c>
      <c r="D85" s="213">
        <f t="shared" si="26"/>
        <v>0.26480966275361334</v>
      </c>
      <c r="E85" s="214">
        <f t="shared" si="26"/>
        <v>0.27101907233946509</v>
      </c>
      <c r="F85" s="215">
        <f t="shared" si="26"/>
        <v>0.36903968195174952</v>
      </c>
      <c r="G85" s="216">
        <f t="shared" si="26"/>
        <v>0.36950402144772115</v>
      </c>
      <c r="H85" s="215">
        <f t="shared" si="26"/>
        <v>0.41351628330676382</v>
      </c>
      <c r="I85" s="217">
        <f t="shared" si="26"/>
        <v>0.2250132485426603</v>
      </c>
      <c r="J85" s="213">
        <f t="shared" si="26"/>
        <v>0.24636403702071397</v>
      </c>
      <c r="K85" s="217">
        <f t="shared" si="26"/>
        <v>0.2552954292084727</v>
      </c>
    </row>
    <row r="86" spans="1:11">
      <c r="A86" s="40" t="s">
        <v>130</v>
      </c>
      <c r="B86" s="100">
        <f t="shared" si="26"/>
        <v>0.10354733629158437</v>
      </c>
      <c r="C86" s="212">
        <f t="shared" si="26"/>
        <v>0.1047762703588742</v>
      </c>
      <c r="D86" s="213">
        <f t="shared" si="26"/>
        <v>7.145280586279433E-2</v>
      </c>
      <c r="E86" s="214">
        <f t="shared" si="26"/>
        <v>9.8352330436745294E-2</v>
      </c>
      <c r="F86" s="215">
        <f t="shared" si="26"/>
        <v>0.12287329925673507</v>
      </c>
      <c r="G86" s="216">
        <f t="shared" si="26"/>
        <v>0.12932305630026811</v>
      </c>
      <c r="H86" s="215">
        <f t="shared" si="26"/>
        <v>0.14632202231837851</v>
      </c>
      <c r="I86" s="217">
        <f t="shared" si="26"/>
        <v>6.592474827768946E-2</v>
      </c>
      <c r="J86" s="213">
        <f t="shared" si="26"/>
        <v>4.1427941824592335E-2</v>
      </c>
      <c r="K86" s="217">
        <f t="shared" si="26"/>
        <v>4.1248606465997768E-2</v>
      </c>
    </row>
    <row r="87" spans="1:11">
      <c r="A87" s="40" t="s">
        <v>131</v>
      </c>
      <c r="B87" s="100">
        <f t="shared" si="26"/>
        <v>0.17884594009969135</v>
      </c>
      <c r="C87" s="212">
        <f t="shared" si="26"/>
        <v>0.17962891919227147</v>
      </c>
      <c r="D87" s="213">
        <f t="shared" si="26"/>
        <v>0.21289950464816448</v>
      </c>
      <c r="E87" s="214">
        <f t="shared" si="26"/>
        <v>0.20601512244667644</v>
      </c>
      <c r="F87" s="215">
        <f t="shared" si="26"/>
        <v>0.15467812430550412</v>
      </c>
      <c r="G87" s="216">
        <f t="shared" si="26"/>
        <v>0.14601206434316355</v>
      </c>
      <c r="H87" s="215">
        <f t="shared" si="26"/>
        <v>0.13920519243907994</v>
      </c>
      <c r="I87" s="217">
        <f t="shared" si="26"/>
        <v>0.20847906730259672</v>
      </c>
      <c r="J87" s="213">
        <f t="shared" si="26"/>
        <v>0.13926840017628911</v>
      </c>
      <c r="K87" s="217">
        <f t="shared" si="26"/>
        <v>0.12040133779264214</v>
      </c>
    </row>
    <row r="88" spans="1:11" ht="15" thickBot="1">
      <c r="A88" s="74" t="s">
        <v>132</v>
      </c>
      <c r="B88" s="102">
        <f t="shared" si="26"/>
        <v>6.5243970212292987E-2</v>
      </c>
      <c r="C88" s="225">
        <f t="shared" si="26"/>
        <v>6.5967983817528691E-2</v>
      </c>
      <c r="D88" s="226">
        <f t="shared" si="26"/>
        <v>6.5820723349392679E-2</v>
      </c>
      <c r="E88" s="227">
        <f t="shared" si="26"/>
        <v>8.0069969529398488E-2</v>
      </c>
      <c r="F88" s="228">
        <f t="shared" si="26"/>
        <v>6.4819616267871694E-2</v>
      </c>
      <c r="G88" s="229">
        <f t="shared" si="26"/>
        <v>5.9316353887399462E-2</v>
      </c>
      <c r="H88" s="228">
        <f t="shared" si="26"/>
        <v>5.9496697790936005E-2</v>
      </c>
      <c r="I88" s="230">
        <f t="shared" si="26"/>
        <v>5.6915739268680446E-2</v>
      </c>
      <c r="J88" s="226">
        <f t="shared" si="26"/>
        <v>2.8646981048920231E-2</v>
      </c>
      <c r="K88" s="230">
        <f>K34/K$29</f>
        <v>2.6755852842809364E-2</v>
      </c>
    </row>
  </sheetData>
  <mergeCells count="6">
    <mergeCell ref="A5:K5"/>
    <mergeCell ref="A6:K6"/>
    <mergeCell ref="A8:A9"/>
    <mergeCell ref="B8:B9"/>
    <mergeCell ref="C8:I8"/>
    <mergeCell ref="J8:K8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  <rowBreaks count="2" manualBreakCount="2">
    <brk id="34" max="16383" man="1"/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2"/>
  <sheetViews>
    <sheetView zoomScaleNormal="100"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4.25"/>
  <cols>
    <col min="1" max="1" width="36.5" customWidth="1"/>
    <col min="2" max="2" width="9.375" style="30" customWidth="1"/>
    <col min="3" max="3" width="9.25" style="30" customWidth="1"/>
    <col min="4" max="6" width="8.625" style="30" customWidth="1"/>
    <col min="7" max="7" width="9.5" style="30" bestFit="1" customWidth="1"/>
    <col min="8" max="8" width="9.125" style="30" customWidth="1"/>
    <col min="9" max="9" width="9.75" customWidth="1"/>
    <col min="10" max="10" width="8.625" customWidth="1"/>
    <col min="11" max="11" width="8.875" customWidth="1"/>
    <col min="12" max="12" width="9.5" customWidth="1"/>
    <col min="13" max="13" width="9.75" customWidth="1"/>
  </cols>
  <sheetData>
    <row r="1" spans="1:14" s="14" customFormat="1" ht="15">
      <c r="A1" s="12" t="s">
        <v>0</v>
      </c>
      <c r="B1" s="31"/>
      <c r="C1" s="16"/>
      <c r="D1" s="32"/>
      <c r="E1" s="16"/>
      <c r="F1" s="32"/>
      <c r="G1" s="16"/>
      <c r="L1" s="16" t="s">
        <v>78</v>
      </c>
    </row>
    <row r="2" spans="1:14" s="14" customFormat="1" ht="15">
      <c r="A2" s="12" t="s">
        <v>1</v>
      </c>
      <c r="B2" s="31"/>
      <c r="C2" s="16"/>
      <c r="D2" s="32"/>
      <c r="E2" s="16"/>
      <c r="F2" s="32"/>
      <c r="G2" s="16"/>
      <c r="L2" s="16" t="s">
        <v>24</v>
      </c>
    </row>
    <row r="3" spans="1:14" s="14" customFormat="1" ht="15">
      <c r="A3" s="12" t="s">
        <v>2</v>
      </c>
      <c r="B3" s="31"/>
      <c r="C3" s="33"/>
      <c r="D3" s="34"/>
      <c r="E3" s="19"/>
      <c r="F3" s="32"/>
      <c r="G3" s="16"/>
      <c r="L3" s="21" t="s">
        <v>56</v>
      </c>
    </row>
    <row r="4" spans="1:14" s="14" customFormat="1" ht="15">
      <c r="A4" s="12" t="s">
        <v>139</v>
      </c>
      <c r="B4" s="31"/>
      <c r="C4" s="33"/>
      <c r="D4" s="34"/>
      <c r="E4" s="33"/>
      <c r="F4" s="32"/>
      <c r="G4" s="16"/>
      <c r="H4" s="16"/>
    </row>
    <row r="5" spans="1:14" s="14" customFormat="1" ht="15.75">
      <c r="A5" s="296" t="s">
        <v>81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1:14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spans="1:14" ht="15" thickBot="1">
      <c r="A7" s="178" t="s">
        <v>108</v>
      </c>
    </row>
    <row r="8" spans="1:14" ht="81" customHeight="1" thickBot="1">
      <c r="A8" s="119" t="s">
        <v>135</v>
      </c>
      <c r="B8" s="120" t="s">
        <v>36</v>
      </c>
      <c r="C8" s="123" t="s">
        <v>37</v>
      </c>
      <c r="D8" s="125" t="s">
        <v>38</v>
      </c>
      <c r="E8" s="123" t="s">
        <v>39</v>
      </c>
      <c r="F8" s="125" t="s">
        <v>40</v>
      </c>
      <c r="G8" s="123" t="s">
        <v>41</v>
      </c>
      <c r="H8" s="125" t="s">
        <v>42</v>
      </c>
      <c r="I8" s="123" t="s">
        <v>43</v>
      </c>
      <c r="J8" s="123" t="s">
        <v>44</v>
      </c>
      <c r="K8" s="121" t="s">
        <v>45</v>
      </c>
      <c r="L8" s="122" t="s">
        <v>46</v>
      </c>
      <c r="N8" s="11"/>
    </row>
    <row r="9" spans="1:14">
      <c r="A9" s="68"/>
      <c r="B9" s="69"/>
      <c r="C9" s="70"/>
      <c r="D9" s="84"/>
      <c r="E9" s="71"/>
      <c r="F9" s="84"/>
      <c r="G9" s="71"/>
      <c r="H9" s="84"/>
      <c r="I9" s="71"/>
      <c r="J9" s="78"/>
      <c r="K9" s="70"/>
      <c r="L9" s="78"/>
    </row>
    <row r="10" spans="1:14">
      <c r="A10" s="25" t="s">
        <v>84</v>
      </c>
      <c r="B10" s="63"/>
      <c r="C10" s="56"/>
      <c r="D10" s="64"/>
      <c r="E10" s="55"/>
      <c r="F10" s="64"/>
      <c r="G10" s="55"/>
      <c r="H10" s="64"/>
      <c r="I10" s="55"/>
      <c r="J10" s="51"/>
      <c r="K10" s="56"/>
      <c r="L10" s="51"/>
    </row>
    <row r="11" spans="1:14">
      <c r="A11" s="6" t="s">
        <v>26</v>
      </c>
      <c r="B11" s="49">
        <f>('2010-HH Type'!B9-'2000-HH Type'!B9)/'2000-HH Type'!B9</f>
        <v>9.3422598012496014E-2</v>
      </c>
      <c r="C11" s="100">
        <f>('2010-HH Type'!C9-'2000-HH Type'!C9)/'2000-HH Type'!C9</f>
        <v>9.1214587182478296E-2</v>
      </c>
      <c r="D11" s="117">
        <f>('2010-HH Type'!D9-'2000-HH Type'!D9)/'2000-HH Type'!D9</f>
        <v>8.1337641934634535E-3</v>
      </c>
      <c r="E11" s="23">
        <f>('2010-HH Type'!E9-'2000-HH Type'!E9)/'2000-HH Type'!E9</f>
        <v>5.7209663840094849E-2</v>
      </c>
      <c r="F11" s="117">
        <f>('2010-HH Type'!F9-'2000-HH Type'!F9)/'2000-HH Type'!F9</f>
        <v>-1.5776391366613889E-2</v>
      </c>
      <c r="G11" s="23">
        <f>('2010-HH Type'!G9-'2000-HH Type'!G9)/'2000-HH Type'!G9</f>
        <v>0.26560799387674422</v>
      </c>
      <c r="H11" s="117">
        <f>('2010-HH Type'!H9-'2000-HH Type'!H9)/'2000-HH Type'!H9</f>
        <v>0.20007798977923419</v>
      </c>
      <c r="I11" s="23">
        <f>('2010-HH Type'!I9-'2000-HH Type'!I9)/'2000-HH Type'!I9</f>
        <v>0.1576143761520459</v>
      </c>
      <c r="J11" s="24">
        <f>('2010-HH Type'!J9-'2000-HH Type'!J9)/'2000-HH Type'!J9</f>
        <v>2.6555139712189535E-2</v>
      </c>
      <c r="K11" s="100">
        <f>('2010-HH Type'!K9-'2000-HH Type'!K9)/'2000-HH Type'!K9</f>
        <v>9.8303543492683554E-2</v>
      </c>
      <c r="L11" s="24">
        <f>('2010-HH Type'!L9-'2000-HH Type'!L9)/'2000-HH Type'!L9</f>
        <v>8.1650240666866547E-2</v>
      </c>
    </row>
    <row r="12" spans="1:14">
      <c r="A12" s="188" t="s">
        <v>110</v>
      </c>
      <c r="B12" s="49">
        <f>('2010-HH Type'!B10-'2000-HH Type'!B10)/'2000-HH Type'!B10</f>
        <v>0.38167109524729903</v>
      </c>
      <c r="C12" s="100">
        <f>('2010-HH Type'!C10-'2000-HH Type'!C10)/'2000-HH Type'!C10</f>
        <v>0.35710120084810193</v>
      </c>
      <c r="D12" s="117">
        <f>('2010-HH Type'!D10-'2000-HH Type'!D10)/'2000-HH Type'!D10</f>
        <v>0.2138549863134977</v>
      </c>
      <c r="E12" s="23">
        <f>('2010-HH Type'!E10-'2000-HH Type'!E10)/'2000-HH Type'!E10</f>
        <v>0.34071180103716947</v>
      </c>
      <c r="F12" s="117">
        <f>('2010-HH Type'!F10-'2000-HH Type'!F10)/'2000-HH Type'!F10</f>
        <v>0.19918090950405426</v>
      </c>
      <c r="G12" s="23">
        <f>('2010-HH Type'!G10-'2000-HH Type'!G10)/'2000-HH Type'!G10</f>
        <v>0.37197418904778512</v>
      </c>
      <c r="H12" s="117">
        <f>('2010-HH Type'!H10-'2000-HH Type'!H10)/'2000-HH Type'!H10</f>
        <v>0.40416217245098662</v>
      </c>
      <c r="I12" s="23">
        <f>('2010-HH Type'!I10-'2000-HH Type'!I10)/'2000-HH Type'!I10</f>
        <v>0.4437653957944443</v>
      </c>
      <c r="J12" s="24">
        <f>('2010-HH Type'!J10-'2000-HH Type'!J10)/'2000-HH Type'!J10</f>
        <v>0.26355932203389831</v>
      </c>
      <c r="K12" s="100">
        <f>('2010-HH Type'!K10-'2000-HH Type'!K10)/'2000-HH Type'!K10</f>
        <v>0.46167744316390785</v>
      </c>
      <c r="L12" s="24">
        <f>('2010-HH Type'!L10-'2000-HH Type'!L10)/'2000-HH Type'!L10</f>
        <v>0.4692338612428652</v>
      </c>
    </row>
    <row r="13" spans="1:14">
      <c r="A13" s="40" t="s">
        <v>111</v>
      </c>
      <c r="B13" s="49">
        <f>('2010-HH Type'!B11-'2000-HH Type'!B11)/'2000-HH Type'!B11</f>
        <v>0.6977557533673896</v>
      </c>
      <c r="C13" s="100">
        <f>('2010-HH Type'!C11-'2000-HH Type'!C11)/'2000-HH Type'!C11</f>
        <v>0.72935785770843342</v>
      </c>
      <c r="D13" s="117">
        <f>('2010-HH Type'!D11-'2000-HH Type'!D11)/'2000-HH Type'!D11</f>
        <v>0.74949247071946457</v>
      </c>
      <c r="E13" s="23">
        <f>('2010-HH Type'!E11-'2000-HH Type'!E11)/'2000-HH Type'!E11</f>
        <v>0.74039796390559931</v>
      </c>
      <c r="F13" s="117">
        <f>('2010-HH Type'!F11-'2000-HH Type'!F11)/'2000-HH Type'!F11</f>
        <v>0.76490066225165565</v>
      </c>
      <c r="G13" s="23">
        <f>('2010-HH Type'!G11-'2000-HH Type'!G11)/'2000-HH Type'!G11</f>
        <v>0.48766250994958876</v>
      </c>
      <c r="H13" s="117">
        <f>('2010-HH Type'!H11-'2000-HH Type'!H11)/'2000-HH Type'!H11</f>
        <v>0.50094339622641515</v>
      </c>
      <c r="I13" s="23">
        <f>('2010-HH Type'!I11-'2000-HH Type'!I11)/'2000-HH Type'!I11</f>
        <v>0.76517727051966977</v>
      </c>
      <c r="J13" s="24">
        <f>('2010-HH Type'!J11-'2000-HH Type'!J11)/'2000-HH Type'!J11</f>
        <v>0.56821445667783632</v>
      </c>
      <c r="K13" s="100">
        <f>('2010-HH Type'!K11-'2000-HH Type'!K11)/'2000-HH Type'!K11</f>
        <v>0.58201007891984402</v>
      </c>
      <c r="L13" s="24">
        <f>('2010-HH Type'!L11-'2000-HH Type'!L11)/'2000-HH Type'!L11</f>
        <v>0.66502793296089391</v>
      </c>
    </row>
    <row r="14" spans="1:14">
      <c r="A14" s="40" t="s">
        <v>112</v>
      </c>
      <c r="B14" s="49">
        <f>('2010-HH Type'!B12-'2000-HH Type'!B12)/'2000-HH Type'!B12</f>
        <v>1.7818181818181817</v>
      </c>
      <c r="C14" s="100">
        <f>('2010-HH Type'!C12-'2000-HH Type'!C12)/'2000-HH Type'!C12</f>
        <v>1.9337662337662338</v>
      </c>
      <c r="D14" s="117">
        <f>('2010-HH Type'!D12-'2000-HH Type'!D12)/'2000-HH Type'!D12</f>
        <v>1.8336520076481835</v>
      </c>
      <c r="E14" s="23">
        <f>('2010-HH Type'!E12-'2000-HH Type'!E12)/'2000-HH Type'!E12</f>
        <v>1.9869565217391305</v>
      </c>
      <c r="F14" s="117">
        <f>('2010-HH Type'!F12-'2000-HH Type'!F12)/'2000-HH Type'!F12</f>
        <v>1.8490945674044266</v>
      </c>
      <c r="G14" s="23">
        <f>('2010-HH Type'!G12-'2000-HH Type'!G12)/'2000-HH Type'!G12</f>
        <v>0.7592592592592593</v>
      </c>
      <c r="H14" s="117">
        <f>('2010-HH Type'!H12-'2000-HH Type'!H12)/'2000-HH Type'!H12</f>
        <v>1</v>
      </c>
      <c r="I14" s="23">
        <f>('2010-HH Type'!I12-'2000-HH Type'!I12)/'2000-HH Type'!I12</f>
        <v>2.9615384615384617</v>
      </c>
      <c r="J14" s="24">
        <f>('2010-HH Type'!J12-'2000-HH Type'!J12)/'2000-HH Type'!J12</f>
        <v>1.7777777777777777</v>
      </c>
      <c r="K14" s="100">
        <f>('2010-HH Type'!K12-'2000-HH Type'!K12)/'2000-HH Type'!K12</f>
        <v>1.0727272727272728</v>
      </c>
      <c r="L14" s="24">
        <f>('2010-HH Type'!L12-'2000-HH Type'!L12)/'2000-HH Type'!L12</f>
        <v>1.0792079207920793</v>
      </c>
    </row>
    <row r="15" spans="1:14">
      <c r="A15" s="40" t="s">
        <v>113</v>
      </c>
      <c r="B15" s="49">
        <f>('2010-HH Type'!B13-'2000-HH Type'!B13)/'2000-HH Type'!B13</f>
        <v>0.44129246523213173</v>
      </c>
      <c r="C15" s="100">
        <f>('2010-HH Type'!C13-'2000-HH Type'!C13)/'2000-HH Type'!C13</f>
        <v>0.34910437608646361</v>
      </c>
      <c r="D15" s="117">
        <f>('2010-HH Type'!D13-'2000-HH Type'!D13)/'2000-HH Type'!D13</f>
        <v>-9.7794631274323914E-3</v>
      </c>
      <c r="E15" s="23">
        <f>('2010-HH Type'!E13-'2000-HH Type'!E13)/'2000-HH Type'!E13</f>
        <v>0.22944373771250146</v>
      </c>
      <c r="F15" s="117">
        <f>('2010-HH Type'!F13-'2000-HH Type'!F13)/'2000-HH Type'!F13</f>
        <v>-9.1421143847487008E-2</v>
      </c>
      <c r="G15" s="23">
        <f>('2010-HH Type'!G13-'2000-HH Type'!G13)/'2000-HH Type'!G13</f>
        <v>0.86336965632858342</v>
      </c>
      <c r="H15" s="117">
        <f>('2010-HH Type'!H13-'2000-HH Type'!H13)/'2000-HH Type'!H13</f>
        <v>0.57461406518010294</v>
      </c>
      <c r="I15" s="23">
        <f>('2010-HH Type'!I13-'2000-HH Type'!I13)/'2000-HH Type'!I13</f>
        <v>0.47331170746092599</v>
      </c>
      <c r="J15" s="24">
        <f>('2010-HH Type'!J13-'2000-HH Type'!J13)/'2000-HH Type'!J13</f>
        <v>7.9554494828957836E-2</v>
      </c>
      <c r="K15" s="100">
        <f>('2010-HH Type'!K13-'2000-HH Type'!K13)/'2000-HH Type'!K13</f>
        <v>1.439443535188216</v>
      </c>
      <c r="L15" s="24">
        <f>('2010-HH Type'!L13-'2000-HH Type'!L13)/'2000-HH Type'!L13</f>
        <v>1.4561643835616438</v>
      </c>
    </row>
    <row r="16" spans="1:14">
      <c r="A16" s="40" t="s">
        <v>114</v>
      </c>
      <c r="B16" s="49">
        <f>('2010-HH Type'!B14-'2000-HH Type'!B14)/'2000-HH Type'!B14</f>
        <v>0.326997907810397</v>
      </c>
      <c r="C16" s="100">
        <f>('2010-HH Type'!C14-'2000-HH Type'!C14)/'2000-HH Type'!C14</f>
        <v>0.28726983241731058</v>
      </c>
      <c r="D16" s="117">
        <f>('2010-HH Type'!D14-'2000-HH Type'!D14)/'2000-HH Type'!D14</f>
        <v>0.12224212666029312</v>
      </c>
      <c r="E16" s="23">
        <f>('2010-HH Type'!E14-'2000-HH Type'!E14)/'2000-HH Type'!E14</f>
        <v>0.27159017292071558</v>
      </c>
      <c r="F16" s="117">
        <f>('2010-HH Type'!F14-'2000-HH Type'!F14)/'2000-HH Type'!F14</f>
        <v>0.10158361486486486</v>
      </c>
      <c r="G16" s="23">
        <f>('2010-HH Type'!G14-'2000-HH Type'!G14)/'2000-HH Type'!G14</f>
        <v>0.29498504555887878</v>
      </c>
      <c r="H16" s="117">
        <f>('2010-HH Type'!H14-'2000-HH Type'!H14)/'2000-HH Type'!H14</f>
        <v>0.37813440320962888</v>
      </c>
      <c r="I16" s="23">
        <f>('2010-HH Type'!I14-'2000-HH Type'!I14)/'2000-HH Type'!I14</f>
        <v>0.38672417574384094</v>
      </c>
      <c r="J16" s="24">
        <f>('2010-HH Type'!J14-'2000-HH Type'!J14)/'2000-HH Type'!J14</f>
        <v>0.24107320965489726</v>
      </c>
      <c r="K16" s="100">
        <f>('2010-HH Type'!K14-'2000-HH Type'!K14)/'2000-HH Type'!K14</f>
        <v>0.44049546424074215</v>
      </c>
      <c r="L16" s="24">
        <f>('2010-HH Type'!L14-'2000-HH Type'!L14)/'2000-HH Type'!L14</f>
        <v>0.43405170905783158</v>
      </c>
    </row>
    <row r="17" spans="1:12">
      <c r="A17" s="40" t="s">
        <v>115</v>
      </c>
      <c r="B17" s="49">
        <f>('2010-HH Type'!B15-'2000-HH Type'!B15)/'2000-HH Type'!B15</f>
        <v>0.76349083397882778</v>
      </c>
      <c r="C17" s="100">
        <f>('2010-HH Type'!C15-'2000-HH Type'!C15)/'2000-HH Type'!C15</f>
        <v>0.63235294117647056</v>
      </c>
      <c r="D17" s="117">
        <f>('2010-HH Type'!D15-'2000-HH Type'!D15)/'2000-HH Type'!D15</f>
        <v>0.37254069355980185</v>
      </c>
      <c r="E17" s="23">
        <f>('2010-HH Type'!E15-'2000-HH Type'!E15)/'2000-HH Type'!E15</f>
        <v>0.65492610837438425</v>
      </c>
      <c r="F17" s="117">
        <f>('2010-HH Type'!F15-'2000-HH Type'!F15)/'2000-HH Type'!F15</f>
        <v>0.38562720564645492</v>
      </c>
      <c r="G17" s="23">
        <f>('2010-HH Type'!G15-'2000-HH Type'!G15)/'2000-HH Type'!G15</f>
        <v>0.41764176417641763</v>
      </c>
      <c r="H17" s="117">
        <f>('2010-HH Type'!H15-'2000-HH Type'!H15)/'2000-HH Type'!H15</f>
        <v>0.15706806282722513</v>
      </c>
      <c r="I17" s="23">
        <f>('2010-HH Type'!I15-'2000-HH Type'!I15)/'2000-HH Type'!I15</f>
        <v>0.61423593827775014</v>
      </c>
      <c r="J17" s="24">
        <f>('2010-HH Type'!J15-'2000-HH Type'!J15)/'2000-HH Type'!J15</f>
        <v>0.30937500000000001</v>
      </c>
      <c r="K17" s="100">
        <f>('2010-HH Type'!K15-'2000-HH Type'!K15)/'2000-HH Type'!K15</f>
        <v>1.2570725707257073</v>
      </c>
      <c r="L17" s="24">
        <f>('2010-HH Type'!L15-'2000-HH Type'!L15)/'2000-HH Type'!L15</f>
        <v>1.338149160484186</v>
      </c>
    </row>
    <row r="18" spans="1:12">
      <c r="A18" s="40" t="s">
        <v>116</v>
      </c>
      <c r="B18" s="49">
        <f>('2010-HH Type'!B16-'2000-HH Type'!B16)/'2000-HH Type'!B16</f>
        <v>0.38672927974629506</v>
      </c>
      <c r="C18" s="100">
        <f>('2010-HH Type'!C16-'2000-HH Type'!C16)/'2000-HH Type'!C16</f>
        <v>0.34745235816005288</v>
      </c>
      <c r="D18" s="117">
        <f>('2010-HH Type'!D16-'2000-HH Type'!D16)/'2000-HH Type'!D16</f>
        <v>0.15312067347450775</v>
      </c>
      <c r="E18" s="23">
        <f>('2010-HH Type'!E16-'2000-HH Type'!E16)/'2000-HH Type'!E16</f>
        <v>0.31899857350381489</v>
      </c>
      <c r="F18" s="117">
        <f>('2010-HH Type'!F16-'2000-HH Type'!F16)/'2000-HH Type'!F16</f>
        <v>0.12524319906058967</v>
      </c>
      <c r="G18" s="23">
        <f>('2010-HH Type'!G16-'2000-HH Type'!G16)/'2000-HH Type'!G16</f>
        <v>0.4131506452080615</v>
      </c>
      <c r="H18" s="117">
        <f>('2010-HH Type'!H16-'2000-HH Type'!H16)/'2000-HH Type'!H16</f>
        <v>0.36214759535655056</v>
      </c>
      <c r="I18" s="23">
        <f>('2010-HH Type'!I16-'2000-HH Type'!I16)/'2000-HH Type'!I16</f>
        <v>0.44295544087453526</v>
      </c>
      <c r="J18" s="24">
        <f>('2010-HH Type'!J16-'2000-HH Type'!J16)/'2000-HH Type'!J16</f>
        <v>0.24180996611020458</v>
      </c>
      <c r="K18" s="100">
        <f>('2010-HH Type'!K16-'2000-HH Type'!K16)/'2000-HH Type'!K16</f>
        <v>0.57057070928701759</v>
      </c>
      <c r="L18" s="24">
        <f>('2010-HH Type'!L16-'2000-HH Type'!L16)/'2000-HH Type'!L16</f>
        <v>0.63742710851941398</v>
      </c>
    </row>
    <row r="19" spans="1:12">
      <c r="A19" s="40" t="s">
        <v>117</v>
      </c>
      <c r="B19" s="49">
        <f>('2010-HH Type'!B17-'2000-HH Type'!B17)/'2000-HH Type'!B17</f>
        <v>0.62091366303436712</v>
      </c>
      <c r="C19" s="100">
        <f>('2010-HH Type'!C17-'2000-HH Type'!C17)/'2000-HH Type'!C17</f>
        <v>0.56927677483663752</v>
      </c>
      <c r="D19" s="117">
        <f>('2010-HH Type'!D17-'2000-HH Type'!D17)/'2000-HH Type'!D17</f>
        <v>0.36181097327023914</v>
      </c>
      <c r="E19" s="23">
        <f>('2010-HH Type'!E17-'2000-HH Type'!E17)/'2000-HH Type'!E17</f>
        <v>0.31204604632040567</v>
      </c>
      <c r="F19" s="117">
        <f>('2010-HH Type'!F17-'2000-HH Type'!F17)/'2000-HH Type'!F17</f>
        <v>0.17439024390243901</v>
      </c>
      <c r="G19" s="23">
        <f>('2010-HH Type'!G17-'2000-HH Type'!G17)/'2000-HH Type'!G17</f>
        <v>2.2336283185840706</v>
      </c>
      <c r="H19" s="117">
        <f>('2010-HH Type'!H17-'2000-HH Type'!H17)/'2000-HH Type'!H17</f>
        <v>2.1498470948012232</v>
      </c>
      <c r="I19" s="23">
        <f>('2010-HH Type'!I17-'2000-HH Type'!I17)/'2000-HH Type'!I17</f>
        <v>1.3718937446443873</v>
      </c>
      <c r="J19" s="24">
        <f>('2010-HH Type'!J17-'2000-HH Type'!J17)/'2000-HH Type'!J17</f>
        <v>1.053648068669528</v>
      </c>
      <c r="K19" s="100">
        <f>('2010-HH Type'!K17-'2000-HH Type'!K17)/'2000-HH Type'!K17</f>
        <v>1.5262135922330098</v>
      </c>
      <c r="L19" s="24">
        <f>('2010-HH Type'!L17-'2000-HH Type'!L17)/'2000-HH Type'!L17</f>
        <v>1.2712418300653594</v>
      </c>
    </row>
    <row r="20" spans="1:12">
      <c r="A20" s="40" t="s">
        <v>118</v>
      </c>
      <c r="B20" s="49">
        <f>('2010-HH Type'!B18-'2000-HH Type'!B18)/'2000-HH Type'!B18</f>
        <v>0.41790510295434197</v>
      </c>
      <c r="C20" s="100">
        <f>('2010-HH Type'!C18-'2000-HH Type'!C18)/'2000-HH Type'!C18</f>
        <v>0.42909090909090908</v>
      </c>
      <c r="D20" s="117">
        <f>('2010-HH Type'!D18-'2000-HH Type'!D18)/'2000-HH Type'!D18</f>
        <v>0.3979156797726196</v>
      </c>
      <c r="E20" s="23">
        <f>('2010-HH Type'!E18-'2000-HH Type'!E18)/'2000-HH Type'!E18</f>
        <v>0.47845515480370254</v>
      </c>
      <c r="F20" s="117">
        <f>('2010-HH Type'!F18-'2000-HH Type'!F18)/'2000-HH Type'!F18</f>
        <v>0.38503253796095444</v>
      </c>
      <c r="G20" s="23">
        <f>('2010-HH Type'!G18-'2000-HH Type'!G18)/'2000-HH Type'!G18</f>
        <v>6.1124694376528114E-2</v>
      </c>
      <c r="H20" s="117">
        <f>('2010-HH Type'!H18-'2000-HH Type'!H18)/'2000-HH Type'!H18</f>
        <v>0.4264705882352941</v>
      </c>
      <c r="I20" s="23">
        <f>('2010-HH Type'!I18-'2000-HH Type'!I18)/'2000-HH Type'!I18</f>
        <v>0.42195540308747859</v>
      </c>
      <c r="J20" s="24">
        <f>('2010-HH Type'!J18-'2000-HH Type'!J18)/'2000-HH Type'!J18</f>
        <v>0.50753768844221103</v>
      </c>
      <c r="K20" s="100">
        <f>('2010-HH Type'!K18-'2000-HH Type'!K18)/'2000-HH Type'!K18</f>
        <v>0.38630136986301372</v>
      </c>
      <c r="L20" s="24">
        <f>('2010-HH Type'!L18-'2000-HH Type'!L18)/'2000-HH Type'!L18</f>
        <v>0.44361702127659575</v>
      </c>
    </row>
    <row r="21" spans="1:12">
      <c r="A21" s="40" t="s">
        <v>119</v>
      </c>
      <c r="B21" s="49">
        <f>('2010-HH Type'!B19-'2000-HH Type'!B19)/'2000-HH Type'!B19</f>
        <v>-3.3356147679623645E-2</v>
      </c>
      <c r="C21" s="100">
        <f>('2010-HH Type'!C19-'2000-HH Type'!C19)/'2000-HH Type'!C19</f>
        <v>-4.9516038716902647E-2</v>
      </c>
      <c r="D21" s="117">
        <f>('2010-HH Type'!D19-'2000-HH Type'!D19)/'2000-HH Type'!D19</f>
        <v>-0.13018787056218301</v>
      </c>
      <c r="E21" s="23">
        <f>('2010-HH Type'!E19-'2000-HH Type'!E19)/'2000-HH Type'!E19</f>
        <v>-7.5162920709212946E-2</v>
      </c>
      <c r="F21" s="117">
        <f>('2010-HH Type'!F19-'2000-HH Type'!F19)/'2000-HH Type'!F19</f>
        <v>-0.14988683041327858</v>
      </c>
      <c r="G21" s="23">
        <f>('2010-HH Type'!G19-'2000-HH Type'!G19)/'2000-HH Type'!G19</f>
        <v>5.0852042196375437E-2</v>
      </c>
      <c r="H21" s="117">
        <f>('2010-HH Type'!H19-'2000-HH Type'!H19)/'2000-HH Type'!H19</f>
        <v>4.921259842519685E-3</v>
      </c>
      <c r="I21" s="23">
        <f>('2010-HH Type'!I19-'2000-HH Type'!I19)/'2000-HH Type'!I19</f>
        <v>7.3956628477905073E-2</v>
      </c>
      <c r="J21" s="24">
        <f>('2010-HH Type'!J19-'2000-HH Type'!J19)/'2000-HH Type'!J19</f>
        <v>-2.3687580025608196E-2</v>
      </c>
      <c r="K21" s="100">
        <f>('2010-HH Type'!K19-'2000-HH Type'!K19)/'2000-HH Type'!K19</f>
        <v>-1.0094613007849234E-2</v>
      </c>
      <c r="L21" s="24">
        <f>('2010-HH Type'!L19-'2000-HH Type'!L19)/'2000-HH Type'!L19</f>
        <v>1.2426021551012708E-2</v>
      </c>
    </row>
    <row r="22" spans="1:12">
      <c r="A22" s="40" t="s">
        <v>120</v>
      </c>
      <c r="B22" s="49">
        <f>('2010-HH Type'!B20-'2000-HH Type'!B20)/'2000-HH Type'!B20</f>
        <v>0.40857879616489562</v>
      </c>
      <c r="C22" s="100">
        <f>('2010-HH Type'!C20-'2000-HH Type'!C20)/'2000-HH Type'!C20</f>
        <v>0.35001932061685459</v>
      </c>
      <c r="D22" s="117">
        <f>('2010-HH Type'!D20-'2000-HH Type'!D20)/'2000-HH Type'!D20</f>
        <v>0.14633693685333829</v>
      </c>
      <c r="E22" s="23">
        <f>('2010-HH Type'!E20-'2000-HH Type'!E20)/'2000-HH Type'!E20</f>
        <v>0.34102191461501935</v>
      </c>
      <c r="F22" s="117">
        <f>('2010-HH Type'!F20-'2000-HH Type'!F20)/'2000-HH Type'!F20</f>
        <v>0.13841982335096245</v>
      </c>
      <c r="G22" s="23">
        <f>('2010-HH Type'!G20-'2000-HH Type'!G20)/'2000-HH Type'!G20</f>
        <v>0.32896924355777224</v>
      </c>
      <c r="H22" s="117">
        <f>('2010-HH Type'!H20-'2000-HH Type'!H20)/'2000-HH Type'!H20</f>
        <v>0.156794425087108</v>
      </c>
      <c r="I22" s="23">
        <f>('2010-HH Type'!I20-'2000-HH Type'!I20)/'2000-HH Type'!I20</f>
        <v>0.41552470248827983</v>
      </c>
      <c r="J22" s="24">
        <f>('2010-HH Type'!J20-'2000-HH Type'!J20)/'2000-HH Type'!J20</f>
        <v>0.20641325122106605</v>
      </c>
      <c r="K22" s="100">
        <f>('2010-HH Type'!K20-'2000-HH Type'!K20)/'2000-HH Type'!K20</f>
        <v>0.57437920631236949</v>
      </c>
      <c r="L22" s="24">
        <f>('2010-HH Type'!L20-'2000-HH Type'!L20)/'2000-HH Type'!L20</f>
        <v>0.58546637744034702</v>
      </c>
    </row>
    <row r="23" spans="1:12">
      <c r="A23" s="40" t="s">
        <v>121</v>
      </c>
      <c r="B23" s="49">
        <f>('2010-HH Type'!B21-'2000-HH Type'!B21)/'2000-HH Type'!B21</f>
        <v>0.28517977733162986</v>
      </c>
      <c r="C23" s="100">
        <f>('2010-HH Type'!C21-'2000-HH Type'!C21)/'2000-HH Type'!C21</f>
        <v>0.19986093175722658</v>
      </c>
      <c r="D23" s="117">
        <f>('2010-HH Type'!D21-'2000-HH Type'!D21)/'2000-HH Type'!D21</f>
        <v>-8.6601080781488149E-2</v>
      </c>
      <c r="E23" s="23">
        <f>('2010-HH Type'!E21-'2000-HH Type'!E21)/'2000-HH Type'!E21</f>
        <v>1.4053458252962248E-2</v>
      </c>
      <c r="F23" s="117">
        <f>('2010-HH Type'!F21-'2000-HH Type'!F21)/'2000-HH Type'!F21</f>
        <v>-0.25635399524593161</v>
      </c>
      <c r="G23" s="23">
        <f>('2010-HH Type'!G21-'2000-HH Type'!G21)/'2000-HH Type'!G21</f>
        <v>0.70480769230769236</v>
      </c>
      <c r="H23" s="117">
        <f>('2010-HH Type'!H21-'2000-HH Type'!H21)/'2000-HH Type'!H21</f>
        <v>0.50943396226415094</v>
      </c>
      <c r="I23" s="23">
        <f>('2010-HH Type'!I21-'2000-HH Type'!I21)/'2000-HH Type'!I21</f>
        <v>0.66534765404183149</v>
      </c>
      <c r="J23" s="24">
        <f>('2010-HH Type'!J21-'2000-HH Type'!J21)/'2000-HH Type'!J21</f>
        <v>0.41625615763546797</v>
      </c>
      <c r="K23" s="100">
        <f>('2010-HH Type'!K21-'2000-HH Type'!K21)/'2000-HH Type'!K21</f>
        <v>1.2491582491582491</v>
      </c>
      <c r="L23" s="24">
        <f>('2010-HH Type'!L21-'2000-HH Type'!L21)/'2000-HH Type'!L21</f>
        <v>1.3675564681724846</v>
      </c>
    </row>
    <row r="24" spans="1:12">
      <c r="A24" s="40" t="s">
        <v>122</v>
      </c>
      <c r="B24" s="49">
        <f>('2010-HH Type'!B22-'2000-HH Type'!B22)/'2000-HH Type'!B22</f>
        <v>0.68360655737704923</v>
      </c>
      <c r="C24" s="100">
        <f>('2010-HH Type'!C22-'2000-HH Type'!C22)/'2000-HH Type'!C22</f>
        <v>0.71052631578947367</v>
      </c>
      <c r="D24" s="117">
        <f>('2010-HH Type'!D22-'2000-HH Type'!D22)/'2000-HH Type'!D22</f>
        <v>0.72774869109947649</v>
      </c>
      <c r="E24" s="23">
        <f>('2010-HH Type'!E22-'2000-HH Type'!E22)/'2000-HH Type'!E22</f>
        <v>0.75496688741721851</v>
      </c>
      <c r="F24" s="117">
        <f>('2010-HH Type'!F22-'2000-HH Type'!F22)/'2000-HH Type'!F22</f>
        <v>0.73006134969325154</v>
      </c>
      <c r="G24" s="23">
        <f>('2010-HH Type'!G22-'2000-HH Type'!G22)/'2000-HH Type'!G22</f>
        <v>0.28000000000000003</v>
      </c>
      <c r="H24" s="117">
        <f>('2010-HH Type'!H22-'2000-HH Type'!H22)/'2000-HH Type'!H22</f>
        <v>1.4</v>
      </c>
      <c r="I24" s="23">
        <f>('2010-HH Type'!I22-'2000-HH Type'!I22)/'2000-HH Type'!I22</f>
        <v>0.660377358490566</v>
      </c>
      <c r="J24" s="24">
        <f>('2010-HH Type'!J22-'2000-HH Type'!J22)/'2000-HH Type'!J22</f>
        <v>0.56521739130434778</v>
      </c>
      <c r="K24" s="100">
        <f>('2010-HH Type'!K22-'2000-HH Type'!K22)/'2000-HH Type'!K22</f>
        <v>0.63913043478260867</v>
      </c>
      <c r="L24" s="24">
        <f>('2010-HH Type'!L22-'2000-HH Type'!L22)/'2000-HH Type'!L22</f>
        <v>1.0310077519379846</v>
      </c>
    </row>
    <row r="25" spans="1:12">
      <c r="A25" s="40" t="s">
        <v>123</v>
      </c>
      <c r="B25" s="49">
        <f>('2010-HH Type'!B23-'2000-HH Type'!B23)/'2000-HH Type'!B23</f>
        <v>1.3021555763823804</v>
      </c>
      <c r="C25" s="100">
        <f>('2010-HH Type'!C23-'2000-HH Type'!C23)/'2000-HH Type'!C23</f>
        <v>1.2891356411931201</v>
      </c>
      <c r="D25" s="117">
        <f>('2010-HH Type'!D23-'2000-HH Type'!D23)/'2000-HH Type'!D23</f>
        <v>1.0866091403004154</v>
      </c>
      <c r="E25" s="23">
        <f>('2010-HH Type'!E23-'2000-HH Type'!E23)/'2000-HH Type'!E23</f>
        <v>1.2450690335305721</v>
      </c>
      <c r="F25" s="117">
        <f>('2010-HH Type'!F23-'2000-HH Type'!F23)/'2000-HH Type'!F23</f>
        <v>1.0516831009860592</v>
      </c>
      <c r="G25" s="23">
        <f>('2010-HH Type'!G23-'2000-HH Type'!G23)/'2000-HH Type'!G23</f>
        <v>1.1096774193548387</v>
      </c>
      <c r="H25" s="117">
        <f>('2010-HH Type'!H23-'2000-HH Type'!H23)/'2000-HH Type'!H23</f>
        <v>1.3676470588235294</v>
      </c>
      <c r="I25" s="23">
        <f>('2010-HH Type'!I23-'2000-HH Type'!I23)/'2000-HH Type'!I23</f>
        <v>2.3215859030837005</v>
      </c>
      <c r="J25" s="24">
        <f>('2010-HH Type'!J23-'2000-HH Type'!J23)/'2000-HH Type'!J23</f>
        <v>1.7833333333333334</v>
      </c>
      <c r="K25" s="100">
        <f>('2010-HH Type'!K23-'2000-HH Type'!K23)/'2000-HH Type'!K23</f>
        <v>1.3827493261455526</v>
      </c>
      <c r="L25" s="24">
        <f>('2010-HH Type'!L23-'2000-HH Type'!L23)/'2000-HH Type'!L23</f>
        <v>1.5890688259109311</v>
      </c>
    </row>
    <row r="26" spans="1:12">
      <c r="A26" s="40" t="s">
        <v>124</v>
      </c>
      <c r="B26" s="49">
        <f>('2010-HH Type'!B24-'2000-HH Type'!B24)/'2000-HH Type'!B24</f>
        <v>0.82846715328467158</v>
      </c>
      <c r="C26" s="100">
        <f>('2010-HH Type'!C24-'2000-HH Type'!C24)/'2000-HH Type'!C24</f>
        <v>0.76494023904382469</v>
      </c>
      <c r="D26" s="117">
        <f>('2010-HH Type'!D24-'2000-HH Type'!D24)/'2000-HH Type'!D24</f>
        <v>0.65517241379310343</v>
      </c>
      <c r="E26" s="23">
        <f>('2010-HH Type'!E24-'2000-HH Type'!E24)/'2000-HH Type'!E24</f>
        <v>0.79795597484276726</v>
      </c>
      <c r="F26" s="117">
        <f>('2010-HH Type'!F24-'2000-HH Type'!F24)/'2000-HH Type'!F24</f>
        <v>0.6303763440860215</v>
      </c>
      <c r="G26" s="23">
        <f>('2010-HH Type'!G24-'2000-HH Type'!G24)/'2000-HH Type'!G24</f>
        <v>0.2857142857142857</v>
      </c>
      <c r="H26" s="117">
        <f>('2010-HH Type'!H24-'2000-HH Type'!H24)/'2000-HH Type'!H24</f>
        <v>0.45</v>
      </c>
      <c r="I26" s="23">
        <f>('2010-HH Type'!I24-'2000-HH Type'!I24)/'2000-HH Type'!I24</f>
        <v>0.77622377622377625</v>
      </c>
      <c r="J26" s="24">
        <f>('2010-HH Type'!J24-'2000-HH Type'!J24)/'2000-HH Type'!J24</f>
        <v>1.125</v>
      </c>
      <c r="K26" s="100">
        <f>('2010-HH Type'!K24-'2000-HH Type'!K24)/'2000-HH Type'!K24</f>
        <v>1.0606796116504855</v>
      </c>
      <c r="L26" s="24">
        <f>('2010-HH Type'!L24-'2000-HH Type'!L24)/'2000-HH Type'!L24</f>
        <v>0.98648648648648651</v>
      </c>
    </row>
    <row r="27" spans="1:12">
      <c r="A27" s="40" t="s">
        <v>125</v>
      </c>
      <c r="B27" s="49">
        <f>('2010-HH Type'!B25-'2000-HH Type'!B25)/'2000-HH Type'!B25</f>
        <v>0.44652803564797622</v>
      </c>
      <c r="C27" s="100">
        <f>('2010-HH Type'!C25-'2000-HH Type'!C25)/'2000-HH Type'!C25</f>
        <v>0.38973359324236517</v>
      </c>
      <c r="D27" s="117">
        <f>('2010-HH Type'!D25-'2000-HH Type'!D25)/'2000-HH Type'!D25</f>
        <v>3.0327868852459017E-2</v>
      </c>
      <c r="E27" s="23">
        <f>('2010-HH Type'!E25-'2000-HH Type'!E25)/'2000-HH Type'!E25</f>
        <v>0.36202109938922822</v>
      </c>
      <c r="F27" s="117">
        <f>('2010-HH Type'!F25-'2000-HH Type'!F25)/'2000-HH Type'!F25</f>
        <v>-2.8198801550934086E-2</v>
      </c>
      <c r="G27" s="23">
        <f>('2010-HH Type'!G25-'2000-HH Type'!G25)/'2000-HH Type'!G25</f>
        <v>0.46911764705882353</v>
      </c>
      <c r="H27" s="117">
        <f>('2010-HH Type'!H25-'2000-HH Type'!H25)/'2000-HH Type'!H25</f>
        <v>0.48502994011976047</v>
      </c>
      <c r="I27" s="23">
        <f>('2010-HH Type'!I25-'2000-HH Type'!I25)/'2000-HH Type'!I25</f>
        <v>0.4491315136476427</v>
      </c>
      <c r="J27" s="24">
        <f>('2010-HH Type'!J25-'2000-HH Type'!J25)/'2000-HH Type'!J25</f>
        <v>0.1676829268292683</v>
      </c>
      <c r="K27" s="100">
        <f>('2010-HH Type'!K25-'2000-HH Type'!K25)/'2000-HH Type'!K25</f>
        <v>0.58856028599285015</v>
      </c>
      <c r="L27" s="24">
        <f>('2010-HH Type'!L25-'2000-HH Type'!L25)/'2000-HH Type'!L25</f>
        <v>0.68391451068616427</v>
      </c>
    </row>
    <row r="28" spans="1:12">
      <c r="A28" s="40" t="s">
        <v>126</v>
      </c>
      <c r="B28" s="49">
        <f>('2010-HH Type'!B26-'2000-HH Type'!B26)/'2000-HH Type'!B26</f>
        <v>0.43702579666160851</v>
      </c>
      <c r="C28" s="100">
        <f>('2010-HH Type'!C26-'2000-HH Type'!C26)/'2000-HH Type'!C26</f>
        <v>0.37881191239035661</v>
      </c>
      <c r="D28" s="117">
        <f>('2010-HH Type'!D26-'2000-HH Type'!D26)/'2000-HH Type'!D26</f>
        <v>0.21059794774448881</v>
      </c>
      <c r="E28" s="23">
        <f>('2010-HH Type'!E26-'2000-HH Type'!E26)/'2000-HH Type'!E26</f>
        <v>0.37914234113150491</v>
      </c>
      <c r="F28" s="117">
        <f>('2010-HH Type'!F26-'2000-HH Type'!F26)/'2000-HH Type'!F26</f>
        <v>0.20146855379376397</v>
      </c>
      <c r="G28" s="23">
        <f>('2010-HH Type'!G26-'2000-HH Type'!G26)/'2000-HH Type'!G26</f>
        <v>0.20954378605138962</v>
      </c>
      <c r="H28" s="117">
        <f>('2010-HH Type'!H26-'2000-HH Type'!H26)/'2000-HH Type'!H26</f>
        <v>0.31365479945921587</v>
      </c>
      <c r="I28" s="23">
        <f>('2010-HH Type'!I26-'2000-HH Type'!I26)/'2000-HH Type'!I26</f>
        <v>0.49055012997962483</v>
      </c>
      <c r="J28" s="24">
        <f>('2010-HH Type'!J26-'2000-HH Type'!J26)/'2000-HH Type'!J26</f>
        <v>0.24077143287629954</v>
      </c>
      <c r="K28" s="100">
        <f>('2010-HH Type'!K26-'2000-HH Type'!K26)/'2000-HH Type'!K26</f>
        <v>0.8100013460761879</v>
      </c>
      <c r="L28" s="24">
        <f>('2010-HH Type'!L26-'2000-HH Type'!L26)/'2000-HH Type'!L26</f>
        <v>0.96375312942200941</v>
      </c>
    </row>
    <row r="29" spans="1:12">
      <c r="A29" s="40"/>
      <c r="B29" s="49"/>
      <c r="C29" s="100"/>
      <c r="D29" s="117"/>
      <c r="E29" s="23"/>
      <c r="F29" s="117"/>
      <c r="G29" s="23"/>
      <c r="H29" s="117"/>
      <c r="I29" s="23"/>
      <c r="J29" s="24"/>
      <c r="K29" s="100"/>
      <c r="L29" s="24"/>
    </row>
    <row r="30" spans="1:12">
      <c r="A30" s="188" t="s">
        <v>127</v>
      </c>
      <c r="B30" s="49">
        <f>('2010-HH Type'!B28-'2000-HH Type'!B28)/'2000-HH Type'!B28</f>
        <v>0.29734681414127706</v>
      </c>
      <c r="C30" s="100">
        <f>('2010-HH Type'!C28-'2000-HH Type'!C28)/'2000-HH Type'!C28</f>
        <v>0.28941216474688658</v>
      </c>
      <c r="D30" s="117">
        <f>('2010-HH Type'!D28-'2000-HH Type'!D28)/'2000-HH Type'!D28</f>
        <v>0.1056031551747586</v>
      </c>
      <c r="E30" s="23">
        <f>('2010-HH Type'!E28-'2000-HH Type'!E28)/'2000-HH Type'!E28</f>
        <v>0.24469420697076583</v>
      </c>
      <c r="F30" s="117">
        <f>('2010-HH Type'!F28-'2000-HH Type'!F28)/'2000-HH Type'!F28</f>
        <v>7.0434376459598325E-2</v>
      </c>
      <c r="G30" s="23">
        <f>('2010-HH Type'!G28-'2000-HH Type'!G28)/'2000-HH Type'!G28</f>
        <v>0.45415676959619955</v>
      </c>
      <c r="H30" s="117">
        <f>('2010-HH Type'!H28-'2000-HH Type'!H28)/'2000-HH Type'!H28</f>
        <v>0.22872827081427263</v>
      </c>
      <c r="I30" s="23">
        <f>('2010-HH Type'!I28-'2000-HH Type'!I28)/'2000-HH Type'!I28</f>
        <v>0.37486687965921195</v>
      </c>
      <c r="J30" s="24">
        <f>('2010-HH Type'!J28-'2000-HH Type'!J28)/'2000-HH Type'!J28</f>
        <v>0.18878954607977991</v>
      </c>
      <c r="K30" s="100">
        <f>('2010-HH Type'!K28-'2000-HH Type'!K28)/'2000-HH Type'!K28</f>
        <v>0.32873717840928202</v>
      </c>
      <c r="L30" s="24">
        <f>('2010-HH Type'!L28-'2000-HH Type'!L28)/'2000-HH Type'!L28</f>
        <v>0.37568199532346064</v>
      </c>
    </row>
    <row r="31" spans="1:12">
      <c r="A31" s="40" t="s">
        <v>128</v>
      </c>
      <c r="B31" s="49">
        <f>('2010-HH Type'!B29-'2000-HH Type'!B29)/'2000-HH Type'!B29</f>
        <v>9.7419171866137272E-2</v>
      </c>
      <c r="C31" s="100">
        <f>('2010-HH Type'!C29-'2000-HH Type'!C29)/'2000-HH Type'!C29</f>
        <v>6.1945031712473571E-2</v>
      </c>
      <c r="D31" s="117">
        <f>('2010-HH Type'!D29-'2000-HH Type'!D29)/'2000-HH Type'!D29</f>
        <v>-7.9545454545454544E-2</v>
      </c>
      <c r="E31" s="23">
        <f>('2010-HH Type'!E29-'2000-HH Type'!E29)/'2000-HH Type'!E29</f>
        <v>1.622596153846154E-2</v>
      </c>
      <c r="F31" s="117">
        <f>('2010-HH Type'!F29-'2000-HH Type'!F29)/'2000-HH Type'!F29</f>
        <v>-0.13005272407732865</v>
      </c>
      <c r="G31" s="23">
        <f>('2010-HH Type'!G29-'2000-HH Type'!G29)/'2000-HH Type'!G29</f>
        <v>0.19599109131403117</v>
      </c>
      <c r="H31" s="117">
        <f>('2010-HH Type'!H29-'2000-HH Type'!H29)/'2000-HH Type'!H29</f>
        <v>-2.3166023166023165E-2</v>
      </c>
      <c r="I31" s="23">
        <f>('2010-HH Type'!I29-'2000-HH Type'!I29)/'2000-HH Type'!I29</f>
        <v>0.1584470094438615</v>
      </c>
      <c r="J31" s="24">
        <f>('2010-HH Type'!J29-'2000-HH Type'!J29)/'2000-HH Type'!J29</f>
        <v>4.2662116040955635E-2</v>
      </c>
      <c r="K31" s="100">
        <f>('2010-HH Type'!K29-'2000-HH Type'!K29)/'2000-HH Type'!K29</f>
        <v>0.16968130921619293</v>
      </c>
      <c r="L31" s="24">
        <f>('2010-HH Type'!L29-'2000-HH Type'!L29)/'2000-HH Type'!L29</f>
        <v>0.21943159286186384</v>
      </c>
    </row>
    <row r="32" spans="1:12">
      <c r="A32" s="40" t="s">
        <v>129</v>
      </c>
      <c r="B32" s="49">
        <f>('2010-HH Type'!B30-'2000-HH Type'!B30)/'2000-HH Type'!B30</f>
        <v>0.1618193465727098</v>
      </c>
      <c r="C32" s="100">
        <f>('2010-HH Type'!C30-'2000-HH Type'!C30)/'2000-HH Type'!C30</f>
        <v>0.14192990047598442</v>
      </c>
      <c r="D32" s="117">
        <f>('2010-HH Type'!D30-'2000-HH Type'!D30)/'2000-HH Type'!D30</f>
        <v>-1.2812434362528881E-2</v>
      </c>
      <c r="E32" s="23">
        <f>('2010-HH Type'!E30-'2000-HH Type'!E30)/'2000-HH Type'!E30</f>
        <v>8.2183186951066495E-2</v>
      </c>
      <c r="F32" s="117">
        <f>('2010-HH Type'!F30-'2000-HH Type'!F30)/'2000-HH Type'!F30</f>
        <v>-5.4455445544554455E-2</v>
      </c>
      <c r="G32" s="23">
        <f>('2010-HH Type'!G30-'2000-HH Type'!G30)/'2000-HH Type'!G30</f>
        <v>0.32659932659932661</v>
      </c>
      <c r="H32" s="117">
        <f>('2010-HH Type'!H30-'2000-HH Type'!H30)/'2000-HH Type'!H30</f>
        <v>0.11526479750778816</v>
      </c>
      <c r="I32" s="23">
        <f>('2010-HH Type'!I30-'2000-HH Type'!I30)/'2000-HH Type'!I30</f>
        <v>0.25497752087347464</v>
      </c>
      <c r="J32" s="24">
        <f>('2010-HH Type'!J30-'2000-HH Type'!J30)/'2000-HH Type'!J30</f>
        <v>8.8469184890656069E-2</v>
      </c>
      <c r="K32" s="100">
        <f>('2010-HH Type'!K30-'2000-HH Type'!K30)/'2000-HH Type'!K30</f>
        <v>0.31995412844036697</v>
      </c>
      <c r="L32" s="24">
        <f>('2010-HH Type'!L30-'2000-HH Type'!L30)/'2000-HH Type'!L30</f>
        <v>0.34956521739130436</v>
      </c>
    </row>
    <row r="33" spans="1:12">
      <c r="A33" s="40" t="s">
        <v>130</v>
      </c>
      <c r="B33" s="49">
        <f>('2010-HH Type'!B31-'2000-HH Type'!B31)/'2000-HH Type'!B31</f>
        <v>0.57549857549857553</v>
      </c>
      <c r="C33" s="100">
        <f>('2010-HH Type'!C31-'2000-HH Type'!C31)/'2000-HH Type'!C31</f>
        <v>0.54232133806386218</v>
      </c>
      <c r="D33" s="117">
        <f>('2010-HH Type'!D31-'2000-HH Type'!D31)/'2000-HH Type'!D31</f>
        <v>0.32664756446991405</v>
      </c>
      <c r="E33" s="23">
        <f>('2010-HH Type'!E31-'2000-HH Type'!E31)/'2000-HH Type'!E31</f>
        <v>0.4071294559099437</v>
      </c>
      <c r="F33" s="117">
        <f>('2010-HH Type'!F31-'2000-HH Type'!F31)/'2000-HH Type'!F31</f>
        <v>0.23402489626556017</v>
      </c>
      <c r="G33" s="23">
        <f>('2010-HH Type'!G31-'2000-HH Type'!G31)/'2000-HH Type'!G31</f>
        <v>0.76470588235294112</v>
      </c>
      <c r="H33" s="117">
        <f>('2010-HH Type'!H31-'2000-HH Type'!H31)/'2000-HH Type'!H31</f>
        <v>0.4642857142857143</v>
      </c>
      <c r="I33" s="23">
        <f>('2010-HH Type'!I31-'2000-HH Type'!I31)/'2000-HH Type'!I31</f>
        <v>1.2862745098039217</v>
      </c>
      <c r="J33" s="24">
        <f>('2010-HH Type'!J31-'2000-HH Type'!J31)/'2000-HH Type'!J31</f>
        <v>1.0962962962962963</v>
      </c>
      <c r="K33" s="100">
        <f>('2010-HH Type'!K31-'2000-HH Type'!K31)/'2000-HH Type'!K31</f>
        <v>1.0676691729323309</v>
      </c>
      <c r="L33" s="24">
        <f>('2010-HH Type'!L31-'2000-HH Type'!L31)/'2000-HH Type'!L31</f>
        <v>1.043956043956044</v>
      </c>
    </row>
    <row r="34" spans="1:12">
      <c r="A34" s="40" t="s">
        <v>131</v>
      </c>
      <c r="B34" s="49">
        <f>('2010-HH Type'!B32-'2000-HH Type'!B32)/'2000-HH Type'!B32</f>
        <v>0.20462151394422312</v>
      </c>
      <c r="C34" s="100">
        <f>('2010-HH Type'!C32-'2000-HH Type'!C32)/'2000-HH Type'!C32</f>
        <v>0.19570552147239265</v>
      </c>
      <c r="D34" s="117">
        <f>('2010-HH Type'!D32-'2000-HH Type'!D32)/'2000-HH Type'!D32</f>
        <v>6.9360028602073645E-2</v>
      </c>
      <c r="E34" s="23">
        <f>('2010-HH Type'!E32-'2000-HH Type'!E32)/'2000-HH Type'!E32</f>
        <v>0.11674977999413318</v>
      </c>
      <c r="F34" s="117">
        <f>('2010-HH Type'!F32-'2000-HH Type'!F32)/'2000-HH Type'!F32</f>
        <v>-3.5934291581108829E-3</v>
      </c>
      <c r="G34" s="23">
        <f>('2010-HH Type'!G32-'2000-HH Type'!G32)/'2000-HH Type'!G32</f>
        <v>0.56289978678038377</v>
      </c>
      <c r="H34" s="117">
        <f>('2010-HH Type'!H32-'2000-HH Type'!H32)/'2000-HH Type'!H32</f>
        <v>0.38723404255319149</v>
      </c>
      <c r="I34" s="23">
        <f>('2010-HH Type'!I32-'2000-HH Type'!I32)/'2000-HH Type'!I32</f>
        <v>0.29150197628458496</v>
      </c>
      <c r="J34" s="24">
        <f>('2010-HH Type'!J32-'2000-HH Type'!J32)/'2000-HH Type'!J32</f>
        <v>0.17915309446254071</v>
      </c>
      <c r="K34" s="100">
        <f>('2010-HH Type'!K32-'2000-HH Type'!K32)/'2000-HH Type'!K32</f>
        <v>0.23610108303249097</v>
      </c>
      <c r="L34" s="24">
        <f>('2010-HH Type'!L32-'2000-HH Type'!L32)/'2000-HH Type'!L32</f>
        <v>0.2243958573072497</v>
      </c>
    </row>
    <row r="35" spans="1:12">
      <c r="A35" s="40" t="s">
        <v>132</v>
      </c>
      <c r="B35" s="49">
        <f>('2010-HH Type'!B33-'2000-HH Type'!B33)/'2000-HH Type'!B33</f>
        <v>1.815979381443299</v>
      </c>
      <c r="C35" s="100">
        <f>('2010-HH Type'!C33-'2000-HH Type'!C33)/'2000-HH Type'!C33</f>
        <v>1.7083818393480792</v>
      </c>
      <c r="D35" s="117">
        <f>('2010-HH Type'!D33-'2000-HH Type'!D33)/'2000-HH Type'!D33</f>
        <v>1.1367112810707456</v>
      </c>
      <c r="E35" s="23">
        <f>('2010-HH Type'!E33-'2000-HH Type'!E33)/'2000-HH Type'!E33</f>
        <v>1.6698813056379822</v>
      </c>
      <c r="F35" s="117">
        <f>('2010-HH Type'!F33-'2000-HH Type'!F33)/'2000-HH Type'!F33</f>
        <v>1.094361334867664</v>
      </c>
      <c r="G35" s="23">
        <f>('2010-HH Type'!G33-'2000-HH Type'!G33)/'2000-HH Type'!G33</f>
        <v>1.744360902255639</v>
      </c>
      <c r="H35" s="117">
        <f>('2010-HH Type'!H33-'2000-HH Type'!H33)/'2000-HH Type'!H33</f>
        <v>1.3265306122448979</v>
      </c>
      <c r="I35" s="23">
        <f>('2010-HH Type'!I33-'2000-HH Type'!I33)/'2000-HH Type'!I33</f>
        <v>1.9071729957805907</v>
      </c>
      <c r="J35" s="24">
        <f>('2010-HH Type'!J33-'2000-HH Type'!J33)/'2000-HH Type'!J33</f>
        <v>1.3515625</v>
      </c>
      <c r="K35" s="100">
        <f>('2010-HH Type'!K33-'2000-HH Type'!K33)/'2000-HH Type'!K33</f>
        <v>2.6486486486486487</v>
      </c>
      <c r="L35" s="24">
        <f>('2010-HH Type'!L33-'2000-HH Type'!L33)/'2000-HH Type'!L33</f>
        <v>2.8333333333333335</v>
      </c>
    </row>
    <row r="36" spans="1:12">
      <c r="A36" s="92"/>
      <c r="B36" s="49"/>
      <c r="C36" s="100"/>
      <c r="D36" s="117"/>
      <c r="E36" s="23"/>
      <c r="F36" s="117"/>
      <c r="G36" s="23"/>
      <c r="H36" s="117"/>
      <c r="I36" s="23"/>
      <c r="J36" s="24"/>
      <c r="K36" s="100"/>
      <c r="L36" s="24"/>
    </row>
    <row r="37" spans="1:12">
      <c r="A37" s="25" t="s">
        <v>85</v>
      </c>
      <c r="B37" s="49"/>
      <c r="C37" s="100"/>
      <c r="D37" s="117"/>
      <c r="E37" s="23"/>
      <c r="F37" s="117"/>
      <c r="G37" s="23"/>
      <c r="H37" s="117"/>
      <c r="I37" s="23"/>
      <c r="J37" s="24"/>
      <c r="K37" s="100"/>
      <c r="L37" s="24"/>
    </row>
    <row r="38" spans="1:12">
      <c r="A38" s="6" t="s">
        <v>26</v>
      </c>
      <c r="B38" s="145">
        <f>'2010-HH Type'!B9-'2000-HH Type'!B9</f>
        <v>1074628</v>
      </c>
      <c r="C38" s="143">
        <f>'2010-HH Type'!C9-'2000-HH Type'!C9</f>
        <v>722424</v>
      </c>
      <c r="D38" s="146">
        <f>'2010-HH Type'!D9-'2000-HH Type'!D9</f>
        <v>33487</v>
      </c>
      <c r="E38" s="147">
        <f>'2010-HH Type'!E9-'2000-HH Type'!E9</f>
        <v>336226</v>
      </c>
      <c r="F38" s="146">
        <f>'2010-HH Type'!F9-'2000-HH Type'!F9</f>
        <v>-47171</v>
      </c>
      <c r="G38" s="147">
        <f>'2010-HH Type'!G9-'2000-HH Type'!G9</f>
        <v>157892</v>
      </c>
      <c r="H38" s="146">
        <f>'2010-HH Type'!H9-'2000-HH Type'!H9</f>
        <v>58492</v>
      </c>
      <c r="I38" s="147">
        <f>'2010-HH Type'!I9-'2000-HH Type'!I9</f>
        <v>228306</v>
      </c>
      <c r="J38" s="130">
        <f>'2010-HH Type'!J9-'2000-HH Type'!J9</f>
        <v>22166</v>
      </c>
      <c r="K38" s="143">
        <f>'2010-HH Type'!K9-'2000-HH Type'!K9</f>
        <v>352204</v>
      </c>
      <c r="L38" s="130">
        <f>'2010-HH Type'!L9-'2000-HH Type'!L9</f>
        <v>221134</v>
      </c>
    </row>
    <row r="39" spans="1:12">
      <c r="A39" s="188" t="s">
        <v>110</v>
      </c>
      <c r="B39" s="145">
        <f>'2010-HH Type'!B10-'2000-HH Type'!B10</f>
        <v>422587</v>
      </c>
      <c r="C39" s="143">
        <f>'2010-HH Type'!C10-'2000-HH Type'!C10</f>
        <v>302489</v>
      </c>
      <c r="D39" s="146">
        <f>'2010-HH Type'!D10-'2000-HH Type'!D10</f>
        <v>94689</v>
      </c>
      <c r="E39" s="147">
        <f>'2010-HH Type'!E10-'2000-HH Type'!E10</f>
        <v>229097</v>
      </c>
      <c r="F39" s="146">
        <f>'2010-HH Type'!F10-'2000-HH Type'!F10</f>
        <v>74946</v>
      </c>
      <c r="G39" s="147">
        <f>'2010-HH Type'!G10-'2000-HH Type'!G10</f>
        <v>21329</v>
      </c>
      <c r="H39" s="146">
        <f>'2010-HH Type'!H10-'2000-HH Type'!H10</f>
        <v>6370</v>
      </c>
      <c r="I39" s="147">
        <f>'2010-HH Type'!I10-'2000-HH Type'!I10</f>
        <v>52063</v>
      </c>
      <c r="J39" s="130">
        <f>'2010-HH Type'!J10-'2000-HH Type'!J10</f>
        <v>13373</v>
      </c>
      <c r="K39" s="143">
        <f>'2010-HH Type'!K10-'2000-HH Type'!K10</f>
        <v>120098</v>
      </c>
      <c r="L39" s="130">
        <f>'2010-HH Type'!L10-'2000-HH Type'!L10</f>
        <v>87552</v>
      </c>
    </row>
    <row r="40" spans="1:12">
      <c r="A40" s="40" t="s">
        <v>111</v>
      </c>
      <c r="B40" s="145">
        <f>'2010-HH Type'!B11-'2000-HH Type'!B11</f>
        <v>68431</v>
      </c>
      <c r="C40" s="143">
        <f>'2010-HH Type'!C11-'2000-HH Type'!C11</f>
        <v>56189</v>
      </c>
      <c r="D40" s="146">
        <f>'2010-HH Type'!D11-'2000-HH Type'!D11</f>
        <v>33596</v>
      </c>
      <c r="E40" s="147">
        <f>'2010-HH Type'!E11-'2000-HH Type'!E11</f>
        <v>51200</v>
      </c>
      <c r="F40" s="146">
        <f>'2010-HH Type'!F11-'2000-HH Type'!F11</f>
        <v>31878</v>
      </c>
      <c r="G40" s="147">
        <f>'2010-HH Type'!G11-'2000-HH Type'!G11</f>
        <v>1838</v>
      </c>
      <c r="H40" s="146">
        <f>'2010-HH Type'!H11-'2000-HH Type'!H11</f>
        <v>531</v>
      </c>
      <c r="I40" s="147">
        <f>'2010-HH Type'!I11-'2000-HH Type'!I11</f>
        <v>3151</v>
      </c>
      <c r="J40" s="130">
        <f>'2010-HH Type'!J11-'2000-HH Type'!J11</f>
        <v>1187</v>
      </c>
      <c r="K40" s="143">
        <f>'2010-HH Type'!K11-'2000-HH Type'!K11</f>
        <v>12242</v>
      </c>
      <c r="L40" s="130">
        <f>'2010-HH Type'!L11-'2000-HH Type'!L11</f>
        <v>8928</v>
      </c>
    </row>
    <row r="41" spans="1:12">
      <c r="A41" s="40" t="s">
        <v>112</v>
      </c>
      <c r="B41" s="145">
        <f>'2010-HH Type'!B12-'2000-HH Type'!B12</f>
        <v>1666</v>
      </c>
      <c r="C41" s="143">
        <f>'2010-HH Type'!C12-'2000-HH Type'!C12</f>
        <v>1489</v>
      </c>
      <c r="D41" s="146">
        <f>'2010-HH Type'!D12-'2000-HH Type'!D12</f>
        <v>959</v>
      </c>
      <c r="E41" s="147">
        <f>'2010-HH Type'!E12-'2000-HH Type'!E12</f>
        <v>1371</v>
      </c>
      <c r="F41" s="146">
        <f>'2010-HH Type'!F12-'2000-HH Type'!F12</f>
        <v>919</v>
      </c>
      <c r="G41" s="147">
        <f>'2010-HH Type'!G12-'2000-HH Type'!G12</f>
        <v>41</v>
      </c>
      <c r="H41" s="146">
        <f>'2010-HH Type'!H12-'2000-HH Type'!H12</f>
        <v>8</v>
      </c>
      <c r="I41" s="147">
        <f>'2010-HH Type'!I12-'2000-HH Type'!I12</f>
        <v>77</v>
      </c>
      <c r="J41" s="130">
        <f>'2010-HH Type'!J12-'2000-HH Type'!J12</f>
        <v>32</v>
      </c>
      <c r="K41" s="143">
        <f>'2010-HH Type'!K12-'2000-HH Type'!K12</f>
        <v>177</v>
      </c>
      <c r="L41" s="130">
        <f>'2010-HH Type'!L12-'2000-HH Type'!L12</f>
        <v>109</v>
      </c>
    </row>
    <row r="42" spans="1:12">
      <c r="A42" s="40" t="s">
        <v>113</v>
      </c>
      <c r="B42" s="145">
        <f>'2010-HH Type'!B13-'2000-HH Type'!B13</f>
        <v>6378</v>
      </c>
      <c r="C42" s="143">
        <f>'2010-HH Type'!C13-'2000-HH Type'!C13</f>
        <v>4619</v>
      </c>
      <c r="D42" s="146">
        <f>'2010-HH Type'!D13-'2000-HH Type'!D13</f>
        <v>-98</v>
      </c>
      <c r="E42" s="147">
        <f>'2010-HH Type'!E13-'2000-HH Type'!E13</f>
        <v>1984</v>
      </c>
      <c r="F42" s="146">
        <f>'2010-HH Type'!F13-'2000-HH Type'!F13</f>
        <v>-633</v>
      </c>
      <c r="G42" s="147">
        <f>'2010-HH Type'!G13-'2000-HH Type'!G13</f>
        <v>1030</v>
      </c>
      <c r="H42" s="146">
        <f>'2010-HH Type'!H13-'2000-HH Type'!H13</f>
        <v>335</v>
      </c>
      <c r="I42" s="147">
        <f>'2010-HH Type'!I13-'2000-HH Type'!I13</f>
        <v>1605</v>
      </c>
      <c r="J42" s="130">
        <f>'2010-HH Type'!J13-'2000-HH Type'!J13</f>
        <v>200</v>
      </c>
      <c r="K42" s="143">
        <f>'2010-HH Type'!K13-'2000-HH Type'!K13</f>
        <v>1759</v>
      </c>
      <c r="L42" s="130">
        <f>'2010-HH Type'!L13-'2000-HH Type'!L13</f>
        <v>1063</v>
      </c>
    </row>
    <row r="43" spans="1:12">
      <c r="A43" s="40" t="s">
        <v>114</v>
      </c>
      <c r="B43" s="145">
        <f>'2010-HH Type'!B14-'2000-HH Type'!B14</f>
        <v>98153</v>
      </c>
      <c r="C43" s="143">
        <f>'2010-HH Type'!C14-'2000-HH Type'!C14</f>
        <v>63871</v>
      </c>
      <c r="D43" s="146">
        <f>'2010-HH Type'!D14-'2000-HH Type'!D14</f>
        <v>13170</v>
      </c>
      <c r="E43" s="147">
        <f>'2010-HH Type'!E14-'2000-HH Type'!E14</f>
        <v>49050</v>
      </c>
      <c r="F43" s="146">
        <f>'2010-HH Type'!F14-'2000-HH Type'!F14</f>
        <v>9622</v>
      </c>
      <c r="G43" s="147">
        <f>'2010-HH Type'!G14-'2000-HH Type'!G14</f>
        <v>4241</v>
      </c>
      <c r="H43" s="146">
        <f>'2010-HH Type'!H14-'2000-HH Type'!H14</f>
        <v>1131</v>
      </c>
      <c r="I43" s="147">
        <f>'2010-HH Type'!I14-'2000-HH Type'!I14</f>
        <v>10580</v>
      </c>
      <c r="J43" s="130">
        <f>'2010-HH Type'!J14-'2000-HH Type'!J14</f>
        <v>2417</v>
      </c>
      <c r="K43" s="143">
        <f>'2010-HH Type'!K14-'2000-HH Type'!K14</f>
        <v>34282</v>
      </c>
      <c r="L43" s="130">
        <f>'2010-HH Type'!L14-'2000-HH Type'!L14</f>
        <v>24813</v>
      </c>
    </row>
    <row r="44" spans="1:12">
      <c r="A44" s="40" t="s">
        <v>115</v>
      </c>
      <c r="B44" s="145">
        <f>'2010-HH Type'!B15-'2000-HH Type'!B15</f>
        <v>14785</v>
      </c>
      <c r="C44" s="143">
        <f>'2010-HH Type'!C15-'2000-HH Type'!C15</f>
        <v>9675</v>
      </c>
      <c r="D44" s="146">
        <f>'2010-HH Type'!D15-'2000-HH Type'!D15</f>
        <v>2632</v>
      </c>
      <c r="E44" s="147">
        <f>'2010-HH Type'!E15-'2000-HH Type'!E15</f>
        <v>7977</v>
      </c>
      <c r="F44" s="146">
        <f>'2010-HH Type'!F15-'2000-HH Type'!F15</f>
        <v>2404</v>
      </c>
      <c r="G44" s="147">
        <f>'2010-HH Type'!G15-'2000-HH Type'!G15</f>
        <v>464</v>
      </c>
      <c r="H44" s="146">
        <f>'2010-HH Type'!H15-'2000-HH Type'!H15</f>
        <v>30</v>
      </c>
      <c r="I44" s="147">
        <f>'2010-HH Type'!I15-'2000-HH Type'!I15</f>
        <v>1234</v>
      </c>
      <c r="J44" s="130">
        <f>'2010-HH Type'!J15-'2000-HH Type'!J15</f>
        <v>198</v>
      </c>
      <c r="K44" s="143">
        <f>'2010-HH Type'!K15-'2000-HH Type'!K15</f>
        <v>5110</v>
      </c>
      <c r="L44" s="130">
        <f>'2010-HH Type'!L15-'2000-HH Type'!L15</f>
        <v>3427</v>
      </c>
    </row>
    <row r="45" spans="1:12">
      <c r="A45" s="40" t="s">
        <v>116</v>
      </c>
      <c r="B45" s="145">
        <f>'2010-HH Type'!B16-'2000-HH Type'!B16</f>
        <v>95118</v>
      </c>
      <c r="C45" s="143">
        <f>'2010-HH Type'!C16-'2000-HH Type'!C16</f>
        <v>70414</v>
      </c>
      <c r="D45" s="146">
        <f>'2010-HH Type'!D16-'2000-HH Type'!D16</f>
        <v>16479</v>
      </c>
      <c r="E45" s="147">
        <f>'2010-HH Type'!E16-'2000-HH Type'!E16</f>
        <v>48750</v>
      </c>
      <c r="F45" s="146">
        <f>'2010-HH Type'!F16-'2000-HH Type'!F16</f>
        <v>10879</v>
      </c>
      <c r="G45" s="147">
        <f>'2010-HH Type'!G16-'2000-HH Type'!G16</f>
        <v>5699</v>
      </c>
      <c r="H45" s="146">
        <f>'2010-HH Type'!H16-'2000-HH Type'!H16</f>
        <v>1747</v>
      </c>
      <c r="I45" s="147">
        <f>'2010-HH Type'!I16-'2000-HH Type'!I16</f>
        <v>15965</v>
      </c>
      <c r="J45" s="130">
        <f>'2010-HH Type'!J16-'2000-HH Type'!J16</f>
        <v>3853</v>
      </c>
      <c r="K45" s="143">
        <f>'2010-HH Type'!K16-'2000-HH Type'!K16</f>
        <v>24704</v>
      </c>
      <c r="L45" s="130">
        <f>'2010-HH Type'!L16-'2000-HH Type'!L16</f>
        <v>17927</v>
      </c>
    </row>
    <row r="46" spans="1:12">
      <c r="A46" s="40" t="s">
        <v>117</v>
      </c>
      <c r="B46" s="145">
        <f>'2010-HH Type'!B17-'2000-HH Type'!B17</f>
        <v>5926</v>
      </c>
      <c r="C46" s="143">
        <f>'2010-HH Type'!C17-'2000-HH Type'!C17</f>
        <v>5140</v>
      </c>
      <c r="D46" s="146">
        <f>'2010-HH Type'!D17-'2000-HH Type'!D17</f>
        <v>2829</v>
      </c>
      <c r="E46" s="147">
        <f>'2010-HH Type'!E17-'2000-HH Type'!E17</f>
        <v>2277</v>
      </c>
      <c r="F46" s="146">
        <f>'2010-HH Type'!F17-'2000-HH Type'!F17</f>
        <v>1144</v>
      </c>
      <c r="G46" s="147">
        <f>'2010-HH Type'!G17-'2000-HH Type'!G17</f>
        <v>1262</v>
      </c>
      <c r="H46" s="146">
        <f>'2010-HH Type'!H17-'2000-HH Type'!H17</f>
        <v>703</v>
      </c>
      <c r="I46" s="147">
        <f>'2010-HH Type'!I17-'2000-HH Type'!I17</f>
        <v>1601</v>
      </c>
      <c r="J46" s="130">
        <f>'2010-HH Type'!J17-'2000-HH Type'!J17</f>
        <v>982</v>
      </c>
      <c r="K46" s="143">
        <f>'2010-HH Type'!K17-'2000-HH Type'!K17</f>
        <v>786</v>
      </c>
      <c r="L46" s="130">
        <f>'2010-HH Type'!L17-'2000-HH Type'!L17</f>
        <v>389</v>
      </c>
    </row>
    <row r="47" spans="1:12">
      <c r="A47" s="40" t="s">
        <v>118</v>
      </c>
      <c r="B47" s="145">
        <f>'2010-HH Type'!B18-'2000-HH Type'!B18</f>
        <v>2334</v>
      </c>
      <c r="C47" s="143">
        <f>'2010-HH Type'!C18-'2000-HH Type'!C18</f>
        <v>1770</v>
      </c>
      <c r="D47" s="146">
        <f>'2010-HH Type'!D18-'2000-HH Type'!D18</f>
        <v>840</v>
      </c>
      <c r="E47" s="147">
        <f>'2010-HH Type'!E18-'2000-HH Type'!E18</f>
        <v>1499</v>
      </c>
      <c r="F47" s="146">
        <f>'2010-HH Type'!F18-'2000-HH Type'!F18</f>
        <v>710</v>
      </c>
      <c r="G47" s="147">
        <f>'2010-HH Type'!G18-'2000-HH Type'!G18</f>
        <v>25</v>
      </c>
      <c r="H47" s="146">
        <f>'2010-HH Type'!H18-'2000-HH Type'!H18</f>
        <v>29</v>
      </c>
      <c r="I47" s="147">
        <f>'2010-HH Type'!I18-'2000-HH Type'!I18</f>
        <v>246</v>
      </c>
      <c r="J47" s="130">
        <f>'2010-HH Type'!J18-'2000-HH Type'!J18</f>
        <v>101</v>
      </c>
      <c r="K47" s="143">
        <f>'2010-HH Type'!K18-'2000-HH Type'!K18</f>
        <v>564</v>
      </c>
      <c r="L47" s="130">
        <f>'2010-HH Type'!L18-'2000-HH Type'!L18</f>
        <v>417</v>
      </c>
    </row>
    <row r="48" spans="1:12">
      <c r="A48" s="40" t="s">
        <v>119</v>
      </c>
      <c r="B48" s="145">
        <f>'2010-HH Type'!B19-'2000-HH Type'!B19</f>
        <v>-4240</v>
      </c>
      <c r="C48" s="143">
        <f>'2010-HH Type'!C19-'2000-HH Type'!C19</f>
        <v>-3714</v>
      </c>
      <c r="D48" s="146">
        <f>'2010-HH Type'!D19-'2000-HH Type'!D19</f>
        <v>-3645</v>
      </c>
      <c r="E48" s="147">
        <f>'2010-HH Type'!E19-'2000-HH Type'!E19</f>
        <v>-4625</v>
      </c>
      <c r="F48" s="146">
        <f>'2010-HH Type'!F19-'2000-HH Type'!F19</f>
        <v>-3576</v>
      </c>
      <c r="G48" s="147">
        <f>'2010-HH Type'!G19-'2000-HH Type'!G19</f>
        <v>188</v>
      </c>
      <c r="H48" s="146">
        <f>'2010-HH Type'!H19-'2000-HH Type'!H19</f>
        <v>5</v>
      </c>
      <c r="I48" s="147">
        <f>'2010-HH Type'!I19-'2000-HH Type'!I19</f>
        <v>723</v>
      </c>
      <c r="J48" s="130">
        <f>'2010-HH Type'!J19-'2000-HH Type'!J19</f>
        <v>-74</v>
      </c>
      <c r="K48" s="143">
        <f>'2010-HH Type'!K19-'2000-HH Type'!K19</f>
        <v>-526</v>
      </c>
      <c r="L48" s="130">
        <f>'2010-HH Type'!L19-'2000-HH Type'!L19</f>
        <v>527</v>
      </c>
    </row>
    <row r="49" spans="1:12">
      <c r="A49" s="40" t="s">
        <v>120</v>
      </c>
      <c r="B49" s="145">
        <f>'2010-HH Type'!B20-'2000-HH Type'!B20</f>
        <v>47217</v>
      </c>
      <c r="C49" s="143">
        <f>'2010-HH Type'!C20-'2000-HH Type'!C20</f>
        <v>29892</v>
      </c>
      <c r="D49" s="146">
        <f>'2010-HH Type'!D20-'2000-HH Type'!D20</f>
        <v>6308</v>
      </c>
      <c r="E49" s="147">
        <f>'2010-HH Type'!E20-'2000-HH Type'!E20</f>
        <v>23700</v>
      </c>
      <c r="F49" s="146">
        <f>'2010-HH Type'!F20-'2000-HH Type'!F20</f>
        <v>5156</v>
      </c>
      <c r="G49" s="147">
        <f>'2010-HH Type'!G20-'2000-HH Type'!G20</f>
        <v>1583</v>
      </c>
      <c r="H49" s="146">
        <f>'2010-HH Type'!H20-'2000-HH Type'!H20</f>
        <v>180</v>
      </c>
      <c r="I49" s="147">
        <f>'2010-HH Type'!I20-'2000-HH Type'!I20</f>
        <v>4609</v>
      </c>
      <c r="J49" s="130">
        <f>'2010-HH Type'!J20-'2000-HH Type'!J20</f>
        <v>972</v>
      </c>
      <c r="K49" s="143">
        <f>'2010-HH Type'!K20-'2000-HH Type'!K20</f>
        <v>17325</v>
      </c>
      <c r="L49" s="130">
        <f>'2010-HH Type'!L20-'2000-HH Type'!L20</f>
        <v>13495</v>
      </c>
    </row>
    <row r="50" spans="1:12">
      <c r="A50" s="40" t="s">
        <v>121</v>
      </c>
      <c r="B50" s="145">
        <f>'2010-HH Type'!B21-'2000-HH Type'!B21</f>
        <v>3125</v>
      </c>
      <c r="C50" s="143">
        <f>'2010-HH Type'!C21-'2000-HH Type'!C21</f>
        <v>2012</v>
      </c>
      <c r="D50" s="146">
        <f>'2010-HH Type'!D21-'2000-HH Type'!D21</f>
        <v>-625</v>
      </c>
      <c r="E50" s="147">
        <f>'2010-HH Type'!E21-'2000-HH Type'!E21</f>
        <v>102</v>
      </c>
      <c r="F50" s="146">
        <f>'2010-HH Type'!F21-'2000-HH Type'!F21</f>
        <v>-1402</v>
      </c>
      <c r="G50" s="147">
        <f>'2010-HH Type'!G21-'2000-HH Type'!G21</f>
        <v>733</v>
      </c>
      <c r="H50" s="146">
        <f>'2010-HH Type'!H21-'2000-HH Type'!H21</f>
        <v>270</v>
      </c>
      <c r="I50" s="147">
        <f>'2010-HH Type'!I21-'2000-HH Type'!I21</f>
        <v>1177</v>
      </c>
      <c r="J50" s="130">
        <f>'2010-HH Type'!J21-'2000-HH Type'!J21</f>
        <v>507</v>
      </c>
      <c r="K50" s="143">
        <f>'2010-HH Type'!K21-'2000-HH Type'!K21</f>
        <v>1113</v>
      </c>
      <c r="L50" s="130">
        <f>'2010-HH Type'!L21-'2000-HH Type'!L21</f>
        <v>666</v>
      </c>
    </row>
    <row r="51" spans="1:12">
      <c r="A51" s="40" t="s">
        <v>122</v>
      </c>
      <c r="B51" s="145">
        <f>'2010-HH Type'!B22-'2000-HH Type'!B22</f>
        <v>417</v>
      </c>
      <c r="C51" s="143">
        <f>'2010-HH Type'!C22-'2000-HH Type'!C22</f>
        <v>270</v>
      </c>
      <c r="D51" s="146">
        <f>'2010-HH Type'!D22-'2000-HH Type'!D22</f>
        <v>139</v>
      </c>
      <c r="E51" s="147">
        <f>'2010-HH Type'!E22-'2000-HH Type'!E22</f>
        <v>228</v>
      </c>
      <c r="F51" s="146">
        <f>'2010-HH Type'!F22-'2000-HH Type'!F22</f>
        <v>119</v>
      </c>
      <c r="G51" s="147">
        <f>'2010-HH Type'!G22-'2000-HH Type'!G22</f>
        <v>7</v>
      </c>
      <c r="H51" s="146">
        <f>'2010-HH Type'!H22-'2000-HH Type'!H22</f>
        <v>7</v>
      </c>
      <c r="I51" s="147">
        <f>'2010-HH Type'!I22-'2000-HH Type'!I22</f>
        <v>35</v>
      </c>
      <c r="J51" s="130">
        <f>'2010-HH Type'!J22-'2000-HH Type'!J22</f>
        <v>13</v>
      </c>
      <c r="K51" s="143">
        <f>'2010-HH Type'!K22-'2000-HH Type'!K22</f>
        <v>147</v>
      </c>
      <c r="L51" s="130">
        <f>'2010-HH Type'!L22-'2000-HH Type'!L22</f>
        <v>133</v>
      </c>
    </row>
    <row r="52" spans="1:12">
      <c r="A52" s="40" t="s">
        <v>123</v>
      </c>
      <c r="B52" s="145">
        <f>'2010-HH Type'!B23-'2000-HH Type'!B23</f>
        <v>6947</v>
      </c>
      <c r="C52" s="143">
        <f>'2010-HH Type'!C23-'2000-HH Type'!C23</f>
        <v>5921</v>
      </c>
      <c r="D52" s="146">
        <f>'2010-HH Type'!D23-'2000-HH Type'!D23</f>
        <v>3400</v>
      </c>
      <c r="E52" s="147">
        <f>'2010-HH Type'!E23-'2000-HH Type'!E23</f>
        <v>5050</v>
      </c>
      <c r="F52" s="146">
        <f>'2010-HH Type'!F23-'2000-HH Type'!F23</f>
        <v>3093</v>
      </c>
      <c r="G52" s="147">
        <f>'2010-HH Type'!G23-'2000-HH Type'!G23</f>
        <v>344</v>
      </c>
      <c r="H52" s="146">
        <f>'2010-HH Type'!H23-'2000-HH Type'!H23</f>
        <v>93</v>
      </c>
      <c r="I52" s="147">
        <f>'2010-HH Type'!I23-'2000-HH Type'!I23</f>
        <v>527</v>
      </c>
      <c r="J52" s="130">
        <f>'2010-HH Type'!J23-'2000-HH Type'!J23</f>
        <v>214</v>
      </c>
      <c r="K52" s="143">
        <f>'2010-HH Type'!K23-'2000-HH Type'!K23</f>
        <v>1026</v>
      </c>
      <c r="L52" s="130">
        <f>'2010-HH Type'!L23-'2000-HH Type'!L23</f>
        <v>785</v>
      </c>
    </row>
    <row r="53" spans="1:12">
      <c r="A53" s="40" t="s">
        <v>124</v>
      </c>
      <c r="B53" s="145">
        <f>'2010-HH Type'!B24-'2000-HH Type'!B24</f>
        <v>1589</v>
      </c>
      <c r="C53" s="143">
        <f>'2010-HH Type'!C24-'2000-HH Type'!C24</f>
        <v>1152</v>
      </c>
      <c r="D53" s="146">
        <f>'2010-HH Type'!D24-'2000-HH Type'!D24</f>
        <v>532</v>
      </c>
      <c r="E53" s="147">
        <f>'2010-HH Type'!E24-'2000-HH Type'!E24</f>
        <v>1015</v>
      </c>
      <c r="F53" s="146">
        <f>'2010-HH Type'!F24-'2000-HH Type'!F24</f>
        <v>469</v>
      </c>
      <c r="G53" s="147">
        <f>'2010-HH Type'!G24-'2000-HH Type'!G24</f>
        <v>26</v>
      </c>
      <c r="H53" s="146">
        <f>'2010-HH Type'!H24-'2000-HH Type'!H24</f>
        <v>9</v>
      </c>
      <c r="I53" s="147">
        <f>'2010-HH Type'!I24-'2000-HH Type'!I24</f>
        <v>111</v>
      </c>
      <c r="J53" s="130">
        <f>'2010-HH Type'!J24-'2000-HH Type'!J24</f>
        <v>54</v>
      </c>
      <c r="K53" s="143">
        <f>'2010-HH Type'!K24-'2000-HH Type'!K24</f>
        <v>437</v>
      </c>
      <c r="L53" s="130">
        <f>'2010-HH Type'!L24-'2000-HH Type'!L24</f>
        <v>292</v>
      </c>
    </row>
    <row r="54" spans="1:12">
      <c r="A54" s="40" t="s">
        <v>125</v>
      </c>
      <c r="B54" s="145">
        <f>'2010-HH Type'!B25-'2000-HH Type'!B25</f>
        <v>4810</v>
      </c>
      <c r="C54" s="143">
        <f>'2010-HH Type'!C25-'2000-HH Type'!C25</f>
        <v>2999</v>
      </c>
      <c r="D54" s="146">
        <f>'2010-HH Type'!D25-'2000-HH Type'!D25</f>
        <v>111</v>
      </c>
      <c r="E54" s="147">
        <f>'2010-HH Type'!E25-'2000-HH Type'!E25</f>
        <v>1956</v>
      </c>
      <c r="F54" s="146">
        <f>'2010-HH Type'!F25-'2000-HH Type'!F25</f>
        <v>-80</v>
      </c>
      <c r="G54" s="147">
        <f>'2010-HH Type'!G25-'2000-HH Type'!G25</f>
        <v>319</v>
      </c>
      <c r="H54" s="146">
        <f>'2010-HH Type'!H25-'2000-HH Type'!H25</f>
        <v>81</v>
      </c>
      <c r="I54" s="147">
        <f>'2010-HH Type'!I25-'2000-HH Type'!I25</f>
        <v>724</v>
      </c>
      <c r="J54" s="130">
        <f>'2010-HH Type'!J25-'2000-HH Type'!J25</f>
        <v>110</v>
      </c>
      <c r="K54" s="143">
        <f>'2010-HH Type'!K25-'2000-HH Type'!K25</f>
        <v>1811</v>
      </c>
      <c r="L54" s="130">
        <f>'2010-HH Type'!L25-'2000-HH Type'!L25</f>
        <v>1216</v>
      </c>
    </row>
    <row r="55" spans="1:12">
      <c r="A55" s="40" t="s">
        <v>126</v>
      </c>
      <c r="B55" s="145">
        <f>'2010-HH Type'!B26-'2000-HH Type'!B26</f>
        <v>48096</v>
      </c>
      <c r="C55" s="143">
        <f>'2010-HH Type'!C26-'2000-HH Type'!C26</f>
        <v>36061</v>
      </c>
      <c r="D55" s="146">
        <f>'2010-HH Type'!D26-'2000-HH Type'!D26</f>
        <v>11760</v>
      </c>
      <c r="E55" s="147">
        <f>'2010-HH Type'!E26-'2000-HH Type'!E26</f>
        <v>27081</v>
      </c>
      <c r="F55" s="146">
        <f>'2010-HH Type'!F26-'2000-HH Type'!F26</f>
        <v>9466</v>
      </c>
      <c r="G55" s="147">
        <f>'2010-HH Type'!G26-'2000-HH Type'!G26</f>
        <v>1998</v>
      </c>
      <c r="H55" s="146">
        <f>'2010-HH Type'!H26-'2000-HH Type'!H26</f>
        <v>696</v>
      </c>
      <c r="I55" s="147">
        <f>'2010-HH Type'!I26-'2000-HH Type'!I26</f>
        <v>6982</v>
      </c>
      <c r="J55" s="130">
        <f>'2010-HH Type'!J26-'2000-HH Type'!J26</f>
        <v>1598</v>
      </c>
      <c r="K55" s="143">
        <f>'2010-HH Type'!K26-'2000-HH Type'!K26</f>
        <v>12035</v>
      </c>
      <c r="L55" s="130">
        <f>'2010-HH Type'!L26-'2000-HH Type'!L26</f>
        <v>8854</v>
      </c>
    </row>
    <row r="56" spans="1:12">
      <c r="A56" s="40"/>
      <c r="B56" s="145"/>
      <c r="C56" s="143"/>
      <c r="D56" s="146"/>
      <c r="E56" s="147"/>
      <c r="F56" s="146"/>
      <c r="G56" s="147"/>
      <c r="H56" s="146"/>
      <c r="I56" s="147"/>
      <c r="J56" s="130"/>
      <c r="K56" s="143"/>
      <c r="L56" s="130"/>
    </row>
    <row r="57" spans="1:12">
      <c r="A57" s="188" t="s">
        <v>127</v>
      </c>
      <c r="B57" s="145">
        <f>'2010-HH Type'!B28-'2000-HH Type'!B28</f>
        <v>8764</v>
      </c>
      <c r="C57" s="143">
        <f>'2010-HH Type'!C28-'2000-HH Type'!C28</f>
        <v>6809</v>
      </c>
      <c r="D57" s="146">
        <f>'2010-HH Type'!D28-'2000-HH Type'!D28</f>
        <v>1553</v>
      </c>
      <c r="E57" s="147">
        <f>'2010-HH Type'!E28-'2000-HH Type'!E28</f>
        <v>4093</v>
      </c>
      <c r="F57" s="146">
        <f>'2010-HH Type'!F28-'2000-HH Type'!F28</f>
        <v>754</v>
      </c>
      <c r="G57" s="147">
        <f>'2010-HH Type'!G28-'2000-HH Type'!G28</f>
        <v>956</v>
      </c>
      <c r="H57" s="146">
        <f>'2010-HH Type'!H28-'2000-HH Type'!H28</f>
        <v>250</v>
      </c>
      <c r="I57" s="147">
        <f>'2010-HH Type'!I28-'2000-HH Type'!I28</f>
        <v>1760</v>
      </c>
      <c r="J57" s="130">
        <f>'2010-HH Type'!J28-'2000-HH Type'!J28</f>
        <v>549</v>
      </c>
      <c r="K57" s="143">
        <f>'2010-HH Type'!K28-'2000-HH Type'!K28</f>
        <v>1955</v>
      </c>
      <c r="L57" s="130">
        <f>'2010-HH Type'!L28-'2000-HH Type'!L28</f>
        <v>1446</v>
      </c>
    </row>
    <row r="58" spans="1:12">
      <c r="A58" s="40" t="s">
        <v>128</v>
      </c>
      <c r="B58" s="145">
        <f>'2010-HH Type'!B29-'2000-HH Type'!B29</f>
        <v>687</v>
      </c>
      <c r="C58" s="143">
        <f>'2010-HH Type'!C29-'2000-HH Type'!C29</f>
        <v>293</v>
      </c>
      <c r="D58" s="146">
        <f>'2010-HH Type'!D29-'2000-HH Type'!D29</f>
        <v>-203</v>
      </c>
      <c r="E58" s="147">
        <f>'2010-HH Type'!E29-'2000-HH Type'!E29</f>
        <v>54</v>
      </c>
      <c r="F58" s="146">
        <f>'2010-HH Type'!F29-'2000-HH Type'!F29</f>
        <v>-222</v>
      </c>
      <c r="G58" s="147">
        <f>'2010-HH Type'!G29-'2000-HH Type'!G29</f>
        <v>88</v>
      </c>
      <c r="H58" s="146">
        <f>'2010-HH Type'!H29-'2000-HH Type'!H29</f>
        <v>-6</v>
      </c>
      <c r="I58" s="147">
        <f>'2010-HH Type'!I29-'2000-HH Type'!I29</f>
        <v>151</v>
      </c>
      <c r="J58" s="130">
        <f>'2010-HH Type'!J29-'2000-HH Type'!J29</f>
        <v>25</v>
      </c>
      <c r="K58" s="143">
        <f>'2010-HH Type'!K29-'2000-HH Type'!K29</f>
        <v>394</v>
      </c>
      <c r="L58" s="130">
        <f>'2010-HH Type'!L29-'2000-HH Type'!L29</f>
        <v>332</v>
      </c>
    </row>
    <row r="59" spans="1:12">
      <c r="A59" s="40" t="s">
        <v>129</v>
      </c>
      <c r="B59" s="145">
        <f>'2010-HH Type'!B30-'2000-HH Type'!B30</f>
        <v>1263</v>
      </c>
      <c r="C59" s="143">
        <f>'2010-HH Type'!C30-'2000-HH Type'!C30</f>
        <v>984</v>
      </c>
      <c r="D59" s="146">
        <f>'2010-HH Type'!D30-'2000-HH Type'!D30</f>
        <v>-61</v>
      </c>
      <c r="E59" s="147">
        <f>'2010-HH Type'!E30-'2000-HH Type'!E30</f>
        <v>393</v>
      </c>
      <c r="F59" s="146">
        <f>'2010-HH Type'!F30-'2000-HH Type'!F30</f>
        <v>-187</v>
      </c>
      <c r="G59" s="147">
        <f>'2010-HH Type'!G30-'2000-HH Type'!G30</f>
        <v>194</v>
      </c>
      <c r="H59" s="146">
        <f>'2010-HH Type'!H30-'2000-HH Type'!H30</f>
        <v>37</v>
      </c>
      <c r="I59" s="147">
        <f>'2010-HH Type'!I30-'2000-HH Type'!I30</f>
        <v>397</v>
      </c>
      <c r="J59" s="130">
        <f>'2010-HH Type'!J30-'2000-HH Type'!J30</f>
        <v>89</v>
      </c>
      <c r="K59" s="143">
        <f>'2010-HH Type'!K30-'2000-HH Type'!K30</f>
        <v>279</v>
      </c>
      <c r="L59" s="130">
        <f>'2010-HH Type'!L30-'2000-HH Type'!L30</f>
        <v>201</v>
      </c>
    </row>
    <row r="60" spans="1:12">
      <c r="A60" s="40" t="s">
        <v>130</v>
      </c>
      <c r="B60" s="145">
        <f>'2010-HH Type'!B31-'2000-HH Type'!B31</f>
        <v>1212</v>
      </c>
      <c r="C60" s="143">
        <f>'2010-HH Type'!C31-'2000-HH Type'!C31</f>
        <v>1070</v>
      </c>
      <c r="D60" s="146">
        <f>'2010-HH Type'!D31-'2000-HH Type'!D31</f>
        <v>456</v>
      </c>
      <c r="E60" s="147">
        <f>'2010-HH Type'!E31-'2000-HH Type'!E31</f>
        <v>651</v>
      </c>
      <c r="F60" s="146">
        <f>'2010-HH Type'!F31-'2000-HH Type'!F31</f>
        <v>282</v>
      </c>
      <c r="G60" s="147">
        <f>'2010-HH Type'!G31-'2000-HH Type'!G31</f>
        <v>91</v>
      </c>
      <c r="H60" s="146">
        <f>'2010-HH Type'!H31-'2000-HH Type'!H31</f>
        <v>26</v>
      </c>
      <c r="I60" s="147">
        <f>'2010-HH Type'!I31-'2000-HH Type'!I31</f>
        <v>328</v>
      </c>
      <c r="J60" s="130">
        <f>'2010-HH Type'!J31-'2000-HH Type'!J31</f>
        <v>148</v>
      </c>
      <c r="K60" s="143">
        <f>'2010-HH Type'!K31-'2000-HH Type'!K31</f>
        <v>142</v>
      </c>
      <c r="L60" s="130">
        <f>'2010-HH Type'!L31-'2000-HH Type'!L31</f>
        <v>95</v>
      </c>
    </row>
    <row r="61" spans="1:12">
      <c r="A61" s="40" t="s">
        <v>131</v>
      </c>
      <c r="B61" s="145">
        <f>'2010-HH Type'!B32-'2000-HH Type'!B32</f>
        <v>1284</v>
      </c>
      <c r="C61" s="143">
        <f>'2010-HH Type'!C32-'2000-HH Type'!C32</f>
        <v>957</v>
      </c>
      <c r="D61" s="146">
        <f>'2010-HH Type'!D32-'2000-HH Type'!D32</f>
        <v>194</v>
      </c>
      <c r="E61" s="147">
        <f>'2010-HH Type'!E32-'2000-HH Type'!E32</f>
        <v>398</v>
      </c>
      <c r="F61" s="146">
        <f>'2010-HH Type'!F32-'2000-HH Type'!F32</f>
        <v>-7</v>
      </c>
      <c r="G61" s="147">
        <f>'2010-HH Type'!G32-'2000-HH Type'!G32</f>
        <v>264</v>
      </c>
      <c r="H61" s="146">
        <f>'2010-HH Type'!H32-'2000-HH Type'!H32</f>
        <v>91</v>
      </c>
      <c r="I61" s="147">
        <f>'2010-HH Type'!I32-'2000-HH Type'!I32</f>
        <v>295</v>
      </c>
      <c r="J61" s="130">
        <f>'2010-HH Type'!J32-'2000-HH Type'!J32</f>
        <v>110</v>
      </c>
      <c r="K61" s="143">
        <f>'2010-HH Type'!K32-'2000-HH Type'!K32</f>
        <v>327</v>
      </c>
      <c r="L61" s="130">
        <f>'2010-HH Type'!L32-'2000-HH Type'!L32</f>
        <v>195</v>
      </c>
    </row>
    <row r="62" spans="1:12" ht="15" thickBot="1">
      <c r="A62" s="74" t="s">
        <v>132</v>
      </c>
      <c r="B62" s="148">
        <f>'2010-HH Type'!B33-'2000-HH Type'!B33</f>
        <v>3523</v>
      </c>
      <c r="C62" s="144">
        <f>'2010-HH Type'!C33-'2000-HH Type'!C33</f>
        <v>2935</v>
      </c>
      <c r="D62" s="149">
        <f>'2010-HH Type'!D33-'2000-HH Type'!D33</f>
        <v>1189</v>
      </c>
      <c r="E62" s="150">
        <f>'2010-HH Type'!E33-'2000-HH Type'!E33</f>
        <v>2251</v>
      </c>
      <c r="F62" s="149">
        <f>'2010-HH Type'!F33-'2000-HH Type'!F33</f>
        <v>951</v>
      </c>
      <c r="G62" s="150">
        <f>'2010-HH Type'!G33-'2000-HH Type'!G33</f>
        <v>232</v>
      </c>
      <c r="H62" s="149">
        <f>'2010-HH Type'!H33-'2000-HH Type'!H33</f>
        <v>65</v>
      </c>
      <c r="I62" s="150">
        <f>'2010-HH Type'!I33-'2000-HH Type'!I33</f>
        <v>452</v>
      </c>
      <c r="J62" s="142">
        <f>'2010-HH Type'!J33-'2000-HH Type'!J33</f>
        <v>173</v>
      </c>
      <c r="K62" s="144">
        <f>'2010-HH Type'!K33-'2000-HH Type'!K33</f>
        <v>588</v>
      </c>
      <c r="L62" s="142">
        <f>'2010-HH Type'!L33-'2000-HH Type'!L33</f>
        <v>425</v>
      </c>
    </row>
  </sheetData>
  <mergeCells count="2">
    <mergeCell ref="A5:L5"/>
    <mergeCell ref="A6:L6"/>
  </mergeCells>
  <hyperlinks>
    <hyperlink ref="A7" location="'Table of Contents'!A1" display="Return to Table of Contents"/>
  </hyperlinks>
  <pageMargins left="0.25" right="0.25" top="0.5" bottom="0.5" header="0.3" footer="0.3"/>
  <pageSetup scale="83" fitToHeight="35" orientation="landscape" r:id="rId1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87"/>
  <sheetViews>
    <sheetView zoomScaleNormal="100" workbookViewId="0">
      <pane ySplit="8" topLeftCell="A9" activePane="bottomLeft" state="frozen"/>
      <selection activeCell="A9" sqref="A9"/>
      <selection pane="bottomLeft" activeCell="A9" sqref="A9"/>
    </sheetView>
  </sheetViews>
  <sheetFormatPr defaultRowHeight="14.25"/>
  <cols>
    <col min="1" max="1" width="33.375" customWidth="1"/>
    <col min="2" max="2" width="9.375" style="30" customWidth="1"/>
    <col min="3" max="3" width="9.25" style="30" customWidth="1"/>
    <col min="4" max="6" width="8.625" style="30" customWidth="1"/>
    <col min="7" max="7" width="9.625" style="30" bestFit="1" customWidth="1"/>
    <col min="8" max="8" width="9.125" style="30" customWidth="1"/>
    <col min="9" max="9" width="9.75" customWidth="1"/>
    <col min="10" max="10" width="8.625" customWidth="1"/>
    <col min="11" max="11" width="8.875" customWidth="1"/>
    <col min="12" max="12" width="9.5" customWidth="1"/>
    <col min="13" max="13" width="10.5" customWidth="1"/>
  </cols>
  <sheetData>
    <row r="1" spans="1:15" s="14" customFormat="1" ht="15">
      <c r="A1" s="12" t="s">
        <v>0</v>
      </c>
      <c r="B1" s="31"/>
      <c r="C1" s="16"/>
      <c r="D1" s="32"/>
      <c r="E1" s="16"/>
      <c r="F1" s="32"/>
      <c r="G1" s="16"/>
      <c r="M1" s="14" t="s">
        <v>72</v>
      </c>
    </row>
    <row r="2" spans="1:15" s="14" customFormat="1" ht="15">
      <c r="A2" s="12" t="s">
        <v>1</v>
      </c>
      <c r="B2" s="31"/>
      <c r="C2" s="16"/>
      <c r="D2" s="32"/>
      <c r="E2" s="16"/>
      <c r="F2" s="32"/>
      <c r="G2" s="16"/>
      <c r="M2" s="16" t="s">
        <v>24</v>
      </c>
    </row>
    <row r="3" spans="1:15" s="14" customFormat="1" ht="15">
      <c r="A3" s="12" t="s">
        <v>2</v>
      </c>
      <c r="B3" s="31"/>
      <c r="C3" s="33"/>
      <c r="D3" s="34"/>
      <c r="E3" s="19"/>
      <c r="F3" s="32"/>
      <c r="G3" s="16"/>
      <c r="M3" s="21" t="s">
        <v>56</v>
      </c>
    </row>
    <row r="4" spans="1:15" s="14" customFormat="1" ht="15">
      <c r="A4" s="12" t="s">
        <v>139</v>
      </c>
      <c r="B4" s="31"/>
      <c r="C4" s="33"/>
      <c r="D4" s="34"/>
      <c r="E4" s="33"/>
      <c r="F4" s="32"/>
      <c r="G4" s="16"/>
      <c r="H4" s="16"/>
    </row>
    <row r="5" spans="1:15" s="14" customFormat="1" ht="15.75">
      <c r="A5" s="296" t="s">
        <v>75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5" s="14" customFormat="1" ht="15.75">
      <c r="A6" s="296" t="s">
        <v>109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5" ht="15" thickBot="1">
      <c r="A7" s="178" t="s">
        <v>108</v>
      </c>
    </row>
    <row r="8" spans="1:15" ht="81" customHeight="1" thickBot="1">
      <c r="A8" s="104" t="s">
        <v>135</v>
      </c>
      <c r="B8" s="105" t="s">
        <v>36</v>
      </c>
      <c r="C8" s="108" t="s">
        <v>37</v>
      </c>
      <c r="D8" s="110" t="s">
        <v>38</v>
      </c>
      <c r="E8" s="108" t="s">
        <v>39</v>
      </c>
      <c r="F8" s="110" t="s">
        <v>40</v>
      </c>
      <c r="G8" s="108" t="s">
        <v>41</v>
      </c>
      <c r="H8" s="110" t="s">
        <v>42</v>
      </c>
      <c r="I8" s="108" t="s">
        <v>43</v>
      </c>
      <c r="J8" s="108" t="s">
        <v>44</v>
      </c>
      <c r="K8" s="106" t="s">
        <v>45</v>
      </c>
      <c r="L8" s="108" t="s">
        <v>46</v>
      </c>
      <c r="M8" s="180" t="s">
        <v>136</v>
      </c>
      <c r="O8" s="11"/>
    </row>
    <row r="9" spans="1:15">
      <c r="A9" s="182" t="s">
        <v>26</v>
      </c>
      <c r="B9" s="183">
        <v>12577498</v>
      </c>
      <c r="C9" s="184">
        <v>8642473</v>
      </c>
      <c r="D9" s="260">
        <v>4150523</v>
      </c>
      <c r="E9" s="187">
        <v>6213310</v>
      </c>
      <c r="F9" s="260">
        <v>2942803</v>
      </c>
      <c r="G9" s="187">
        <v>752347</v>
      </c>
      <c r="H9" s="260">
        <v>350838</v>
      </c>
      <c r="I9" s="187">
        <v>1676816</v>
      </c>
      <c r="J9" s="185">
        <v>856882</v>
      </c>
      <c r="K9" s="184">
        <v>3935025</v>
      </c>
      <c r="L9" s="187">
        <v>2929442</v>
      </c>
      <c r="M9" s="261">
        <f>(J9+H9)/D9</f>
        <v>0.29098019695349236</v>
      </c>
      <c r="O9" s="1"/>
    </row>
    <row r="10" spans="1:15">
      <c r="A10" s="188" t="s">
        <v>110</v>
      </c>
      <c r="B10" s="258">
        <v>1529789</v>
      </c>
      <c r="C10" s="193">
        <v>1149557</v>
      </c>
      <c r="D10" s="259">
        <v>537461</v>
      </c>
      <c r="E10" s="194">
        <v>901504</v>
      </c>
      <c r="F10" s="259">
        <v>451217</v>
      </c>
      <c r="G10" s="194">
        <v>78669</v>
      </c>
      <c r="H10" s="194">
        <v>22131</v>
      </c>
      <c r="I10" s="194">
        <v>169384</v>
      </c>
      <c r="J10" s="195">
        <v>64113</v>
      </c>
      <c r="K10" s="193">
        <v>380232</v>
      </c>
      <c r="L10" s="194">
        <v>274137</v>
      </c>
      <c r="M10" s="255">
        <f>(J10+H10)/D10</f>
        <v>0.16046559657351883</v>
      </c>
      <c r="O10" s="1"/>
    </row>
    <row r="11" spans="1:15">
      <c r="A11" s="40" t="s">
        <v>111</v>
      </c>
      <c r="B11" s="26">
        <v>166504</v>
      </c>
      <c r="C11" s="27">
        <v>133228</v>
      </c>
      <c r="D11" s="48">
        <v>78421</v>
      </c>
      <c r="E11" s="29">
        <v>120352</v>
      </c>
      <c r="F11" s="48">
        <v>73554</v>
      </c>
      <c r="G11" s="29">
        <v>5607</v>
      </c>
      <c r="H11" s="48">
        <v>1591</v>
      </c>
      <c r="I11" s="29">
        <v>7269</v>
      </c>
      <c r="J11" s="28">
        <v>3276</v>
      </c>
      <c r="K11" s="27">
        <v>33276</v>
      </c>
      <c r="L11" s="29">
        <v>22353</v>
      </c>
      <c r="M11" s="253">
        <f t="shared" ref="M11:M33" si="0">(J11+H11)/D11</f>
        <v>6.2062457760038763E-2</v>
      </c>
    </row>
    <row r="12" spans="1:15">
      <c r="A12" s="40" t="s">
        <v>112</v>
      </c>
      <c r="B12" s="26">
        <v>2601</v>
      </c>
      <c r="C12" s="27">
        <v>2259</v>
      </c>
      <c r="D12" s="48">
        <v>1482</v>
      </c>
      <c r="E12" s="29">
        <v>2061</v>
      </c>
      <c r="F12" s="48">
        <v>1416</v>
      </c>
      <c r="G12" s="29">
        <v>95</v>
      </c>
      <c r="H12" s="48">
        <v>16</v>
      </c>
      <c r="I12" s="29">
        <v>103</v>
      </c>
      <c r="J12" s="28">
        <v>50</v>
      </c>
      <c r="K12" s="27">
        <v>342</v>
      </c>
      <c r="L12" s="29">
        <v>210</v>
      </c>
      <c r="M12" s="253">
        <f t="shared" si="0"/>
        <v>4.4534412955465584E-2</v>
      </c>
    </row>
    <row r="13" spans="1:15">
      <c r="A13" s="40" t="s">
        <v>113</v>
      </c>
      <c r="B13" s="26">
        <v>20831</v>
      </c>
      <c r="C13" s="27">
        <v>17850</v>
      </c>
      <c r="D13" s="48">
        <v>9923</v>
      </c>
      <c r="E13" s="29">
        <v>10631</v>
      </c>
      <c r="F13" s="48">
        <v>6291</v>
      </c>
      <c r="G13" s="29">
        <v>2223</v>
      </c>
      <c r="H13" s="48">
        <v>918</v>
      </c>
      <c r="I13" s="29">
        <v>4996</v>
      </c>
      <c r="J13" s="28">
        <v>2714</v>
      </c>
      <c r="K13" s="27">
        <v>2981</v>
      </c>
      <c r="L13" s="29">
        <v>1793</v>
      </c>
      <c r="M13" s="253">
        <f t="shared" si="0"/>
        <v>0.36601834122745136</v>
      </c>
    </row>
    <row r="14" spans="1:15">
      <c r="A14" s="40" t="s">
        <v>114</v>
      </c>
      <c r="B14" s="26">
        <v>398317</v>
      </c>
      <c r="C14" s="27">
        <v>286209</v>
      </c>
      <c r="D14" s="48">
        <v>120907</v>
      </c>
      <c r="E14" s="29">
        <v>229653</v>
      </c>
      <c r="F14" s="48">
        <v>104342</v>
      </c>
      <c r="G14" s="29">
        <v>18618</v>
      </c>
      <c r="H14" s="48">
        <v>4122</v>
      </c>
      <c r="I14" s="29">
        <v>37938</v>
      </c>
      <c r="J14" s="28">
        <v>12443</v>
      </c>
      <c r="K14" s="27">
        <v>112108</v>
      </c>
      <c r="L14" s="29">
        <v>81979</v>
      </c>
      <c r="M14" s="253">
        <f t="shared" si="0"/>
        <v>0.13700612867741321</v>
      </c>
    </row>
    <row r="15" spans="1:15">
      <c r="A15" s="40" t="s">
        <v>115</v>
      </c>
      <c r="B15" s="26">
        <v>34150</v>
      </c>
      <c r="C15" s="27">
        <v>24975</v>
      </c>
      <c r="D15" s="48">
        <v>9697</v>
      </c>
      <c r="E15" s="29">
        <v>20157</v>
      </c>
      <c r="F15" s="48">
        <v>8638</v>
      </c>
      <c r="G15" s="29">
        <v>1575</v>
      </c>
      <c r="H15" s="48">
        <v>221</v>
      </c>
      <c r="I15" s="29">
        <v>3243</v>
      </c>
      <c r="J15" s="28">
        <v>838</v>
      </c>
      <c r="K15" s="27">
        <v>9175</v>
      </c>
      <c r="L15" s="29">
        <v>5988</v>
      </c>
      <c r="M15" s="253">
        <f t="shared" si="0"/>
        <v>0.10920903372176961</v>
      </c>
    </row>
    <row r="16" spans="1:15">
      <c r="A16" s="40" t="s">
        <v>116</v>
      </c>
      <c r="B16" s="26">
        <v>341073</v>
      </c>
      <c r="C16" s="27">
        <v>273072</v>
      </c>
      <c r="D16" s="48">
        <v>124100</v>
      </c>
      <c r="E16" s="29">
        <v>201572</v>
      </c>
      <c r="F16" s="48">
        <v>97742</v>
      </c>
      <c r="G16" s="29">
        <v>19493</v>
      </c>
      <c r="H16" s="48">
        <v>6571</v>
      </c>
      <c r="I16" s="29">
        <v>52007</v>
      </c>
      <c r="J16" s="28">
        <v>19787</v>
      </c>
      <c r="K16" s="27">
        <v>68001</v>
      </c>
      <c r="L16" s="29">
        <v>46051</v>
      </c>
      <c r="M16" s="253">
        <f t="shared" si="0"/>
        <v>0.21239323126510878</v>
      </c>
    </row>
    <row r="17" spans="1:13">
      <c r="A17" s="40" t="s">
        <v>117</v>
      </c>
      <c r="B17" s="26">
        <v>15470</v>
      </c>
      <c r="C17" s="27">
        <v>14169</v>
      </c>
      <c r="D17" s="48">
        <v>10648</v>
      </c>
      <c r="E17" s="29">
        <v>9574</v>
      </c>
      <c r="F17" s="48">
        <v>7704</v>
      </c>
      <c r="G17" s="29">
        <v>1827</v>
      </c>
      <c r="H17" s="48">
        <v>1030</v>
      </c>
      <c r="I17" s="29">
        <v>2768</v>
      </c>
      <c r="J17" s="28">
        <v>1914</v>
      </c>
      <c r="K17" s="27">
        <v>1301</v>
      </c>
      <c r="L17" s="29">
        <v>695</v>
      </c>
      <c r="M17" s="253">
        <f t="shared" si="0"/>
        <v>0.27648384673178061</v>
      </c>
    </row>
    <row r="18" spans="1:13">
      <c r="A18" s="40" t="s">
        <v>118</v>
      </c>
      <c r="B18" s="26">
        <v>7919</v>
      </c>
      <c r="C18" s="27">
        <v>5895</v>
      </c>
      <c r="D18" s="48">
        <v>2951</v>
      </c>
      <c r="E18" s="29">
        <v>4632</v>
      </c>
      <c r="F18" s="48">
        <v>2554</v>
      </c>
      <c r="G18" s="29">
        <v>434</v>
      </c>
      <c r="H18" s="48">
        <v>97</v>
      </c>
      <c r="I18" s="29">
        <v>829</v>
      </c>
      <c r="J18" s="28">
        <v>300</v>
      </c>
      <c r="K18" s="27">
        <v>2024</v>
      </c>
      <c r="L18" s="29">
        <v>1357</v>
      </c>
      <c r="M18" s="253">
        <f t="shared" si="0"/>
        <v>0.13453066757031515</v>
      </c>
    </row>
    <row r="19" spans="1:13">
      <c r="A19" s="40" t="s">
        <v>119</v>
      </c>
      <c r="B19" s="26">
        <v>122873</v>
      </c>
      <c r="C19" s="27">
        <v>71292</v>
      </c>
      <c r="D19" s="48">
        <v>24353</v>
      </c>
      <c r="E19" s="29">
        <v>56908</v>
      </c>
      <c r="F19" s="48">
        <v>20282</v>
      </c>
      <c r="G19" s="29">
        <v>3885</v>
      </c>
      <c r="H19" s="48">
        <v>1021</v>
      </c>
      <c r="I19" s="29">
        <v>10499</v>
      </c>
      <c r="J19" s="28">
        <v>3050</v>
      </c>
      <c r="K19" s="27">
        <v>51581</v>
      </c>
      <c r="L19" s="29">
        <v>42938</v>
      </c>
      <c r="M19" s="253">
        <f t="shared" si="0"/>
        <v>0.16716626288342298</v>
      </c>
    </row>
    <row r="20" spans="1:13">
      <c r="A20" s="40" t="s">
        <v>120</v>
      </c>
      <c r="B20" s="26">
        <v>162781</v>
      </c>
      <c r="C20" s="27">
        <v>115293</v>
      </c>
      <c r="D20" s="48">
        <v>49414</v>
      </c>
      <c r="E20" s="29">
        <v>93197</v>
      </c>
      <c r="F20" s="48">
        <v>42405</v>
      </c>
      <c r="G20" s="29">
        <v>6395</v>
      </c>
      <c r="H20" s="48">
        <v>1328</v>
      </c>
      <c r="I20" s="29">
        <v>15701</v>
      </c>
      <c r="J20" s="28">
        <v>5681</v>
      </c>
      <c r="K20" s="27">
        <v>47488</v>
      </c>
      <c r="L20" s="29">
        <v>36545</v>
      </c>
      <c r="M20" s="253">
        <f t="shared" si="0"/>
        <v>0.14184239284413325</v>
      </c>
    </row>
    <row r="21" spans="1:13">
      <c r="A21" s="40" t="s">
        <v>121</v>
      </c>
      <c r="B21" s="26">
        <v>14083</v>
      </c>
      <c r="C21" s="27">
        <v>12079</v>
      </c>
      <c r="D21" s="48">
        <v>6592</v>
      </c>
      <c r="E21" s="29">
        <v>7360</v>
      </c>
      <c r="F21" s="48">
        <v>4067</v>
      </c>
      <c r="G21" s="29">
        <v>1773</v>
      </c>
      <c r="H21" s="48">
        <v>800</v>
      </c>
      <c r="I21" s="29">
        <v>2946</v>
      </c>
      <c r="J21" s="28">
        <v>1725</v>
      </c>
      <c r="K21" s="27">
        <v>2004</v>
      </c>
      <c r="L21" s="29">
        <v>1153</v>
      </c>
      <c r="M21" s="253">
        <f t="shared" si="0"/>
        <v>0.38304004854368934</v>
      </c>
    </row>
    <row r="22" spans="1:13">
      <c r="A22" s="40" t="s">
        <v>122</v>
      </c>
      <c r="B22" s="26">
        <v>1027</v>
      </c>
      <c r="C22" s="27">
        <v>650</v>
      </c>
      <c r="D22" s="48">
        <v>330</v>
      </c>
      <c r="E22" s="29">
        <v>530</v>
      </c>
      <c r="F22" s="48">
        <v>282</v>
      </c>
      <c r="G22" s="29">
        <v>32</v>
      </c>
      <c r="H22" s="48">
        <v>12</v>
      </c>
      <c r="I22" s="29">
        <v>88</v>
      </c>
      <c r="J22" s="28">
        <v>36</v>
      </c>
      <c r="K22" s="27">
        <v>377</v>
      </c>
      <c r="L22" s="29">
        <v>262</v>
      </c>
      <c r="M22" s="253">
        <f t="shared" si="0"/>
        <v>0.14545454545454545</v>
      </c>
    </row>
    <row r="23" spans="1:13">
      <c r="A23" s="40" t="s">
        <v>123</v>
      </c>
      <c r="B23" s="26">
        <v>12282</v>
      </c>
      <c r="C23" s="27">
        <v>10514</v>
      </c>
      <c r="D23" s="48">
        <v>6529</v>
      </c>
      <c r="E23" s="29">
        <v>9106</v>
      </c>
      <c r="F23" s="48">
        <v>6034</v>
      </c>
      <c r="G23" s="29">
        <v>654</v>
      </c>
      <c r="H23" s="48">
        <v>161</v>
      </c>
      <c r="I23" s="29">
        <v>754</v>
      </c>
      <c r="J23" s="28">
        <v>334</v>
      </c>
      <c r="K23" s="27">
        <v>1768</v>
      </c>
      <c r="L23" s="29">
        <v>1279</v>
      </c>
      <c r="M23" s="253">
        <f t="shared" si="0"/>
        <v>7.5815591974268653E-2</v>
      </c>
    </row>
    <row r="24" spans="1:13">
      <c r="A24" s="40" t="s">
        <v>124</v>
      </c>
      <c r="B24" s="26">
        <v>3507</v>
      </c>
      <c r="C24" s="27">
        <v>2658</v>
      </c>
      <c r="D24" s="48">
        <v>1344</v>
      </c>
      <c r="E24" s="29">
        <v>2287</v>
      </c>
      <c r="F24" s="48">
        <v>1213</v>
      </c>
      <c r="G24" s="29">
        <v>117</v>
      </c>
      <c r="H24" s="48">
        <v>29</v>
      </c>
      <c r="I24" s="29">
        <v>254</v>
      </c>
      <c r="J24" s="28">
        <v>102</v>
      </c>
      <c r="K24" s="27">
        <v>849</v>
      </c>
      <c r="L24" s="29">
        <v>588</v>
      </c>
      <c r="M24" s="253">
        <f t="shared" si="0"/>
        <v>9.7470238095238096E-2</v>
      </c>
    </row>
    <row r="25" spans="1:13">
      <c r="A25" s="40" t="s">
        <v>125</v>
      </c>
      <c r="B25" s="26">
        <v>15582</v>
      </c>
      <c r="C25" s="27">
        <v>10694</v>
      </c>
      <c r="D25" s="48">
        <v>3771</v>
      </c>
      <c r="E25" s="29">
        <v>7359</v>
      </c>
      <c r="F25" s="48">
        <v>2757</v>
      </c>
      <c r="G25" s="29">
        <v>999</v>
      </c>
      <c r="H25" s="48">
        <v>248</v>
      </c>
      <c r="I25" s="29">
        <v>2336</v>
      </c>
      <c r="J25" s="28">
        <v>766</v>
      </c>
      <c r="K25" s="27">
        <v>4888</v>
      </c>
      <c r="L25" s="29">
        <v>2994</v>
      </c>
      <c r="M25" s="253">
        <f t="shared" si="0"/>
        <v>0.26889419252187746</v>
      </c>
    </row>
    <row r="26" spans="1:13">
      <c r="A26" s="40" t="s">
        <v>126</v>
      </c>
      <c r="B26" s="26">
        <v>158149</v>
      </c>
      <c r="C26" s="27">
        <v>131256</v>
      </c>
      <c r="D26" s="48">
        <v>67601</v>
      </c>
      <c r="E26" s="29">
        <v>98508</v>
      </c>
      <c r="F26" s="48">
        <v>56451</v>
      </c>
      <c r="G26" s="29">
        <v>11533</v>
      </c>
      <c r="H26" s="48">
        <v>2915</v>
      </c>
      <c r="I26" s="29">
        <v>21215</v>
      </c>
      <c r="J26" s="28">
        <v>8235</v>
      </c>
      <c r="K26" s="27">
        <v>26893</v>
      </c>
      <c r="L26" s="29">
        <v>18041</v>
      </c>
      <c r="M26" s="253">
        <f t="shared" si="0"/>
        <v>0.16493838848537742</v>
      </c>
    </row>
    <row r="27" spans="1:13">
      <c r="A27" s="40"/>
      <c r="B27" s="26"/>
      <c r="C27" s="27"/>
      <c r="D27" s="48"/>
      <c r="E27" s="29"/>
      <c r="F27" s="48"/>
      <c r="G27" s="29"/>
      <c r="H27" s="48"/>
      <c r="I27" s="29"/>
      <c r="J27" s="28"/>
      <c r="K27" s="27"/>
      <c r="L27" s="29"/>
      <c r="M27" s="253"/>
    </row>
    <row r="28" spans="1:13">
      <c r="A28" s="188" t="s">
        <v>127</v>
      </c>
      <c r="B28" s="258">
        <v>38238</v>
      </c>
      <c r="C28" s="193">
        <v>30336</v>
      </c>
      <c r="D28" s="259">
        <v>16259</v>
      </c>
      <c r="E28" s="194">
        <v>20820</v>
      </c>
      <c r="F28" s="259">
        <v>11459</v>
      </c>
      <c r="G28" s="194">
        <v>3061</v>
      </c>
      <c r="H28" s="194">
        <v>1343</v>
      </c>
      <c r="I28" s="194">
        <v>6455</v>
      </c>
      <c r="J28" s="195">
        <v>3457</v>
      </c>
      <c r="K28" s="193">
        <v>7902</v>
      </c>
      <c r="L28" s="194">
        <v>5295</v>
      </c>
      <c r="M28" s="262">
        <v>0.29522110830924408</v>
      </c>
    </row>
    <row r="29" spans="1:13">
      <c r="A29" s="40" t="s">
        <v>128</v>
      </c>
      <c r="B29" s="26">
        <v>7739</v>
      </c>
      <c r="C29" s="27">
        <v>5023</v>
      </c>
      <c r="D29" s="48">
        <v>2349</v>
      </c>
      <c r="E29" s="29">
        <v>3382</v>
      </c>
      <c r="F29" s="48">
        <v>1485</v>
      </c>
      <c r="G29" s="29">
        <v>537</v>
      </c>
      <c r="H29" s="48">
        <v>253</v>
      </c>
      <c r="I29" s="29">
        <v>1104</v>
      </c>
      <c r="J29" s="28">
        <v>611</v>
      </c>
      <c r="K29" s="27">
        <v>2716</v>
      </c>
      <c r="L29" s="29">
        <v>1845</v>
      </c>
      <c r="M29" s="253">
        <f t="shared" si="0"/>
        <v>0.36781609195402298</v>
      </c>
    </row>
    <row r="30" spans="1:13">
      <c r="A30" s="40" t="s">
        <v>129</v>
      </c>
      <c r="B30" s="26">
        <v>9068</v>
      </c>
      <c r="C30" s="27">
        <v>7917</v>
      </c>
      <c r="D30" s="48">
        <v>4700</v>
      </c>
      <c r="E30" s="29">
        <v>5175</v>
      </c>
      <c r="F30" s="48">
        <v>3247</v>
      </c>
      <c r="G30" s="29">
        <v>788</v>
      </c>
      <c r="H30" s="48">
        <v>358</v>
      </c>
      <c r="I30" s="29">
        <v>1954</v>
      </c>
      <c r="J30" s="28">
        <v>1095</v>
      </c>
      <c r="K30" s="27">
        <v>1151</v>
      </c>
      <c r="L30" s="29">
        <v>776</v>
      </c>
      <c r="M30" s="253">
        <f t="shared" si="0"/>
        <v>0.30914893617021277</v>
      </c>
    </row>
    <row r="31" spans="1:13">
      <c r="A31" s="40" t="s">
        <v>130</v>
      </c>
      <c r="B31" s="26">
        <v>3318</v>
      </c>
      <c r="C31" s="27">
        <v>3043</v>
      </c>
      <c r="D31" s="48">
        <v>1852</v>
      </c>
      <c r="E31" s="29">
        <v>2250</v>
      </c>
      <c r="F31" s="48">
        <v>1487</v>
      </c>
      <c r="G31" s="29">
        <v>210</v>
      </c>
      <c r="H31" s="48">
        <v>82</v>
      </c>
      <c r="I31" s="29">
        <v>583</v>
      </c>
      <c r="J31" s="28">
        <v>283</v>
      </c>
      <c r="K31" s="27">
        <v>275</v>
      </c>
      <c r="L31" s="29">
        <v>186</v>
      </c>
      <c r="M31" s="253">
        <f t="shared" si="0"/>
        <v>0.19708423326133909</v>
      </c>
    </row>
    <row r="32" spans="1:13">
      <c r="A32" s="40" t="s">
        <v>131</v>
      </c>
      <c r="B32" s="26">
        <v>7559</v>
      </c>
      <c r="C32" s="27">
        <v>5847</v>
      </c>
      <c r="D32" s="48">
        <v>2991</v>
      </c>
      <c r="E32" s="29">
        <v>3807</v>
      </c>
      <c r="F32" s="48">
        <v>1941</v>
      </c>
      <c r="G32" s="29">
        <v>733</v>
      </c>
      <c r="H32" s="48">
        <v>326</v>
      </c>
      <c r="I32" s="29">
        <v>1307</v>
      </c>
      <c r="J32" s="28">
        <v>724</v>
      </c>
      <c r="K32" s="27">
        <v>1712</v>
      </c>
      <c r="L32" s="29">
        <v>1064</v>
      </c>
      <c r="M32" s="253">
        <f t="shared" si="0"/>
        <v>0.35105315947843529</v>
      </c>
    </row>
    <row r="33" spans="1:13">
      <c r="A33" s="40" t="s">
        <v>132</v>
      </c>
      <c r="B33" s="26">
        <v>5463</v>
      </c>
      <c r="C33" s="27">
        <v>4653</v>
      </c>
      <c r="D33" s="48">
        <v>2235</v>
      </c>
      <c r="E33" s="29">
        <v>3599</v>
      </c>
      <c r="F33" s="48">
        <v>1820</v>
      </c>
      <c r="G33" s="29">
        <v>365</v>
      </c>
      <c r="H33" s="48">
        <v>114</v>
      </c>
      <c r="I33" s="29">
        <v>689</v>
      </c>
      <c r="J33" s="28">
        <v>301</v>
      </c>
      <c r="K33" s="27">
        <v>810</v>
      </c>
      <c r="L33" s="29">
        <v>575</v>
      </c>
      <c r="M33" s="253">
        <f t="shared" si="0"/>
        <v>0.18568232662192394</v>
      </c>
    </row>
    <row r="34" spans="1:13">
      <c r="A34" s="6"/>
      <c r="B34" s="63"/>
      <c r="C34" s="56"/>
      <c r="D34" s="64"/>
      <c r="E34" s="55"/>
      <c r="F34" s="64"/>
      <c r="G34" s="55"/>
      <c r="H34" s="64"/>
      <c r="I34" s="55"/>
      <c r="J34" s="51"/>
      <c r="K34" s="56"/>
      <c r="L34" s="55"/>
      <c r="M34" s="254"/>
    </row>
    <row r="35" spans="1:13">
      <c r="A35" s="25" t="s">
        <v>61</v>
      </c>
      <c r="B35" s="63"/>
      <c r="C35" s="56"/>
      <c r="D35" s="64"/>
      <c r="E35" s="55"/>
      <c r="F35" s="64"/>
      <c r="G35" s="55"/>
      <c r="H35" s="64"/>
      <c r="I35" s="55"/>
      <c r="J35" s="51"/>
      <c r="K35" s="56"/>
      <c r="L35" s="55"/>
      <c r="M35" s="254"/>
    </row>
    <row r="36" spans="1:13">
      <c r="A36" s="6" t="s">
        <v>26</v>
      </c>
      <c r="B36" s="49">
        <v>1</v>
      </c>
      <c r="C36" s="100">
        <f>C9/$B9</f>
        <v>0.68713769622543375</v>
      </c>
      <c r="D36" s="117">
        <f t="shared" ref="D36:L36" si="1">D9/$B9</f>
        <v>0.32999591810708301</v>
      </c>
      <c r="E36" s="23">
        <f t="shared" si="1"/>
        <v>0.49400206622970644</v>
      </c>
      <c r="F36" s="117">
        <f t="shared" si="1"/>
        <v>0.23397364086243544</v>
      </c>
      <c r="G36" s="23">
        <f t="shared" si="1"/>
        <v>5.981690476118541E-2</v>
      </c>
      <c r="H36" s="117">
        <f t="shared" si="1"/>
        <v>2.7894101036629065E-2</v>
      </c>
      <c r="I36" s="23">
        <f t="shared" si="1"/>
        <v>0.13331872523454188</v>
      </c>
      <c r="J36" s="24">
        <f t="shared" si="1"/>
        <v>6.8128176208018476E-2</v>
      </c>
      <c r="K36" s="100">
        <f t="shared" si="1"/>
        <v>0.31286230377456631</v>
      </c>
      <c r="L36" s="23">
        <f t="shared" si="1"/>
        <v>0.23291134691494286</v>
      </c>
      <c r="M36" s="293"/>
    </row>
    <row r="37" spans="1:13">
      <c r="A37" s="188" t="s">
        <v>110</v>
      </c>
      <c r="B37" s="255">
        <v>1</v>
      </c>
      <c r="C37" s="218">
        <f t="shared" ref="C37:L52" si="2">C10/$B10</f>
        <v>0.75144807551891146</v>
      </c>
      <c r="D37" s="256">
        <f t="shared" si="2"/>
        <v>0.35133015075935309</v>
      </c>
      <c r="E37" s="257">
        <f t="shared" si="2"/>
        <v>0.58929957007142819</v>
      </c>
      <c r="F37" s="256">
        <f t="shared" si="2"/>
        <v>0.29495374852348921</v>
      </c>
      <c r="G37" s="257">
        <f t="shared" si="2"/>
        <v>5.1424738967269346E-2</v>
      </c>
      <c r="H37" s="256">
        <f t="shared" si="2"/>
        <v>1.4466700963335466E-2</v>
      </c>
      <c r="I37" s="257">
        <f t="shared" si="2"/>
        <v>0.11072376648021394</v>
      </c>
      <c r="J37" s="201">
        <f t="shared" si="2"/>
        <v>4.1909701272528431E-2</v>
      </c>
      <c r="K37" s="218">
        <f t="shared" si="2"/>
        <v>0.24855192448108857</v>
      </c>
      <c r="L37" s="257">
        <f t="shared" si="2"/>
        <v>0.17919922289936716</v>
      </c>
      <c r="M37" s="293"/>
    </row>
    <row r="38" spans="1:13">
      <c r="A38" s="40" t="s">
        <v>111</v>
      </c>
      <c r="B38" s="49">
        <v>1</v>
      </c>
      <c r="C38" s="100">
        <f t="shared" si="2"/>
        <v>0.80014894537068182</v>
      </c>
      <c r="D38" s="117">
        <f t="shared" si="2"/>
        <v>0.47098568202565705</v>
      </c>
      <c r="E38" s="23">
        <f t="shared" si="2"/>
        <v>0.72281746985057416</v>
      </c>
      <c r="F38" s="117">
        <f t="shared" si="2"/>
        <v>0.44175515302935664</v>
      </c>
      <c r="G38" s="23">
        <f t="shared" si="2"/>
        <v>3.3674866669869796E-2</v>
      </c>
      <c r="H38" s="117">
        <f t="shared" si="2"/>
        <v>9.5553259981742186E-3</v>
      </c>
      <c r="I38" s="23">
        <f t="shared" si="2"/>
        <v>4.3656608850237831E-2</v>
      </c>
      <c r="J38" s="24">
        <f t="shared" si="2"/>
        <v>1.9675202998126171E-2</v>
      </c>
      <c r="K38" s="100">
        <f t="shared" si="2"/>
        <v>0.19985105462931821</v>
      </c>
      <c r="L38" s="23">
        <f t="shared" si="2"/>
        <v>0.1342490270504012</v>
      </c>
      <c r="M38" s="293"/>
    </row>
    <row r="39" spans="1:13">
      <c r="A39" s="40" t="s">
        <v>112</v>
      </c>
      <c r="B39" s="49">
        <v>1</v>
      </c>
      <c r="C39" s="100">
        <f t="shared" si="2"/>
        <v>0.86851211072664358</v>
      </c>
      <c r="D39" s="117">
        <f t="shared" si="2"/>
        <v>0.56978085351787777</v>
      </c>
      <c r="E39" s="23">
        <f t="shared" si="2"/>
        <v>0.79238754325259519</v>
      </c>
      <c r="F39" s="117">
        <f t="shared" si="2"/>
        <v>0.54440599769319498</v>
      </c>
      <c r="G39" s="23">
        <f t="shared" si="2"/>
        <v>3.6524413687043442E-2</v>
      </c>
      <c r="H39" s="117">
        <f t="shared" si="2"/>
        <v>6.1514801999231067E-3</v>
      </c>
      <c r="I39" s="23">
        <f t="shared" si="2"/>
        <v>3.9600153787004995E-2</v>
      </c>
      <c r="J39" s="24">
        <f t="shared" si="2"/>
        <v>1.9223375624759707E-2</v>
      </c>
      <c r="K39" s="100">
        <f t="shared" si="2"/>
        <v>0.13148788927335639</v>
      </c>
      <c r="L39" s="23">
        <f t="shared" si="2"/>
        <v>8.073817762399077E-2</v>
      </c>
      <c r="M39" s="293"/>
    </row>
    <row r="40" spans="1:13">
      <c r="A40" s="40" t="s">
        <v>113</v>
      </c>
      <c r="B40" s="49">
        <v>1</v>
      </c>
      <c r="C40" s="100">
        <f t="shared" si="2"/>
        <v>0.85689597234890302</v>
      </c>
      <c r="D40" s="117">
        <f t="shared" si="2"/>
        <v>0.47635735202342661</v>
      </c>
      <c r="E40" s="23">
        <f t="shared" si="2"/>
        <v>0.51034515865776964</v>
      </c>
      <c r="F40" s="117">
        <f t="shared" si="2"/>
        <v>0.30200182420431088</v>
      </c>
      <c r="G40" s="23">
        <f t="shared" si="2"/>
        <v>0.10671595218664491</v>
      </c>
      <c r="H40" s="117">
        <f t="shared" si="2"/>
        <v>4.4068935720800728E-2</v>
      </c>
      <c r="I40" s="23">
        <f t="shared" si="2"/>
        <v>0.23983486150448849</v>
      </c>
      <c r="J40" s="24">
        <f t="shared" si="2"/>
        <v>0.130286592098315</v>
      </c>
      <c r="K40" s="100">
        <f t="shared" si="2"/>
        <v>0.14310402765109692</v>
      </c>
      <c r="L40" s="23">
        <f t="shared" si="2"/>
        <v>8.607364024770775E-2</v>
      </c>
      <c r="M40" s="293"/>
    </row>
    <row r="41" spans="1:13">
      <c r="A41" s="40" t="s">
        <v>114</v>
      </c>
      <c r="B41" s="49">
        <v>1</v>
      </c>
      <c r="C41" s="100">
        <f t="shared" si="2"/>
        <v>0.71854578137513592</v>
      </c>
      <c r="D41" s="117">
        <f t="shared" si="2"/>
        <v>0.30354466417451426</v>
      </c>
      <c r="E41" s="23">
        <f t="shared" si="2"/>
        <v>0.57655836933899385</v>
      </c>
      <c r="F41" s="117">
        <f t="shared" si="2"/>
        <v>0.26195718485527858</v>
      </c>
      <c r="G41" s="23">
        <f t="shared" si="2"/>
        <v>4.6741665557834586E-2</v>
      </c>
      <c r="H41" s="117">
        <f t="shared" si="2"/>
        <v>1.0348541488312072E-2</v>
      </c>
      <c r="I41" s="23">
        <f t="shared" si="2"/>
        <v>9.5245746478307483E-2</v>
      </c>
      <c r="J41" s="24">
        <f t="shared" si="2"/>
        <v>3.1238937830923613E-2</v>
      </c>
      <c r="K41" s="100">
        <f t="shared" si="2"/>
        <v>0.28145421862486414</v>
      </c>
      <c r="L41" s="23">
        <f t="shared" si="2"/>
        <v>0.20581346013351176</v>
      </c>
      <c r="M41" s="293"/>
    </row>
    <row r="42" spans="1:13">
      <c r="A42" s="40" t="s">
        <v>115</v>
      </c>
      <c r="B42" s="49">
        <v>1</v>
      </c>
      <c r="C42" s="100">
        <f t="shared" si="2"/>
        <v>0.73133235724743773</v>
      </c>
      <c r="D42" s="117">
        <f t="shared" si="2"/>
        <v>0.2839531478770132</v>
      </c>
      <c r="E42" s="23">
        <f t="shared" si="2"/>
        <v>0.59024890190336754</v>
      </c>
      <c r="F42" s="117">
        <f t="shared" si="2"/>
        <v>0.2529428989751098</v>
      </c>
      <c r="G42" s="23">
        <f t="shared" si="2"/>
        <v>4.6120058565153735E-2</v>
      </c>
      <c r="H42" s="117">
        <f t="shared" si="2"/>
        <v>6.4714494875549051E-3</v>
      </c>
      <c r="I42" s="23">
        <f t="shared" si="2"/>
        <v>9.4963396778916548E-2</v>
      </c>
      <c r="J42" s="24">
        <f t="shared" si="2"/>
        <v>2.4538799414348462E-2</v>
      </c>
      <c r="K42" s="100">
        <f t="shared" si="2"/>
        <v>0.26866764275256222</v>
      </c>
      <c r="L42" s="23">
        <f t="shared" si="2"/>
        <v>0.17534407027818449</v>
      </c>
      <c r="M42" s="293"/>
    </row>
    <row r="43" spans="1:13">
      <c r="A43" s="40" t="s">
        <v>116</v>
      </c>
      <c r="B43" s="49">
        <v>1</v>
      </c>
      <c r="C43" s="100">
        <f t="shared" si="2"/>
        <v>0.80062625889472339</v>
      </c>
      <c r="D43" s="117">
        <f t="shared" si="2"/>
        <v>0.36385172675644217</v>
      </c>
      <c r="E43" s="23">
        <f t="shared" si="2"/>
        <v>0.59099371688758706</v>
      </c>
      <c r="F43" s="117">
        <f t="shared" si="2"/>
        <v>0.286572082809252</v>
      </c>
      <c r="G43" s="23">
        <f t="shared" si="2"/>
        <v>5.7151987990840668E-2</v>
      </c>
      <c r="H43" s="117">
        <f t="shared" si="2"/>
        <v>1.926567039900549E-2</v>
      </c>
      <c r="I43" s="23">
        <f t="shared" si="2"/>
        <v>0.15248055401629562</v>
      </c>
      <c r="J43" s="24">
        <f t="shared" si="2"/>
        <v>5.8013973548184702E-2</v>
      </c>
      <c r="K43" s="100">
        <f t="shared" si="2"/>
        <v>0.19937374110527659</v>
      </c>
      <c r="L43" s="23">
        <f t="shared" si="2"/>
        <v>0.13501801667091795</v>
      </c>
      <c r="M43" s="293"/>
    </row>
    <row r="44" spans="1:13">
      <c r="A44" s="40" t="s">
        <v>117</v>
      </c>
      <c r="B44" s="49">
        <v>1</v>
      </c>
      <c r="C44" s="100">
        <f t="shared" si="2"/>
        <v>0.91590174531350999</v>
      </c>
      <c r="D44" s="117">
        <f t="shared" si="2"/>
        <v>0.68829993535875889</v>
      </c>
      <c r="E44" s="23">
        <f t="shared" si="2"/>
        <v>0.61887524240465419</v>
      </c>
      <c r="F44" s="117">
        <f t="shared" si="2"/>
        <v>0.4979961215255333</v>
      </c>
      <c r="G44" s="23">
        <f t="shared" si="2"/>
        <v>0.11809954751131221</v>
      </c>
      <c r="H44" s="117">
        <f t="shared" si="2"/>
        <v>6.6580478345184227E-2</v>
      </c>
      <c r="I44" s="23">
        <f t="shared" si="2"/>
        <v>0.17892695539754364</v>
      </c>
      <c r="J44" s="24">
        <f t="shared" si="2"/>
        <v>0.12372333548804137</v>
      </c>
      <c r="K44" s="100">
        <f t="shared" si="2"/>
        <v>8.4098254686489987E-2</v>
      </c>
      <c r="L44" s="23">
        <f t="shared" si="2"/>
        <v>4.4925662572721396E-2</v>
      </c>
      <c r="M44" s="293"/>
    </row>
    <row r="45" spans="1:13">
      <c r="A45" s="40" t="s">
        <v>118</v>
      </c>
      <c r="B45" s="49">
        <v>1</v>
      </c>
      <c r="C45" s="100">
        <f t="shared" si="2"/>
        <v>0.74441217325419873</v>
      </c>
      <c r="D45" s="117">
        <f t="shared" si="2"/>
        <v>0.37264806162394243</v>
      </c>
      <c r="E45" s="23">
        <f t="shared" si="2"/>
        <v>0.58492233867912613</v>
      </c>
      <c r="F45" s="117">
        <f t="shared" si="2"/>
        <v>0.32251546912488949</v>
      </c>
      <c r="G45" s="23">
        <f t="shared" si="2"/>
        <v>5.4804899608536434E-2</v>
      </c>
      <c r="H45" s="117">
        <f t="shared" si="2"/>
        <v>1.224902134107842E-2</v>
      </c>
      <c r="I45" s="23">
        <f t="shared" si="2"/>
        <v>0.10468493496653618</v>
      </c>
      <c r="J45" s="24">
        <f t="shared" si="2"/>
        <v>3.7883571157974492E-2</v>
      </c>
      <c r="K45" s="100">
        <f t="shared" si="2"/>
        <v>0.25558782674580122</v>
      </c>
      <c r="L45" s="23">
        <f t="shared" si="2"/>
        <v>0.17136002020457128</v>
      </c>
      <c r="M45" s="293"/>
    </row>
    <row r="46" spans="1:13">
      <c r="A46" s="40" t="s">
        <v>119</v>
      </c>
      <c r="B46" s="49">
        <v>1</v>
      </c>
      <c r="C46" s="100">
        <f t="shared" si="2"/>
        <v>0.58020883351102359</v>
      </c>
      <c r="D46" s="117">
        <f t="shared" si="2"/>
        <v>0.19819651184556411</v>
      </c>
      <c r="E46" s="23">
        <f t="shared" si="2"/>
        <v>0.46314487316171982</v>
      </c>
      <c r="F46" s="117">
        <f t="shared" si="2"/>
        <v>0.1650647416438111</v>
      </c>
      <c r="G46" s="23">
        <f t="shared" si="2"/>
        <v>3.1618012093787895E-2</v>
      </c>
      <c r="H46" s="117">
        <f t="shared" si="2"/>
        <v>8.3093926249053901E-3</v>
      </c>
      <c r="I46" s="23">
        <f t="shared" si="2"/>
        <v>8.5445948255515852E-2</v>
      </c>
      <c r="J46" s="24">
        <f t="shared" si="2"/>
        <v>2.4822377576847639E-2</v>
      </c>
      <c r="K46" s="100">
        <f t="shared" si="2"/>
        <v>0.41979116648897641</v>
      </c>
      <c r="L46" s="23">
        <f t="shared" si="2"/>
        <v>0.34945024537530622</v>
      </c>
      <c r="M46" s="293"/>
    </row>
    <row r="47" spans="1:13">
      <c r="A47" s="40" t="s">
        <v>120</v>
      </c>
      <c r="B47" s="49">
        <v>1</v>
      </c>
      <c r="C47" s="100">
        <f t="shared" si="2"/>
        <v>0.70827062126415241</v>
      </c>
      <c r="D47" s="117">
        <f t="shared" si="2"/>
        <v>0.30356122643306038</v>
      </c>
      <c r="E47" s="23">
        <f t="shared" si="2"/>
        <v>0.57252996357068697</v>
      </c>
      <c r="F47" s="117">
        <f t="shared" si="2"/>
        <v>0.26050337570109533</v>
      </c>
      <c r="G47" s="23">
        <f t="shared" si="2"/>
        <v>3.9285911746456896E-2</v>
      </c>
      <c r="H47" s="117">
        <f t="shared" si="2"/>
        <v>8.1582002813596188E-3</v>
      </c>
      <c r="I47" s="23">
        <f t="shared" si="2"/>
        <v>9.6454745947008563E-2</v>
      </c>
      <c r="J47" s="24">
        <f t="shared" si="2"/>
        <v>3.4899650450605411E-2</v>
      </c>
      <c r="K47" s="100">
        <f t="shared" si="2"/>
        <v>0.29172937873584753</v>
      </c>
      <c r="L47" s="23">
        <f t="shared" si="2"/>
        <v>0.22450408831497534</v>
      </c>
      <c r="M47" s="293"/>
    </row>
    <row r="48" spans="1:13">
      <c r="A48" s="40" t="s">
        <v>121</v>
      </c>
      <c r="B48" s="49">
        <v>1</v>
      </c>
      <c r="C48" s="100">
        <f t="shared" si="2"/>
        <v>0.85770077398281619</v>
      </c>
      <c r="D48" s="117">
        <f t="shared" si="2"/>
        <v>0.46808208478307178</v>
      </c>
      <c r="E48" s="23">
        <f t="shared" si="2"/>
        <v>0.5226159199034297</v>
      </c>
      <c r="F48" s="117">
        <f t="shared" si="2"/>
        <v>0.28878790030533269</v>
      </c>
      <c r="G48" s="23">
        <f t="shared" si="2"/>
        <v>0.1258964709223887</v>
      </c>
      <c r="H48" s="117">
        <f t="shared" si="2"/>
        <v>5.6806078250372788E-2</v>
      </c>
      <c r="I48" s="23">
        <f t="shared" si="2"/>
        <v>0.20918838315699781</v>
      </c>
      <c r="J48" s="24">
        <f t="shared" si="2"/>
        <v>0.12248810622736633</v>
      </c>
      <c r="K48" s="100">
        <f t="shared" si="2"/>
        <v>0.14229922601718384</v>
      </c>
      <c r="L48" s="23">
        <f t="shared" si="2"/>
        <v>8.1871760278349789E-2</v>
      </c>
      <c r="M48" s="293"/>
    </row>
    <row r="49" spans="1:13">
      <c r="A49" s="40" t="s">
        <v>122</v>
      </c>
      <c r="B49" s="49">
        <v>1</v>
      </c>
      <c r="C49" s="100">
        <f t="shared" si="2"/>
        <v>0.63291139240506333</v>
      </c>
      <c r="D49" s="117">
        <f t="shared" si="2"/>
        <v>0.3213242453748783</v>
      </c>
      <c r="E49" s="23">
        <f t="shared" si="2"/>
        <v>0.51606621226874394</v>
      </c>
      <c r="F49" s="117">
        <f t="shared" si="2"/>
        <v>0.27458617332035051</v>
      </c>
      <c r="G49" s="23">
        <f t="shared" si="2"/>
        <v>3.1158714703018502E-2</v>
      </c>
      <c r="H49" s="117">
        <f t="shared" si="2"/>
        <v>1.1684518013631937E-2</v>
      </c>
      <c r="I49" s="23">
        <f t="shared" si="2"/>
        <v>8.5686465433300871E-2</v>
      </c>
      <c r="J49" s="24">
        <f t="shared" si="2"/>
        <v>3.5053554040895815E-2</v>
      </c>
      <c r="K49" s="100">
        <f t="shared" si="2"/>
        <v>0.36708860759493672</v>
      </c>
      <c r="L49" s="23">
        <f t="shared" si="2"/>
        <v>0.25511197663096397</v>
      </c>
      <c r="M49" s="293"/>
    </row>
    <row r="50" spans="1:13">
      <c r="A50" s="40" t="s">
        <v>123</v>
      </c>
      <c r="B50" s="49">
        <v>1</v>
      </c>
      <c r="C50" s="100">
        <f t="shared" si="2"/>
        <v>0.8560495033382185</v>
      </c>
      <c r="D50" s="117">
        <f t="shared" si="2"/>
        <v>0.5315909460999837</v>
      </c>
      <c r="E50" s="23">
        <f t="shared" si="2"/>
        <v>0.74141019377951478</v>
      </c>
      <c r="F50" s="117">
        <f t="shared" si="2"/>
        <v>0.49128806383325191</v>
      </c>
      <c r="G50" s="23">
        <f t="shared" si="2"/>
        <v>5.3248656570591107E-2</v>
      </c>
      <c r="H50" s="117">
        <f t="shared" si="2"/>
        <v>1.3108614232209739E-2</v>
      </c>
      <c r="I50" s="23">
        <f t="shared" si="2"/>
        <v>6.1390652988112686E-2</v>
      </c>
      <c r="J50" s="24">
        <f t="shared" si="2"/>
        <v>2.7194268034522066E-2</v>
      </c>
      <c r="K50" s="100">
        <f t="shared" si="2"/>
        <v>0.14395049666178147</v>
      </c>
      <c r="L50" s="23">
        <f t="shared" si="2"/>
        <v>0.10413613418010097</v>
      </c>
      <c r="M50" s="293"/>
    </row>
    <row r="51" spans="1:13">
      <c r="A51" s="40" t="s">
        <v>124</v>
      </c>
      <c r="B51" s="49">
        <v>1</v>
      </c>
      <c r="C51" s="100">
        <f t="shared" si="2"/>
        <v>0.757912745936698</v>
      </c>
      <c r="D51" s="117">
        <f t="shared" si="2"/>
        <v>0.38323353293413176</v>
      </c>
      <c r="E51" s="23">
        <f t="shared" si="2"/>
        <v>0.65212432278300547</v>
      </c>
      <c r="F51" s="117">
        <f t="shared" si="2"/>
        <v>0.34587966923296265</v>
      </c>
      <c r="G51" s="23">
        <f t="shared" si="2"/>
        <v>3.3361847733105215E-2</v>
      </c>
      <c r="H51" s="117">
        <f t="shared" si="2"/>
        <v>8.2691759338465922E-3</v>
      </c>
      <c r="I51" s="23">
        <f t="shared" si="2"/>
        <v>7.2426575420587391E-2</v>
      </c>
      <c r="J51" s="24">
        <f t="shared" si="2"/>
        <v>2.9084687767322499E-2</v>
      </c>
      <c r="K51" s="100">
        <f t="shared" si="2"/>
        <v>0.24208725406330198</v>
      </c>
      <c r="L51" s="23">
        <f t="shared" si="2"/>
        <v>0.16766467065868262</v>
      </c>
      <c r="M51" s="293"/>
    </row>
    <row r="52" spans="1:13">
      <c r="A52" s="40" t="s">
        <v>125</v>
      </c>
      <c r="B52" s="49">
        <v>1</v>
      </c>
      <c r="C52" s="100">
        <f t="shared" si="2"/>
        <v>0.68630471056347064</v>
      </c>
      <c r="D52" s="117">
        <f t="shared" si="2"/>
        <v>0.24201001155179053</v>
      </c>
      <c r="E52" s="23">
        <f t="shared" si="2"/>
        <v>0.47227570273392377</v>
      </c>
      <c r="F52" s="117">
        <f t="shared" si="2"/>
        <v>0.17693492491336157</v>
      </c>
      <c r="G52" s="23">
        <f t="shared" si="2"/>
        <v>6.4112437427801303E-2</v>
      </c>
      <c r="H52" s="117">
        <f t="shared" si="2"/>
        <v>1.5915800282377102E-2</v>
      </c>
      <c r="I52" s="23">
        <f t="shared" si="2"/>
        <v>0.14991657040174561</v>
      </c>
      <c r="J52" s="24">
        <f t="shared" si="2"/>
        <v>4.9159286356051858E-2</v>
      </c>
      <c r="K52" s="100">
        <f t="shared" si="2"/>
        <v>0.3136952894365293</v>
      </c>
      <c r="L52" s="23">
        <f t="shared" si="2"/>
        <v>0.19214478244127839</v>
      </c>
      <c r="M52" s="293"/>
    </row>
    <row r="53" spans="1:13">
      <c r="A53" s="40" t="s">
        <v>126</v>
      </c>
      <c r="B53" s="49">
        <v>1</v>
      </c>
      <c r="C53" s="100">
        <f t="shared" ref="C53:L53" si="3">C26/$B26</f>
        <v>0.82995150143219365</v>
      </c>
      <c r="D53" s="117">
        <f t="shared" si="3"/>
        <v>0.42745132754554249</v>
      </c>
      <c r="E53" s="23">
        <f t="shared" si="3"/>
        <v>0.62288095403701571</v>
      </c>
      <c r="F53" s="117">
        <f t="shared" si="3"/>
        <v>0.35694819442424547</v>
      </c>
      <c r="G53" s="23">
        <f t="shared" si="3"/>
        <v>7.292489993613617E-2</v>
      </c>
      <c r="H53" s="117">
        <f t="shared" si="3"/>
        <v>1.8431985026778543E-2</v>
      </c>
      <c r="I53" s="23">
        <f t="shared" si="3"/>
        <v>0.13414564745904178</v>
      </c>
      <c r="J53" s="24">
        <f t="shared" si="3"/>
        <v>5.207114809451846E-2</v>
      </c>
      <c r="K53" s="100">
        <f t="shared" si="3"/>
        <v>0.17004849856780632</v>
      </c>
      <c r="L53" s="23">
        <f t="shared" si="3"/>
        <v>0.11407596633554433</v>
      </c>
      <c r="M53" s="293"/>
    </row>
    <row r="54" spans="1:13">
      <c r="A54" s="40"/>
      <c r="B54" s="49"/>
      <c r="C54" s="100"/>
      <c r="D54" s="117"/>
      <c r="E54" s="23"/>
      <c r="F54" s="117"/>
      <c r="G54" s="23"/>
      <c r="H54" s="117"/>
      <c r="I54" s="23"/>
      <c r="J54" s="24"/>
      <c r="K54" s="100"/>
      <c r="L54" s="23"/>
      <c r="M54" s="293"/>
    </row>
    <row r="55" spans="1:13">
      <c r="A55" s="188" t="s">
        <v>127</v>
      </c>
      <c r="B55" s="255">
        <v>1</v>
      </c>
      <c r="C55" s="218">
        <f t="shared" ref="C55:L60" si="4">C28/$B28</f>
        <v>0.79334693237093989</v>
      </c>
      <c r="D55" s="256">
        <f t="shared" si="4"/>
        <v>0.4252052931638684</v>
      </c>
      <c r="E55" s="257">
        <f t="shared" si="4"/>
        <v>0.54448454417072023</v>
      </c>
      <c r="F55" s="256">
        <f t="shared" si="4"/>
        <v>0.29967571525707409</v>
      </c>
      <c r="G55" s="257">
        <f t="shared" si="4"/>
        <v>8.0051257910978613E-2</v>
      </c>
      <c r="H55" s="256">
        <f t="shared" si="4"/>
        <v>3.5122129818505154E-2</v>
      </c>
      <c r="I55" s="257">
        <f t="shared" si="4"/>
        <v>0.16881113028924108</v>
      </c>
      <c r="J55" s="201">
        <f t="shared" si="4"/>
        <v>9.0407448088289141E-2</v>
      </c>
      <c r="K55" s="218">
        <f t="shared" si="4"/>
        <v>0.20665306762906011</v>
      </c>
      <c r="L55" s="257">
        <f t="shared" si="4"/>
        <v>0.13847481562843245</v>
      </c>
      <c r="M55" s="293"/>
    </row>
    <row r="56" spans="1:13">
      <c r="A56" s="40" t="s">
        <v>128</v>
      </c>
      <c r="B56" s="49">
        <v>1</v>
      </c>
      <c r="C56" s="100">
        <f t="shared" si="4"/>
        <v>0.64905026489210493</v>
      </c>
      <c r="D56" s="117">
        <f t="shared" si="4"/>
        <v>0.30352758754361031</v>
      </c>
      <c r="E56" s="23">
        <f t="shared" si="4"/>
        <v>0.43700736529267348</v>
      </c>
      <c r="F56" s="117">
        <f t="shared" si="4"/>
        <v>0.19188525649308696</v>
      </c>
      <c r="G56" s="23">
        <f t="shared" si="4"/>
        <v>6.9388809923762756E-2</v>
      </c>
      <c r="H56" s="117">
        <f t="shared" si="4"/>
        <v>3.2691562217340743E-2</v>
      </c>
      <c r="I56" s="23">
        <f t="shared" si="4"/>
        <v>0.1426540896756687</v>
      </c>
      <c r="J56" s="24">
        <f t="shared" si="4"/>
        <v>7.8950768833182583E-2</v>
      </c>
      <c r="K56" s="100">
        <f t="shared" si="4"/>
        <v>0.35094973510789507</v>
      </c>
      <c r="L56" s="23">
        <f t="shared" si="4"/>
        <v>0.23840289443080501</v>
      </c>
      <c r="M56" s="293"/>
    </row>
    <row r="57" spans="1:13">
      <c r="A57" s="40" t="s">
        <v>129</v>
      </c>
      <c r="B57" s="49">
        <v>1</v>
      </c>
      <c r="C57" s="100">
        <f t="shared" si="4"/>
        <v>0.87307013674459644</v>
      </c>
      <c r="D57" s="117">
        <f t="shared" si="4"/>
        <v>0.51830613145125715</v>
      </c>
      <c r="E57" s="23">
        <f t="shared" si="4"/>
        <v>0.57068813409792674</v>
      </c>
      <c r="F57" s="117">
        <f t="shared" si="4"/>
        <v>0.35807234230260254</v>
      </c>
      <c r="G57" s="23">
        <f t="shared" si="4"/>
        <v>8.6898985443317159E-2</v>
      </c>
      <c r="H57" s="117">
        <f t="shared" si="4"/>
        <v>3.9479488310542564E-2</v>
      </c>
      <c r="I57" s="23">
        <f t="shared" si="4"/>
        <v>0.21548301720335244</v>
      </c>
      <c r="J57" s="24">
        <f t="shared" si="4"/>
        <v>0.12075430083811205</v>
      </c>
      <c r="K57" s="100">
        <f t="shared" si="4"/>
        <v>0.12692986325540362</v>
      </c>
      <c r="L57" s="23">
        <f t="shared" si="4"/>
        <v>8.5575650639611825E-2</v>
      </c>
      <c r="M57" s="293"/>
    </row>
    <row r="58" spans="1:13">
      <c r="A58" s="40" t="s">
        <v>130</v>
      </c>
      <c r="B58" s="49">
        <v>1</v>
      </c>
      <c r="C58" s="100">
        <f t="shared" si="4"/>
        <v>0.91711874623267031</v>
      </c>
      <c r="D58" s="117">
        <f t="shared" si="4"/>
        <v>0.55816757082579871</v>
      </c>
      <c r="E58" s="23">
        <f t="shared" si="4"/>
        <v>0.67811934900542492</v>
      </c>
      <c r="F58" s="117">
        <f t="shared" si="4"/>
        <v>0.44816154309825196</v>
      </c>
      <c r="G58" s="23">
        <f t="shared" si="4"/>
        <v>6.3291139240506333E-2</v>
      </c>
      <c r="H58" s="117">
        <f t="shared" si="4"/>
        <v>2.4713682941531041E-2</v>
      </c>
      <c r="I58" s="23">
        <f t="shared" si="4"/>
        <v>0.175708257986739</v>
      </c>
      <c r="J58" s="24">
        <f t="shared" si="4"/>
        <v>8.5292344786015675E-2</v>
      </c>
      <c r="K58" s="100">
        <f t="shared" si="4"/>
        <v>8.2881253767329716E-2</v>
      </c>
      <c r="L58" s="23">
        <f t="shared" si="4"/>
        <v>5.6057866184448461E-2</v>
      </c>
      <c r="M58" s="293"/>
    </row>
    <row r="59" spans="1:13">
      <c r="A59" s="40" t="s">
        <v>131</v>
      </c>
      <c r="B59" s="49">
        <v>1</v>
      </c>
      <c r="C59" s="100">
        <f t="shared" si="4"/>
        <v>0.77351501521365262</v>
      </c>
      <c r="D59" s="117">
        <f t="shared" si="4"/>
        <v>0.39568726021960576</v>
      </c>
      <c r="E59" s="23">
        <f t="shared" si="4"/>
        <v>0.50363804736076201</v>
      </c>
      <c r="F59" s="117">
        <f t="shared" si="4"/>
        <v>0.25677999735414736</v>
      </c>
      <c r="G59" s="23">
        <f t="shared" si="4"/>
        <v>9.6970498743220002E-2</v>
      </c>
      <c r="H59" s="117">
        <f t="shared" si="4"/>
        <v>4.312739780394232E-2</v>
      </c>
      <c r="I59" s="23">
        <f t="shared" si="4"/>
        <v>0.17290646910967059</v>
      </c>
      <c r="J59" s="24">
        <f t="shared" si="4"/>
        <v>9.5779865061516076E-2</v>
      </c>
      <c r="K59" s="100">
        <f t="shared" si="4"/>
        <v>0.2264849847863474</v>
      </c>
      <c r="L59" s="23">
        <f t="shared" si="4"/>
        <v>0.14075935970366452</v>
      </c>
      <c r="M59" s="293"/>
    </row>
    <row r="60" spans="1:13">
      <c r="A60" s="40" t="s">
        <v>132</v>
      </c>
      <c r="B60" s="49">
        <v>1</v>
      </c>
      <c r="C60" s="100">
        <f t="shared" si="4"/>
        <v>0.8517298187808896</v>
      </c>
      <c r="D60" s="117">
        <f t="shared" si="4"/>
        <v>0.40911587040087866</v>
      </c>
      <c r="E60" s="23">
        <f t="shared" si="4"/>
        <v>0.65879553358960274</v>
      </c>
      <c r="F60" s="117">
        <f t="shared" si="4"/>
        <v>0.33315028372688998</v>
      </c>
      <c r="G60" s="23">
        <f t="shared" si="4"/>
        <v>6.6813106351821347E-2</v>
      </c>
      <c r="H60" s="117">
        <f t="shared" si="4"/>
        <v>2.086765513454146E-2</v>
      </c>
      <c r="I60" s="23">
        <f t="shared" si="4"/>
        <v>0.1261211788394655</v>
      </c>
      <c r="J60" s="24">
        <f t="shared" si="4"/>
        <v>5.5097931539447191E-2</v>
      </c>
      <c r="K60" s="100">
        <f t="shared" si="4"/>
        <v>0.14827018121911037</v>
      </c>
      <c r="L60" s="23">
        <f t="shared" si="4"/>
        <v>0.10525352370492404</v>
      </c>
      <c r="M60" s="293"/>
    </row>
    <row r="61" spans="1:13">
      <c r="A61" s="92"/>
      <c r="B61" s="49"/>
      <c r="C61" s="100"/>
      <c r="D61" s="117"/>
      <c r="E61" s="23"/>
      <c r="F61" s="117"/>
      <c r="G61" s="23"/>
      <c r="H61" s="117"/>
      <c r="I61" s="23"/>
      <c r="J61" s="24"/>
      <c r="K61" s="100"/>
      <c r="L61" s="23"/>
      <c r="M61" s="293"/>
    </row>
    <row r="62" spans="1:13">
      <c r="A62" s="25" t="s">
        <v>60</v>
      </c>
      <c r="B62" s="49"/>
      <c r="C62" s="100"/>
      <c r="D62" s="117"/>
      <c r="E62" s="23"/>
      <c r="F62" s="117"/>
      <c r="G62" s="23"/>
      <c r="H62" s="117"/>
      <c r="I62" s="23"/>
      <c r="J62" s="24"/>
      <c r="K62" s="100"/>
      <c r="L62" s="23"/>
      <c r="M62" s="293"/>
    </row>
    <row r="63" spans="1:13">
      <c r="A63" s="6" t="s">
        <v>26</v>
      </c>
      <c r="B63" s="49"/>
      <c r="C63" s="100"/>
      <c r="D63" s="117"/>
      <c r="E63" s="23"/>
      <c r="F63" s="117"/>
      <c r="G63" s="23"/>
      <c r="H63" s="117"/>
      <c r="I63" s="23"/>
      <c r="J63" s="24"/>
      <c r="K63" s="100"/>
      <c r="L63" s="23"/>
      <c r="M63" s="293"/>
    </row>
    <row r="64" spans="1:13">
      <c r="A64" s="188" t="s">
        <v>110</v>
      </c>
      <c r="B64" s="255">
        <v>1</v>
      </c>
      <c r="C64" s="218">
        <v>1</v>
      </c>
      <c r="D64" s="256">
        <v>1</v>
      </c>
      <c r="E64" s="257">
        <v>1</v>
      </c>
      <c r="F64" s="256">
        <v>1</v>
      </c>
      <c r="G64" s="257">
        <v>1</v>
      </c>
      <c r="H64" s="256">
        <v>1</v>
      </c>
      <c r="I64" s="257">
        <v>1</v>
      </c>
      <c r="J64" s="201">
        <v>1</v>
      </c>
      <c r="K64" s="218">
        <v>1</v>
      </c>
      <c r="L64" s="257">
        <v>1</v>
      </c>
      <c r="M64" s="293"/>
    </row>
    <row r="65" spans="1:13">
      <c r="A65" s="40" t="s">
        <v>111</v>
      </c>
      <c r="B65" s="49">
        <f>B11/B$10</f>
        <v>0.10884115391076808</v>
      </c>
      <c r="C65" s="100">
        <f t="shared" ref="C65:L65" si="5">C11/C$10</f>
        <v>0.1158950795828306</v>
      </c>
      <c r="D65" s="117">
        <f t="shared" si="5"/>
        <v>0.14591012185070174</v>
      </c>
      <c r="E65" s="23">
        <f t="shared" si="5"/>
        <v>0.13350134885702117</v>
      </c>
      <c r="F65" s="117">
        <f t="shared" si="5"/>
        <v>0.16301247515053732</v>
      </c>
      <c r="G65" s="23">
        <f t="shared" si="5"/>
        <v>7.1273309689966827E-2</v>
      </c>
      <c r="H65" s="117">
        <f t="shared" si="5"/>
        <v>7.189010889702227E-2</v>
      </c>
      <c r="I65" s="23">
        <f t="shared" si="5"/>
        <v>4.2914324847683372E-2</v>
      </c>
      <c r="J65" s="24">
        <f t="shared" si="5"/>
        <v>5.1097281362594171E-2</v>
      </c>
      <c r="K65" s="100">
        <f t="shared" si="5"/>
        <v>8.7514990847692986E-2</v>
      </c>
      <c r="L65" s="23">
        <f t="shared" si="5"/>
        <v>8.1539522209698068E-2</v>
      </c>
      <c r="M65" s="293"/>
    </row>
    <row r="66" spans="1:13">
      <c r="A66" s="40" t="s">
        <v>112</v>
      </c>
      <c r="B66" s="49">
        <f t="shared" ref="B66:L80" si="6">B12/B$10</f>
        <v>1.7002344767807849E-3</v>
      </c>
      <c r="C66" s="100">
        <f t="shared" si="6"/>
        <v>1.9651048186388321E-3</v>
      </c>
      <c r="D66" s="117">
        <f t="shared" si="6"/>
        <v>2.7574093748197544E-3</v>
      </c>
      <c r="E66" s="23">
        <f t="shared" si="6"/>
        <v>2.2861795399687634E-3</v>
      </c>
      <c r="F66" s="117">
        <f t="shared" si="6"/>
        <v>3.1381796341893148E-3</v>
      </c>
      <c r="G66" s="23">
        <f t="shared" si="6"/>
        <v>1.2075913002580433E-3</v>
      </c>
      <c r="H66" s="117">
        <f t="shared" si="6"/>
        <v>7.229677827481813E-4</v>
      </c>
      <c r="I66" s="23">
        <f t="shared" si="6"/>
        <v>6.0808576961224195E-4</v>
      </c>
      <c r="J66" s="24">
        <f t="shared" si="6"/>
        <v>7.7987303666963016E-4</v>
      </c>
      <c r="K66" s="100">
        <f t="shared" si="6"/>
        <v>8.994508615792463E-4</v>
      </c>
      <c r="L66" s="23">
        <f t="shared" si="6"/>
        <v>7.6604033749548583E-4</v>
      </c>
      <c r="M66" s="293"/>
    </row>
    <row r="67" spans="1:13">
      <c r="A67" s="40" t="s">
        <v>113</v>
      </c>
      <c r="B67" s="49">
        <f t="shared" si="6"/>
        <v>1.3616910567405048E-2</v>
      </c>
      <c r="C67" s="100">
        <f t="shared" si="6"/>
        <v>1.5527720678487452E-2</v>
      </c>
      <c r="D67" s="117">
        <f t="shared" si="6"/>
        <v>1.8462734970537398E-2</v>
      </c>
      <c r="E67" s="23">
        <f t="shared" si="6"/>
        <v>1.1792515618344455E-2</v>
      </c>
      <c r="F67" s="117">
        <f t="shared" si="6"/>
        <v>1.3942293840879222E-2</v>
      </c>
      <c r="G67" s="23">
        <f t="shared" si="6"/>
        <v>2.8257636426038211E-2</v>
      </c>
      <c r="H67" s="117">
        <f t="shared" si="6"/>
        <v>4.1480276535176899E-2</v>
      </c>
      <c r="I67" s="23">
        <f t="shared" si="6"/>
        <v>2.9495111698861758E-2</v>
      </c>
      <c r="J67" s="24">
        <f t="shared" si="6"/>
        <v>4.2331508430427524E-2</v>
      </c>
      <c r="K67" s="100">
        <f t="shared" si="6"/>
        <v>7.8399503461044837E-3</v>
      </c>
      <c r="L67" s="23">
        <f t="shared" si="6"/>
        <v>6.5405253577590769E-3</v>
      </c>
      <c r="M67" s="293"/>
    </row>
    <row r="68" spans="1:13">
      <c r="A68" s="40" t="s">
        <v>114</v>
      </c>
      <c r="B68" s="49">
        <f t="shared" si="6"/>
        <v>0.26037381625832057</v>
      </c>
      <c r="C68" s="100">
        <f t="shared" si="6"/>
        <v>0.24897330014953586</v>
      </c>
      <c r="D68" s="117">
        <f t="shared" si="6"/>
        <v>0.22495957846243728</v>
      </c>
      <c r="E68" s="23">
        <f t="shared" si="6"/>
        <v>0.25474429397983811</v>
      </c>
      <c r="F68" s="117">
        <f t="shared" si="6"/>
        <v>0.23124571990860274</v>
      </c>
      <c r="G68" s="23">
        <f t="shared" si="6"/>
        <v>0.2366624718758342</v>
      </c>
      <c r="H68" s="117">
        <f t="shared" si="6"/>
        <v>0.18625457503050019</v>
      </c>
      <c r="I68" s="23">
        <f t="shared" si="6"/>
        <v>0.22397629055873045</v>
      </c>
      <c r="J68" s="24">
        <f t="shared" si="6"/>
        <v>0.19407920390560418</v>
      </c>
      <c r="K68" s="100">
        <f t="shared" si="6"/>
        <v>0.29484104441498876</v>
      </c>
      <c r="L68" s="23">
        <f t="shared" si="6"/>
        <v>0.29904390870258302</v>
      </c>
      <c r="M68" s="293"/>
    </row>
    <row r="69" spans="1:13">
      <c r="A69" s="40" t="s">
        <v>115</v>
      </c>
      <c r="B69" s="49">
        <f t="shared" si="6"/>
        <v>2.2323340016172165E-2</v>
      </c>
      <c r="C69" s="100">
        <f t="shared" si="6"/>
        <v>2.1725760445110594E-2</v>
      </c>
      <c r="D69" s="117">
        <f t="shared" si="6"/>
        <v>1.8042239343877973E-2</v>
      </c>
      <c r="E69" s="23">
        <f t="shared" si="6"/>
        <v>2.2359301789010366E-2</v>
      </c>
      <c r="F69" s="117">
        <f t="shared" si="6"/>
        <v>1.9143782259976906E-2</v>
      </c>
      <c r="G69" s="23">
        <f t="shared" si="6"/>
        <v>2.0020592609541244E-2</v>
      </c>
      <c r="H69" s="117">
        <f t="shared" si="6"/>
        <v>9.9859924992092546E-3</v>
      </c>
      <c r="I69" s="23">
        <f t="shared" si="6"/>
        <v>1.9145846124781561E-2</v>
      </c>
      <c r="J69" s="24">
        <f t="shared" si="6"/>
        <v>1.3070672094583001E-2</v>
      </c>
      <c r="K69" s="100">
        <f t="shared" si="6"/>
        <v>2.4130004839150836E-2</v>
      </c>
      <c r="L69" s="23">
        <f t="shared" si="6"/>
        <v>2.184309305201414E-2</v>
      </c>
      <c r="M69" s="293"/>
    </row>
    <row r="70" spans="1:13">
      <c r="A70" s="40" t="s">
        <v>116</v>
      </c>
      <c r="B70" s="49">
        <f t="shared" si="6"/>
        <v>0.22295427670090451</v>
      </c>
      <c r="C70" s="100">
        <f t="shared" si="6"/>
        <v>0.23754541967035997</v>
      </c>
      <c r="D70" s="117">
        <f t="shared" si="6"/>
        <v>0.23090047463909008</v>
      </c>
      <c r="E70" s="23">
        <f t="shared" si="6"/>
        <v>0.22359523640494108</v>
      </c>
      <c r="F70" s="117">
        <f t="shared" si="6"/>
        <v>0.216618611444161</v>
      </c>
      <c r="G70" s="23">
        <f t="shared" si="6"/>
        <v>0.24778502332557933</v>
      </c>
      <c r="H70" s="117">
        <f t="shared" si="6"/>
        <v>0.29691383127739368</v>
      </c>
      <c r="I70" s="23">
        <f t="shared" si="6"/>
        <v>0.30703608369149388</v>
      </c>
      <c r="J70" s="24">
        <f t="shared" si="6"/>
        <v>0.30862695553163944</v>
      </c>
      <c r="K70" s="100">
        <f t="shared" si="6"/>
        <v>0.17884081297734014</v>
      </c>
      <c r="L70" s="23">
        <f t="shared" si="6"/>
        <v>0.16798535039049819</v>
      </c>
      <c r="M70" s="293"/>
    </row>
    <row r="71" spans="1:13">
      <c r="A71" s="40" t="s">
        <v>117</v>
      </c>
      <c r="B71" s="49">
        <f t="shared" si="6"/>
        <v>1.0112505711571988E-2</v>
      </c>
      <c r="C71" s="100">
        <f t="shared" si="6"/>
        <v>1.232561760747836E-2</v>
      </c>
      <c r="D71" s="117">
        <f t="shared" si="6"/>
        <v>1.9811670056059882E-2</v>
      </c>
      <c r="E71" s="23">
        <f t="shared" si="6"/>
        <v>1.0620030526764163E-2</v>
      </c>
      <c r="F71" s="117">
        <f t="shared" si="6"/>
        <v>1.7073824789402881E-2</v>
      </c>
      <c r="G71" s="23">
        <f t="shared" si="6"/>
        <v>2.3223887427067842E-2</v>
      </c>
      <c r="H71" s="117">
        <f t="shared" si="6"/>
        <v>4.6541051014414171E-2</v>
      </c>
      <c r="I71" s="23">
        <f t="shared" si="6"/>
        <v>1.6341567090161997E-2</v>
      </c>
      <c r="J71" s="24">
        <f t="shared" si="6"/>
        <v>2.9853539843713445E-2</v>
      </c>
      <c r="K71" s="100">
        <f t="shared" si="6"/>
        <v>3.4215952365923962E-3</v>
      </c>
      <c r="L71" s="23">
        <f t="shared" si="6"/>
        <v>2.5352287359969648E-3</v>
      </c>
      <c r="M71" s="293"/>
    </row>
    <row r="72" spans="1:13">
      <c r="A72" s="40" t="s">
        <v>118</v>
      </c>
      <c r="B72" s="49">
        <f t="shared" si="6"/>
        <v>5.1765308810561459E-3</v>
      </c>
      <c r="C72" s="100">
        <f t="shared" si="6"/>
        <v>5.1280623753324111E-3</v>
      </c>
      <c r="D72" s="117">
        <f t="shared" si="6"/>
        <v>5.4906309481060024E-3</v>
      </c>
      <c r="E72" s="23">
        <f t="shared" si="6"/>
        <v>5.1380803634814712E-3</v>
      </c>
      <c r="F72" s="117">
        <f t="shared" si="6"/>
        <v>5.660247730027902E-3</v>
      </c>
      <c r="G72" s="23">
        <f t="shared" si="6"/>
        <v>5.5167855190735868E-3</v>
      </c>
      <c r="H72" s="117">
        <f t="shared" si="6"/>
        <v>4.3829921829108493E-3</v>
      </c>
      <c r="I72" s="23">
        <f t="shared" si="6"/>
        <v>4.8942048835781422E-3</v>
      </c>
      <c r="J72" s="24">
        <f t="shared" si="6"/>
        <v>4.6792382200177814E-3</v>
      </c>
      <c r="K72" s="100">
        <f t="shared" si="6"/>
        <v>5.323065917650277E-3</v>
      </c>
      <c r="L72" s="23">
        <f t="shared" si="6"/>
        <v>4.9500797046732109E-3</v>
      </c>
      <c r="M72" s="293"/>
    </row>
    <row r="73" spans="1:13">
      <c r="A73" s="40" t="s">
        <v>119</v>
      </c>
      <c r="B73" s="49">
        <f t="shared" si="6"/>
        <v>8.0320227168583377E-2</v>
      </c>
      <c r="C73" s="100">
        <f t="shared" si="6"/>
        <v>6.201693347959257E-2</v>
      </c>
      <c r="D73" s="117">
        <f t="shared" si="6"/>
        <v>4.5311194672729739E-2</v>
      </c>
      <c r="E73" s="23">
        <f t="shared" si="6"/>
        <v>6.3125621184154476E-2</v>
      </c>
      <c r="F73" s="117">
        <f t="shared" si="6"/>
        <v>4.4949547556940452E-2</v>
      </c>
      <c r="G73" s="23">
        <f t="shared" si="6"/>
        <v>4.9384128436868395E-2</v>
      </c>
      <c r="H73" s="117">
        <f t="shared" si="6"/>
        <v>4.6134381636618316E-2</v>
      </c>
      <c r="I73" s="23">
        <f t="shared" si="6"/>
        <v>6.1983422283096397E-2</v>
      </c>
      <c r="J73" s="24">
        <f t="shared" si="6"/>
        <v>4.7572255236847438E-2</v>
      </c>
      <c r="K73" s="100">
        <f t="shared" si="6"/>
        <v>0.13565665172841843</v>
      </c>
      <c r="L73" s="23">
        <f t="shared" si="6"/>
        <v>0.15662971433991033</v>
      </c>
      <c r="M73" s="293"/>
    </row>
    <row r="74" spans="1:13">
      <c r="A74" s="40" t="s">
        <v>120</v>
      </c>
      <c r="B74" s="49">
        <f t="shared" si="6"/>
        <v>0.10640748495380735</v>
      </c>
      <c r="C74" s="100">
        <f t="shared" si="6"/>
        <v>0.10029341737730274</v>
      </c>
      <c r="D74" s="117">
        <f t="shared" si="6"/>
        <v>9.1939694228976618E-2</v>
      </c>
      <c r="E74" s="23">
        <f t="shared" si="6"/>
        <v>0.10337946365185291</v>
      </c>
      <c r="F74" s="117">
        <f t="shared" si="6"/>
        <v>9.3979171884038051E-2</v>
      </c>
      <c r="G74" s="23">
        <f t="shared" si="6"/>
        <v>8.1289961738423011E-2</v>
      </c>
      <c r="H74" s="117">
        <f t="shared" si="6"/>
        <v>6.0006325968099045E-2</v>
      </c>
      <c r="I74" s="23">
        <f t="shared" si="6"/>
        <v>9.2694705521182641E-2</v>
      </c>
      <c r="J74" s="24">
        <f t="shared" si="6"/>
        <v>8.8609174426403384E-2</v>
      </c>
      <c r="K74" s="100">
        <f t="shared" si="6"/>
        <v>0.12489217109554167</v>
      </c>
      <c r="L74" s="23">
        <f t="shared" si="6"/>
        <v>0.13330925777986918</v>
      </c>
      <c r="M74" s="293"/>
    </row>
    <row r="75" spans="1:13">
      <c r="A75" s="40" t="s">
        <v>121</v>
      </c>
      <c r="B75" s="49">
        <f t="shared" si="6"/>
        <v>9.2058447276062248E-3</v>
      </c>
      <c r="C75" s="100">
        <f t="shared" si="6"/>
        <v>1.0507525942602238E-2</v>
      </c>
      <c r="D75" s="117">
        <f t="shared" si="6"/>
        <v>1.2265075977605818E-2</v>
      </c>
      <c r="E75" s="23">
        <f t="shared" si="6"/>
        <v>8.1641346017322161E-3</v>
      </c>
      <c r="F75" s="117">
        <f t="shared" si="6"/>
        <v>9.013401534073406E-3</v>
      </c>
      <c r="G75" s="23">
        <f t="shared" si="6"/>
        <v>2.2537467109026429E-2</v>
      </c>
      <c r="H75" s="117">
        <f t="shared" si="6"/>
        <v>3.6148389137409066E-2</v>
      </c>
      <c r="I75" s="23">
        <f t="shared" si="6"/>
        <v>1.739243375997733E-2</v>
      </c>
      <c r="J75" s="24">
        <f t="shared" si="6"/>
        <v>2.6905619765102241E-2</v>
      </c>
      <c r="K75" s="100">
        <f t="shared" si="6"/>
        <v>5.2704664520608468E-3</v>
      </c>
      <c r="L75" s="23">
        <f t="shared" si="6"/>
        <v>4.2059262339633101E-3</v>
      </c>
      <c r="M75" s="293"/>
    </row>
    <row r="76" spans="1:13">
      <c r="A76" s="40" t="s">
        <v>122</v>
      </c>
      <c r="B76" s="49">
        <f t="shared" si="6"/>
        <v>6.7133441278503108E-4</v>
      </c>
      <c r="C76" s="100">
        <f t="shared" si="6"/>
        <v>5.6543520677965512E-4</v>
      </c>
      <c r="D76" s="117">
        <f t="shared" si="6"/>
        <v>6.1399803892747565E-4</v>
      </c>
      <c r="E76" s="23">
        <f t="shared" si="6"/>
        <v>5.8790643191821671E-4</v>
      </c>
      <c r="F76" s="117">
        <f t="shared" si="6"/>
        <v>6.2497645257160082E-4</v>
      </c>
      <c r="G76" s="23">
        <f t="shared" si="6"/>
        <v>4.0676759587639352E-4</v>
      </c>
      <c r="H76" s="117">
        <f t="shared" si="6"/>
        <v>5.4222583706113592E-4</v>
      </c>
      <c r="I76" s="23">
        <f t="shared" si="6"/>
        <v>5.1952958957162429E-4</v>
      </c>
      <c r="J76" s="24">
        <f t="shared" si="6"/>
        <v>5.6150858640213372E-4</v>
      </c>
      <c r="K76" s="100">
        <f t="shared" si="6"/>
        <v>9.9149992636074816E-4</v>
      </c>
      <c r="L76" s="23">
        <f t="shared" si="6"/>
        <v>9.5572651630389184E-4</v>
      </c>
      <c r="M76" s="293"/>
    </row>
    <row r="77" spans="1:13">
      <c r="A77" s="40" t="s">
        <v>123</v>
      </c>
      <c r="B77" s="49">
        <f t="shared" si="6"/>
        <v>8.0285581867826222E-3</v>
      </c>
      <c r="C77" s="100">
        <f t="shared" si="6"/>
        <v>9.1461319447404526E-3</v>
      </c>
      <c r="D77" s="117">
        <f t="shared" si="6"/>
        <v>1.2147858170174207E-2</v>
      </c>
      <c r="E77" s="23">
        <f t="shared" si="6"/>
        <v>1.0100898054806191E-2</v>
      </c>
      <c r="F77" s="117">
        <f t="shared" si="6"/>
        <v>1.3372723102188082E-2</v>
      </c>
      <c r="G77" s="23">
        <f t="shared" si="6"/>
        <v>8.3133127407237929E-3</v>
      </c>
      <c r="H77" s="117">
        <f t="shared" si="6"/>
        <v>7.2748633139035745E-3</v>
      </c>
      <c r="I77" s="23">
        <f t="shared" si="6"/>
        <v>4.4514239833750528E-3</v>
      </c>
      <c r="J77" s="24">
        <f t="shared" si="6"/>
        <v>5.2095518849531296E-3</v>
      </c>
      <c r="K77" s="100">
        <f t="shared" si="6"/>
        <v>4.6497927581055773E-3</v>
      </c>
      <c r="L77" s="23">
        <f t="shared" si="6"/>
        <v>4.6655504364606021E-3</v>
      </c>
      <c r="M77" s="293"/>
    </row>
    <row r="78" spans="1:13">
      <c r="A78" s="40" t="s">
        <v>124</v>
      </c>
      <c r="B78" s="49">
        <f t="shared" si="6"/>
        <v>2.2924730142522922E-3</v>
      </c>
      <c r="C78" s="100">
        <f t="shared" si="6"/>
        <v>2.3121950455697281E-3</v>
      </c>
      <c r="D78" s="117">
        <f t="shared" si="6"/>
        <v>2.5006465585409917E-3</v>
      </c>
      <c r="E78" s="23">
        <f t="shared" si="6"/>
        <v>2.5368717165980405E-3</v>
      </c>
      <c r="F78" s="117">
        <f t="shared" si="6"/>
        <v>2.6882852374799709E-3</v>
      </c>
      <c r="G78" s="23">
        <f t="shared" si="6"/>
        <v>1.4872440224230638E-3</v>
      </c>
      <c r="H78" s="117">
        <f t="shared" si="6"/>
        <v>1.3103791062310786E-3</v>
      </c>
      <c r="I78" s="23">
        <f t="shared" si="6"/>
        <v>1.4995513153544609E-3</v>
      </c>
      <c r="J78" s="24">
        <f t="shared" si="6"/>
        <v>1.5909409948060456E-3</v>
      </c>
      <c r="K78" s="100">
        <f t="shared" si="6"/>
        <v>2.232847314271287E-3</v>
      </c>
      <c r="L78" s="23">
        <f t="shared" si="6"/>
        <v>2.1449129449873602E-3</v>
      </c>
      <c r="M78" s="293"/>
    </row>
    <row r="79" spans="1:13">
      <c r="A79" s="40" t="s">
        <v>125</v>
      </c>
      <c r="B79" s="49">
        <f t="shared" si="6"/>
        <v>1.0185718422605993E-2</v>
      </c>
      <c r="C79" s="100">
        <f t="shared" si="6"/>
        <v>9.3027140020025111E-3</v>
      </c>
      <c r="D79" s="117">
        <f t="shared" si="6"/>
        <v>7.0163230448348811E-3</v>
      </c>
      <c r="E79" s="23">
        <f t="shared" si="6"/>
        <v>8.1630253443135022E-3</v>
      </c>
      <c r="F79" s="117">
        <f t="shared" si="6"/>
        <v>6.1101421267372464E-3</v>
      </c>
      <c r="G79" s="23">
        <f t="shared" si="6"/>
        <v>1.269877588376616E-2</v>
      </c>
      <c r="H79" s="117">
        <f t="shared" si="6"/>
        <v>1.1206000632596811E-2</v>
      </c>
      <c r="I79" s="23">
        <f t="shared" si="6"/>
        <v>1.3791149104992207E-2</v>
      </c>
      <c r="J79" s="24">
        <f t="shared" si="6"/>
        <v>1.1947654921778735E-2</v>
      </c>
      <c r="K79" s="100">
        <f t="shared" si="6"/>
        <v>1.2855309390056597E-2</v>
      </c>
      <c r="L79" s="23">
        <f t="shared" si="6"/>
        <v>1.092154652600707E-2</v>
      </c>
      <c r="M79" s="293"/>
    </row>
    <row r="80" spans="1:13">
      <c r="A80" s="40" t="s">
        <v>126</v>
      </c>
      <c r="B80" s="49">
        <f t="shared" si="6"/>
        <v>0.10337961640461528</v>
      </c>
      <c r="C80" s="100">
        <f t="shared" si="6"/>
        <v>0.11417963615549294</v>
      </c>
      <c r="D80" s="117">
        <f t="shared" si="6"/>
        <v>0.12577842857435237</v>
      </c>
      <c r="E80" s="23">
        <f t="shared" si="6"/>
        <v>0.10927072980264092</v>
      </c>
      <c r="F80" s="117">
        <f t="shared" si="6"/>
        <v>0.12510831817063631</v>
      </c>
      <c r="G80" s="23">
        <f t="shared" si="6"/>
        <v>0.14660158385132643</v>
      </c>
      <c r="H80" s="117">
        <f t="shared" si="6"/>
        <v>0.13171569291943427</v>
      </c>
      <c r="I80" s="23">
        <f t="shared" si="6"/>
        <v>0.12524795730411373</v>
      </c>
      <c r="J80" s="24">
        <f t="shared" si="6"/>
        <v>0.1284450891394881</v>
      </c>
      <c r="K80" s="100">
        <f t="shared" si="6"/>
        <v>7.0727871404826531E-2</v>
      </c>
      <c r="L80" s="23">
        <f t="shared" si="6"/>
        <v>6.58101606131241E-2</v>
      </c>
      <c r="M80" s="293"/>
    </row>
    <row r="81" spans="1:13">
      <c r="A81" s="40"/>
      <c r="B81" s="49"/>
      <c r="C81" s="100"/>
      <c r="D81" s="117"/>
      <c r="E81" s="23"/>
      <c r="F81" s="117"/>
      <c r="G81" s="23"/>
      <c r="H81" s="117"/>
      <c r="I81" s="23"/>
      <c r="J81" s="24"/>
      <c r="K81" s="100"/>
      <c r="L81" s="23"/>
      <c r="M81" s="293"/>
    </row>
    <row r="82" spans="1:13">
      <c r="A82" s="188" t="s">
        <v>127</v>
      </c>
      <c r="B82" s="255">
        <v>1</v>
      </c>
      <c r="C82" s="218">
        <v>1</v>
      </c>
      <c r="D82" s="256">
        <v>1</v>
      </c>
      <c r="E82" s="257">
        <v>1</v>
      </c>
      <c r="F82" s="256">
        <v>1</v>
      </c>
      <c r="G82" s="257">
        <v>1</v>
      </c>
      <c r="H82" s="256">
        <v>1</v>
      </c>
      <c r="I82" s="257">
        <v>1</v>
      </c>
      <c r="J82" s="201">
        <v>1</v>
      </c>
      <c r="K82" s="218">
        <v>1</v>
      </c>
      <c r="L82" s="257">
        <v>1</v>
      </c>
      <c r="M82" s="293"/>
    </row>
    <row r="83" spans="1:13">
      <c r="A83" s="40" t="s">
        <v>128</v>
      </c>
      <c r="B83" s="49">
        <f>B29/B$28</f>
        <v>0.20239029237930853</v>
      </c>
      <c r="C83" s="100">
        <f t="shared" ref="C83:L83" si="7">C29/C$28</f>
        <v>0.16557885021097046</v>
      </c>
      <c r="D83" s="117">
        <f t="shared" si="7"/>
        <v>0.14447382987883634</v>
      </c>
      <c r="E83" s="23">
        <f t="shared" si="7"/>
        <v>0.16243996157540827</v>
      </c>
      <c r="F83" s="117">
        <f t="shared" si="7"/>
        <v>0.12959246007505018</v>
      </c>
      <c r="G83" s="23">
        <f t="shared" si="7"/>
        <v>0.1754328650767723</v>
      </c>
      <c r="H83" s="117">
        <f t="shared" si="7"/>
        <v>0.18838421444527179</v>
      </c>
      <c r="I83" s="23">
        <f t="shared" si="7"/>
        <v>0.17103020914020139</v>
      </c>
      <c r="J83" s="24">
        <f t="shared" si="7"/>
        <v>0.17674284061324849</v>
      </c>
      <c r="K83" s="100">
        <f t="shared" si="7"/>
        <v>0.34371045304986081</v>
      </c>
      <c r="L83" s="23">
        <f t="shared" si="7"/>
        <v>0.34844192634560905</v>
      </c>
      <c r="M83" s="293"/>
    </row>
    <row r="84" spans="1:13">
      <c r="A84" s="40" t="s">
        <v>129</v>
      </c>
      <c r="B84" s="49">
        <f t="shared" ref="B84:L87" si="8">B30/B$28</f>
        <v>0.2371462942622522</v>
      </c>
      <c r="C84" s="100">
        <f t="shared" si="8"/>
        <v>0.26097705696202533</v>
      </c>
      <c r="D84" s="117">
        <f t="shared" si="8"/>
        <v>0.2890706685528015</v>
      </c>
      <c r="E84" s="23">
        <f t="shared" si="8"/>
        <v>0.24855907780979827</v>
      </c>
      <c r="F84" s="117">
        <f t="shared" si="8"/>
        <v>0.28335805916746665</v>
      </c>
      <c r="G84" s="23">
        <f t="shared" si="8"/>
        <v>0.25743221169552433</v>
      </c>
      <c r="H84" s="117">
        <f t="shared" si="8"/>
        <v>0.26656738644825018</v>
      </c>
      <c r="I84" s="23">
        <f t="shared" si="8"/>
        <v>0.30271107668474051</v>
      </c>
      <c r="J84" s="24">
        <f t="shared" si="8"/>
        <v>0.31674862597628001</v>
      </c>
      <c r="K84" s="100">
        <f t="shared" si="8"/>
        <v>0.14565932675272084</v>
      </c>
      <c r="L84" s="23">
        <f t="shared" si="8"/>
        <v>0.14655335221907459</v>
      </c>
      <c r="M84" s="293"/>
    </row>
    <row r="85" spans="1:13">
      <c r="A85" s="40" t="s">
        <v>130</v>
      </c>
      <c r="B85" s="49">
        <f t="shared" si="8"/>
        <v>8.6772320728071548E-2</v>
      </c>
      <c r="C85" s="100">
        <f t="shared" si="8"/>
        <v>0.10030986286919831</v>
      </c>
      <c r="D85" s="117">
        <f t="shared" si="8"/>
        <v>0.11390614428931668</v>
      </c>
      <c r="E85" s="23">
        <f t="shared" si="8"/>
        <v>0.10806916426512968</v>
      </c>
      <c r="F85" s="117">
        <f t="shared" si="8"/>
        <v>0.12976699537481456</v>
      </c>
      <c r="G85" s="23">
        <f t="shared" si="8"/>
        <v>6.8605031035609276E-2</v>
      </c>
      <c r="H85" s="117">
        <f t="shared" si="8"/>
        <v>6.1057334326135519E-2</v>
      </c>
      <c r="I85" s="23">
        <f t="shared" si="8"/>
        <v>9.0317583268783891E-2</v>
      </c>
      <c r="J85" s="24">
        <f t="shared" si="8"/>
        <v>8.1862886896152731E-2</v>
      </c>
      <c r="K85" s="100">
        <f t="shared" si="8"/>
        <v>3.4801316122500633E-2</v>
      </c>
      <c r="L85" s="23">
        <f t="shared" si="8"/>
        <v>3.5127478753541073E-2</v>
      </c>
      <c r="M85" s="293"/>
    </row>
    <row r="86" spans="1:13">
      <c r="A86" s="40" t="s">
        <v>131</v>
      </c>
      <c r="B86" s="49">
        <f t="shared" si="8"/>
        <v>0.19768293320780375</v>
      </c>
      <c r="C86" s="100">
        <f t="shared" si="8"/>
        <v>0.19274129746835442</v>
      </c>
      <c r="D86" s="117">
        <f t="shared" si="8"/>
        <v>0.18395965311519774</v>
      </c>
      <c r="E86" s="23">
        <f t="shared" si="8"/>
        <v>0.18285302593659941</v>
      </c>
      <c r="F86" s="117">
        <f t="shared" si="8"/>
        <v>0.16938650842132821</v>
      </c>
      <c r="G86" s="23">
        <f t="shared" si="8"/>
        <v>0.23946422737667428</v>
      </c>
      <c r="H86" s="117">
        <f t="shared" si="8"/>
        <v>0.24274013402829486</v>
      </c>
      <c r="I86" s="23">
        <f t="shared" si="8"/>
        <v>0.20247869868319132</v>
      </c>
      <c r="J86" s="24">
        <f t="shared" si="8"/>
        <v>0.20943014174139427</v>
      </c>
      <c r="K86" s="100">
        <f t="shared" si="8"/>
        <v>0.21665401164262213</v>
      </c>
      <c r="L86" s="23">
        <f t="shared" si="8"/>
        <v>0.20094428706326722</v>
      </c>
      <c r="M86" s="293"/>
    </row>
    <row r="87" spans="1:13" ht="15" thickBot="1">
      <c r="A87" s="74" t="s">
        <v>132</v>
      </c>
      <c r="B87" s="101">
        <f t="shared" si="8"/>
        <v>0.14286835085517025</v>
      </c>
      <c r="C87" s="102">
        <f t="shared" si="8"/>
        <v>0.15338212025316456</v>
      </c>
      <c r="D87" s="118">
        <f t="shared" si="8"/>
        <v>0.13746232855649179</v>
      </c>
      <c r="E87" s="103">
        <f t="shared" si="8"/>
        <v>0.17286263208453409</v>
      </c>
      <c r="F87" s="118">
        <f t="shared" si="8"/>
        <v>0.15882712278558339</v>
      </c>
      <c r="G87" s="103">
        <f t="shared" si="8"/>
        <v>0.1192420777523685</v>
      </c>
      <c r="H87" s="118">
        <f t="shared" si="8"/>
        <v>8.488458674609084E-2</v>
      </c>
      <c r="I87" s="103">
        <f t="shared" si="8"/>
        <v>0.10673896204492642</v>
      </c>
      <c r="J87" s="83">
        <f t="shared" si="8"/>
        <v>8.7069713624529935E-2</v>
      </c>
      <c r="K87" s="102">
        <f t="shared" si="8"/>
        <v>0.10250569476082004</v>
      </c>
      <c r="L87" s="103">
        <f t="shared" si="8"/>
        <v>0.10859301227573183</v>
      </c>
      <c r="M87" s="294"/>
    </row>
  </sheetData>
  <mergeCells count="2">
    <mergeCell ref="A5:M5"/>
    <mergeCell ref="A6:M6"/>
  </mergeCells>
  <hyperlinks>
    <hyperlink ref="A7" location="'Table of Contents'!A1" display="Return to Table of Contents"/>
  </hyperlinks>
  <pageMargins left="0.25" right="0.25" top="0.5" bottom="0.5" header="0.3" footer="0.3"/>
  <pageSetup scale="83" fitToHeight="35" orientation="landscape" r:id="rId1"/>
  <rowBreaks count="2" manualBreakCount="2">
    <brk id="33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Table of Contents</vt:lpstr>
      <vt:lpstr>Change-Age &amp; Sex</vt:lpstr>
      <vt:lpstr>2010-Age &amp; Sex</vt:lpstr>
      <vt:lpstr>2000-Age &amp; Sex</vt:lpstr>
      <vt:lpstr>Change-Relationship</vt:lpstr>
      <vt:lpstr>2010-Relationship</vt:lpstr>
      <vt:lpstr>2000-Relationship</vt:lpstr>
      <vt:lpstr>Change-HH Type</vt:lpstr>
      <vt:lpstr>2010-HH Type</vt:lpstr>
      <vt:lpstr>2000-HH Type</vt:lpstr>
      <vt:lpstr>Change-Tenure</vt:lpstr>
      <vt:lpstr>2010-Tenure</vt:lpstr>
      <vt:lpstr>2000-Tenure</vt:lpstr>
      <vt:lpstr>Change-Unmarried-Partner HH</vt:lpstr>
      <vt:lpstr>2010-Unmarried-Partner HH</vt:lpstr>
      <vt:lpstr>2000-Unmarried-Partner HH</vt:lpstr>
      <vt:lpstr>Sheet1</vt:lpstr>
      <vt:lpstr>'2000-Age &amp; Sex'!Print_Titles</vt:lpstr>
      <vt:lpstr>'2000-HH Type'!Print_Titles</vt:lpstr>
      <vt:lpstr>'2000-Relationship'!Print_Titles</vt:lpstr>
      <vt:lpstr>'2000-Tenure'!Print_Titles</vt:lpstr>
      <vt:lpstr>'2000-Unmarried-Partner HH'!Print_Titles</vt:lpstr>
      <vt:lpstr>'2010-Age &amp; Sex'!Print_Titles</vt:lpstr>
      <vt:lpstr>'2010-HH Type'!Print_Titles</vt:lpstr>
      <vt:lpstr>'2010-Relationship'!Print_Titles</vt:lpstr>
      <vt:lpstr>'2010-Tenure'!Print_Titles</vt:lpstr>
      <vt:lpstr>'2010-Unmarried-Partner HH'!Print_Titles</vt:lpstr>
      <vt:lpstr>'Change-Age &amp; Sex'!Print_Titles</vt:lpstr>
      <vt:lpstr>'Change-HH Type'!Print_Titles</vt:lpstr>
      <vt:lpstr>'Change-Relationship'!Print_Titles</vt:lpstr>
      <vt:lpstr>'Change-Tenure'!Print_Titles</vt:lpstr>
      <vt:lpstr>'Change-Unmarried-Partner HH'!Print_Titles</vt:lpstr>
      <vt:lpstr>'Table of Contents'!Print_Titles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Schwarm</dc:creator>
  <cp:lastModifiedBy>Turak, Robert</cp:lastModifiedBy>
  <cp:lastPrinted>2012-04-19T16:24:13Z</cp:lastPrinted>
  <dcterms:created xsi:type="dcterms:W3CDTF">2011-05-12T17:15:21Z</dcterms:created>
  <dcterms:modified xsi:type="dcterms:W3CDTF">2021-10-11T04:40:48Z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