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b\Old File Remediation Oct 2021\Census_2010\"/>
    </mc:Choice>
  </mc:AlternateContent>
  <bookViews>
    <workbookView xWindow="-15" yWindow="6465" windowWidth="21660" windowHeight="3270" tabRatio="875"/>
  </bookViews>
  <sheets>
    <sheet name="Table of Contents" sheetId="4" r:id="rId1"/>
    <sheet name="Change-Age &amp; Sex" sheetId="17" r:id="rId2"/>
    <sheet name="2010-Age &amp; Sex" sheetId="12" r:id="rId3"/>
    <sheet name="2000-Age &amp; Sex" sheetId="1" r:id="rId4"/>
    <sheet name="Change-Relationship" sheetId="18" r:id="rId5"/>
    <sheet name="2010-Relationship" sheetId="13" r:id="rId6"/>
    <sheet name="2000-Relationship" sheetId="7" r:id="rId7"/>
    <sheet name="Change-HH Type" sheetId="19" r:id="rId8"/>
    <sheet name="2010-HH Type" sheetId="14" r:id="rId9"/>
    <sheet name="2000-HH Type" sheetId="8" r:id="rId10"/>
    <sheet name="Change-Tenure" sheetId="20" r:id="rId11"/>
    <sheet name="2010-Tenure" sheetId="15" r:id="rId12"/>
    <sheet name="2000-Tenure" sheetId="9" r:id="rId13"/>
    <sheet name="Change-Unmarried-Partner HH" sheetId="21" r:id="rId14"/>
    <sheet name="2010-Unmarried-Partner HH" sheetId="16" r:id="rId15"/>
    <sheet name="2000-Unmarried-Partner HH" sheetId="11" r:id="rId16"/>
    <sheet name="Sheet1" sheetId="22" r:id="rId17"/>
  </sheets>
  <definedNames>
    <definedName name="_xlnm._FilterDatabase" localSheetId="3" hidden="1">'2000-Age &amp; Sex'!$A$10:$O$54</definedName>
    <definedName name="_xlnm._FilterDatabase" localSheetId="6" hidden="1">'2000-Relationship'!$A$11:$L$11</definedName>
    <definedName name="_xlnm._FilterDatabase" localSheetId="2" hidden="1">'2010-Age &amp; Sex'!$A$10:$O$44</definedName>
    <definedName name="_xlnm._FilterDatabase" localSheetId="5" hidden="1">'2010-Relationship'!$A$11:$L$11</definedName>
    <definedName name="_xlnm._FilterDatabase" localSheetId="1" hidden="1">'Change-Age &amp; Sex'!$A$9:$O$44</definedName>
    <definedName name="_xlnm._FilterDatabase" localSheetId="4" hidden="1">'Change-Relationship'!#REF!</definedName>
    <definedName name="_xlnm.Print_Titles" localSheetId="3">'2000-Age &amp; Sex'!$8:$8</definedName>
    <definedName name="_xlnm.Print_Titles" localSheetId="9">'2000-HH Type'!$8:$8</definedName>
    <definedName name="_xlnm.Print_Titles" localSheetId="6">'2000-Relationship'!$8:$9</definedName>
    <definedName name="_xlnm.Print_Titles" localSheetId="12">'2000-Tenure'!$8:$8</definedName>
    <definedName name="_xlnm.Print_Titles" localSheetId="2">'2010-Age &amp; Sex'!$8:$8</definedName>
    <definedName name="_xlnm.Print_Titles" localSheetId="8">'2010-HH Type'!$8:$8</definedName>
    <definedName name="_xlnm.Print_Titles" localSheetId="5">'2010-Relationship'!$8:$9</definedName>
    <definedName name="_xlnm.Print_Titles" localSheetId="11">'2010-Tenure'!$8:$8</definedName>
    <definedName name="_xlnm.Print_Titles" localSheetId="1">'Change-Age &amp; Sex'!$8:$8</definedName>
    <definedName name="_xlnm.Print_Titles" localSheetId="7">'Change-HH Type'!$8:$8</definedName>
    <definedName name="_xlnm.Print_Titles" localSheetId="4">'Change-Relationship'!$8:$9</definedName>
    <definedName name="_xlnm.Print_Titles" localSheetId="10">'Change-Tenure'!$8:$8</definedName>
    <definedName name="_xlnm.Print_Titles" localSheetId="0">'Table of Contents'!$1:$21</definedName>
  </definedNames>
  <calcPr calcId="162913" fullCalcOnLoad="1"/>
</workbook>
</file>

<file path=xl/calcChain.xml><?xml version="1.0" encoding="utf-8"?>
<calcChain xmlns="http://schemas.openxmlformats.org/spreadsheetml/2006/main">
  <c r="B24" i="21" l="1"/>
  <c r="C24" i="21"/>
  <c r="D24" i="21"/>
  <c r="E24" i="21"/>
  <c r="F24" i="21"/>
  <c r="G24" i="21"/>
  <c r="B26" i="21"/>
  <c r="C26" i="21"/>
  <c r="D26" i="21"/>
  <c r="E26" i="21"/>
  <c r="F26" i="21"/>
  <c r="G26" i="21"/>
  <c r="B27" i="21"/>
  <c r="C27" i="21"/>
  <c r="D27" i="21"/>
  <c r="E27" i="21"/>
  <c r="F27" i="21"/>
  <c r="G27" i="21"/>
  <c r="B28" i="21"/>
  <c r="C28" i="21"/>
  <c r="D28" i="21"/>
  <c r="E28" i="21"/>
  <c r="F28" i="21"/>
  <c r="G28" i="21"/>
  <c r="B29" i="21"/>
  <c r="C29" i="21"/>
  <c r="D29" i="21"/>
  <c r="E29" i="21"/>
  <c r="F29" i="21"/>
  <c r="G29" i="21"/>
  <c r="B30" i="21"/>
  <c r="C30" i="21"/>
  <c r="D30" i="21"/>
  <c r="E30" i="21"/>
  <c r="F30" i="21"/>
  <c r="G30" i="21"/>
  <c r="B31" i="21"/>
  <c r="C31" i="21"/>
  <c r="D31" i="21"/>
  <c r="E31" i="21"/>
  <c r="F31" i="21"/>
  <c r="G31" i="21"/>
  <c r="B32" i="21"/>
  <c r="C32" i="21"/>
  <c r="D32" i="21"/>
  <c r="E32" i="21"/>
  <c r="F32" i="21"/>
  <c r="G32" i="21"/>
  <c r="F23" i="21"/>
  <c r="E23" i="21"/>
  <c r="D23" i="21"/>
  <c r="C23" i="21"/>
  <c r="B23" i="21"/>
  <c r="B12" i="21"/>
  <c r="C12" i="21"/>
  <c r="D12" i="21"/>
  <c r="E12" i="21"/>
  <c r="F12" i="21"/>
  <c r="G12" i="21"/>
  <c r="B14" i="21"/>
  <c r="C14" i="21"/>
  <c r="D14" i="21"/>
  <c r="E14" i="21"/>
  <c r="F14" i="21"/>
  <c r="G14" i="21"/>
  <c r="B15" i="21"/>
  <c r="C15" i="21"/>
  <c r="D15" i="21"/>
  <c r="E15" i="21"/>
  <c r="F15" i="21"/>
  <c r="G15" i="21"/>
  <c r="B16" i="21"/>
  <c r="C16" i="21"/>
  <c r="D16" i="21"/>
  <c r="E16" i="21"/>
  <c r="F16" i="21"/>
  <c r="G16" i="21"/>
  <c r="B17" i="21"/>
  <c r="C17" i="21"/>
  <c r="D17" i="21"/>
  <c r="E17" i="21"/>
  <c r="F17" i="21"/>
  <c r="G17" i="21"/>
  <c r="B18" i="21"/>
  <c r="C18" i="21"/>
  <c r="D18" i="21"/>
  <c r="E18" i="21"/>
  <c r="F18" i="21"/>
  <c r="G18" i="21"/>
  <c r="B19" i="21"/>
  <c r="C19" i="21"/>
  <c r="D19" i="21"/>
  <c r="E19" i="21"/>
  <c r="F19" i="21"/>
  <c r="G19" i="21"/>
  <c r="B20" i="21"/>
  <c r="C20" i="21"/>
  <c r="D20" i="21"/>
  <c r="E20" i="21"/>
  <c r="F20" i="21"/>
  <c r="G20" i="21"/>
  <c r="F11" i="21"/>
  <c r="E11" i="21"/>
  <c r="D11" i="21"/>
  <c r="C11" i="21"/>
  <c r="B11" i="21"/>
  <c r="B24" i="20"/>
  <c r="C24" i="20"/>
  <c r="D24" i="20"/>
  <c r="E24" i="20"/>
  <c r="F24" i="20"/>
  <c r="G24" i="20"/>
  <c r="B26" i="20"/>
  <c r="C26" i="20"/>
  <c r="D26" i="20"/>
  <c r="E26" i="20"/>
  <c r="F26" i="20"/>
  <c r="G26" i="20"/>
  <c r="B27" i="20"/>
  <c r="C27" i="20"/>
  <c r="D27" i="20"/>
  <c r="E27" i="20"/>
  <c r="F27" i="20"/>
  <c r="G27" i="20"/>
  <c r="B28" i="20"/>
  <c r="C28" i="20"/>
  <c r="D28" i="20"/>
  <c r="E28" i="20"/>
  <c r="F28" i="20"/>
  <c r="G28" i="20"/>
  <c r="B29" i="20"/>
  <c r="C29" i="20"/>
  <c r="D29" i="20"/>
  <c r="E29" i="20"/>
  <c r="F29" i="20"/>
  <c r="G29" i="20"/>
  <c r="B30" i="20"/>
  <c r="C30" i="20"/>
  <c r="D30" i="20"/>
  <c r="E30" i="20"/>
  <c r="F30" i="20"/>
  <c r="G30" i="20"/>
  <c r="B31" i="20"/>
  <c r="C31" i="20"/>
  <c r="D31" i="20"/>
  <c r="E31" i="20"/>
  <c r="F31" i="20"/>
  <c r="G31" i="20"/>
  <c r="B32" i="20"/>
  <c r="C32" i="20"/>
  <c r="D32" i="20"/>
  <c r="E32" i="20"/>
  <c r="F32" i="20"/>
  <c r="G32" i="20"/>
  <c r="G23" i="20"/>
  <c r="F23" i="20"/>
  <c r="E23" i="20"/>
  <c r="D23" i="20"/>
  <c r="C23" i="20"/>
  <c r="B23" i="20"/>
  <c r="B12" i="20"/>
  <c r="C12" i="20"/>
  <c r="D12" i="20"/>
  <c r="B14" i="20"/>
  <c r="C14" i="20"/>
  <c r="D14" i="20"/>
  <c r="B15" i="20"/>
  <c r="C15" i="20"/>
  <c r="D15" i="20"/>
  <c r="B16" i="20"/>
  <c r="C16" i="20"/>
  <c r="D16" i="20"/>
  <c r="B17" i="20"/>
  <c r="C17" i="20"/>
  <c r="D17" i="20"/>
  <c r="B18" i="20"/>
  <c r="C18" i="20"/>
  <c r="D18" i="20"/>
  <c r="B19" i="20"/>
  <c r="C19" i="20"/>
  <c r="D19" i="20"/>
  <c r="B20" i="20"/>
  <c r="C20" i="20"/>
  <c r="D20" i="20"/>
  <c r="D11" i="20"/>
  <c r="C11" i="20"/>
  <c r="B11" i="20"/>
  <c r="B24" i="19"/>
  <c r="C24" i="19"/>
  <c r="D24" i="19"/>
  <c r="E24" i="19"/>
  <c r="F24" i="19"/>
  <c r="G24" i="19"/>
  <c r="H24" i="19"/>
  <c r="I24" i="19"/>
  <c r="J24" i="19"/>
  <c r="K24" i="19"/>
  <c r="L24" i="19"/>
  <c r="B26" i="19"/>
  <c r="C26" i="19"/>
  <c r="D26" i="19"/>
  <c r="E26" i="19"/>
  <c r="F26" i="19"/>
  <c r="G26" i="19"/>
  <c r="H26" i="19"/>
  <c r="I26" i="19"/>
  <c r="J26" i="19"/>
  <c r="K26" i="19"/>
  <c r="L26" i="19"/>
  <c r="B27" i="19"/>
  <c r="C27" i="19"/>
  <c r="D27" i="19"/>
  <c r="E27" i="19"/>
  <c r="F27" i="19"/>
  <c r="G27" i="19"/>
  <c r="H27" i="19"/>
  <c r="I27" i="19"/>
  <c r="J27" i="19"/>
  <c r="K27" i="19"/>
  <c r="L27" i="19"/>
  <c r="B28" i="19"/>
  <c r="C28" i="19"/>
  <c r="D28" i="19"/>
  <c r="E28" i="19"/>
  <c r="F28" i="19"/>
  <c r="G28" i="19"/>
  <c r="H28" i="19"/>
  <c r="I28" i="19"/>
  <c r="J28" i="19"/>
  <c r="K28" i="19"/>
  <c r="L28" i="19"/>
  <c r="B29" i="19"/>
  <c r="C29" i="19"/>
  <c r="D29" i="19"/>
  <c r="E29" i="19"/>
  <c r="F29" i="19"/>
  <c r="G29" i="19"/>
  <c r="H29" i="19"/>
  <c r="I29" i="19"/>
  <c r="J29" i="19"/>
  <c r="K29" i="19"/>
  <c r="L29" i="19"/>
  <c r="B30" i="19"/>
  <c r="C30" i="19"/>
  <c r="D30" i="19"/>
  <c r="E30" i="19"/>
  <c r="F30" i="19"/>
  <c r="G30" i="19"/>
  <c r="H30" i="19"/>
  <c r="I30" i="19"/>
  <c r="J30" i="19"/>
  <c r="K30" i="19"/>
  <c r="L30" i="19"/>
  <c r="B31" i="19"/>
  <c r="C31" i="19"/>
  <c r="D31" i="19"/>
  <c r="E31" i="19"/>
  <c r="F31" i="19"/>
  <c r="G31" i="19"/>
  <c r="H31" i="19"/>
  <c r="I31" i="19"/>
  <c r="J31" i="19"/>
  <c r="K31" i="19"/>
  <c r="L31" i="19"/>
  <c r="B32" i="19"/>
  <c r="C32" i="19"/>
  <c r="D32" i="19"/>
  <c r="E32" i="19"/>
  <c r="F32" i="19"/>
  <c r="G32" i="19"/>
  <c r="H32" i="19"/>
  <c r="I32" i="19"/>
  <c r="J32" i="19"/>
  <c r="K32" i="19"/>
  <c r="L32" i="19"/>
  <c r="L23" i="19"/>
  <c r="K23" i="19"/>
  <c r="J23" i="19"/>
  <c r="I23" i="19"/>
  <c r="H23" i="19"/>
  <c r="G23" i="19"/>
  <c r="F23" i="19"/>
  <c r="E23" i="19"/>
  <c r="D23" i="19"/>
  <c r="C23" i="19"/>
  <c r="B23" i="19"/>
  <c r="B12" i="19"/>
  <c r="C12" i="19"/>
  <c r="D12" i="19"/>
  <c r="E12" i="19"/>
  <c r="F12" i="19"/>
  <c r="G12" i="19"/>
  <c r="H12" i="19"/>
  <c r="I12" i="19"/>
  <c r="J12" i="19"/>
  <c r="K12" i="19"/>
  <c r="L12" i="19"/>
  <c r="B14" i="19"/>
  <c r="C14" i="19"/>
  <c r="D14" i="19"/>
  <c r="E14" i="19"/>
  <c r="F14" i="19"/>
  <c r="G14" i="19"/>
  <c r="H14" i="19"/>
  <c r="I14" i="19"/>
  <c r="J14" i="19"/>
  <c r="K14" i="19"/>
  <c r="L14" i="19"/>
  <c r="B15" i="19"/>
  <c r="C15" i="19"/>
  <c r="D15" i="19"/>
  <c r="E15" i="19"/>
  <c r="F15" i="19"/>
  <c r="G15" i="19"/>
  <c r="H15" i="19"/>
  <c r="I15" i="19"/>
  <c r="J15" i="19"/>
  <c r="K15" i="19"/>
  <c r="L15" i="19"/>
  <c r="B16" i="19"/>
  <c r="C16" i="19"/>
  <c r="D16" i="19"/>
  <c r="E16" i="19"/>
  <c r="F16" i="19"/>
  <c r="G16" i="19"/>
  <c r="H16" i="19"/>
  <c r="I16" i="19"/>
  <c r="J16" i="19"/>
  <c r="K16" i="19"/>
  <c r="L16" i="19"/>
  <c r="B17" i="19"/>
  <c r="C17" i="19"/>
  <c r="D17" i="19"/>
  <c r="E17" i="19"/>
  <c r="F17" i="19"/>
  <c r="G17" i="19"/>
  <c r="H17" i="19"/>
  <c r="I17" i="19"/>
  <c r="J17" i="19"/>
  <c r="K17" i="19"/>
  <c r="L17" i="19"/>
  <c r="B18" i="19"/>
  <c r="C18" i="19"/>
  <c r="D18" i="19"/>
  <c r="E18" i="19"/>
  <c r="F18" i="19"/>
  <c r="G18" i="19"/>
  <c r="H18" i="19"/>
  <c r="I18" i="19"/>
  <c r="J18" i="19"/>
  <c r="K18" i="19"/>
  <c r="L18" i="19"/>
  <c r="B19" i="19"/>
  <c r="C19" i="19"/>
  <c r="D19" i="19"/>
  <c r="E19" i="19"/>
  <c r="F19" i="19"/>
  <c r="G19" i="19"/>
  <c r="H19" i="19"/>
  <c r="I19" i="19"/>
  <c r="J19" i="19"/>
  <c r="K19" i="19"/>
  <c r="L19" i="19"/>
  <c r="B20" i="19"/>
  <c r="C20" i="19"/>
  <c r="D20" i="19"/>
  <c r="E20" i="19"/>
  <c r="F20" i="19"/>
  <c r="G20" i="19"/>
  <c r="H20" i="19"/>
  <c r="I20" i="19"/>
  <c r="J20" i="19"/>
  <c r="K20" i="19"/>
  <c r="L20" i="19"/>
  <c r="L11" i="19"/>
  <c r="K11" i="19"/>
  <c r="J11" i="19"/>
  <c r="I11" i="19"/>
  <c r="H11" i="19"/>
  <c r="G11" i="19"/>
  <c r="F11" i="19"/>
  <c r="E11" i="19"/>
  <c r="D11" i="19"/>
  <c r="C11" i="19"/>
  <c r="B11" i="19"/>
  <c r="B25" i="18"/>
  <c r="C25" i="18"/>
  <c r="D25" i="18"/>
  <c r="E25" i="18"/>
  <c r="F25" i="18"/>
  <c r="G25" i="18"/>
  <c r="H25" i="18"/>
  <c r="I25" i="18"/>
  <c r="J25" i="18"/>
  <c r="K25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K24" i="18"/>
  <c r="J24" i="18"/>
  <c r="I24" i="18"/>
  <c r="H24" i="18"/>
  <c r="G24" i="18"/>
  <c r="F24" i="18"/>
  <c r="E24" i="18"/>
  <c r="D24" i="18"/>
  <c r="C24" i="18"/>
  <c r="B24" i="18"/>
  <c r="B13" i="18"/>
  <c r="C13" i="18"/>
  <c r="D13" i="18"/>
  <c r="E13" i="18"/>
  <c r="F13" i="18"/>
  <c r="G13" i="18"/>
  <c r="H13" i="18"/>
  <c r="I13" i="18"/>
  <c r="J13" i="18"/>
  <c r="K13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K12" i="18"/>
  <c r="J12" i="18"/>
  <c r="I12" i="18"/>
  <c r="H12" i="18"/>
  <c r="G12" i="18"/>
  <c r="F12" i="18"/>
  <c r="E12" i="18"/>
  <c r="D12" i="18"/>
  <c r="C12" i="18"/>
  <c r="B12" i="18"/>
  <c r="B24" i="17"/>
  <c r="C24" i="17"/>
  <c r="D24" i="17"/>
  <c r="E24" i="17"/>
  <c r="F24" i="17"/>
  <c r="G24" i="17"/>
  <c r="H24" i="17"/>
  <c r="I24" i="17"/>
  <c r="J24" i="17"/>
  <c r="K24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K23" i="17"/>
  <c r="J23" i="17"/>
  <c r="I23" i="17"/>
  <c r="H23" i="17"/>
  <c r="G23" i="17"/>
  <c r="F23" i="17"/>
  <c r="E23" i="17"/>
  <c r="D23" i="17"/>
  <c r="C23" i="17"/>
  <c r="B23" i="17"/>
  <c r="B12" i="17"/>
  <c r="C12" i="17"/>
  <c r="D12" i="17"/>
  <c r="F12" i="17"/>
  <c r="G12" i="17"/>
  <c r="H12" i="17"/>
  <c r="I12" i="17"/>
  <c r="J12" i="17"/>
  <c r="K12" i="17"/>
  <c r="B14" i="17"/>
  <c r="C14" i="17"/>
  <c r="D14" i="17"/>
  <c r="F14" i="17"/>
  <c r="G14" i="17"/>
  <c r="H14" i="17"/>
  <c r="I14" i="17"/>
  <c r="J14" i="17"/>
  <c r="K14" i="17"/>
  <c r="B15" i="17"/>
  <c r="C15" i="17"/>
  <c r="D15" i="17"/>
  <c r="F15" i="17"/>
  <c r="G15" i="17"/>
  <c r="H15" i="17"/>
  <c r="I15" i="17"/>
  <c r="J15" i="17"/>
  <c r="K15" i="17"/>
  <c r="B16" i="17"/>
  <c r="C16" i="17"/>
  <c r="D16" i="17"/>
  <c r="F16" i="17"/>
  <c r="G16" i="17"/>
  <c r="H16" i="17"/>
  <c r="I16" i="17"/>
  <c r="J16" i="17"/>
  <c r="K16" i="17"/>
  <c r="B17" i="17"/>
  <c r="C17" i="17"/>
  <c r="D17" i="17"/>
  <c r="F17" i="17"/>
  <c r="G17" i="17"/>
  <c r="H17" i="17"/>
  <c r="I17" i="17"/>
  <c r="J17" i="17"/>
  <c r="K17" i="17"/>
  <c r="B18" i="17"/>
  <c r="C18" i="17"/>
  <c r="D18" i="17"/>
  <c r="F18" i="17"/>
  <c r="G18" i="17"/>
  <c r="H18" i="17"/>
  <c r="I18" i="17"/>
  <c r="J18" i="17"/>
  <c r="K18" i="17"/>
  <c r="B19" i="17"/>
  <c r="C19" i="17"/>
  <c r="D19" i="17"/>
  <c r="F19" i="17"/>
  <c r="G19" i="17"/>
  <c r="H19" i="17"/>
  <c r="I19" i="17"/>
  <c r="J19" i="17"/>
  <c r="K19" i="17"/>
  <c r="B20" i="17"/>
  <c r="C20" i="17"/>
  <c r="D20" i="17"/>
  <c r="F20" i="17"/>
  <c r="G20" i="17"/>
  <c r="H20" i="17"/>
  <c r="I20" i="17"/>
  <c r="J20" i="17"/>
  <c r="K20" i="17"/>
  <c r="K11" i="17"/>
  <c r="J11" i="17"/>
  <c r="I11" i="17"/>
  <c r="H11" i="17"/>
  <c r="G11" i="17"/>
  <c r="F11" i="17"/>
  <c r="D11" i="17"/>
  <c r="C11" i="17"/>
  <c r="B11" i="17"/>
  <c r="G9" i="16"/>
  <c r="G39" i="16" s="1"/>
  <c r="G42" i="16"/>
  <c r="F42" i="16"/>
  <c r="E42" i="16"/>
  <c r="D42" i="16"/>
  <c r="C42" i="16"/>
  <c r="B42" i="16"/>
  <c r="G41" i="16"/>
  <c r="F41" i="16"/>
  <c r="E41" i="16"/>
  <c r="D41" i="16"/>
  <c r="C41" i="16"/>
  <c r="B41" i="16"/>
  <c r="F40" i="16"/>
  <c r="E40" i="16"/>
  <c r="D40" i="16"/>
  <c r="C40" i="16"/>
  <c r="B40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F36" i="16"/>
  <c r="E36" i="16"/>
  <c r="D36" i="16"/>
  <c r="C36" i="16"/>
  <c r="B36" i="16"/>
  <c r="F34" i="16"/>
  <c r="E34" i="16"/>
  <c r="D34" i="16"/>
  <c r="C34" i="16"/>
  <c r="B34" i="16"/>
  <c r="G33" i="16"/>
  <c r="F33" i="16"/>
  <c r="E33" i="16"/>
  <c r="D33" i="16"/>
  <c r="C33" i="16"/>
  <c r="B33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2" i="16"/>
  <c r="F22" i="16"/>
  <c r="E22" i="16"/>
  <c r="D22" i="16"/>
  <c r="C22" i="16"/>
  <c r="B22" i="16"/>
  <c r="G21" i="16"/>
  <c r="F21" i="16"/>
  <c r="E21" i="16"/>
  <c r="D21" i="16"/>
  <c r="C21" i="16"/>
  <c r="B21" i="16"/>
  <c r="D42" i="15"/>
  <c r="C42" i="15"/>
  <c r="B42" i="15"/>
  <c r="D41" i="15"/>
  <c r="C41" i="15"/>
  <c r="B41" i="15"/>
  <c r="D40" i="15"/>
  <c r="C40" i="15"/>
  <c r="B40" i="15"/>
  <c r="D39" i="15"/>
  <c r="C39" i="15"/>
  <c r="B39" i="15"/>
  <c r="D38" i="15"/>
  <c r="C38" i="15"/>
  <c r="B38" i="15"/>
  <c r="D37" i="15"/>
  <c r="C37" i="15"/>
  <c r="B37" i="15"/>
  <c r="D36" i="15"/>
  <c r="C36" i="15"/>
  <c r="B36" i="15"/>
  <c r="D34" i="15"/>
  <c r="C34" i="15"/>
  <c r="B34" i="15"/>
  <c r="D33" i="15"/>
  <c r="C33" i="15"/>
  <c r="B33" i="15"/>
  <c r="D30" i="15"/>
  <c r="C30" i="15"/>
  <c r="B30" i="15"/>
  <c r="D29" i="15"/>
  <c r="C29" i="15"/>
  <c r="B29" i="15"/>
  <c r="D28" i="15"/>
  <c r="C28" i="15"/>
  <c r="B28" i="15"/>
  <c r="D27" i="15"/>
  <c r="C27" i="15"/>
  <c r="B27" i="15"/>
  <c r="D26" i="15"/>
  <c r="C26" i="15"/>
  <c r="B26" i="15"/>
  <c r="D25" i="15"/>
  <c r="C25" i="15"/>
  <c r="B25" i="15"/>
  <c r="D24" i="15"/>
  <c r="C24" i="15"/>
  <c r="B24" i="15"/>
  <c r="D22" i="15"/>
  <c r="C22" i="15"/>
  <c r="B22" i="15"/>
  <c r="D21" i="15"/>
  <c r="C21" i="15"/>
  <c r="B21" i="15"/>
  <c r="L42" i="14"/>
  <c r="K42" i="14"/>
  <c r="J42" i="14"/>
  <c r="I42" i="14"/>
  <c r="H42" i="14"/>
  <c r="G42" i="14"/>
  <c r="F42" i="14"/>
  <c r="E42" i="14"/>
  <c r="D42" i="14"/>
  <c r="C42" i="14"/>
  <c r="B42" i="14"/>
  <c r="L41" i="14"/>
  <c r="K41" i="14"/>
  <c r="J41" i="14"/>
  <c r="I41" i="14"/>
  <c r="H41" i="14"/>
  <c r="G41" i="14"/>
  <c r="F41" i="14"/>
  <c r="E41" i="14"/>
  <c r="D41" i="14"/>
  <c r="C41" i="14"/>
  <c r="B41" i="14"/>
  <c r="L40" i="14"/>
  <c r="K40" i="14"/>
  <c r="J40" i="14"/>
  <c r="I40" i="14"/>
  <c r="H40" i="14"/>
  <c r="G40" i="14"/>
  <c r="F40" i="14"/>
  <c r="E40" i="14"/>
  <c r="D40" i="14"/>
  <c r="C40" i="14"/>
  <c r="B40" i="14"/>
  <c r="L39" i="14"/>
  <c r="K39" i="14"/>
  <c r="J39" i="14"/>
  <c r="I39" i="14"/>
  <c r="H39" i="14"/>
  <c r="G39" i="14"/>
  <c r="F39" i="14"/>
  <c r="E39" i="14"/>
  <c r="D39" i="14"/>
  <c r="C39" i="14"/>
  <c r="B39" i="14"/>
  <c r="L38" i="14"/>
  <c r="K38" i="14"/>
  <c r="J38" i="14"/>
  <c r="I38" i="14"/>
  <c r="H38" i="14"/>
  <c r="G38" i="14"/>
  <c r="F38" i="14"/>
  <c r="E38" i="14"/>
  <c r="D38" i="14"/>
  <c r="C38" i="14"/>
  <c r="B38" i="14"/>
  <c r="L37" i="14"/>
  <c r="K37" i="14"/>
  <c r="J37" i="14"/>
  <c r="I37" i="14"/>
  <c r="H37" i="14"/>
  <c r="G37" i="14"/>
  <c r="F37" i="14"/>
  <c r="E37" i="14"/>
  <c r="D37" i="14"/>
  <c r="C37" i="14"/>
  <c r="B37" i="14"/>
  <c r="L36" i="14"/>
  <c r="K36" i="14"/>
  <c r="J36" i="14"/>
  <c r="I36" i="14"/>
  <c r="H36" i="14"/>
  <c r="G36" i="14"/>
  <c r="F36" i="14"/>
  <c r="E36" i="14"/>
  <c r="D36" i="14"/>
  <c r="C36" i="14"/>
  <c r="B36" i="14"/>
  <c r="L34" i="14"/>
  <c r="K34" i="14"/>
  <c r="J34" i="14"/>
  <c r="I34" i="14"/>
  <c r="H34" i="14"/>
  <c r="G34" i="14"/>
  <c r="F34" i="14"/>
  <c r="E34" i="14"/>
  <c r="D34" i="14"/>
  <c r="C34" i="14"/>
  <c r="B34" i="14"/>
  <c r="L33" i="14"/>
  <c r="K33" i="14"/>
  <c r="J33" i="14"/>
  <c r="I33" i="14"/>
  <c r="H33" i="14"/>
  <c r="G33" i="14"/>
  <c r="F33" i="14"/>
  <c r="E33" i="14"/>
  <c r="D33" i="14"/>
  <c r="C33" i="14"/>
  <c r="B33" i="14"/>
  <c r="L30" i="14"/>
  <c r="K30" i="14"/>
  <c r="J30" i="14"/>
  <c r="I30" i="14"/>
  <c r="H30" i="14"/>
  <c r="G30" i="14"/>
  <c r="F30" i="14"/>
  <c r="E30" i="14"/>
  <c r="D30" i="14"/>
  <c r="C30" i="14"/>
  <c r="B30" i="14"/>
  <c r="L29" i="14"/>
  <c r="K29" i="14"/>
  <c r="J29" i="14"/>
  <c r="I29" i="14"/>
  <c r="H29" i="14"/>
  <c r="G29" i="14"/>
  <c r="F29" i="14"/>
  <c r="E29" i="14"/>
  <c r="D29" i="14"/>
  <c r="C29" i="14"/>
  <c r="B29" i="14"/>
  <c r="L28" i="14"/>
  <c r="K28" i="14"/>
  <c r="J28" i="14"/>
  <c r="I28" i="14"/>
  <c r="H28" i="14"/>
  <c r="G28" i="14"/>
  <c r="F28" i="14"/>
  <c r="E28" i="14"/>
  <c r="D28" i="14"/>
  <c r="C28" i="14"/>
  <c r="B28" i="14"/>
  <c r="L27" i="14"/>
  <c r="K27" i="14"/>
  <c r="J27" i="14"/>
  <c r="I27" i="14"/>
  <c r="H27" i="14"/>
  <c r="G27" i="14"/>
  <c r="F27" i="14"/>
  <c r="E27" i="14"/>
  <c r="D27" i="14"/>
  <c r="C27" i="14"/>
  <c r="B27" i="14"/>
  <c r="L26" i="14"/>
  <c r="K26" i="14"/>
  <c r="J26" i="14"/>
  <c r="I26" i="14"/>
  <c r="H26" i="14"/>
  <c r="G26" i="14"/>
  <c r="F26" i="14"/>
  <c r="E26" i="14"/>
  <c r="D26" i="14"/>
  <c r="C26" i="14"/>
  <c r="B26" i="14"/>
  <c r="L25" i="14"/>
  <c r="K25" i="14"/>
  <c r="J25" i="14"/>
  <c r="I25" i="14"/>
  <c r="H25" i="14"/>
  <c r="G25" i="14"/>
  <c r="F25" i="14"/>
  <c r="E25" i="14"/>
  <c r="D25" i="14"/>
  <c r="C25" i="14"/>
  <c r="B25" i="14"/>
  <c r="L24" i="14"/>
  <c r="K24" i="14"/>
  <c r="J24" i="14"/>
  <c r="I24" i="14"/>
  <c r="H24" i="14"/>
  <c r="G24" i="14"/>
  <c r="F24" i="14"/>
  <c r="E24" i="14"/>
  <c r="D24" i="14"/>
  <c r="C24" i="14"/>
  <c r="B24" i="14"/>
  <c r="L22" i="14"/>
  <c r="K22" i="14"/>
  <c r="J22" i="14"/>
  <c r="I22" i="14"/>
  <c r="H22" i="14"/>
  <c r="G22" i="14"/>
  <c r="F22" i="14"/>
  <c r="E22" i="14"/>
  <c r="D22" i="14"/>
  <c r="C22" i="14"/>
  <c r="B22" i="14"/>
  <c r="L21" i="14"/>
  <c r="K21" i="14"/>
  <c r="J21" i="14"/>
  <c r="I21" i="14"/>
  <c r="H21" i="14"/>
  <c r="G21" i="14"/>
  <c r="F21" i="14"/>
  <c r="E21" i="14"/>
  <c r="D21" i="14"/>
  <c r="C21" i="14"/>
  <c r="B21" i="14"/>
  <c r="M18" i="14"/>
  <c r="M17" i="14"/>
  <c r="M16" i="14"/>
  <c r="M15" i="14"/>
  <c r="M14" i="14"/>
  <c r="M13" i="14"/>
  <c r="M12" i="14"/>
  <c r="M10" i="14"/>
  <c r="M9" i="14"/>
  <c r="K43" i="13"/>
  <c r="J43" i="13"/>
  <c r="I43" i="13"/>
  <c r="H43" i="13"/>
  <c r="G43" i="13"/>
  <c r="F43" i="13"/>
  <c r="E43" i="13"/>
  <c r="D43" i="13"/>
  <c r="C43" i="13"/>
  <c r="B43" i="13"/>
  <c r="K42" i="13"/>
  <c r="J42" i="13"/>
  <c r="I42" i="13"/>
  <c r="H42" i="13"/>
  <c r="G42" i="13"/>
  <c r="F42" i="13"/>
  <c r="E42" i="13"/>
  <c r="D42" i="13"/>
  <c r="C42" i="13"/>
  <c r="B42" i="13"/>
  <c r="K41" i="13"/>
  <c r="J41" i="13"/>
  <c r="I41" i="13"/>
  <c r="H41" i="13"/>
  <c r="G41" i="13"/>
  <c r="F41" i="13"/>
  <c r="E41" i="13"/>
  <c r="D41" i="13"/>
  <c r="C41" i="13"/>
  <c r="B41" i="13"/>
  <c r="K40" i="13"/>
  <c r="J40" i="13"/>
  <c r="I40" i="13"/>
  <c r="H40" i="13"/>
  <c r="G40" i="13"/>
  <c r="F40" i="13"/>
  <c r="E40" i="13"/>
  <c r="D40" i="13"/>
  <c r="C40" i="13"/>
  <c r="B40" i="13"/>
  <c r="K39" i="13"/>
  <c r="J39" i="13"/>
  <c r="I39" i="13"/>
  <c r="H39" i="13"/>
  <c r="G39" i="13"/>
  <c r="F39" i="13"/>
  <c r="E39" i="13"/>
  <c r="D39" i="13"/>
  <c r="C39" i="13"/>
  <c r="B39" i="13"/>
  <c r="K38" i="13"/>
  <c r="J38" i="13"/>
  <c r="I38" i="13"/>
  <c r="H38" i="13"/>
  <c r="G38" i="13"/>
  <c r="F38" i="13"/>
  <c r="E38" i="13"/>
  <c r="D38" i="13"/>
  <c r="C38" i="13"/>
  <c r="B38" i="13"/>
  <c r="K37" i="13"/>
  <c r="J37" i="13"/>
  <c r="I37" i="13"/>
  <c r="H37" i="13"/>
  <c r="G37" i="13"/>
  <c r="F37" i="13"/>
  <c r="E37" i="13"/>
  <c r="D37" i="13"/>
  <c r="C37" i="13"/>
  <c r="B37" i="13"/>
  <c r="K35" i="13"/>
  <c r="J35" i="13"/>
  <c r="I35" i="13"/>
  <c r="H35" i="13"/>
  <c r="G35" i="13"/>
  <c r="F35" i="13"/>
  <c r="E35" i="13"/>
  <c r="D35" i="13"/>
  <c r="C35" i="13"/>
  <c r="B35" i="13"/>
  <c r="K34" i="13"/>
  <c r="J34" i="13"/>
  <c r="I34" i="13"/>
  <c r="H34" i="13"/>
  <c r="G34" i="13"/>
  <c r="F34" i="13"/>
  <c r="E34" i="13"/>
  <c r="D34" i="13"/>
  <c r="C34" i="13"/>
  <c r="B34" i="13"/>
  <c r="K31" i="13"/>
  <c r="J31" i="13"/>
  <c r="I31" i="13"/>
  <c r="H31" i="13"/>
  <c r="G31" i="13"/>
  <c r="F31" i="13"/>
  <c r="E31" i="13"/>
  <c r="D31" i="13"/>
  <c r="C31" i="13"/>
  <c r="B31" i="13"/>
  <c r="K30" i="13"/>
  <c r="J30" i="13"/>
  <c r="I30" i="13"/>
  <c r="H30" i="13"/>
  <c r="G30" i="13"/>
  <c r="F30" i="13"/>
  <c r="E30" i="13"/>
  <c r="D30" i="13"/>
  <c r="C30" i="13"/>
  <c r="B30" i="13"/>
  <c r="K29" i="13"/>
  <c r="J29" i="13"/>
  <c r="I29" i="13"/>
  <c r="H29" i="13"/>
  <c r="G29" i="13"/>
  <c r="F29" i="13"/>
  <c r="E29" i="13"/>
  <c r="D29" i="13"/>
  <c r="C29" i="13"/>
  <c r="B29" i="13"/>
  <c r="K28" i="13"/>
  <c r="J28" i="13"/>
  <c r="I28" i="13"/>
  <c r="H28" i="13"/>
  <c r="G28" i="13"/>
  <c r="F28" i="13"/>
  <c r="E28" i="13"/>
  <c r="D28" i="13"/>
  <c r="C28" i="13"/>
  <c r="B28" i="13"/>
  <c r="K27" i="13"/>
  <c r="J27" i="13"/>
  <c r="I27" i="13"/>
  <c r="H27" i="13"/>
  <c r="G27" i="13"/>
  <c r="F27" i="13"/>
  <c r="E27" i="13"/>
  <c r="D27" i="13"/>
  <c r="C27" i="13"/>
  <c r="B27" i="13"/>
  <c r="K26" i="13"/>
  <c r="J26" i="13"/>
  <c r="I26" i="13"/>
  <c r="H26" i="13"/>
  <c r="G26" i="13"/>
  <c r="F26" i="13"/>
  <c r="E26" i="13"/>
  <c r="D26" i="13"/>
  <c r="C26" i="13"/>
  <c r="B26" i="13"/>
  <c r="K25" i="13"/>
  <c r="J25" i="13"/>
  <c r="I25" i="13"/>
  <c r="H25" i="13"/>
  <c r="G25" i="13"/>
  <c r="F25" i="13"/>
  <c r="E25" i="13"/>
  <c r="D25" i="13"/>
  <c r="C25" i="13"/>
  <c r="B25" i="13"/>
  <c r="K23" i="13"/>
  <c r="J23" i="13"/>
  <c r="I23" i="13"/>
  <c r="H23" i="13"/>
  <c r="G23" i="13"/>
  <c r="F23" i="13"/>
  <c r="E23" i="13"/>
  <c r="D23" i="13"/>
  <c r="C23" i="13"/>
  <c r="B23" i="13"/>
  <c r="K22" i="13"/>
  <c r="J22" i="13"/>
  <c r="I22" i="13"/>
  <c r="H22" i="13"/>
  <c r="G22" i="13"/>
  <c r="F22" i="13"/>
  <c r="E22" i="13"/>
  <c r="D22" i="13"/>
  <c r="C22" i="13"/>
  <c r="B22" i="13"/>
  <c r="K42" i="12"/>
  <c r="J42" i="12"/>
  <c r="I42" i="12"/>
  <c r="H42" i="12"/>
  <c r="G42" i="12"/>
  <c r="F42" i="12"/>
  <c r="D42" i="12"/>
  <c r="C42" i="12"/>
  <c r="B42" i="12"/>
  <c r="K41" i="12"/>
  <c r="J41" i="12"/>
  <c r="I41" i="12"/>
  <c r="H41" i="12"/>
  <c r="G41" i="12"/>
  <c r="F41" i="12"/>
  <c r="D41" i="12"/>
  <c r="C41" i="12"/>
  <c r="B41" i="12"/>
  <c r="K40" i="12"/>
  <c r="J40" i="12"/>
  <c r="I40" i="12"/>
  <c r="H40" i="12"/>
  <c r="G40" i="12"/>
  <c r="F40" i="12"/>
  <c r="D40" i="12"/>
  <c r="C40" i="12"/>
  <c r="B40" i="12"/>
  <c r="K39" i="12"/>
  <c r="J39" i="12"/>
  <c r="I39" i="12"/>
  <c r="H39" i="12"/>
  <c r="G39" i="12"/>
  <c r="F39" i="12"/>
  <c r="D39" i="12"/>
  <c r="C39" i="12"/>
  <c r="B39" i="12"/>
  <c r="K38" i="12"/>
  <c r="J38" i="12"/>
  <c r="I38" i="12"/>
  <c r="H38" i="12"/>
  <c r="G38" i="12"/>
  <c r="F38" i="12"/>
  <c r="D38" i="12"/>
  <c r="C38" i="12"/>
  <c r="B38" i="12"/>
  <c r="K37" i="12"/>
  <c r="J37" i="12"/>
  <c r="I37" i="12"/>
  <c r="H37" i="12"/>
  <c r="G37" i="12"/>
  <c r="F37" i="12"/>
  <c r="D37" i="12"/>
  <c r="C37" i="12"/>
  <c r="B37" i="12"/>
  <c r="K36" i="12"/>
  <c r="J36" i="12"/>
  <c r="I36" i="12"/>
  <c r="H36" i="12"/>
  <c r="G36" i="12"/>
  <c r="F36" i="12"/>
  <c r="D36" i="12"/>
  <c r="C36" i="12"/>
  <c r="B36" i="12"/>
  <c r="K34" i="12"/>
  <c r="J34" i="12"/>
  <c r="I34" i="12"/>
  <c r="H34" i="12"/>
  <c r="G34" i="12"/>
  <c r="F34" i="12"/>
  <c r="D34" i="12"/>
  <c r="C34" i="12"/>
  <c r="B34" i="12"/>
  <c r="K33" i="12"/>
  <c r="J33" i="12"/>
  <c r="I33" i="12"/>
  <c r="H33" i="12"/>
  <c r="G33" i="12"/>
  <c r="F33" i="12"/>
  <c r="D33" i="12"/>
  <c r="C33" i="12"/>
  <c r="B33" i="12"/>
  <c r="K30" i="12"/>
  <c r="J30" i="12"/>
  <c r="I30" i="12"/>
  <c r="H30" i="12"/>
  <c r="G30" i="12"/>
  <c r="F30" i="12"/>
  <c r="D30" i="12"/>
  <c r="C30" i="12"/>
  <c r="B30" i="12"/>
  <c r="K29" i="12"/>
  <c r="J29" i="12"/>
  <c r="I29" i="12"/>
  <c r="H29" i="12"/>
  <c r="G29" i="12"/>
  <c r="F29" i="12"/>
  <c r="D29" i="12"/>
  <c r="C29" i="12"/>
  <c r="B29" i="12"/>
  <c r="K28" i="12"/>
  <c r="J28" i="12"/>
  <c r="I28" i="12"/>
  <c r="H28" i="12"/>
  <c r="G28" i="12"/>
  <c r="F28" i="12"/>
  <c r="D28" i="12"/>
  <c r="C28" i="12"/>
  <c r="B28" i="12"/>
  <c r="K27" i="12"/>
  <c r="J27" i="12"/>
  <c r="I27" i="12"/>
  <c r="H27" i="12"/>
  <c r="G27" i="12"/>
  <c r="F27" i="12"/>
  <c r="D27" i="12"/>
  <c r="C27" i="12"/>
  <c r="B27" i="12"/>
  <c r="K26" i="12"/>
  <c r="J26" i="12"/>
  <c r="I26" i="12"/>
  <c r="H26" i="12"/>
  <c r="G26" i="12"/>
  <c r="F26" i="12"/>
  <c r="D26" i="12"/>
  <c r="C26" i="12"/>
  <c r="B26" i="12"/>
  <c r="K25" i="12"/>
  <c r="J25" i="12"/>
  <c r="I25" i="12"/>
  <c r="H25" i="12"/>
  <c r="G25" i="12"/>
  <c r="F25" i="12"/>
  <c r="D25" i="12"/>
  <c r="C25" i="12"/>
  <c r="B25" i="12"/>
  <c r="K24" i="12"/>
  <c r="J24" i="12"/>
  <c r="I24" i="12"/>
  <c r="H24" i="12"/>
  <c r="G24" i="12"/>
  <c r="F24" i="12"/>
  <c r="D24" i="12"/>
  <c r="C24" i="12"/>
  <c r="B24" i="12"/>
  <c r="K22" i="12"/>
  <c r="J22" i="12"/>
  <c r="I22" i="12"/>
  <c r="H22" i="12"/>
  <c r="G22" i="12"/>
  <c r="F22" i="12"/>
  <c r="D22" i="12"/>
  <c r="C22" i="12"/>
  <c r="B22" i="12"/>
  <c r="K21" i="12"/>
  <c r="J21" i="12"/>
  <c r="I21" i="12"/>
  <c r="H21" i="12"/>
  <c r="G21" i="12"/>
  <c r="F21" i="12"/>
  <c r="D21" i="12"/>
  <c r="C21" i="12"/>
  <c r="B21" i="12"/>
  <c r="B34" i="11"/>
  <c r="C34" i="11"/>
  <c r="D34" i="11"/>
  <c r="E34" i="11"/>
  <c r="F34" i="11"/>
  <c r="G34" i="11"/>
  <c r="B36" i="11"/>
  <c r="C36" i="11"/>
  <c r="D36" i="11"/>
  <c r="E36" i="11"/>
  <c r="F36" i="11"/>
  <c r="G36" i="11"/>
  <c r="B37" i="11"/>
  <c r="C37" i="11"/>
  <c r="D37" i="11"/>
  <c r="E37" i="11"/>
  <c r="F37" i="11"/>
  <c r="G37" i="11"/>
  <c r="B38" i="11"/>
  <c r="C38" i="11"/>
  <c r="D38" i="11"/>
  <c r="E38" i="11"/>
  <c r="F38" i="11"/>
  <c r="G38" i="11"/>
  <c r="B39" i="11"/>
  <c r="C39" i="11"/>
  <c r="D39" i="11"/>
  <c r="E39" i="11"/>
  <c r="F39" i="11"/>
  <c r="G39" i="11"/>
  <c r="B40" i="11"/>
  <c r="C40" i="11"/>
  <c r="D40" i="11"/>
  <c r="E40" i="11"/>
  <c r="F40" i="11"/>
  <c r="G40" i="11"/>
  <c r="B41" i="11"/>
  <c r="C41" i="11"/>
  <c r="D41" i="11"/>
  <c r="E41" i="11"/>
  <c r="F41" i="11"/>
  <c r="G41" i="11"/>
  <c r="B42" i="11"/>
  <c r="C42" i="11"/>
  <c r="D42" i="11"/>
  <c r="E42" i="11"/>
  <c r="F42" i="11"/>
  <c r="G42" i="11"/>
  <c r="G33" i="11"/>
  <c r="F33" i="11"/>
  <c r="E33" i="11"/>
  <c r="D33" i="11"/>
  <c r="C33" i="11"/>
  <c r="B22" i="11"/>
  <c r="C22" i="11"/>
  <c r="D22" i="11"/>
  <c r="E22" i="11"/>
  <c r="F22" i="11"/>
  <c r="G22" i="11"/>
  <c r="B24" i="11"/>
  <c r="C24" i="11"/>
  <c r="D24" i="11"/>
  <c r="E24" i="11"/>
  <c r="F24" i="11"/>
  <c r="G24" i="11"/>
  <c r="B25" i="11"/>
  <c r="C25" i="11"/>
  <c r="D25" i="11"/>
  <c r="E25" i="11"/>
  <c r="F25" i="11"/>
  <c r="G25" i="11"/>
  <c r="B26" i="11"/>
  <c r="C26" i="11"/>
  <c r="D26" i="11"/>
  <c r="E26" i="11"/>
  <c r="F26" i="11"/>
  <c r="G26" i="11"/>
  <c r="B27" i="11"/>
  <c r="C27" i="11"/>
  <c r="D27" i="11"/>
  <c r="E27" i="11"/>
  <c r="F27" i="11"/>
  <c r="G27" i="11"/>
  <c r="B28" i="11"/>
  <c r="C28" i="11"/>
  <c r="D28" i="11"/>
  <c r="E28" i="11"/>
  <c r="F28" i="11"/>
  <c r="G28" i="11"/>
  <c r="B29" i="11"/>
  <c r="C29" i="11"/>
  <c r="D29" i="11"/>
  <c r="E29" i="11"/>
  <c r="F29" i="11"/>
  <c r="G29" i="11"/>
  <c r="B30" i="11"/>
  <c r="C30" i="11"/>
  <c r="D30" i="11"/>
  <c r="E30" i="11"/>
  <c r="F30" i="11"/>
  <c r="G30" i="11"/>
  <c r="G21" i="11"/>
  <c r="F21" i="11"/>
  <c r="E21" i="11"/>
  <c r="D21" i="11"/>
  <c r="C21" i="11"/>
  <c r="B33" i="11"/>
  <c r="B21" i="11"/>
  <c r="B34" i="9"/>
  <c r="C34" i="9"/>
  <c r="D34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D33" i="9"/>
  <c r="C33" i="9"/>
  <c r="B33" i="9"/>
  <c r="D30" i="9"/>
  <c r="C30" i="9"/>
  <c r="B30" i="9"/>
  <c r="D29" i="9"/>
  <c r="C29" i="9"/>
  <c r="B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2" i="9"/>
  <c r="C22" i="9"/>
  <c r="B22" i="9"/>
  <c r="D21" i="9"/>
  <c r="C21" i="9"/>
  <c r="B21" i="9"/>
  <c r="M9" i="8"/>
  <c r="M10" i="8"/>
  <c r="M12" i="8"/>
  <c r="M13" i="8"/>
  <c r="M14" i="8"/>
  <c r="M15" i="8"/>
  <c r="M16" i="8"/>
  <c r="M17" i="8"/>
  <c r="M18" i="8"/>
  <c r="B34" i="8"/>
  <c r="C34" i="8"/>
  <c r="D34" i="8"/>
  <c r="E34" i="8"/>
  <c r="F34" i="8"/>
  <c r="G34" i="8"/>
  <c r="H34" i="8"/>
  <c r="I34" i="8"/>
  <c r="J34" i="8"/>
  <c r="K34" i="8"/>
  <c r="L34" i="8"/>
  <c r="B36" i="8"/>
  <c r="C36" i="8"/>
  <c r="D36" i="8"/>
  <c r="E36" i="8"/>
  <c r="F36" i="8"/>
  <c r="G36" i="8"/>
  <c r="H36" i="8"/>
  <c r="I36" i="8"/>
  <c r="J36" i="8"/>
  <c r="K36" i="8"/>
  <c r="L36" i="8"/>
  <c r="B37" i="8"/>
  <c r="C37" i="8"/>
  <c r="D37" i="8"/>
  <c r="E37" i="8"/>
  <c r="F37" i="8"/>
  <c r="G37" i="8"/>
  <c r="H37" i="8"/>
  <c r="I37" i="8"/>
  <c r="J37" i="8"/>
  <c r="K37" i="8"/>
  <c r="L37" i="8"/>
  <c r="B38" i="8"/>
  <c r="C38" i="8"/>
  <c r="D38" i="8"/>
  <c r="E38" i="8"/>
  <c r="F38" i="8"/>
  <c r="G38" i="8"/>
  <c r="H38" i="8"/>
  <c r="I38" i="8"/>
  <c r="J38" i="8"/>
  <c r="K38" i="8"/>
  <c r="L38" i="8"/>
  <c r="B39" i="8"/>
  <c r="C39" i="8"/>
  <c r="D39" i="8"/>
  <c r="E39" i="8"/>
  <c r="F39" i="8"/>
  <c r="G39" i="8"/>
  <c r="H39" i="8"/>
  <c r="I39" i="8"/>
  <c r="J39" i="8"/>
  <c r="K39" i="8"/>
  <c r="L39" i="8"/>
  <c r="B40" i="8"/>
  <c r="C40" i="8"/>
  <c r="D40" i="8"/>
  <c r="E40" i="8"/>
  <c r="F40" i="8"/>
  <c r="G40" i="8"/>
  <c r="H40" i="8"/>
  <c r="I40" i="8"/>
  <c r="J40" i="8"/>
  <c r="K40" i="8"/>
  <c r="L40" i="8"/>
  <c r="B41" i="8"/>
  <c r="C41" i="8"/>
  <c r="D41" i="8"/>
  <c r="E41" i="8"/>
  <c r="F41" i="8"/>
  <c r="G41" i="8"/>
  <c r="H41" i="8"/>
  <c r="I41" i="8"/>
  <c r="J41" i="8"/>
  <c r="K41" i="8"/>
  <c r="L41" i="8"/>
  <c r="B42" i="8"/>
  <c r="C42" i="8"/>
  <c r="D42" i="8"/>
  <c r="E42" i="8"/>
  <c r="F42" i="8"/>
  <c r="G42" i="8"/>
  <c r="H42" i="8"/>
  <c r="I42" i="8"/>
  <c r="J42" i="8"/>
  <c r="K42" i="8"/>
  <c r="L42" i="8"/>
  <c r="L33" i="8"/>
  <c r="K33" i="8"/>
  <c r="J33" i="8"/>
  <c r="I33" i="8"/>
  <c r="H33" i="8"/>
  <c r="G33" i="8"/>
  <c r="F33" i="8"/>
  <c r="E33" i="8"/>
  <c r="D33" i="8"/>
  <c r="C33" i="8"/>
  <c r="B33" i="8"/>
  <c r="K42" i="1"/>
  <c r="J42" i="1"/>
  <c r="I42" i="1"/>
  <c r="H42" i="1"/>
  <c r="G42" i="1"/>
  <c r="F42" i="1"/>
  <c r="D42" i="1"/>
  <c r="C42" i="1"/>
  <c r="B42" i="1"/>
  <c r="K41" i="1"/>
  <c r="J41" i="1"/>
  <c r="I41" i="1"/>
  <c r="H41" i="1"/>
  <c r="G41" i="1"/>
  <c r="F41" i="1"/>
  <c r="D41" i="1"/>
  <c r="C41" i="1"/>
  <c r="B41" i="1"/>
  <c r="K40" i="1"/>
  <c r="J40" i="1"/>
  <c r="I40" i="1"/>
  <c r="H40" i="1"/>
  <c r="G40" i="1"/>
  <c r="F40" i="1"/>
  <c r="D40" i="1"/>
  <c r="C40" i="1"/>
  <c r="B40" i="1"/>
  <c r="K39" i="1"/>
  <c r="J39" i="1"/>
  <c r="I39" i="1"/>
  <c r="H39" i="1"/>
  <c r="G39" i="1"/>
  <c r="F39" i="1"/>
  <c r="D39" i="1"/>
  <c r="C39" i="1"/>
  <c r="B39" i="1"/>
  <c r="K38" i="1"/>
  <c r="J38" i="1"/>
  <c r="I38" i="1"/>
  <c r="H38" i="1"/>
  <c r="G38" i="1"/>
  <c r="F38" i="1"/>
  <c r="D38" i="1"/>
  <c r="C38" i="1"/>
  <c r="B38" i="1"/>
  <c r="K37" i="1"/>
  <c r="J37" i="1"/>
  <c r="I37" i="1"/>
  <c r="H37" i="1"/>
  <c r="G37" i="1"/>
  <c r="F37" i="1"/>
  <c r="D37" i="1"/>
  <c r="C37" i="1"/>
  <c r="B37" i="1"/>
  <c r="K36" i="1"/>
  <c r="J36" i="1"/>
  <c r="I36" i="1"/>
  <c r="H36" i="1"/>
  <c r="G36" i="1"/>
  <c r="F36" i="1"/>
  <c r="D36" i="1"/>
  <c r="C36" i="1"/>
  <c r="B36" i="1"/>
  <c r="K34" i="1"/>
  <c r="J34" i="1"/>
  <c r="I34" i="1"/>
  <c r="H34" i="1"/>
  <c r="G34" i="1"/>
  <c r="F34" i="1"/>
  <c r="D34" i="1"/>
  <c r="C34" i="1"/>
  <c r="B34" i="1"/>
  <c r="K33" i="1"/>
  <c r="J33" i="1"/>
  <c r="I33" i="1"/>
  <c r="H33" i="1"/>
  <c r="G33" i="1"/>
  <c r="F33" i="1"/>
  <c r="D33" i="1"/>
  <c r="C33" i="1"/>
  <c r="B33" i="1"/>
  <c r="B35" i="7"/>
  <c r="C35" i="7"/>
  <c r="D35" i="7"/>
  <c r="E35" i="7"/>
  <c r="F35" i="7"/>
  <c r="G35" i="7"/>
  <c r="H35" i="7"/>
  <c r="I35" i="7"/>
  <c r="J35" i="7"/>
  <c r="K35" i="7"/>
  <c r="B37" i="7"/>
  <c r="C37" i="7"/>
  <c r="D37" i="7"/>
  <c r="E37" i="7"/>
  <c r="F37" i="7"/>
  <c r="G37" i="7"/>
  <c r="H37" i="7"/>
  <c r="I37" i="7"/>
  <c r="J37" i="7"/>
  <c r="K37" i="7"/>
  <c r="B38" i="7"/>
  <c r="C38" i="7"/>
  <c r="D38" i="7"/>
  <c r="E38" i="7"/>
  <c r="F38" i="7"/>
  <c r="G38" i="7"/>
  <c r="H38" i="7"/>
  <c r="I38" i="7"/>
  <c r="J38" i="7"/>
  <c r="K38" i="7"/>
  <c r="B39" i="7"/>
  <c r="C39" i="7"/>
  <c r="D39" i="7"/>
  <c r="E39" i="7"/>
  <c r="F39" i="7"/>
  <c r="G39" i="7"/>
  <c r="H39" i="7"/>
  <c r="I39" i="7"/>
  <c r="J39" i="7"/>
  <c r="K39" i="7"/>
  <c r="B40" i="7"/>
  <c r="C40" i="7"/>
  <c r="D40" i="7"/>
  <c r="E40" i="7"/>
  <c r="F40" i="7"/>
  <c r="G40" i="7"/>
  <c r="H40" i="7"/>
  <c r="I40" i="7"/>
  <c r="J40" i="7"/>
  <c r="K40" i="7"/>
  <c r="B41" i="7"/>
  <c r="C41" i="7"/>
  <c r="D41" i="7"/>
  <c r="E41" i="7"/>
  <c r="F41" i="7"/>
  <c r="G41" i="7"/>
  <c r="H41" i="7"/>
  <c r="I41" i="7"/>
  <c r="J41" i="7"/>
  <c r="K41" i="7"/>
  <c r="B42" i="7"/>
  <c r="C42" i="7"/>
  <c r="D42" i="7"/>
  <c r="E42" i="7"/>
  <c r="F42" i="7"/>
  <c r="G42" i="7"/>
  <c r="H42" i="7"/>
  <c r="I42" i="7"/>
  <c r="J42" i="7"/>
  <c r="K42" i="7"/>
  <c r="B43" i="7"/>
  <c r="C43" i="7"/>
  <c r="D43" i="7"/>
  <c r="E43" i="7"/>
  <c r="F43" i="7"/>
  <c r="G43" i="7"/>
  <c r="H43" i="7"/>
  <c r="I43" i="7"/>
  <c r="J43" i="7"/>
  <c r="K43" i="7"/>
  <c r="K34" i="7"/>
  <c r="J34" i="7"/>
  <c r="I34" i="7"/>
  <c r="H34" i="7"/>
  <c r="G34" i="7"/>
  <c r="F34" i="7"/>
  <c r="E34" i="7"/>
  <c r="D34" i="7"/>
  <c r="C34" i="7"/>
  <c r="B34" i="7"/>
  <c r="B23" i="7"/>
  <c r="C23" i="7"/>
  <c r="D23" i="7"/>
  <c r="E23" i="7"/>
  <c r="F23" i="7"/>
  <c r="G23" i="7"/>
  <c r="H23" i="7"/>
  <c r="I23" i="7"/>
  <c r="J23" i="7"/>
  <c r="K23" i="7"/>
  <c r="B25" i="7"/>
  <c r="C25" i="7"/>
  <c r="D25" i="7"/>
  <c r="E25" i="7"/>
  <c r="F25" i="7"/>
  <c r="G25" i="7"/>
  <c r="H25" i="7"/>
  <c r="I25" i="7"/>
  <c r="J25" i="7"/>
  <c r="K25" i="7"/>
  <c r="B26" i="7"/>
  <c r="C26" i="7"/>
  <c r="D26" i="7"/>
  <c r="E26" i="7"/>
  <c r="F26" i="7"/>
  <c r="G26" i="7"/>
  <c r="H26" i="7"/>
  <c r="I26" i="7"/>
  <c r="J26" i="7"/>
  <c r="K26" i="7"/>
  <c r="B27" i="7"/>
  <c r="C27" i="7"/>
  <c r="D27" i="7"/>
  <c r="E27" i="7"/>
  <c r="F27" i="7"/>
  <c r="G27" i="7"/>
  <c r="H27" i="7"/>
  <c r="I27" i="7"/>
  <c r="J27" i="7"/>
  <c r="K27" i="7"/>
  <c r="B28" i="7"/>
  <c r="C28" i="7"/>
  <c r="D28" i="7"/>
  <c r="E28" i="7"/>
  <c r="F28" i="7"/>
  <c r="G28" i="7"/>
  <c r="H28" i="7"/>
  <c r="I28" i="7"/>
  <c r="J28" i="7"/>
  <c r="K28" i="7"/>
  <c r="B29" i="7"/>
  <c r="C29" i="7"/>
  <c r="D29" i="7"/>
  <c r="E29" i="7"/>
  <c r="F29" i="7"/>
  <c r="G29" i="7"/>
  <c r="H29" i="7"/>
  <c r="I29" i="7"/>
  <c r="J29" i="7"/>
  <c r="K29" i="7"/>
  <c r="B30" i="7"/>
  <c r="C30" i="7"/>
  <c r="D30" i="7"/>
  <c r="E30" i="7"/>
  <c r="F30" i="7"/>
  <c r="G30" i="7"/>
  <c r="H30" i="7"/>
  <c r="I30" i="7"/>
  <c r="J30" i="7"/>
  <c r="K30" i="7"/>
  <c r="B31" i="7"/>
  <c r="C31" i="7"/>
  <c r="D31" i="7"/>
  <c r="E31" i="7"/>
  <c r="F31" i="7"/>
  <c r="G31" i="7"/>
  <c r="H31" i="7"/>
  <c r="I31" i="7"/>
  <c r="J31" i="7"/>
  <c r="K31" i="7"/>
  <c r="K22" i="7"/>
  <c r="J22" i="7"/>
  <c r="I22" i="7"/>
  <c r="H22" i="7"/>
  <c r="G22" i="7"/>
  <c r="F22" i="7"/>
  <c r="E22" i="7"/>
  <c r="D22" i="7"/>
  <c r="C22" i="7"/>
  <c r="B22" i="7"/>
  <c r="L30" i="8"/>
  <c r="K30" i="8"/>
  <c r="J30" i="8"/>
  <c r="I30" i="8"/>
  <c r="H30" i="8"/>
  <c r="G30" i="8"/>
  <c r="F30" i="8"/>
  <c r="E30" i="8"/>
  <c r="D30" i="8"/>
  <c r="C30" i="8"/>
  <c r="B30" i="8"/>
  <c r="L29" i="8"/>
  <c r="K29" i="8"/>
  <c r="J29" i="8"/>
  <c r="I29" i="8"/>
  <c r="H29" i="8"/>
  <c r="G29" i="8"/>
  <c r="F29" i="8"/>
  <c r="E29" i="8"/>
  <c r="D29" i="8"/>
  <c r="C29" i="8"/>
  <c r="B29" i="8"/>
  <c r="L28" i="8"/>
  <c r="K28" i="8"/>
  <c r="J28" i="8"/>
  <c r="I28" i="8"/>
  <c r="H28" i="8"/>
  <c r="G28" i="8"/>
  <c r="F28" i="8"/>
  <c r="E28" i="8"/>
  <c r="D28" i="8"/>
  <c r="C28" i="8"/>
  <c r="B28" i="8"/>
  <c r="L27" i="8"/>
  <c r="K27" i="8"/>
  <c r="J27" i="8"/>
  <c r="I27" i="8"/>
  <c r="H27" i="8"/>
  <c r="G27" i="8"/>
  <c r="F27" i="8"/>
  <c r="E27" i="8"/>
  <c r="D27" i="8"/>
  <c r="C27" i="8"/>
  <c r="B27" i="8"/>
  <c r="L26" i="8"/>
  <c r="K26" i="8"/>
  <c r="J26" i="8"/>
  <c r="I26" i="8"/>
  <c r="H26" i="8"/>
  <c r="G26" i="8"/>
  <c r="F26" i="8"/>
  <c r="E26" i="8"/>
  <c r="D26" i="8"/>
  <c r="C26" i="8"/>
  <c r="B26" i="8"/>
  <c r="L25" i="8"/>
  <c r="K25" i="8"/>
  <c r="J25" i="8"/>
  <c r="I25" i="8"/>
  <c r="H25" i="8"/>
  <c r="G25" i="8"/>
  <c r="F25" i="8"/>
  <c r="E25" i="8"/>
  <c r="D25" i="8"/>
  <c r="C25" i="8"/>
  <c r="B25" i="8"/>
  <c r="L24" i="8"/>
  <c r="K24" i="8"/>
  <c r="J24" i="8"/>
  <c r="I24" i="8"/>
  <c r="H24" i="8"/>
  <c r="G24" i="8"/>
  <c r="F24" i="8"/>
  <c r="E24" i="8"/>
  <c r="D24" i="8"/>
  <c r="C24" i="8"/>
  <c r="B24" i="8"/>
  <c r="L22" i="8"/>
  <c r="K22" i="8"/>
  <c r="J22" i="8"/>
  <c r="I22" i="8"/>
  <c r="H22" i="8"/>
  <c r="G22" i="8"/>
  <c r="F22" i="8"/>
  <c r="E22" i="8"/>
  <c r="D22" i="8"/>
  <c r="C22" i="8"/>
  <c r="B22" i="8"/>
  <c r="L21" i="8"/>
  <c r="K21" i="8"/>
  <c r="J21" i="8"/>
  <c r="I21" i="8"/>
  <c r="H21" i="8"/>
  <c r="G21" i="8"/>
  <c r="F21" i="8"/>
  <c r="E21" i="8"/>
  <c r="D21" i="8"/>
  <c r="C21" i="8"/>
  <c r="B21" i="8"/>
  <c r="K30" i="1"/>
  <c r="J30" i="1"/>
  <c r="I30" i="1"/>
  <c r="H30" i="1"/>
  <c r="G30" i="1"/>
  <c r="F30" i="1"/>
  <c r="D30" i="1"/>
  <c r="C30" i="1"/>
  <c r="B30" i="1"/>
  <c r="K29" i="1"/>
  <c r="J29" i="1"/>
  <c r="I29" i="1"/>
  <c r="H29" i="1"/>
  <c r="G29" i="1"/>
  <c r="F29" i="1"/>
  <c r="D29" i="1"/>
  <c r="C29" i="1"/>
  <c r="B29" i="1"/>
  <c r="K28" i="1"/>
  <c r="J28" i="1"/>
  <c r="I28" i="1"/>
  <c r="H28" i="1"/>
  <c r="G28" i="1"/>
  <c r="F28" i="1"/>
  <c r="D28" i="1"/>
  <c r="C28" i="1"/>
  <c r="B28" i="1"/>
  <c r="K27" i="1"/>
  <c r="J27" i="1"/>
  <c r="I27" i="1"/>
  <c r="H27" i="1"/>
  <c r="G27" i="1"/>
  <c r="F27" i="1"/>
  <c r="D27" i="1"/>
  <c r="C27" i="1"/>
  <c r="B27" i="1"/>
  <c r="K26" i="1"/>
  <c r="J26" i="1"/>
  <c r="I26" i="1"/>
  <c r="H26" i="1"/>
  <c r="G26" i="1"/>
  <c r="F26" i="1"/>
  <c r="D26" i="1"/>
  <c r="C26" i="1"/>
  <c r="B26" i="1"/>
  <c r="K25" i="1"/>
  <c r="J25" i="1"/>
  <c r="I25" i="1"/>
  <c r="H25" i="1"/>
  <c r="G25" i="1"/>
  <c r="F25" i="1"/>
  <c r="D25" i="1"/>
  <c r="C25" i="1"/>
  <c r="B25" i="1"/>
  <c r="K24" i="1"/>
  <c r="J24" i="1"/>
  <c r="I24" i="1"/>
  <c r="H24" i="1"/>
  <c r="G24" i="1"/>
  <c r="F24" i="1"/>
  <c r="D24" i="1"/>
  <c r="C24" i="1"/>
  <c r="B24" i="1"/>
  <c r="K22" i="1"/>
  <c r="J22" i="1"/>
  <c r="I22" i="1"/>
  <c r="H22" i="1"/>
  <c r="G22" i="1"/>
  <c r="F22" i="1"/>
  <c r="D22" i="1"/>
  <c r="C22" i="1"/>
  <c r="B22" i="1"/>
  <c r="K21" i="1"/>
  <c r="J21" i="1"/>
  <c r="I21" i="1"/>
  <c r="H21" i="1"/>
  <c r="G21" i="1"/>
  <c r="F21" i="1"/>
  <c r="D21" i="1"/>
  <c r="C21" i="1"/>
  <c r="B21" i="1"/>
  <c r="G11" i="21"/>
  <c r="G23" i="21"/>
  <c r="G36" i="16" l="1"/>
  <c r="G40" i="16"/>
  <c r="G34" i="16"/>
</calcChain>
</file>

<file path=xl/sharedStrings.xml><?xml version="1.0" encoding="utf-8"?>
<sst xmlns="http://schemas.openxmlformats.org/spreadsheetml/2006/main" count="772" uniqueCount="128">
  <si>
    <t>California Department of Finance</t>
  </si>
  <si>
    <t>Demographic Research Unit</t>
  </si>
  <si>
    <t>State Census Data Center</t>
  </si>
  <si>
    <t>Phone:  916-323-4086</t>
  </si>
  <si>
    <t xml:space="preserve">    Census 2000 </t>
  </si>
  <si>
    <t xml:space="preserve">    Total population </t>
  </si>
  <si>
    <t xml:space="preserve">    Male </t>
  </si>
  <si>
    <t xml:space="preserve">    Female </t>
  </si>
  <si>
    <t xml:space="preserve">    Median age (years) </t>
  </si>
  <si>
    <t xml:space="preserve">    Persons Under 5 years </t>
  </si>
  <si>
    <t xml:space="preserve">    Persons Under 18 years </t>
  </si>
  <si>
    <t xml:space="preserve">    Persons Age 21+ </t>
  </si>
  <si>
    <t xml:space="preserve">    Persons Age 55+ </t>
  </si>
  <si>
    <t xml:space="preserve">    Persons Age 60+ </t>
  </si>
  <si>
    <t xml:space="preserve">    Persons Age 65+ </t>
  </si>
  <si>
    <t>Data Source:</t>
  </si>
  <si>
    <t xml:space="preserve">  California</t>
  </si>
  <si>
    <t>Extract Generated by:</t>
  </si>
  <si>
    <t xml:space="preserve">  California State Data Center</t>
  </si>
  <si>
    <t xml:space="preserve">  Demographic Research Unit</t>
  </si>
  <si>
    <t xml:space="preserve">  Department of Finance</t>
  </si>
  <si>
    <t xml:space="preserve">  e-mail:  ficalpop@dof.ca.gov</t>
  </si>
  <si>
    <t xml:space="preserve">  phone:  916-323-4086</t>
  </si>
  <si>
    <t xml:space="preserve">  U.S. Census Bureau</t>
  </si>
  <si>
    <t>Summary File 2</t>
  </si>
  <si>
    <t>Summary File  2</t>
  </si>
  <si>
    <t>Generated on 4/19/2012</t>
  </si>
  <si>
    <t>Total, All Races</t>
  </si>
  <si>
    <t>Table 1:  Population, Age and Sex Characteristics,  April 1, 2000</t>
  </si>
  <si>
    <t>Not Hispanic or Latino:</t>
  </si>
  <si>
    <t>Hispanic or Latino of Any Race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</si>
  <si>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</si>
  <si>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</si>
  <si>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</si>
  <si>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</si>
  <si>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</si>
  <si>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</si>
  <si>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</si>
  <si>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In Group Quarters</t>
  </si>
  <si>
    <t>Total Population In Households</t>
  </si>
  <si>
    <t>Householder</t>
  </si>
  <si>
    <t>Spouse</t>
  </si>
  <si>
    <t>Other relatives</t>
  </si>
  <si>
    <t>Nonrelatives</t>
  </si>
  <si>
    <t>Total GQ Population</t>
  </si>
  <si>
    <t>Institutional-ized population</t>
  </si>
  <si>
    <t>Total households</t>
  </si>
  <si>
    <t>Family households (families)</t>
  </si>
  <si>
    <t>Family HH with own children under 18 years</t>
  </si>
  <si>
    <t>Married-couple family</t>
  </si>
  <si>
    <t>Married Couple with own children under 18 years</t>
  </si>
  <si>
    <t>Male householder, no spouse present</t>
  </si>
  <si>
    <t>Male HH with own children under 18 years</t>
  </si>
  <si>
    <t>Female householder, no husband present</t>
  </si>
  <si>
    <t>Female HH with own children under 18 years</t>
  </si>
  <si>
    <t>Nonfamily households</t>
  </si>
  <si>
    <t>Householder living alone</t>
  </si>
  <si>
    <t>In Households</t>
  </si>
  <si>
    <t>Children: Own child under 18 years</t>
  </si>
  <si>
    <t>Occupied housing units</t>
  </si>
  <si>
    <t>Owner-occupied housing units</t>
  </si>
  <si>
    <t>Renter-occupied housing units</t>
  </si>
  <si>
    <t>Average household size of owner-occupied units</t>
  </si>
  <si>
    <t>Average household size of renter-occupied units</t>
  </si>
  <si>
    <t>California by Race and Hispanic Origin</t>
  </si>
  <si>
    <t>Table 2: Persons by Relationship,  April 1, 2000</t>
  </si>
  <si>
    <t xml:space="preserve"> Summary File 2</t>
  </si>
  <si>
    <t xml:space="preserve">    Generated on 4/19/2012</t>
  </si>
  <si>
    <t>Table 3: Households by Type,  April 1, 2000</t>
  </si>
  <si>
    <t>Table 4: Housing Tenure,  April 1, 2000</t>
  </si>
  <si>
    <t>Average household size of all occupied units</t>
  </si>
  <si>
    <t>Percent Distribution by Race</t>
  </si>
  <si>
    <t>Percent Distribution within Race</t>
  </si>
  <si>
    <t>Census 2000</t>
  </si>
  <si>
    <t>2000 and 2010 Census of Population and Housing</t>
  </si>
  <si>
    <t xml:space="preserve">  2000 and 2010 Census Summary File 2</t>
  </si>
  <si>
    <t>Tables:</t>
  </si>
  <si>
    <t>Table 5: Unmarried Partner Households,  April 1, 2000</t>
  </si>
  <si>
    <t>Race and Hispanic Origin</t>
  </si>
  <si>
    <t>Total Unmarried-Partner Households</t>
  </si>
  <si>
    <t>Female - Female Unmarried Partner Households</t>
  </si>
  <si>
    <t>Male - Male Unmarried Partner Households</t>
  </si>
  <si>
    <t>Male - Female Unmarried Partner Households</t>
  </si>
  <si>
    <t>All Other Households</t>
  </si>
  <si>
    <t>Census 2010</t>
  </si>
  <si>
    <t>Table 1:  Population, Age and Sex Characteristics,  April 1, 2010</t>
  </si>
  <si>
    <t>Table 2: Persons by Relationship,  April 1, 2010</t>
  </si>
  <si>
    <t>Table 3: Households by Type,  April 1, 2010</t>
  </si>
  <si>
    <t>Table 4: Housing Tenure,  April 1, 2010</t>
  </si>
  <si>
    <t>Table 5: Unmarried Partner Households,  April 1, 2010</t>
  </si>
  <si>
    <t>Census 2000 and 2010</t>
  </si>
  <si>
    <t>Table 1:  Population, Age and Sex Characteristics,  2000 to 2010 Change</t>
  </si>
  <si>
    <t>Table 2: Persons by Relationship,  2000 to 2010 Change</t>
  </si>
  <si>
    <t>Table 3: Households by Type,  2000 to 2010 Change</t>
  </si>
  <si>
    <t>Table 4: Housing Tenure,  2000 to 2010 Change</t>
  </si>
  <si>
    <t>Table 5: Unmarried Partner Households,  2000 to 2010 Change</t>
  </si>
  <si>
    <t>Percent Change</t>
  </si>
  <si>
    <t>Numerical Change</t>
  </si>
  <si>
    <t>Table 1:  Population, Age and Sex Characteristics</t>
  </si>
  <si>
    <t>Table 2: Persons by Relationship</t>
  </si>
  <si>
    <t>Table 3: Households by Type</t>
  </si>
  <si>
    <t>Table 4: Housing Tenure</t>
  </si>
  <si>
    <t>Table 5: Unmarried Partner Households</t>
  </si>
  <si>
    <t>2010 to 2000 Change</t>
  </si>
  <si>
    <t>2010 Census</t>
  </si>
  <si>
    <t>2000 Census</t>
  </si>
  <si>
    <t>Change-Age &amp; Sex</t>
  </si>
  <si>
    <t>2010-Age &amp; Sex</t>
  </si>
  <si>
    <t>2000-Age &amp; Sex</t>
  </si>
  <si>
    <t>Change-Relationship</t>
  </si>
  <si>
    <t>2010-Relationship</t>
  </si>
  <si>
    <t>2000-Relationship</t>
  </si>
  <si>
    <t>Change-HH Type</t>
  </si>
  <si>
    <t>2010-HH Type</t>
  </si>
  <si>
    <t>2000-HH Type</t>
  </si>
  <si>
    <t>Change-Tenure</t>
  </si>
  <si>
    <t>2010-Tenure</t>
  </si>
  <si>
    <t>2000-Tenure</t>
  </si>
  <si>
    <t>Change-Unmarried-Partner HH</t>
  </si>
  <si>
    <t>2010-Unmarried-Partner HH</t>
  </si>
  <si>
    <t>2000-Unmarried-Partner HH</t>
  </si>
  <si>
    <t>http://www.dof.ca.gov/research/demographic/state_census_data_center/census_2010/documents/2010_Census_Glossary.pdf</t>
  </si>
  <si>
    <t xml:space="preserve">For explanation of terms see the 2010 Census Glossary at  </t>
  </si>
  <si>
    <t xml:space="preserve">  Web:  http://www.dof.ca.gov/research/demographic/</t>
  </si>
  <si>
    <t>Return to Table of Contents</t>
  </si>
  <si>
    <t>Total Households</t>
  </si>
  <si>
    <t>Children of Householder</t>
  </si>
  <si>
    <t>Percent Single Parent HH of HH with own children under 18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</si>
</sst>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[$-409]mmmm\ d\,\ yyyy;@"/>
    <numFmt numFmtId="166" formatCode="#,##0.0000"/>
    <numFmt numFmtId="167" formatCode="0.0"/>
    <numFmt numFmtId="168" formatCode="#,##0.0"/>
  </numFmts>
  <fonts count="18">
    <font>
      <sz val="11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Gill Sans MT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10">
    <xf numFmtId="0" fontId="0" fillId="0" borderId="0" xfId="0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0" xfId="0" applyNumberFormat="1" applyFont="1" applyBorder="1"/>
    <xf numFmtId="0" fontId="11" fillId="0" borderId="2" xfId="0" applyFont="1" applyBorder="1"/>
    <xf numFmtId="0" fontId="11" fillId="0" borderId="0" xfId="0" applyFont="1" applyBorder="1"/>
    <xf numFmtId="2" fontId="11" fillId="0" borderId="0" xfId="0" applyNumberFormat="1" applyFont="1" applyBorder="1"/>
    <xf numFmtId="164" fontId="11" fillId="0" borderId="0" xfId="5" applyNumberFormat="1" applyFont="1" applyBorder="1"/>
    <xf numFmtId="164" fontId="11" fillId="0" borderId="3" xfId="5" applyNumberFormat="1" applyFont="1" applyBorder="1"/>
    <xf numFmtId="0" fontId="11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3" fontId="13" fillId="0" borderId="0" xfId="1" applyNumberFormat="1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 applyFill="1"/>
    <xf numFmtId="3" fontId="13" fillId="0" borderId="0" xfId="0" applyNumberFormat="1" applyFont="1" applyFill="1"/>
    <xf numFmtId="0" fontId="14" fillId="0" borderId="0" xfId="3" applyFont="1" applyFill="1" applyAlignment="1">
      <alignment horizontal="right"/>
    </xf>
    <xf numFmtId="3" fontId="14" fillId="0" borderId="0" xfId="3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5" applyNumberFormat="1" applyFont="1" applyBorder="1" applyAlignment="1">
      <alignment horizontal="right"/>
    </xf>
    <xf numFmtId="164" fontId="11" fillId="0" borderId="3" xfId="5" applyNumberFormat="1" applyFont="1" applyBorder="1" applyAlignment="1">
      <alignment horizontal="right"/>
    </xf>
    <xf numFmtId="0" fontId="15" fillId="0" borderId="2" xfId="0" applyFont="1" applyBorder="1"/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3" fillId="0" borderId="0" xfId="1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3" fillId="0" borderId="0" xfId="4" applyFont="1"/>
    <xf numFmtId="0" fontId="3" fillId="0" borderId="0" xfId="4" applyFont="1" applyAlignment="1">
      <alignment wrapText="1"/>
    </xf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1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indent="2"/>
    </xf>
    <xf numFmtId="0" fontId="17" fillId="0" borderId="0" xfId="0" applyFont="1"/>
    <xf numFmtId="3" fontId="11" fillId="0" borderId="1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horizontal="right" wrapText="1"/>
    </xf>
    <xf numFmtId="3" fontId="11" fillId="0" borderId="2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/>
    </xf>
    <xf numFmtId="164" fontId="11" fillId="0" borderId="1" xfId="5" applyNumberFormat="1" applyFont="1" applyBorder="1" applyAlignment="1">
      <alignment horizontal="right"/>
    </xf>
    <xf numFmtId="0" fontId="11" fillId="0" borderId="1" xfId="0" applyFont="1" applyBorder="1"/>
    <xf numFmtId="9" fontId="11" fillId="0" borderId="3" xfId="5" applyFont="1" applyBorder="1" applyAlignment="1">
      <alignment horizontal="right"/>
    </xf>
    <xf numFmtId="164" fontId="11" fillId="0" borderId="1" xfId="5" applyNumberFormat="1" applyFont="1" applyBorder="1"/>
    <xf numFmtId="164" fontId="11" fillId="0" borderId="2" xfId="5" applyNumberFormat="1" applyFont="1" applyBorder="1"/>
    <xf numFmtId="0" fontId="0" fillId="0" borderId="0" xfId="0" applyBorder="1"/>
    <xf numFmtId="9" fontId="11" fillId="0" borderId="0" xfId="5" applyFont="1" applyBorder="1" applyAlignment="1">
      <alignment horizontal="right"/>
    </xf>
    <xf numFmtId="9" fontId="11" fillId="0" borderId="2" xfId="5" applyFont="1" applyBorder="1" applyAlignment="1">
      <alignment horizontal="right"/>
    </xf>
    <xf numFmtId="9" fontId="11" fillId="0" borderId="1" xfId="5" applyFont="1" applyBorder="1" applyAlignment="1">
      <alignment horizontal="right" wrapText="1"/>
    </xf>
    <xf numFmtId="9" fontId="11" fillId="0" borderId="2" xfId="5" applyFont="1" applyBorder="1" applyAlignment="1">
      <alignment horizontal="right" wrapText="1"/>
    </xf>
    <xf numFmtId="9" fontId="11" fillId="0" borderId="0" xfId="5" applyFont="1" applyBorder="1" applyAlignment="1">
      <alignment horizontal="right" wrapText="1"/>
    </xf>
    <xf numFmtId="9" fontId="11" fillId="0" borderId="4" xfId="5" applyFont="1" applyBorder="1" applyAlignment="1">
      <alignment horizontal="right" wrapText="1"/>
    </xf>
    <xf numFmtId="9" fontId="11" fillId="0" borderId="5" xfId="5" applyFont="1" applyBorder="1" applyAlignment="1">
      <alignment horizontal="right" wrapText="1"/>
    </xf>
    <xf numFmtId="9" fontId="11" fillId="0" borderId="3" xfId="5" applyFont="1" applyBorder="1" applyAlignment="1">
      <alignment horizontal="right" wrapText="1"/>
    </xf>
    <xf numFmtId="9" fontId="11" fillId="0" borderId="1" xfId="5" applyFont="1" applyBorder="1" applyAlignment="1">
      <alignment horizontal="right"/>
    </xf>
    <xf numFmtId="9" fontId="11" fillId="0" borderId="5" xfId="5" applyFont="1" applyBorder="1" applyAlignment="1">
      <alignment horizontal="right"/>
    </xf>
    <xf numFmtId="0" fontId="16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11" fillId="0" borderId="6" xfId="0" applyFont="1" applyBorder="1"/>
    <xf numFmtId="2" fontId="11" fillId="0" borderId="7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0" fontId="11" fillId="0" borderId="9" xfId="0" applyFont="1" applyBorder="1" applyAlignment="1">
      <alignment horizontal="left" indent="2"/>
    </xf>
    <xf numFmtId="2" fontId="11" fillId="0" borderId="10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167" fontId="11" fillId="0" borderId="1" xfId="0" applyNumberFormat="1" applyFont="1" applyBorder="1"/>
    <xf numFmtId="3" fontId="11" fillId="0" borderId="8" xfId="0" applyNumberFormat="1" applyFont="1" applyBorder="1" applyAlignment="1">
      <alignment horizontal="right"/>
    </xf>
    <xf numFmtId="164" fontId="11" fillId="0" borderId="12" xfId="5" applyNumberFormat="1" applyFont="1" applyBorder="1"/>
    <xf numFmtId="164" fontId="11" fillId="0" borderId="9" xfId="5" applyNumberFormat="1" applyFont="1" applyBorder="1"/>
    <xf numFmtId="164" fontId="11" fillId="0" borderId="11" xfId="5" applyNumberFormat="1" applyFont="1" applyBorder="1"/>
    <xf numFmtId="164" fontId="11" fillId="0" borderId="10" xfId="5" applyNumberFormat="1" applyFont="1" applyBorder="1"/>
    <xf numFmtId="164" fontId="11" fillId="0" borderId="11" xfId="5" applyNumberFormat="1" applyFont="1" applyBorder="1" applyAlignment="1">
      <alignment horizontal="right"/>
    </xf>
    <xf numFmtId="0" fontId="0" fillId="0" borderId="2" xfId="0" applyBorder="1"/>
    <xf numFmtId="0" fontId="11" fillId="3" borderId="6" xfId="0" applyFont="1" applyFill="1" applyBorder="1"/>
    <xf numFmtId="0" fontId="11" fillId="3" borderId="13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1" fillId="3" borderId="8" xfId="0" applyFont="1" applyFill="1" applyBorder="1" applyAlignment="1">
      <alignment horizontal="right" wrapText="1"/>
    </xf>
    <xf numFmtId="0" fontId="11" fillId="3" borderId="7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right" wrapText="1"/>
    </xf>
    <xf numFmtId="0" fontId="11" fillId="3" borderId="15" xfId="0" applyFont="1" applyFill="1" applyBorder="1" applyAlignment="1">
      <alignment horizontal="right" wrapText="1"/>
    </xf>
    <xf numFmtId="164" fontId="11" fillId="0" borderId="2" xfId="5" applyNumberFormat="1" applyFont="1" applyBorder="1" applyAlignment="1">
      <alignment horizontal="right"/>
    </xf>
    <xf numFmtId="164" fontId="11" fillId="0" borderId="12" xfId="5" applyNumberFormat="1" applyFont="1" applyBorder="1" applyAlignment="1">
      <alignment horizontal="right"/>
    </xf>
    <xf numFmtId="164" fontId="11" fillId="0" borderId="9" xfId="5" applyNumberFormat="1" applyFont="1" applyBorder="1" applyAlignment="1">
      <alignment horizontal="right"/>
    </xf>
    <xf numFmtId="164" fontId="11" fillId="0" borderId="10" xfId="5" applyNumberFormat="1" applyFont="1" applyBorder="1" applyAlignment="1">
      <alignment horizontal="right"/>
    </xf>
    <xf numFmtId="0" fontId="11" fillId="4" borderId="6" xfId="0" applyFont="1" applyFill="1" applyBorder="1"/>
    <xf numFmtId="0" fontId="11" fillId="4" borderId="13" xfId="0" applyFont="1" applyFill="1" applyBorder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11" fillId="4" borderId="8" xfId="0" applyFont="1" applyFill="1" applyBorder="1" applyAlignment="1">
      <alignment horizontal="right" wrapText="1"/>
    </xf>
    <xf numFmtId="0" fontId="11" fillId="4" borderId="7" xfId="0" applyFont="1" applyFill="1" applyBorder="1" applyAlignment="1">
      <alignment horizontal="right" wrapText="1"/>
    </xf>
    <xf numFmtId="0" fontId="11" fillId="4" borderId="14" xfId="0" applyFont="1" applyFill="1" applyBorder="1" applyAlignment="1">
      <alignment horizontal="right" wrapText="1"/>
    </xf>
    <xf numFmtId="0" fontId="11" fillId="4" borderId="15" xfId="0" applyFont="1" applyFill="1" applyBorder="1" applyAlignment="1">
      <alignment horizontal="right" wrapText="1"/>
    </xf>
    <xf numFmtId="3" fontId="11" fillId="0" borderId="4" xfId="0" applyNumberFormat="1" applyFont="1" applyBorder="1" applyAlignment="1">
      <alignment horizontal="right"/>
    </xf>
    <xf numFmtId="9" fontId="11" fillId="0" borderId="4" xfId="5" applyFont="1" applyBorder="1" applyAlignment="1">
      <alignment horizontal="right"/>
    </xf>
    <xf numFmtId="164" fontId="11" fillId="0" borderId="4" xfId="5" applyNumberFormat="1" applyFont="1" applyBorder="1" applyAlignment="1">
      <alignment horizontal="right"/>
    </xf>
    <xf numFmtId="164" fontId="11" fillId="0" borderId="16" xfId="5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164" fontId="11" fillId="0" borderId="5" xfId="5" applyNumberFormat="1" applyFont="1" applyBorder="1" applyAlignment="1">
      <alignment horizontal="right"/>
    </xf>
    <xf numFmtId="164" fontId="11" fillId="0" borderId="17" xfId="5" applyNumberFormat="1" applyFont="1" applyBorder="1" applyAlignment="1">
      <alignment horizontal="right"/>
    </xf>
    <xf numFmtId="0" fontId="11" fillId="5" borderId="6" xfId="0" applyFont="1" applyFill="1" applyBorder="1"/>
    <xf numFmtId="0" fontId="11" fillId="5" borderId="13" xfId="0" applyFont="1" applyFill="1" applyBorder="1" applyAlignment="1">
      <alignment horizontal="right" wrapText="1"/>
    </xf>
    <xf numFmtId="0" fontId="11" fillId="5" borderId="6" xfId="0" applyFont="1" applyFill="1" applyBorder="1" applyAlignment="1">
      <alignment horizontal="right" wrapText="1"/>
    </xf>
    <xf numFmtId="0" fontId="11" fillId="5" borderId="8" xfId="0" applyFont="1" applyFill="1" applyBorder="1" applyAlignment="1">
      <alignment horizontal="right" wrapText="1"/>
    </xf>
    <xf numFmtId="0" fontId="11" fillId="5" borderId="7" xfId="0" applyFont="1" applyFill="1" applyBorder="1" applyAlignment="1">
      <alignment horizontal="right" wrapText="1"/>
    </xf>
    <xf numFmtId="0" fontId="11" fillId="5" borderId="14" xfId="0" applyFont="1" applyFill="1" applyBorder="1" applyAlignment="1">
      <alignment horizontal="right" wrapText="1"/>
    </xf>
    <xf numFmtId="0" fontId="11" fillId="5" borderId="15" xfId="0" applyFont="1" applyFill="1" applyBorder="1" applyAlignment="1">
      <alignment horizontal="right" wrapText="1"/>
    </xf>
    <xf numFmtId="3" fontId="11" fillId="0" borderId="1" xfId="5" applyNumberFormat="1" applyFont="1" applyBorder="1"/>
    <xf numFmtId="3" fontId="11" fillId="0" borderId="2" xfId="5" applyNumberFormat="1" applyFont="1" applyBorder="1"/>
    <xf numFmtId="3" fontId="11" fillId="0" borderId="3" xfId="5" applyNumberFormat="1" applyFont="1" applyBorder="1"/>
    <xf numFmtId="3" fontId="11" fillId="0" borderId="0" xfId="5" applyNumberFormat="1" applyFont="1" applyBorder="1"/>
    <xf numFmtId="3" fontId="11" fillId="0" borderId="3" xfId="5" applyNumberFormat="1" applyFont="1" applyBorder="1" applyAlignment="1">
      <alignment horizontal="right"/>
    </xf>
    <xf numFmtId="3" fontId="11" fillId="0" borderId="13" xfId="0" applyNumberFormat="1" applyFont="1" applyBorder="1"/>
    <xf numFmtId="3" fontId="11" fillId="0" borderId="6" xfId="0" applyNumberFormat="1" applyFont="1" applyBorder="1"/>
    <xf numFmtId="3" fontId="11" fillId="0" borderId="8" xfId="0" applyNumberFormat="1" applyFont="1" applyBorder="1"/>
    <xf numFmtId="0" fontId="11" fillId="0" borderId="13" xfId="0" applyFont="1" applyBorder="1"/>
    <xf numFmtId="2" fontId="11" fillId="0" borderId="7" xfId="0" applyNumberFormat="1" applyFont="1" applyBorder="1"/>
    <xf numFmtId="0" fontId="11" fillId="0" borderId="7" xfId="0" applyFont="1" applyBorder="1"/>
    <xf numFmtId="3" fontId="11" fillId="0" borderId="7" xfId="0" applyNumberFormat="1" applyFont="1" applyBorder="1"/>
    <xf numFmtId="3" fontId="11" fillId="0" borderId="12" xfId="5" applyNumberFormat="1" applyFont="1" applyBorder="1"/>
    <xf numFmtId="3" fontId="11" fillId="0" borderId="9" xfId="5" applyNumberFormat="1" applyFont="1" applyBorder="1"/>
    <xf numFmtId="3" fontId="11" fillId="0" borderId="11" xfId="5" applyNumberFormat="1" applyFont="1" applyBorder="1"/>
    <xf numFmtId="3" fontId="11" fillId="0" borderId="10" xfId="5" applyNumberFormat="1" applyFont="1" applyBorder="1"/>
    <xf numFmtId="3" fontId="11" fillId="0" borderId="11" xfId="5" applyNumberFormat="1" applyFont="1" applyBorder="1" applyAlignment="1">
      <alignment horizontal="right"/>
    </xf>
    <xf numFmtId="3" fontId="11" fillId="0" borderId="2" xfId="5" applyNumberFormat="1" applyFont="1" applyBorder="1" applyAlignment="1">
      <alignment horizontal="right"/>
    </xf>
    <xf numFmtId="3" fontId="11" fillId="0" borderId="1" xfId="5" applyNumberFormat="1" applyFont="1" applyBorder="1" applyAlignment="1">
      <alignment horizontal="right" wrapText="1"/>
    </xf>
    <xf numFmtId="3" fontId="11" fillId="0" borderId="2" xfId="5" applyNumberFormat="1" applyFont="1" applyBorder="1" applyAlignment="1">
      <alignment horizontal="right" wrapText="1"/>
    </xf>
    <xf numFmtId="3" fontId="11" fillId="0" borderId="0" xfId="5" applyNumberFormat="1" applyFont="1" applyBorder="1" applyAlignment="1">
      <alignment horizontal="right" wrapText="1"/>
    </xf>
    <xf numFmtId="3" fontId="11" fillId="0" borderId="4" xfId="5" applyNumberFormat="1" applyFont="1" applyBorder="1" applyAlignment="1">
      <alignment horizontal="right" wrapText="1"/>
    </xf>
    <xf numFmtId="3" fontId="11" fillId="0" borderId="5" xfId="5" applyNumberFormat="1" applyFont="1" applyBorder="1" applyAlignment="1">
      <alignment horizontal="right" wrapText="1"/>
    </xf>
    <xf numFmtId="3" fontId="11" fillId="0" borderId="3" xfId="5" applyNumberFormat="1" applyFont="1" applyBorder="1" applyAlignment="1">
      <alignment horizontal="right" wrapText="1"/>
    </xf>
    <xf numFmtId="3" fontId="11" fillId="0" borderId="9" xfId="5" applyNumberFormat="1" applyFont="1" applyBorder="1" applyAlignment="1">
      <alignment horizontal="right"/>
    </xf>
    <xf numFmtId="3" fontId="11" fillId="0" borderId="12" xfId="5" applyNumberFormat="1" applyFont="1" applyBorder="1" applyAlignment="1">
      <alignment horizontal="right" wrapText="1"/>
    </xf>
    <xf numFmtId="3" fontId="11" fillId="0" borderId="9" xfId="5" applyNumberFormat="1" applyFont="1" applyBorder="1" applyAlignment="1">
      <alignment horizontal="right" wrapText="1"/>
    </xf>
    <xf numFmtId="3" fontId="11" fillId="0" borderId="10" xfId="5" applyNumberFormat="1" applyFont="1" applyBorder="1" applyAlignment="1">
      <alignment horizontal="right" wrapText="1"/>
    </xf>
    <xf numFmtId="3" fontId="11" fillId="0" borderId="16" xfId="5" applyNumberFormat="1" applyFont="1" applyBorder="1" applyAlignment="1">
      <alignment horizontal="right" wrapText="1"/>
    </xf>
    <xf numFmtId="3" fontId="11" fillId="0" borderId="17" xfId="5" applyNumberFormat="1" applyFont="1" applyBorder="1" applyAlignment="1">
      <alignment horizontal="right" wrapText="1"/>
    </xf>
    <xf numFmtId="3" fontId="11" fillId="0" borderId="11" xfId="5" applyNumberFormat="1" applyFont="1" applyBorder="1" applyAlignment="1">
      <alignment horizontal="right" wrapText="1"/>
    </xf>
    <xf numFmtId="3" fontId="11" fillId="0" borderId="1" xfId="5" applyNumberFormat="1" applyFont="1" applyBorder="1" applyAlignment="1">
      <alignment horizontal="right"/>
    </xf>
    <xf numFmtId="3" fontId="11" fillId="0" borderId="5" xfId="5" applyNumberFormat="1" applyFont="1" applyBorder="1" applyAlignment="1">
      <alignment horizontal="right"/>
    </xf>
    <xf numFmtId="3" fontId="11" fillId="0" borderId="0" xfId="5" applyNumberFormat="1" applyFont="1" applyBorder="1" applyAlignment="1">
      <alignment horizontal="right"/>
    </xf>
    <xf numFmtId="3" fontId="11" fillId="0" borderId="12" xfId="5" applyNumberFormat="1" applyFont="1" applyBorder="1" applyAlignment="1">
      <alignment horizontal="right"/>
    </xf>
    <xf numFmtId="3" fontId="11" fillId="0" borderId="17" xfId="5" applyNumberFormat="1" applyFont="1" applyBorder="1" applyAlignment="1">
      <alignment horizontal="right"/>
    </xf>
    <xf numFmtId="3" fontId="11" fillId="0" borderId="10" xfId="5" applyNumberFormat="1" applyFont="1" applyBorder="1" applyAlignment="1">
      <alignment horizontal="right"/>
    </xf>
    <xf numFmtId="0" fontId="11" fillId="0" borderId="6" xfId="0" applyFont="1" applyBorder="1" applyAlignment="1">
      <alignment horizontal="left" indent="2"/>
    </xf>
    <xf numFmtId="9" fontId="11" fillId="0" borderId="13" xfId="5" applyFont="1" applyBorder="1" applyAlignment="1">
      <alignment horizontal="right"/>
    </xf>
    <xf numFmtId="9" fontId="11" fillId="0" borderId="6" xfId="5" applyFont="1" applyBorder="1" applyAlignment="1">
      <alignment horizontal="right"/>
    </xf>
    <xf numFmtId="9" fontId="11" fillId="0" borderId="7" xfId="5" applyFont="1" applyBorder="1" applyAlignment="1">
      <alignment horizontal="right"/>
    </xf>
    <xf numFmtId="2" fontId="11" fillId="6" borderId="0" xfId="0" applyNumberFormat="1" applyFont="1" applyFill="1" applyBorder="1" applyAlignment="1">
      <alignment horizontal="right"/>
    </xf>
    <xf numFmtId="2" fontId="11" fillId="6" borderId="3" xfId="0" applyNumberFormat="1" applyFont="1" applyFill="1" applyBorder="1" applyAlignment="1">
      <alignment horizontal="right"/>
    </xf>
    <xf numFmtId="164" fontId="11" fillId="6" borderId="1" xfId="5" applyNumberFormat="1" applyFont="1" applyFill="1" applyBorder="1"/>
    <xf numFmtId="0" fontId="11" fillId="6" borderId="1" xfId="0" applyFont="1" applyFill="1" applyBorder="1"/>
    <xf numFmtId="164" fontId="11" fillId="6" borderId="12" xfId="5" applyNumberFormat="1" applyFont="1" applyFill="1" applyBorder="1"/>
    <xf numFmtId="2" fontId="11" fillId="6" borderId="10" xfId="0" applyNumberFormat="1" applyFont="1" applyFill="1" applyBorder="1" applyAlignment="1">
      <alignment horizontal="right"/>
    </xf>
    <xf numFmtId="2" fontId="11" fillId="6" borderId="11" xfId="0" applyNumberFormat="1" applyFont="1" applyFill="1" applyBorder="1" applyAlignment="1">
      <alignment horizontal="right"/>
    </xf>
    <xf numFmtId="3" fontId="11" fillId="0" borderId="4" xfId="5" applyNumberFormat="1" applyFont="1" applyBorder="1" applyAlignment="1">
      <alignment horizontal="right"/>
    </xf>
    <xf numFmtId="9" fontId="11" fillId="0" borderId="14" xfId="5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3" fontId="11" fillId="0" borderId="16" xfId="5" applyNumberFormat="1" applyFont="1" applyBorder="1" applyAlignment="1">
      <alignment horizontal="right"/>
    </xf>
    <xf numFmtId="0" fontId="4" fillId="0" borderId="0" xfId="4" applyFont="1"/>
    <xf numFmtId="0" fontId="4" fillId="0" borderId="0" xfId="4" applyFont="1" applyAlignment="1">
      <alignment wrapText="1"/>
    </xf>
    <xf numFmtId="165" fontId="4" fillId="0" borderId="0" xfId="4" applyNumberFormat="1" applyFont="1" applyAlignment="1">
      <alignment wrapText="1"/>
    </xf>
    <xf numFmtId="0" fontId="6" fillId="0" borderId="0" xfId="4" applyFont="1"/>
    <xf numFmtId="0" fontId="6" fillId="5" borderId="0" xfId="4" applyFont="1" applyFill="1" applyAlignment="1">
      <alignment horizontal="left" wrapText="1"/>
    </xf>
    <xf numFmtId="0" fontId="6" fillId="4" borderId="0" xfId="4" applyFont="1" applyFill="1" applyAlignment="1">
      <alignment horizontal="left"/>
    </xf>
    <xf numFmtId="0" fontId="6" fillId="3" borderId="0" xfId="4" applyFont="1" applyFill="1" applyAlignment="1">
      <alignment horizontal="left"/>
    </xf>
    <xf numFmtId="0" fontId="7" fillId="5" borderId="0" xfId="2" applyFont="1" applyFill="1"/>
    <xf numFmtId="0" fontId="7" fillId="4" borderId="0" xfId="2" applyFont="1" applyFill="1"/>
    <xf numFmtId="0" fontId="7" fillId="3" borderId="0" xfId="2" applyFont="1" applyFill="1"/>
    <xf numFmtId="0" fontId="7" fillId="0" borderId="0" xfId="2" applyFont="1" applyAlignment="1">
      <alignment horizontal="right" wrapText="1"/>
    </xf>
    <xf numFmtId="0" fontId="7" fillId="0" borderId="0" xfId="2" applyFont="1"/>
    <xf numFmtId="0" fontId="11" fillId="5" borderId="13" xfId="0" applyFont="1" applyFill="1" applyBorder="1" applyAlignment="1">
      <alignment horizontal="right" wrapText="1"/>
    </xf>
    <xf numFmtId="0" fontId="11" fillId="4" borderId="13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right" wrapText="1"/>
    </xf>
    <xf numFmtId="0" fontId="2" fillId="0" borderId="0" xfId="2" applyAlignment="1">
      <alignment horizontal="left"/>
    </xf>
    <xf numFmtId="0" fontId="11" fillId="4" borderId="13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right" wrapText="1"/>
    </xf>
    <xf numFmtId="164" fontId="11" fillId="0" borderId="1" xfId="5" applyNumberFormat="1" applyFont="1" applyBorder="1" applyAlignment="1">
      <alignment horizontal="right" wrapText="1"/>
    </xf>
    <xf numFmtId="164" fontId="11" fillId="0" borderId="2" xfId="5" applyNumberFormat="1" applyFont="1" applyBorder="1" applyAlignment="1">
      <alignment horizontal="right" wrapText="1"/>
    </xf>
    <xf numFmtId="164" fontId="11" fillId="0" borderId="0" xfId="5" applyNumberFormat="1" applyFont="1" applyBorder="1" applyAlignment="1">
      <alignment horizontal="right" wrapText="1"/>
    </xf>
    <xf numFmtId="164" fontId="11" fillId="0" borderId="4" xfId="5" applyNumberFormat="1" applyFont="1" applyBorder="1" applyAlignment="1">
      <alignment horizontal="right" wrapText="1"/>
    </xf>
    <xf numFmtId="164" fontId="11" fillId="0" borderId="5" xfId="5" applyNumberFormat="1" applyFont="1" applyBorder="1" applyAlignment="1">
      <alignment horizontal="right" wrapText="1"/>
    </xf>
    <xf numFmtId="164" fontId="11" fillId="0" borderId="3" xfId="5" applyNumberFormat="1" applyFont="1" applyBorder="1" applyAlignment="1">
      <alignment horizontal="right" wrapText="1"/>
    </xf>
    <xf numFmtId="164" fontId="11" fillId="0" borderId="12" xfId="5" applyNumberFormat="1" applyFont="1" applyBorder="1" applyAlignment="1">
      <alignment horizontal="right" wrapText="1"/>
    </xf>
    <xf numFmtId="164" fontId="11" fillId="0" borderId="9" xfId="5" applyNumberFormat="1" applyFont="1" applyBorder="1" applyAlignment="1">
      <alignment horizontal="right" wrapText="1"/>
    </xf>
    <xf numFmtId="164" fontId="11" fillId="0" borderId="10" xfId="5" applyNumberFormat="1" applyFont="1" applyBorder="1" applyAlignment="1">
      <alignment horizontal="right" wrapText="1"/>
    </xf>
    <xf numFmtId="164" fontId="11" fillId="0" borderId="16" xfId="5" applyNumberFormat="1" applyFont="1" applyBorder="1" applyAlignment="1">
      <alignment horizontal="right" wrapText="1"/>
    </xf>
    <xf numFmtId="164" fontId="11" fillId="0" borderId="17" xfId="5" applyNumberFormat="1" applyFont="1" applyBorder="1" applyAlignment="1">
      <alignment horizontal="right" wrapText="1"/>
    </xf>
    <xf numFmtId="164" fontId="11" fillId="0" borderId="11" xfId="5" applyNumberFormat="1" applyFont="1" applyBorder="1" applyAlignment="1">
      <alignment horizontal="right" wrapText="1"/>
    </xf>
    <xf numFmtId="164" fontId="11" fillId="6" borderId="1" xfId="5" applyNumberFormat="1" applyFont="1" applyFill="1" applyBorder="1" applyAlignment="1">
      <alignment horizontal="right"/>
    </xf>
    <xf numFmtId="164" fontId="11" fillId="6" borderId="12" xfId="5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  <xf numFmtId="164" fontId="11" fillId="6" borderId="0" xfId="0" applyNumberFormat="1" applyFont="1" applyFill="1" applyBorder="1" applyAlignment="1">
      <alignment horizontal="right"/>
    </xf>
    <xf numFmtId="164" fontId="11" fillId="6" borderId="3" xfId="0" applyNumberFormat="1" applyFont="1" applyFill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164" fontId="11" fillId="0" borderId="7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164" fontId="11" fillId="0" borderId="15" xfId="0" applyNumberFormat="1" applyFont="1" applyBorder="1" applyAlignment="1">
      <alignment horizontal="right" wrapText="1"/>
    </xf>
    <xf numFmtId="164" fontId="11" fillId="0" borderId="8" xfId="0" applyNumberFormat="1" applyFont="1" applyBorder="1" applyAlignment="1">
      <alignment horizontal="right" wrapText="1"/>
    </xf>
    <xf numFmtId="164" fontId="11" fillId="0" borderId="1" xfId="0" applyNumberFormat="1" applyFont="1" applyBorder="1"/>
    <xf numFmtId="164" fontId="11" fillId="0" borderId="2" xfId="0" applyNumberFormat="1" applyFont="1" applyBorder="1"/>
    <xf numFmtId="164" fontId="11" fillId="0" borderId="3" xfId="0" applyNumberFormat="1" applyFont="1" applyBorder="1"/>
    <xf numFmtId="164" fontId="11" fillId="0" borderId="0" xfId="0" applyNumberFormat="1" applyFont="1" applyBorder="1"/>
    <xf numFmtId="168" fontId="11" fillId="0" borderId="1" xfId="5" applyNumberFormat="1" applyFont="1" applyBorder="1"/>
    <xf numFmtId="168" fontId="11" fillId="0" borderId="12" xfId="5" applyNumberFormat="1" applyFont="1" applyBorder="1"/>
    <xf numFmtId="0" fontId="11" fillId="5" borderId="18" xfId="0" applyFont="1" applyFill="1" applyBorder="1"/>
    <xf numFmtId="0" fontId="11" fillId="5" borderId="19" xfId="0" applyFont="1" applyFill="1" applyBorder="1" applyAlignment="1">
      <alignment horizontal="right" wrapText="1"/>
    </xf>
    <xf numFmtId="0" fontId="11" fillId="5" borderId="20" xfId="0" applyFont="1" applyFill="1" applyBorder="1" applyAlignment="1">
      <alignment horizontal="right" wrapText="1"/>
    </xf>
    <xf numFmtId="0" fontId="11" fillId="5" borderId="21" xfId="0" applyFont="1" applyFill="1" applyBorder="1" applyAlignment="1">
      <alignment horizontal="right" wrapText="1"/>
    </xf>
    <xf numFmtId="0" fontId="11" fillId="5" borderId="18" xfId="0" applyFont="1" applyFill="1" applyBorder="1" applyAlignment="1">
      <alignment horizontal="right" wrapText="1"/>
    </xf>
    <xf numFmtId="0" fontId="11" fillId="5" borderId="22" xfId="0" applyFont="1" applyFill="1" applyBorder="1" applyAlignment="1">
      <alignment horizontal="right" wrapText="1"/>
    </xf>
    <xf numFmtId="164" fontId="15" fillId="0" borderId="1" xfId="5" applyNumberFormat="1" applyFont="1" applyBorder="1"/>
    <xf numFmtId="164" fontId="15" fillId="0" borderId="2" xfId="5" applyNumberFormat="1" applyFont="1" applyBorder="1"/>
    <xf numFmtId="164" fontId="15" fillId="0" borderId="3" xfId="5" applyNumberFormat="1" applyFont="1" applyBorder="1"/>
    <xf numFmtId="164" fontId="15" fillId="6" borderId="1" xfId="5" applyNumberFormat="1" applyFont="1" applyFill="1" applyBorder="1"/>
    <xf numFmtId="164" fontId="15" fillId="0" borderId="0" xfId="5" applyNumberFormat="1" applyFont="1" applyBorder="1"/>
    <xf numFmtId="164" fontId="15" fillId="0" borderId="3" xfId="5" applyNumberFormat="1" applyFont="1" applyBorder="1" applyAlignment="1">
      <alignment horizontal="right"/>
    </xf>
    <xf numFmtId="164" fontId="10" fillId="0" borderId="0" xfId="0" applyNumberFormat="1" applyFont="1"/>
    <xf numFmtId="0" fontId="15" fillId="0" borderId="0" xfId="0" applyFont="1"/>
    <xf numFmtId="0" fontId="10" fillId="0" borderId="0" xfId="0" applyFont="1"/>
    <xf numFmtId="3" fontId="15" fillId="0" borderId="1" xfId="5" applyNumberFormat="1" applyFont="1" applyBorder="1"/>
    <xf numFmtId="3" fontId="15" fillId="0" borderId="2" xfId="5" applyNumberFormat="1" applyFont="1" applyBorder="1"/>
    <xf numFmtId="3" fontId="15" fillId="0" borderId="3" xfId="5" applyNumberFormat="1" applyFont="1" applyBorder="1"/>
    <xf numFmtId="168" fontId="15" fillId="0" borderId="1" xfId="5" applyNumberFormat="1" applyFont="1" applyBorder="1"/>
    <xf numFmtId="3" fontId="15" fillId="0" borderId="0" xfId="5" applyNumberFormat="1" applyFont="1" applyBorder="1"/>
    <xf numFmtId="3" fontId="15" fillId="0" borderId="3" xfId="5" applyNumberFormat="1" applyFont="1" applyBorder="1" applyAlignment="1">
      <alignment horizontal="right"/>
    </xf>
    <xf numFmtId="0" fontId="15" fillId="0" borderId="6" xfId="0" applyFont="1" applyBorder="1"/>
    <xf numFmtId="3" fontId="15" fillId="0" borderId="13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67" fontId="15" fillId="0" borderId="13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64" fontId="15" fillId="0" borderId="2" xfId="5" applyNumberFormat="1" applyFont="1" applyBorder="1" applyAlignment="1">
      <alignment horizontal="right"/>
    </xf>
    <xf numFmtId="164" fontId="15" fillId="0" borderId="1" xfId="5" applyNumberFormat="1" applyFont="1" applyBorder="1" applyAlignment="1">
      <alignment horizontal="right" wrapText="1"/>
    </xf>
    <xf numFmtId="164" fontId="15" fillId="0" borderId="2" xfId="5" applyNumberFormat="1" applyFont="1" applyBorder="1" applyAlignment="1">
      <alignment horizontal="right" wrapText="1"/>
    </xf>
    <xf numFmtId="164" fontId="15" fillId="0" borderId="0" xfId="5" applyNumberFormat="1" applyFont="1" applyBorder="1" applyAlignment="1">
      <alignment horizontal="right" wrapText="1"/>
    </xf>
    <xf numFmtId="164" fontId="15" fillId="0" borderId="4" xfId="5" applyNumberFormat="1" applyFont="1" applyBorder="1" applyAlignment="1">
      <alignment horizontal="right" wrapText="1"/>
    </xf>
    <xf numFmtId="164" fontId="15" fillId="0" borderId="5" xfId="5" applyNumberFormat="1" applyFont="1" applyBorder="1" applyAlignment="1">
      <alignment horizontal="right" wrapText="1"/>
    </xf>
    <xf numFmtId="164" fontId="15" fillId="0" borderId="3" xfId="5" applyNumberFormat="1" applyFont="1" applyBorder="1" applyAlignment="1">
      <alignment horizontal="right" wrapText="1"/>
    </xf>
    <xf numFmtId="3" fontId="15" fillId="0" borderId="2" xfId="5" applyNumberFormat="1" applyFont="1" applyBorder="1" applyAlignment="1">
      <alignment horizontal="right"/>
    </xf>
    <xf numFmtId="3" fontId="15" fillId="0" borderId="1" xfId="5" applyNumberFormat="1" applyFont="1" applyBorder="1" applyAlignment="1">
      <alignment horizontal="right" wrapText="1"/>
    </xf>
    <xf numFmtId="3" fontId="15" fillId="0" borderId="2" xfId="5" applyNumberFormat="1" applyFont="1" applyBorder="1" applyAlignment="1">
      <alignment horizontal="right" wrapText="1"/>
    </xf>
    <xf numFmtId="3" fontId="15" fillId="0" borderId="0" xfId="5" applyNumberFormat="1" applyFont="1" applyBorder="1" applyAlignment="1">
      <alignment horizontal="right" wrapText="1"/>
    </xf>
    <xf numFmtId="3" fontId="15" fillId="0" borderId="4" xfId="5" applyNumberFormat="1" applyFont="1" applyBorder="1" applyAlignment="1">
      <alignment horizontal="right" wrapText="1"/>
    </xf>
    <xf numFmtId="3" fontId="15" fillId="0" borderId="5" xfId="5" applyNumberFormat="1" applyFont="1" applyBorder="1" applyAlignment="1">
      <alignment horizontal="right" wrapText="1"/>
    </xf>
    <xf numFmtId="3" fontId="15" fillId="0" borderId="3" xfId="5" applyNumberFormat="1" applyFont="1" applyBorder="1" applyAlignment="1">
      <alignment horizontal="right" wrapText="1"/>
    </xf>
    <xf numFmtId="3" fontId="15" fillId="0" borderId="13" xfId="0" applyNumberFormat="1" applyFont="1" applyBorder="1" applyAlignment="1">
      <alignment horizontal="right" wrapText="1"/>
    </xf>
    <xf numFmtId="3" fontId="15" fillId="0" borderId="6" xfId="0" applyNumberFormat="1" applyFont="1" applyBorder="1" applyAlignment="1">
      <alignment horizontal="right" wrapText="1"/>
    </xf>
    <xf numFmtId="3" fontId="15" fillId="0" borderId="7" xfId="0" applyNumberFormat="1" applyFont="1" applyBorder="1" applyAlignment="1">
      <alignment horizontal="right" wrapText="1"/>
    </xf>
    <xf numFmtId="3" fontId="15" fillId="0" borderId="14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wrapText="1"/>
    </xf>
    <xf numFmtId="3" fontId="15" fillId="0" borderId="8" xfId="0" applyNumberFormat="1" applyFont="1" applyBorder="1" applyAlignment="1">
      <alignment horizontal="right" wrapText="1"/>
    </xf>
    <xf numFmtId="164" fontId="15" fillId="0" borderId="1" xfId="5" applyNumberFormat="1" applyFont="1" applyBorder="1" applyAlignment="1">
      <alignment horizontal="right"/>
    </xf>
    <xf numFmtId="164" fontId="15" fillId="0" borderId="5" xfId="5" applyNumberFormat="1" applyFont="1" applyBorder="1" applyAlignment="1">
      <alignment horizontal="right"/>
    </xf>
    <xf numFmtId="164" fontId="15" fillId="0" borderId="0" xfId="5" applyNumberFormat="1" applyFont="1" applyBorder="1" applyAlignment="1">
      <alignment horizontal="right"/>
    </xf>
    <xf numFmtId="3" fontId="15" fillId="0" borderId="1" xfId="5" applyNumberFormat="1" applyFont="1" applyBorder="1" applyAlignment="1">
      <alignment horizontal="right"/>
    </xf>
    <xf numFmtId="3" fontId="15" fillId="0" borderId="5" xfId="5" applyNumberFormat="1" applyFont="1" applyBorder="1" applyAlignment="1">
      <alignment horizontal="right"/>
    </xf>
    <xf numFmtId="3" fontId="15" fillId="0" borderId="0" xfId="5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164" fontId="15" fillId="0" borderId="13" xfId="5" applyNumberFormat="1" applyFont="1" applyBorder="1" applyAlignment="1">
      <alignment horizontal="right"/>
    </xf>
    <xf numFmtId="3" fontId="15" fillId="0" borderId="0" xfId="0" applyNumberFormat="1" applyFont="1"/>
    <xf numFmtId="164" fontId="15" fillId="6" borderId="1" xfId="5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left"/>
    </xf>
    <xf numFmtId="164" fontId="15" fillId="6" borderId="0" xfId="0" applyNumberFormat="1" applyFont="1" applyFill="1" applyBorder="1" applyAlignment="1">
      <alignment horizontal="right"/>
    </xf>
    <xf numFmtId="164" fontId="15" fillId="6" borderId="3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2" fontId="15" fillId="6" borderId="0" xfId="0" applyNumberFormat="1" applyFont="1" applyFill="1" applyBorder="1" applyAlignment="1">
      <alignment horizontal="right"/>
    </xf>
    <xf numFmtId="2" fontId="15" fillId="6" borderId="3" xfId="0" applyNumberFormat="1" applyFont="1" applyFill="1" applyBorder="1" applyAlignment="1">
      <alignment horizontal="right"/>
    </xf>
    <xf numFmtId="164" fontId="15" fillId="0" borderId="4" xfId="5" applyNumberFormat="1" applyFont="1" applyBorder="1" applyAlignment="1">
      <alignment horizontal="right"/>
    </xf>
    <xf numFmtId="3" fontId="15" fillId="0" borderId="4" xfId="5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0" fontId="5" fillId="0" borderId="0" xfId="4" applyFont="1" applyAlignment="1">
      <alignment horizontal="center"/>
    </xf>
    <xf numFmtId="0" fontId="16" fillId="0" borderId="0" xfId="0" applyFont="1" applyAlignment="1">
      <alignment horizontal="center"/>
    </xf>
    <xf numFmtId="0" fontId="11" fillId="5" borderId="13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right" wrapText="1"/>
    </xf>
    <xf numFmtId="0" fontId="17" fillId="5" borderId="18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0" fontId="17" fillId="4" borderId="18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7" fillId="3" borderId="18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</cellXfs>
  <cellStyles count="6">
    <cellStyle name="Comma" xfId="1" builtinId="3"/>
    <cellStyle name="Hyperlink" xfId="2" builtinId="8"/>
    <cellStyle name="Neutral" xfId="3" builtinId="28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f.ca.gov/research/demographic/state_census_data_center/census_2010/documents/2010_Census_Glossary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/>
  </sheetViews>
  <sheetFormatPr defaultRowHeight="12.75"/>
  <cols>
    <col min="1" max="1" width="40.5" style="35" customWidth="1"/>
    <col min="2" max="2" width="22.375" style="36" bestFit="1" customWidth="1"/>
    <col min="3" max="3" width="23.125" style="36" customWidth="1"/>
    <col min="4" max="4" width="23.625" style="35" customWidth="1"/>
    <col min="5" max="16384" width="9" style="35"/>
  </cols>
  <sheetData>
    <row r="1" spans="1:11">
      <c r="A1" s="167"/>
      <c r="B1" s="168"/>
      <c r="C1" s="168"/>
      <c r="D1" s="169">
        <v>41018</v>
      </c>
    </row>
    <row r="2" spans="1:11" ht="15.75">
      <c r="A2" s="287" t="s">
        <v>74</v>
      </c>
      <c r="B2" s="287"/>
      <c r="C2" s="287"/>
      <c r="D2" s="287"/>
    </row>
    <row r="3" spans="1:11" ht="15.75">
      <c r="A3" s="287" t="s">
        <v>24</v>
      </c>
      <c r="B3" s="287"/>
      <c r="C3" s="287"/>
      <c r="D3" s="287"/>
    </row>
    <row r="4" spans="1:11" ht="15.75">
      <c r="A4" s="287" t="s">
        <v>64</v>
      </c>
      <c r="B4" s="287"/>
      <c r="C4" s="287"/>
      <c r="D4" s="287"/>
      <c r="E4" s="39"/>
      <c r="F4" s="39"/>
      <c r="G4" s="39"/>
      <c r="H4" s="39"/>
      <c r="I4" s="39"/>
      <c r="J4" s="39"/>
      <c r="K4" s="39"/>
    </row>
    <row r="5" spans="1:11">
      <c r="A5" s="167"/>
      <c r="B5" s="168"/>
      <c r="C5" s="169"/>
      <c r="D5" s="167"/>
    </row>
    <row r="6" spans="1:11">
      <c r="A6" s="170" t="s">
        <v>15</v>
      </c>
      <c r="B6" s="168"/>
      <c r="C6" s="167"/>
      <c r="D6" s="167"/>
    </row>
    <row r="7" spans="1:11">
      <c r="A7" s="167" t="s">
        <v>23</v>
      </c>
      <c r="B7" s="168"/>
      <c r="C7" s="167"/>
      <c r="D7" s="167"/>
    </row>
    <row r="8" spans="1:11">
      <c r="A8" s="167" t="s">
        <v>75</v>
      </c>
      <c r="B8" s="168"/>
      <c r="C8" s="167"/>
      <c r="D8" s="167"/>
    </row>
    <row r="9" spans="1:11">
      <c r="A9" s="167" t="s">
        <v>16</v>
      </c>
      <c r="B9" s="168"/>
      <c r="C9" s="167"/>
      <c r="D9" s="167"/>
    </row>
    <row r="10" spans="1:11">
      <c r="A10" s="167"/>
      <c r="B10" s="168"/>
      <c r="C10" s="167"/>
      <c r="D10" s="167"/>
    </row>
    <row r="11" spans="1:11">
      <c r="A11" s="170" t="s">
        <v>76</v>
      </c>
      <c r="B11" s="171" t="s">
        <v>103</v>
      </c>
      <c r="C11" s="172" t="s">
        <v>104</v>
      </c>
      <c r="D11" s="173" t="s">
        <v>105</v>
      </c>
    </row>
    <row r="12" spans="1:11">
      <c r="A12" s="167" t="s">
        <v>98</v>
      </c>
      <c r="B12" s="174" t="s">
        <v>106</v>
      </c>
      <c r="C12" s="175" t="s">
        <v>107</v>
      </c>
      <c r="D12" s="176" t="s">
        <v>108</v>
      </c>
    </row>
    <row r="13" spans="1:11">
      <c r="A13" s="167" t="s">
        <v>99</v>
      </c>
      <c r="B13" s="174" t="s">
        <v>109</v>
      </c>
      <c r="C13" s="175" t="s">
        <v>110</v>
      </c>
      <c r="D13" s="176" t="s">
        <v>111</v>
      </c>
    </row>
    <row r="14" spans="1:11">
      <c r="A14" s="167" t="s">
        <v>100</v>
      </c>
      <c r="B14" s="174" t="s">
        <v>112</v>
      </c>
      <c r="C14" s="175" t="s">
        <v>113</v>
      </c>
      <c r="D14" s="176" t="s">
        <v>114</v>
      </c>
    </row>
    <row r="15" spans="1:11">
      <c r="A15" s="167" t="s">
        <v>101</v>
      </c>
      <c r="B15" s="174" t="s">
        <v>115</v>
      </c>
      <c r="C15" s="175" t="s">
        <v>116</v>
      </c>
      <c r="D15" s="176" t="s">
        <v>117</v>
      </c>
    </row>
    <row r="16" spans="1:11">
      <c r="A16" s="167" t="s">
        <v>102</v>
      </c>
      <c r="B16" s="174" t="s">
        <v>118</v>
      </c>
      <c r="C16" s="175" t="s">
        <v>119</v>
      </c>
      <c r="D16" s="176" t="s">
        <v>120</v>
      </c>
    </row>
    <row r="17" spans="1:4">
      <c r="A17" s="170"/>
      <c r="B17" s="168"/>
      <c r="C17" s="167"/>
      <c r="D17" s="167"/>
    </row>
    <row r="18" spans="1:4">
      <c r="A18" s="170"/>
      <c r="B18" s="168"/>
      <c r="C18" s="167"/>
      <c r="D18" s="167"/>
    </row>
    <row r="19" spans="1:4">
      <c r="A19" s="170" t="s">
        <v>122</v>
      </c>
      <c r="B19" s="168"/>
      <c r="C19" s="167"/>
      <c r="D19" s="167"/>
    </row>
    <row r="20" spans="1:4">
      <c r="A20" s="178" t="s">
        <v>121</v>
      </c>
      <c r="B20" s="168"/>
      <c r="C20" s="177"/>
      <c r="D20" s="167"/>
    </row>
    <row r="21" spans="1:4">
      <c r="A21" s="167"/>
      <c r="B21" s="168"/>
      <c r="C21" s="177"/>
      <c r="D21" s="167"/>
    </row>
    <row r="22" spans="1:4">
      <c r="A22" s="170" t="s">
        <v>17</v>
      </c>
      <c r="B22" s="168"/>
      <c r="C22" s="168"/>
      <c r="D22" s="167"/>
    </row>
    <row r="23" spans="1:4">
      <c r="A23" s="167" t="s">
        <v>18</v>
      </c>
      <c r="B23" s="168"/>
      <c r="C23" s="168"/>
      <c r="D23" s="167"/>
    </row>
    <row r="24" spans="1:4">
      <c r="A24" s="167" t="s">
        <v>19</v>
      </c>
      <c r="B24" s="168"/>
      <c r="C24" s="168"/>
      <c r="D24" s="167"/>
    </row>
    <row r="25" spans="1:4">
      <c r="A25" s="167" t="s">
        <v>20</v>
      </c>
      <c r="B25" s="168"/>
      <c r="C25" s="168"/>
      <c r="D25" s="167"/>
    </row>
    <row r="26" spans="1:4">
      <c r="A26" s="167" t="s">
        <v>21</v>
      </c>
      <c r="B26" s="168"/>
      <c r="C26" s="168"/>
      <c r="D26" s="167"/>
    </row>
    <row r="27" spans="1:4">
      <c r="A27" s="167" t="s">
        <v>22</v>
      </c>
      <c r="B27" s="168"/>
      <c r="C27" s="168"/>
      <c r="D27" s="167"/>
    </row>
    <row r="28" spans="1:4">
      <c r="A28" s="35" t="s">
        <v>123</v>
      </c>
    </row>
  </sheetData>
  <mergeCells count="3">
    <mergeCell ref="A2:D2"/>
    <mergeCell ref="A3:D3"/>
    <mergeCell ref="A4:D4"/>
  </mergeCells>
  <hyperlinks>
    <hyperlink ref="B12" location="'Change-Age &amp; Sex'!A1" display="Change-Age &amp; Sex"/>
    <hyperlink ref="C12" location="'2010-Age &amp; Sex'!A1" display="2010-Age &amp; Sex"/>
    <hyperlink ref="D12" location="'2000-Age &amp; Sex'!A1" display="2000-Age &amp; Sex"/>
    <hyperlink ref="B13" location="'Change-Relationship'!A1" display="Change-Relationship"/>
    <hyperlink ref="C13" location="'2010-Relationship'!A1" display="2010-Relationship"/>
    <hyperlink ref="D13" location="'2000-Relationship'!A1" display="2000-Relationship"/>
    <hyperlink ref="B14" location="'Change-HH Type'!A1" display="Change-HH Type"/>
    <hyperlink ref="C14" location="'2010-HH Type'!A1" display="2010-HH Type"/>
    <hyperlink ref="D14" location="'2000-HH Type'!A1" display="2000-HH Type"/>
    <hyperlink ref="B15" location="'Change-Tenure'!A1" display="Change-Tenure"/>
    <hyperlink ref="C15" location="'2010-Tenure'!A1" display="2010-Tenure"/>
    <hyperlink ref="D15" location="'2000-Tenure'!A1" display="2000-Tenure"/>
    <hyperlink ref="B16" location="'Change-Unmarried-Partner HH'!A1" display="Change-Unmarried-Partner HH"/>
    <hyperlink ref="C16" location="'2010-Unmarried-Partner HH'!A1" display="2010-Unmarried-Partner HH"/>
    <hyperlink ref="D16" location="'2000-Unmarried-Partner HH'!A1" display="2000-Unmarried-Partner HH"/>
    <hyperlink ref="A20" r:id="rId1"/>
  </hyperlinks>
  <pageMargins left="0.25" right="0.25" top="0.75" bottom="0.75" header="0.3" footer="0.3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42"/>
  <sheetViews>
    <sheetView workbookViewId="0">
      <pane ySplit="8" topLeftCell="A9" activePane="bottomLeft" state="frozen"/>
      <selection activeCell="A9" sqref="A9"/>
      <selection pane="bottomLeft" activeCell="A7" sqref="A7"/>
    </sheetView>
  </sheetViews>
  <sheetFormatPr defaultRowHeight="14.25"/>
  <cols>
    <col min="1" max="1" width="38.5" customWidth="1"/>
    <col min="2" max="2" width="8.625" style="30" bestFit="1" customWidth="1"/>
    <col min="3" max="3" width="9.25" style="30" customWidth="1"/>
    <col min="4" max="6" width="8.625" style="30" customWidth="1"/>
    <col min="7" max="7" width="9.5" style="30" bestFit="1" customWidth="1"/>
    <col min="8" max="8" width="9.125" style="30" customWidth="1"/>
    <col min="9" max="9" width="9.75" customWidth="1"/>
    <col min="10" max="10" width="8.625" customWidth="1"/>
    <col min="11" max="11" width="8.875" customWidth="1"/>
    <col min="12" max="12" width="9.5" customWidth="1"/>
    <col min="13" max="13" width="10.375" customWidth="1"/>
  </cols>
  <sheetData>
    <row r="1" spans="1:15" s="14" customFormat="1" ht="15">
      <c r="A1" s="12" t="s">
        <v>0</v>
      </c>
      <c r="B1" s="31"/>
      <c r="C1" s="16"/>
      <c r="D1" s="32"/>
      <c r="E1" s="16"/>
      <c r="F1" s="32"/>
      <c r="G1" s="16"/>
      <c r="M1" s="16" t="s">
        <v>4</v>
      </c>
    </row>
    <row r="2" spans="1:15" s="14" customFormat="1" ht="15">
      <c r="A2" s="12" t="s">
        <v>1</v>
      </c>
      <c r="B2" s="31"/>
      <c r="C2" s="16"/>
      <c r="D2" s="32"/>
      <c r="E2" s="16"/>
      <c r="F2" s="32"/>
      <c r="G2" s="16"/>
      <c r="M2" s="16" t="s">
        <v>25</v>
      </c>
    </row>
    <row r="3" spans="1:15" s="14" customFormat="1" ht="15">
      <c r="A3" s="12" t="s">
        <v>2</v>
      </c>
      <c r="B3" s="31"/>
      <c r="C3" s="33"/>
      <c r="D3" s="34"/>
      <c r="E3" s="19"/>
      <c r="F3" s="32"/>
      <c r="G3" s="16"/>
      <c r="M3" s="21" t="s">
        <v>67</v>
      </c>
    </row>
    <row r="4" spans="1:15" s="14" customFormat="1" ht="15">
      <c r="A4" s="12" t="s">
        <v>3</v>
      </c>
      <c r="B4" s="31"/>
      <c r="C4" s="33"/>
      <c r="D4" s="34"/>
      <c r="E4" s="33"/>
      <c r="F4" s="32"/>
      <c r="G4" s="16"/>
      <c r="H4" s="16"/>
    </row>
    <row r="5" spans="1:15" s="14" customFormat="1" ht="15.75">
      <c r="A5" s="288" t="s">
        <v>68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5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5" ht="15" thickBot="1">
      <c r="A7" s="182" t="s">
        <v>124</v>
      </c>
    </row>
    <row r="8" spans="1:15" ht="81" customHeight="1" thickBot="1">
      <c r="A8" s="83" t="s">
        <v>78</v>
      </c>
      <c r="B8" s="84" t="s">
        <v>46</v>
      </c>
      <c r="C8" s="87" t="s">
        <v>47</v>
      </c>
      <c r="D8" s="89" t="s">
        <v>48</v>
      </c>
      <c r="E8" s="87" t="s">
        <v>49</v>
      </c>
      <c r="F8" s="89" t="s">
        <v>50</v>
      </c>
      <c r="G8" s="87" t="s">
        <v>51</v>
      </c>
      <c r="H8" s="89" t="s">
        <v>52</v>
      </c>
      <c r="I8" s="87" t="s">
        <v>53</v>
      </c>
      <c r="J8" s="87" t="s">
        <v>54</v>
      </c>
      <c r="K8" s="85" t="s">
        <v>55</v>
      </c>
      <c r="L8" s="87" t="s">
        <v>56</v>
      </c>
      <c r="M8" s="184" t="s">
        <v>127</v>
      </c>
      <c r="O8" s="11"/>
    </row>
    <row r="9" spans="1:15" s="232" customFormat="1" ht="15">
      <c r="A9" s="239" t="s">
        <v>27</v>
      </c>
      <c r="B9" s="240">
        <v>11502870</v>
      </c>
      <c r="C9" s="241">
        <v>7920049</v>
      </c>
      <c r="D9" s="271">
        <v>4117036</v>
      </c>
      <c r="E9" s="244">
        <v>5877084</v>
      </c>
      <c r="F9" s="271">
        <v>2989974</v>
      </c>
      <c r="G9" s="244">
        <v>594455</v>
      </c>
      <c r="H9" s="271">
        <v>292346</v>
      </c>
      <c r="I9" s="244">
        <v>1448510</v>
      </c>
      <c r="J9" s="242">
        <v>834716</v>
      </c>
      <c r="K9" s="241">
        <v>3582821</v>
      </c>
      <c r="L9" s="244">
        <v>2708308</v>
      </c>
      <c r="M9" s="272">
        <f>(H9+J9)/D9</f>
        <v>0.27375568248613807</v>
      </c>
      <c r="O9" s="231"/>
    </row>
    <row r="10" spans="1:15">
      <c r="A10" s="40" t="s">
        <v>30</v>
      </c>
      <c r="B10" s="26">
        <v>2566688</v>
      </c>
      <c r="C10" s="27">
        <v>2159241</v>
      </c>
      <c r="D10" s="49">
        <v>1472398</v>
      </c>
      <c r="E10" s="29">
        <v>1492342</v>
      </c>
      <c r="F10" s="49">
        <v>1061942</v>
      </c>
      <c r="G10" s="29">
        <v>222474</v>
      </c>
      <c r="H10" s="49">
        <v>117441</v>
      </c>
      <c r="I10" s="29">
        <v>444425</v>
      </c>
      <c r="J10" s="28">
        <v>293015</v>
      </c>
      <c r="K10" s="27">
        <v>407447</v>
      </c>
      <c r="L10" s="29">
        <v>270615</v>
      </c>
      <c r="M10" s="50">
        <f t="shared" ref="M10:M18" si="0">(H10+J10)/D10</f>
        <v>0.27876701815677557</v>
      </c>
      <c r="O10" s="1"/>
    </row>
    <row r="11" spans="1:15">
      <c r="A11" s="40" t="s">
        <v>29</v>
      </c>
      <c r="B11" s="26"/>
      <c r="C11" s="27"/>
      <c r="D11" s="49"/>
      <c r="E11" s="29"/>
      <c r="F11" s="49"/>
      <c r="G11" s="29"/>
      <c r="H11" s="49"/>
      <c r="I11" s="29"/>
      <c r="J11" s="28"/>
      <c r="K11" s="27"/>
      <c r="L11" s="29"/>
      <c r="M11" s="50"/>
    </row>
    <row r="12" spans="1:15">
      <c r="A12" s="41" t="s">
        <v>31</v>
      </c>
      <c r="B12" s="26">
        <v>6697480</v>
      </c>
      <c r="C12" s="27">
        <v>4168393</v>
      </c>
      <c r="D12" s="49">
        <v>1789609</v>
      </c>
      <c r="E12" s="29">
        <v>3312462</v>
      </c>
      <c r="F12" s="49">
        <v>1344219</v>
      </c>
      <c r="G12" s="29">
        <v>243787</v>
      </c>
      <c r="H12" s="49">
        <v>123088</v>
      </c>
      <c r="I12" s="29">
        <v>612144</v>
      </c>
      <c r="J12" s="28">
        <v>322302</v>
      </c>
      <c r="K12" s="27">
        <v>2529087</v>
      </c>
      <c r="L12" s="29">
        <v>1946403</v>
      </c>
      <c r="M12" s="50">
        <f t="shared" si="0"/>
        <v>0.24887559237799989</v>
      </c>
    </row>
    <row r="13" spans="1:15">
      <c r="A13" s="41" t="s">
        <v>32</v>
      </c>
      <c r="B13" s="26">
        <v>775250</v>
      </c>
      <c r="C13" s="27">
        <v>510163</v>
      </c>
      <c r="D13" s="49">
        <v>283809</v>
      </c>
      <c r="E13" s="29">
        <v>241229</v>
      </c>
      <c r="F13" s="49">
        <v>121965</v>
      </c>
      <c r="G13" s="29">
        <v>48110</v>
      </c>
      <c r="H13" s="49">
        <v>25371</v>
      </c>
      <c r="I13" s="29">
        <v>220824</v>
      </c>
      <c r="J13" s="28">
        <v>136473</v>
      </c>
      <c r="K13" s="27">
        <v>265087</v>
      </c>
      <c r="L13" s="29">
        <v>217826</v>
      </c>
      <c r="M13" s="50">
        <f t="shared" si="0"/>
        <v>0.57025675718529012</v>
      </c>
    </row>
    <row r="14" spans="1:15">
      <c r="A14" s="41" t="s">
        <v>33</v>
      </c>
      <c r="B14" s="26">
        <v>62891</v>
      </c>
      <c r="C14" s="27">
        <v>42743</v>
      </c>
      <c r="D14" s="49">
        <v>22307</v>
      </c>
      <c r="E14" s="29">
        <v>26246</v>
      </c>
      <c r="F14" s="49">
        <v>12562</v>
      </c>
      <c r="G14" s="29">
        <v>4352</v>
      </c>
      <c r="H14" s="49">
        <v>2416</v>
      </c>
      <c r="I14" s="29">
        <v>12145</v>
      </c>
      <c r="J14" s="28">
        <v>7329</v>
      </c>
      <c r="K14" s="27">
        <v>20148</v>
      </c>
      <c r="L14" s="29">
        <v>14460</v>
      </c>
      <c r="M14" s="50">
        <f t="shared" si="0"/>
        <v>0.43685838526023224</v>
      </c>
    </row>
    <row r="15" spans="1:15">
      <c r="A15" s="41" t="s">
        <v>34</v>
      </c>
      <c r="B15" s="26">
        <v>1096371</v>
      </c>
      <c r="C15" s="27">
        <v>838562</v>
      </c>
      <c r="D15" s="49">
        <v>437100</v>
      </c>
      <c r="E15" s="29">
        <v>666571</v>
      </c>
      <c r="F15" s="49">
        <v>372286</v>
      </c>
      <c r="G15" s="29">
        <v>56532</v>
      </c>
      <c r="H15" s="49">
        <v>15315</v>
      </c>
      <c r="I15" s="29">
        <v>115459</v>
      </c>
      <c r="J15" s="28">
        <v>49499</v>
      </c>
      <c r="K15" s="27">
        <v>257809</v>
      </c>
      <c r="L15" s="29">
        <v>185178</v>
      </c>
      <c r="M15" s="50">
        <f t="shared" si="0"/>
        <v>0.14828185769846716</v>
      </c>
    </row>
    <row r="16" spans="1:15">
      <c r="A16" s="41" t="s">
        <v>35</v>
      </c>
      <c r="B16" s="26">
        <v>26802</v>
      </c>
      <c r="C16" s="27">
        <v>21300</v>
      </c>
      <c r="D16" s="49">
        <v>13123</v>
      </c>
      <c r="E16" s="29">
        <v>15309</v>
      </c>
      <c r="F16" s="49">
        <v>9672</v>
      </c>
      <c r="G16" s="29">
        <v>1867</v>
      </c>
      <c r="H16" s="49">
        <v>948</v>
      </c>
      <c r="I16" s="29">
        <v>4124</v>
      </c>
      <c r="J16" s="28">
        <v>2503</v>
      </c>
      <c r="K16" s="27">
        <v>5502</v>
      </c>
      <c r="L16" s="29">
        <v>3580</v>
      </c>
      <c r="M16" s="50">
        <f t="shared" si="0"/>
        <v>0.26297340547130993</v>
      </c>
    </row>
    <row r="17" spans="1:13">
      <c r="A17" s="41" t="s">
        <v>36</v>
      </c>
      <c r="B17" s="26">
        <v>21088</v>
      </c>
      <c r="C17" s="27">
        <v>12901</v>
      </c>
      <c r="D17" s="49">
        <v>7072</v>
      </c>
      <c r="E17" s="29">
        <v>9035</v>
      </c>
      <c r="F17" s="49">
        <v>4893</v>
      </c>
      <c r="G17" s="29">
        <v>1272</v>
      </c>
      <c r="H17" s="49">
        <v>601</v>
      </c>
      <c r="I17" s="29">
        <v>2594</v>
      </c>
      <c r="J17" s="28">
        <v>1578</v>
      </c>
      <c r="K17" s="27">
        <v>8187</v>
      </c>
      <c r="L17" s="29">
        <v>5891</v>
      </c>
      <c r="M17" s="50">
        <f t="shared" si="0"/>
        <v>0.30811651583710409</v>
      </c>
    </row>
    <row r="18" spans="1:13">
      <c r="A18" s="41" t="s">
        <v>37</v>
      </c>
      <c r="B18" s="26">
        <v>256300</v>
      </c>
      <c r="C18" s="27">
        <v>166746</v>
      </c>
      <c r="D18" s="49">
        <v>91618</v>
      </c>
      <c r="E18" s="29">
        <v>113890</v>
      </c>
      <c r="F18" s="49">
        <v>62435</v>
      </c>
      <c r="G18" s="29">
        <v>16061</v>
      </c>
      <c r="H18" s="49">
        <v>7166</v>
      </c>
      <c r="I18" s="29">
        <v>36795</v>
      </c>
      <c r="J18" s="28">
        <v>22017</v>
      </c>
      <c r="K18" s="27">
        <v>89554</v>
      </c>
      <c r="L18" s="29">
        <v>64355</v>
      </c>
      <c r="M18" s="50">
        <f t="shared" si="0"/>
        <v>0.31852911000021827</v>
      </c>
    </row>
    <row r="19" spans="1:13">
      <c r="A19" s="6"/>
      <c r="B19" s="26"/>
      <c r="C19" s="27"/>
      <c r="D19" s="49"/>
      <c r="E19" s="29"/>
      <c r="F19" s="49"/>
      <c r="G19" s="29"/>
      <c r="H19" s="49"/>
      <c r="I19" s="29"/>
      <c r="J19" s="28"/>
      <c r="K19" s="27"/>
      <c r="L19" s="29"/>
      <c r="M19" s="50"/>
    </row>
    <row r="20" spans="1:13">
      <c r="A20" s="25" t="s">
        <v>72</v>
      </c>
      <c r="B20" s="64"/>
      <c r="C20" s="57"/>
      <c r="D20" s="65"/>
      <c r="E20" s="56"/>
      <c r="F20" s="65"/>
      <c r="G20" s="56"/>
      <c r="H20" s="65"/>
      <c r="I20" s="56"/>
      <c r="J20" s="52"/>
      <c r="K20" s="57"/>
      <c r="L20" s="56"/>
      <c r="M20" s="64"/>
    </row>
    <row r="21" spans="1:13" s="232" customFormat="1" ht="15">
      <c r="A21" s="25" t="s">
        <v>27</v>
      </c>
      <c r="B21" s="265">
        <f>B9/$B9</f>
        <v>1</v>
      </c>
      <c r="C21" s="245">
        <f t="shared" ref="C21:L21" si="1">C9/$B9</f>
        <v>0.6885280803834174</v>
      </c>
      <c r="D21" s="266">
        <f t="shared" si="1"/>
        <v>0.35791380759758218</v>
      </c>
      <c r="E21" s="267">
        <f t="shared" si="1"/>
        <v>0.51092327393076686</v>
      </c>
      <c r="F21" s="266">
        <f t="shared" si="1"/>
        <v>0.25993286892749373</v>
      </c>
      <c r="G21" s="267">
        <f t="shared" si="1"/>
        <v>5.1678841889024218E-2</v>
      </c>
      <c r="H21" s="266">
        <f t="shared" si="1"/>
        <v>2.5415048592220896E-2</v>
      </c>
      <c r="I21" s="267">
        <f t="shared" si="1"/>
        <v>0.12592596456362629</v>
      </c>
      <c r="J21" s="229">
        <f t="shared" si="1"/>
        <v>7.2565890077867526E-2</v>
      </c>
      <c r="K21" s="245">
        <f t="shared" si="1"/>
        <v>0.31147191961658266</v>
      </c>
      <c r="L21" s="267">
        <f t="shared" si="1"/>
        <v>0.23544628427514178</v>
      </c>
      <c r="M21" s="274"/>
    </row>
    <row r="22" spans="1:13">
      <c r="A22" s="40" t="s">
        <v>30</v>
      </c>
      <c r="B22" s="50">
        <f t="shared" ref="B22:L22" si="2">B10/$B10</f>
        <v>1</v>
      </c>
      <c r="C22" s="90">
        <f t="shared" si="2"/>
        <v>0.84125573501726736</v>
      </c>
      <c r="D22" s="106">
        <f t="shared" si="2"/>
        <v>0.57365679038511885</v>
      </c>
      <c r="E22" s="23">
        <f t="shared" si="2"/>
        <v>0.58142711541098879</v>
      </c>
      <c r="F22" s="106">
        <f t="shared" si="2"/>
        <v>0.41374019748407287</v>
      </c>
      <c r="G22" s="23">
        <f t="shared" si="2"/>
        <v>8.6677461382139165E-2</v>
      </c>
      <c r="H22" s="106">
        <f t="shared" si="2"/>
        <v>4.5755853457841389E-2</v>
      </c>
      <c r="I22" s="23">
        <f t="shared" si="2"/>
        <v>0.17315115822413943</v>
      </c>
      <c r="J22" s="24">
        <f t="shared" si="2"/>
        <v>0.11416073944320462</v>
      </c>
      <c r="K22" s="90">
        <f t="shared" si="2"/>
        <v>0.15874426498273261</v>
      </c>
      <c r="L22" s="23">
        <f t="shared" si="2"/>
        <v>0.10543353925369971</v>
      </c>
      <c r="M22" s="197"/>
    </row>
    <row r="23" spans="1:13">
      <c r="A23" s="40" t="s">
        <v>29</v>
      </c>
      <c r="B23" s="50"/>
      <c r="C23" s="90"/>
      <c r="D23" s="106"/>
      <c r="E23" s="23"/>
      <c r="F23" s="106"/>
      <c r="G23" s="23"/>
      <c r="H23" s="106"/>
      <c r="I23" s="23"/>
      <c r="J23" s="24"/>
      <c r="K23" s="90"/>
      <c r="L23" s="23"/>
      <c r="M23" s="197"/>
    </row>
    <row r="24" spans="1:13">
      <c r="A24" s="41" t="s">
        <v>31</v>
      </c>
      <c r="B24" s="50">
        <f t="shared" ref="B24:L24" si="3">B12/$B12</f>
        <v>1</v>
      </c>
      <c r="C24" s="90">
        <f t="shared" si="3"/>
        <v>0.62238229901395747</v>
      </c>
      <c r="D24" s="106">
        <f t="shared" si="3"/>
        <v>0.26720632237796904</v>
      </c>
      <c r="E24" s="23">
        <f t="shared" si="3"/>
        <v>0.4945833358218315</v>
      </c>
      <c r="F24" s="106">
        <f t="shared" si="3"/>
        <v>0.20070519060900519</v>
      </c>
      <c r="G24" s="23">
        <f t="shared" si="3"/>
        <v>3.6399810077820317E-2</v>
      </c>
      <c r="H24" s="106">
        <f t="shared" si="3"/>
        <v>1.8378255702144686E-2</v>
      </c>
      <c r="I24" s="23">
        <f t="shared" si="3"/>
        <v>9.1399153114305673E-2</v>
      </c>
      <c r="J24" s="24">
        <f t="shared" si="3"/>
        <v>4.8122876066819163E-2</v>
      </c>
      <c r="K24" s="90">
        <f t="shared" si="3"/>
        <v>0.37761770098604253</v>
      </c>
      <c r="L24" s="23">
        <f t="shared" si="3"/>
        <v>0.2906172172219999</v>
      </c>
      <c r="M24" s="197"/>
    </row>
    <row r="25" spans="1:13">
      <c r="A25" s="41" t="s">
        <v>32</v>
      </c>
      <c r="B25" s="50">
        <f t="shared" ref="B25:L25" si="4">B13/$B13</f>
        <v>1</v>
      </c>
      <c r="C25" s="90">
        <f t="shared" si="4"/>
        <v>0.65806256046436629</v>
      </c>
      <c r="D25" s="106">
        <f t="shared" si="4"/>
        <v>0.36608706868752017</v>
      </c>
      <c r="E25" s="23">
        <f t="shared" si="4"/>
        <v>0.31116285069332472</v>
      </c>
      <c r="F25" s="106">
        <f t="shared" si="4"/>
        <v>0.15732344405030635</v>
      </c>
      <c r="G25" s="23">
        <f t="shared" si="4"/>
        <v>6.2057400838439213E-2</v>
      </c>
      <c r="H25" s="106">
        <f t="shared" si="4"/>
        <v>3.2726217349242179E-2</v>
      </c>
      <c r="I25" s="23">
        <f t="shared" si="4"/>
        <v>0.28484230893260237</v>
      </c>
      <c r="J25" s="24">
        <f t="shared" si="4"/>
        <v>0.17603740728797163</v>
      </c>
      <c r="K25" s="90">
        <f t="shared" si="4"/>
        <v>0.34193743953563366</v>
      </c>
      <c r="L25" s="23">
        <f t="shared" si="4"/>
        <v>0.28097516930022576</v>
      </c>
      <c r="M25" s="197"/>
    </row>
    <row r="26" spans="1:13">
      <c r="A26" s="41" t="s">
        <v>33</v>
      </c>
      <c r="B26" s="50">
        <f t="shared" ref="B26:L26" si="5">B14/$B14</f>
        <v>1</v>
      </c>
      <c r="C26" s="90">
        <f t="shared" si="5"/>
        <v>0.67963619595808622</v>
      </c>
      <c r="D26" s="106">
        <f t="shared" si="5"/>
        <v>0.35469304033963522</v>
      </c>
      <c r="E26" s="23">
        <f t="shared" si="5"/>
        <v>0.41732521346456569</v>
      </c>
      <c r="F26" s="106">
        <f t="shared" si="5"/>
        <v>0.19974241147381977</v>
      </c>
      <c r="G26" s="23">
        <f t="shared" si="5"/>
        <v>6.9199090489895212E-2</v>
      </c>
      <c r="H26" s="106">
        <f t="shared" si="5"/>
        <v>3.8415671558728597E-2</v>
      </c>
      <c r="I26" s="23">
        <f t="shared" si="5"/>
        <v>0.19311189200362533</v>
      </c>
      <c r="J26" s="24">
        <f t="shared" si="5"/>
        <v>0.11653495730708686</v>
      </c>
      <c r="K26" s="90">
        <f t="shared" si="5"/>
        <v>0.32036380404191378</v>
      </c>
      <c r="L26" s="23">
        <f t="shared" si="5"/>
        <v>0.22992161040530443</v>
      </c>
      <c r="M26" s="197"/>
    </row>
    <row r="27" spans="1:13">
      <c r="A27" s="41" t="s">
        <v>34</v>
      </c>
      <c r="B27" s="50">
        <f t="shared" ref="B27:L27" si="6">B15/$B15</f>
        <v>1</v>
      </c>
      <c r="C27" s="90">
        <f t="shared" si="6"/>
        <v>0.76485240853689129</v>
      </c>
      <c r="D27" s="106">
        <f t="shared" si="6"/>
        <v>0.39867891434560015</v>
      </c>
      <c r="E27" s="23">
        <f t="shared" si="6"/>
        <v>0.60797941572697567</v>
      </c>
      <c r="F27" s="106">
        <f t="shared" si="6"/>
        <v>0.33956206430122648</v>
      </c>
      <c r="G27" s="23">
        <f t="shared" si="6"/>
        <v>5.1562837762034928E-2</v>
      </c>
      <c r="H27" s="106">
        <f t="shared" si="6"/>
        <v>1.3968811652260047E-2</v>
      </c>
      <c r="I27" s="23">
        <f t="shared" si="6"/>
        <v>0.10531015504788069</v>
      </c>
      <c r="J27" s="24">
        <f t="shared" si="6"/>
        <v>4.5148038392113621E-2</v>
      </c>
      <c r="K27" s="90">
        <f t="shared" si="6"/>
        <v>0.23514759146310873</v>
      </c>
      <c r="L27" s="23">
        <f t="shared" si="6"/>
        <v>0.16890085564101934</v>
      </c>
      <c r="M27" s="197"/>
    </row>
    <row r="28" spans="1:13">
      <c r="A28" s="41" t="s">
        <v>35</v>
      </c>
      <c r="B28" s="50">
        <f t="shared" ref="B28:L28" si="7">B16/$B16</f>
        <v>1</v>
      </c>
      <c r="C28" s="90">
        <f t="shared" si="7"/>
        <v>0.79471681217819568</v>
      </c>
      <c r="D28" s="106">
        <f t="shared" si="7"/>
        <v>0.48962763972837847</v>
      </c>
      <c r="E28" s="23">
        <f t="shared" si="7"/>
        <v>0.57118871725990594</v>
      </c>
      <c r="F28" s="106">
        <f t="shared" si="7"/>
        <v>0.36086859189612713</v>
      </c>
      <c r="G28" s="23">
        <f t="shared" si="7"/>
        <v>6.9658980673084098E-2</v>
      </c>
      <c r="H28" s="106">
        <f t="shared" si="7"/>
        <v>3.5370494739198566E-2</v>
      </c>
      <c r="I28" s="23">
        <f t="shared" si="7"/>
        <v>0.15386911424520558</v>
      </c>
      <c r="J28" s="24">
        <f t="shared" si="7"/>
        <v>9.3388553093052759E-2</v>
      </c>
      <c r="K28" s="90">
        <f t="shared" si="7"/>
        <v>0.20528318782180435</v>
      </c>
      <c r="L28" s="23">
        <f t="shared" si="7"/>
        <v>0.13357212148347139</v>
      </c>
      <c r="M28" s="197"/>
    </row>
    <row r="29" spans="1:13">
      <c r="A29" s="41" t="s">
        <v>36</v>
      </c>
      <c r="B29" s="50">
        <f t="shared" ref="B29:L29" si="8">B17/$B17</f>
        <v>1</v>
      </c>
      <c r="C29" s="90">
        <f t="shared" si="8"/>
        <v>0.61176972685887709</v>
      </c>
      <c r="D29" s="106">
        <f t="shared" si="8"/>
        <v>0.33535660091047043</v>
      </c>
      <c r="E29" s="23">
        <f t="shared" si="8"/>
        <v>0.42844271623672231</v>
      </c>
      <c r="F29" s="106">
        <f t="shared" si="8"/>
        <v>0.23202769347496208</v>
      </c>
      <c r="G29" s="23">
        <f t="shared" si="8"/>
        <v>6.0318664643399092E-2</v>
      </c>
      <c r="H29" s="106">
        <f t="shared" si="8"/>
        <v>2.8499620637329286E-2</v>
      </c>
      <c r="I29" s="23">
        <f t="shared" si="8"/>
        <v>0.12300834597875569</v>
      </c>
      <c r="J29" s="24">
        <f t="shared" si="8"/>
        <v>7.4829286798179059E-2</v>
      </c>
      <c r="K29" s="90">
        <f t="shared" si="8"/>
        <v>0.38823027314112291</v>
      </c>
      <c r="L29" s="23">
        <f t="shared" si="8"/>
        <v>0.27935318664643399</v>
      </c>
      <c r="M29" s="197"/>
    </row>
    <row r="30" spans="1:13">
      <c r="A30" s="41" t="s">
        <v>37</v>
      </c>
      <c r="B30" s="50">
        <f t="shared" ref="B30:L30" si="9">B18/$B18</f>
        <v>1</v>
      </c>
      <c r="C30" s="90">
        <f t="shared" si="9"/>
        <v>0.65058915333593448</v>
      </c>
      <c r="D30" s="106">
        <f t="shared" si="9"/>
        <v>0.35746390948107687</v>
      </c>
      <c r="E30" s="23">
        <f t="shared" si="9"/>
        <v>0.44436207569254782</v>
      </c>
      <c r="F30" s="106">
        <f t="shared" si="9"/>
        <v>0.24360124853687085</v>
      </c>
      <c r="G30" s="23">
        <f t="shared" si="9"/>
        <v>6.2664845883730003E-2</v>
      </c>
      <c r="H30" s="106">
        <f t="shared" si="9"/>
        <v>2.7959422551697231E-2</v>
      </c>
      <c r="I30" s="23">
        <f t="shared" si="9"/>
        <v>0.14356223175965666</v>
      </c>
      <c r="J30" s="24">
        <f t="shared" si="9"/>
        <v>8.5903238392508782E-2</v>
      </c>
      <c r="K30" s="90">
        <f t="shared" si="9"/>
        <v>0.34941084666406552</v>
      </c>
      <c r="L30" s="23">
        <f t="shared" si="9"/>
        <v>0.25109246976199767</v>
      </c>
      <c r="M30" s="197"/>
    </row>
    <row r="31" spans="1:13">
      <c r="A31" s="41"/>
      <c r="B31" s="50"/>
      <c r="C31" s="90"/>
      <c r="D31" s="106"/>
      <c r="E31" s="23"/>
      <c r="F31" s="106"/>
      <c r="G31" s="23"/>
      <c r="H31" s="106"/>
      <c r="I31" s="23"/>
      <c r="J31" s="24"/>
      <c r="K31" s="90"/>
      <c r="L31" s="23"/>
      <c r="M31" s="197"/>
    </row>
    <row r="32" spans="1:13">
      <c r="A32" s="25" t="s">
        <v>71</v>
      </c>
      <c r="B32" s="50"/>
      <c r="C32" s="90"/>
      <c r="D32" s="106"/>
      <c r="E32" s="23"/>
      <c r="F32" s="106"/>
      <c r="G32" s="23"/>
      <c r="H32" s="106"/>
      <c r="I32" s="23"/>
      <c r="J32" s="24"/>
      <c r="K32" s="90"/>
      <c r="L32" s="23"/>
      <c r="M32" s="197"/>
    </row>
    <row r="33" spans="1:13" s="232" customFormat="1" ht="15">
      <c r="A33" s="25" t="s">
        <v>27</v>
      </c>
      <c r="B33" s="265">
        <f>B9/B$9</f>
        <v>1</v>
      </c>
      <c r="C33" s="245">
        <f t="shared" ref="C33:L33" si="10">C9/C$9</f>
        <v>1</v>
      </c>
      <c r="D33" s="266">
        <f t="shared" si="10"/>
        <v>1</v>
      </c>
      <c r="E33" s="267">
        <f t="shared" si="10"/>
        <v>1</v>
      </c>
      <c r="F33" s="266">
        <f t="shared" si="10"/>
        <v>1</v>
      </c>
      <c r="G33" s="267">
        <f t="shared" si="10"/>
        <v>1</v>
      </c>
      <c r="H33" s="266">
        <f t="shared" si="10"/>
        <v>1</v>
      </c>
      <c r="I33" s="267">
        <f t="shared" si="10"/>
        <v>1</v>
      </c>
      <c r="J33" s="229">
        <f t="shared" si="10"/>
        <v>1</v>
      </c>
      <c r="K33" s="245">
        <f t="shared" si="10"/>
        <v>1</v>
      </c>
      <c r="L33" s="267">
        <f t="shared" si="10"/>
        <v>1</v>
      </c>
      <c r="M33" s="274"/>
    </row>
    <row r="34" spans="1:13">
      <c r="A34" s="40" t="s">
        <v>30</v>
      </c>
      <c r="B34" s="50">
        <f t="shared" ref="B34:L34" si="11">B10/B$9</f>
        <v>0.22313457424103725</v>
      </c>
      <c r="C34" s="90">
        <f t="shared" si="11"/>
        <v>0.27262975266945949</v>
      </c>
      <c r="D34" s="106">
        <f t="shared" si="11"/>
        <v>0.35763544452853946</v>
      </c>
      <c r="E34" s="23">
        <f t="shared" si="11"/>
        <v>0.25392558622609446</v>
      </c>
      <c r="F34" s="106">
        <f t="shared" si="11"/>
        <v>0.35516763690921727</v>
      </c>
      <c r="G34" s="23">
        <f t="shared" si="11"/>
        <v>0.37424868156546753</v>
      </c>
      <c r="H34" s="106">
        <f t="shared" si="11"/>
        <v>0.40171919574750464</v>
      </c>
      <c r="I34" s="23">
        <f t="shared" si="11"/>
        <v>0.30681527914891854</v>
      </c>
      <c r="J34" s="24">
        <f t="shared" si="11"/>
        <v>0.35103556179586831</v>
      </c>
      <c r="K34" s="90">
        <f t="shared" si="11"/>
        <v>0.11372239919326139</v>
      </c>
      <c r="L34" s="23">
        <f t="shared" si="11"/>
        <v>9.9920319254678563E-2</v>
      </c>
      <c r="M34" s="197"/>
    </row>
    <row r="35" spans="1:13">
      <c r="A35" s="40" t="s">
        <v>29</v>
      </c>
      <c r="B35" s="50"/>
      <c r="C35" s="90"/>
      <c r="D35" s="106"/>
      <c r="E35" s="23"/>
      <c r="F35" s="106"/>
      <c r="G35" s="23"/>
      <c r="H35" s="106"/>
      <c r="I35" s="23"/>
      <c r="J35" s="24"/>
      <c r="K35" s="90"/>
      <c r="L35" s="23"/>
      <c r="M35" s="197"/>
    </row>
    <row r="36" spans="1:13">
      <c r="A36" s="41" t="s">
        <v>31</v>
      </c>
      <c r="B36" s="50">
        <f t="shared" ref="B36:L36" si="12">B12/B$9</f>
        <v>0.58224425730274265</v>
      </c>
      <c r="C36" s="90">
        <f t="shared" si="12"/>
        <v>0.52630899127012976</v>
      </c>
      <c r="D36" s="106">
        <f t="shared" si="12"/>
        <v>0.43468383565263941</v>
      </c>
      <c r="E36" s="23">
        <f t="shared" si="12"/>
        <v>0.56362338874176376</v>
      </c>
      <c r="F36" s="106">
        <f t="shared" si="12"/>
        <v>0.44957548125836544</v>
      </c>
      <c r="G36" s="23">
        <f t="shared" si="12"/>
        <v>0.41010168978307859</v>
      </c>
      <c r="H36" s="106">
        <f t="shared" si="12"/>
        <v>0.42103534852537744</v>
      </c>
      <c r="I36" s="23">
        <f t="shared" si="12"/>
        <v>0.42260253639947254</v>
      </c>
      <c r="J36" s="24">
        <f t="shared" si="12"/>
        <v>0.38612174679771322</v>
      </c>
      <c r="K36" s="90">
        <f t="shared" si="12"/>
        <v>0.70589264716266875</v>
      </c>
      <c r="L36" s="23">
        <f t="shared" si="12"/>
        <v>0.71867859933212919</v>
      </c>
      <c r="M36" s="197"/>
    </row>
    <row r="37" spans="1:13">
      <c r="A37" s="41" t="s">
        <v>32</v>
      </c>
      <c r="B37" s="50">
        <f t="shared" ref="B37:L37" si="13">B13/B$9</f>
        <v>6.7396223725035578E-2</v>
      </c>
      <c r="C37" s="90">
        <f t="shared" si="13"/>
        <v>6.4414121680307787E-2</v>
      </c>
      <c r="D37" s="106">
        <f t="shared" si="13"/>
        <v>6.8935272851634033E-2</v>
      </c>
      <c r="E37" s="23">
        <f t="shared" si="13"/>
        <v>4.1045695450328767E-2</v>
      </c>
      <c r="F37" s="106">
        <f t="shared" si="13"/>
        <v>4.0791324606836044E-2</v>
      </c>
      <c r="G37" s="23">
        <f t="shared" si="13"/>
        <v>8.0931273182999558E-2</v>
      </c>
      <c r="H37" s="106">
        <f t="shared" si="13"/>
        <v>8.6784153024156305E-2</v>
      </c>
      <c r="I37" s="23">
        <f t="shared" si="13"/>
        <v>0.15244906835299721</v>
      </c>
      <c r="J37" s="24">
        <f t="shared" si="13"/>
        <v>0.16349632689441679</v>
      </c>
      <c r="K37" s="90">
        <f t="shared" si="13"/>
        <v>7.3988346054687071E-2</v>
      </c>
      <c r="L37" s="23">
        <f t="shared" si="13"/>
        <v>8.0428813857212691E-2</v>
      </c>
      <c r="M37" s="197"/>
    </row>
    <row r="38" spans="1:13">
      <c r="A38" s="41" t="s">
        <v>33</v>
      </c>
      <c r="B38" s="50">
        <f t="shared" ref="B38:L38" si="14">B14/B$9</f>
        <v>5.4674181313011452E-3</v>
      </c>
      <c r="C38" s="90">
        <f t="shared" si="14"/>
        <v>5.3968100449883578E-3</v>
      </c>
      <c r="D38" s="106">
        <f t="shared" si="14"/>
        <v>5.418218349317324E-3</v>
      </c>
      <c r="E38" s="23">
        <f t="shared" si="14"/>
        <v>4.4658201244018288E-3</v>
      </c>
      <c r="F38" s="106">
        <f t="shared" si="14"/>
        <v>4.2013743263319345E-3</v>
      </c>
      <c r="G38" s="23">
        <f t="shared" si="14"/>
        <v>7.3209914964126807E-3</v>
      </c>
      <c r="H38" s="106">
        <f t="shared" si="14"/>
        <v>8.2641801153427782E-3</v>
      </c>
      <c r="I38" s="23">
        <f t="shared" si="14"/>
        <v>8.3844778427487558E-3</v>
      </c>
      <c r="J38" s="24">
        <f t="shared" si="14"/>
        <v>8.7802318393321796E-3</v>
      </c>
      <c r="K38" s="90">
        <f t="shared" si="14"/>
        <v>5.6235017043832223E-3</v>
      </c>
      <c r="L38" s="23">
        <f t="shared" si="14"/>
        <v>5.3391268644482088E-3</v>
      </c>
      <c r="M38" s="197"/>
    </row>
    <row r="39" spans="1:13">
      <c r="A39" s="41" t="s">
        <v>34</v>
      </c>
      <c r="B39" s="50">
        <f t="shared" ref="B39:L39" si="15">B15/B$9</f>
        <v>9.5312821930526898E-2</v>
      </c>
      <c r="C39" s="90">
        <f t="shared" si="15"/>
        <v>0.10587838534837347</v>
      </c>
      <c r="D39" s="106">
        <f t="shared" si="15"/>
        <v>0.10616861256496178</v>
      </c>
      <c r="E39" s="23">
        <f t="shared" si="15"/>
        <v>0.11341866136335639</v>
      </c>
      <c r="F39" s="106">
        <f t="shared" si="15"/>
        <v>0.12451145060124269</v>
      </c>
      <c r="G39" s="23">
        <f t="shared" si="15"/>
        <v>9.5098872076103319E-2</v>
      </c>
      <c r="H39" s="106">
        <f t="shared" si="15"/>
        <v>5.238655565665342E-2</v>
      </c>
      <c r="I39" s="23">
        <f t="shared" si="15"/>
        <v>7.9708804219508322E-2</v>
      </c>
      <c r="J39" s="24">
        <f t="shared" si="15"/>
        <v>5.9300408761782449E-2</v>
      </c>
      <c r="K39" s="90">
        <f t="shared" si="15"/>
        <v>7.1956985849976882E-2</v>
      </c>
      <c r="L39" s="23">
        <f t="shared" si="15"/>
        <v>6.8374054945006257E-2</v>
      </c>
      <c r="M39" s="197"/>
    </row>
    <row r="40" spans="1:13">
      <c r="A40" s="41" t="s">
        <v>35</v>
      </c>
      <c r="B40" s="50">
        <f t="shared" ref="B40:L40" si="16">B16/B$9</f>
        <v>2.3300272019070025E-3</v>
      </c>
      <c r="C40" s="90">
        <f t="shared" si="16"/>
        <v>2.6893773005697312E-3</v>
      </c>
      <c r="D40" s="106">
        <f t="shared" si="16"/>
        <v>3.1874873088309163E-3</v>
      </c>
      <c r="E40" s="23">
        <f t="shared" si="16"/>
        <v>2.6048632280906655E-3</v>
      </c>
      <c r="F40" s="106">
        <f t="shared" si="16"/>
        <v>3.2348107374846739E-3</v>
      </c>
      <c r="G40" s="23">
        <f t="shared" si="16"/>
        <v>3.1406918942560834E-3</v>
      </c>
      <c r="H40" s="106">
        <f t="shared" si="16"/>
        <v>3.2427329260533749E-3</v>
      </c>
      <c r="I40" s="23">
        <f t="shared" si="16"/>
        <v>2.8470635342524387E-3</v>
      </c>
      <c r="J40" s="24">
        <f t="shared" si="16"/>
        <v>2.9986246819277457E-3</v>
      </c>
      <c r="K40" s="90">
        <f t="shared" si="16"/>
        <v>1.53566142433574E-3</v>
      </c>
      <c r="L40" s="23">
        <f t="shared" si="16"/>
        <v>1.3218585183073712E-3</v>
      </c>
      <c r="M40" s="197"/>
    </row>
    <row r="41" spans="1:13">
      <c r="A41" s="41" t="s">
        <v>36</v>
      </c>
      <c r="B41" s="50">
        <f t="shared" ref="B41:L41" si="17">B17/B$9</f>
        <v>1.8332816071119642E-3</v>
      </c>
      <c r="C41" s="90">
        <f t="shared" si="17"/>
        <v>1.6289040635985965E-3</v>
      </c>
      <c r="D41" s="106">
        <f t="shared" si="17"/>
        <v>1.7177406269947603E-3</v>
      </c>
      <c r="E41" s="23">
        <f t="shared" si="17"/>
        <v>1.5373270145534758E-3</v>
      </c>
      <c r="F41" s="106">
        <f t="shared" si="17"/>
        <v>1.6364690796642379E-3</v>
      </c>
      <c r="G41" s="23">
        <f t="shared" si="17"/>
        <v>2.1397750881059123E-3</v>
      </c>
      <c r="H41" s="106">
        <f t="shared" si="17"/>
        <v>2.0557832157785637E-3</v>
      </c>
      <c r="I41" s="23">
        <f t="shared" si="17"/>
        <v>1.7908057245031102E-3</v>
      </c>
      <c r="J41" s="24">
        <f t="shared" si="17"/>
        <v>1.8904633432209278E-3</v>
      </c>
      <c r="K41" s="90">
        <f t="shared" si="17"/>
        <v>2.285070898043748E-3</v>
      </c>
      <c r="L41" s="23">
        <f t="shared" si="17"/>
        <v>2.1751588076393082E-3</v>
      </c>
      <c r="M41" s="197"/>
    </row>
    <row r="42" spans="1:13" ht="15" thickBot="1">
      <c r="A42" s="72" t="s">
        <v>37</v>
      </c>
      <c r="B42" s="91">
        <f t="shared" ref="B42:L42" si="18">B18/B$9</f>
        <v>2.2281395860337463E-2</v>
      </c>
      <c r="C42" s="92">
        <f t="shared" si="18"/>
        <v>2.1053657622572788E-2</v>
      </c>
      <c r="D42" s="107">
        <f t="shared" si="18"/>
        <v>2.2253388117082291E-2</v>
      </c>
      <c r="E42" s="93">
        <f t="shared" si="18"/>
        <v>1.9378657851410665E-2</v>
      </c>
      <c r="F42" s="107">
        <f t="shared" si="18"/>
        <v>2.0881452480857692E-2</v>
      </c>
      <c r="G42" s="93">
        <f t="shared" si="18"/>
        <v>2.70180249135763E-2</v>
      </c>
      <c r="H42" s="107">
        <f t="shared" si="18"/>
        <v>2.4512050789133426E-2</v>
      </c>
      <c r="I42" s="93">
        <f t="shared" si="18"/>
        <v>2.540196477759905E-2</v>
      </c>
      <c r="J42" s="81">
        <f t="shared" si="18"/>
        <v>2.6376635885738384E-2</v>
      </c>
      <c r="K42" s="92">
        <f t="shared" si="18"/>
        <v>2.4995387712643195E-2</v>
      </c>
      <c r="L42" s="93">
        <f t="shared" si="18"/>
        <v>2.3762068420578458E-2</v>
      </c>
      <c r="M42" s="198"/>
    </row>
  </sheetData>
  <mergeCells count="2">
    <mergeCell ref="A5:M5"/>
    <mergeCell ref="A6:M6"/>
  </mergeCells>
  <hyperlinks>
    <hyperlink ref="A7" location="'Table of Contents'!A1" display="Return to Table of Contents"/>
  </hyperlinks>
  <pageMargins left="0.25" right="0.25" top="0.5" bottom="0.5" header="0.3" footer="0.3"/>
  <pageSetup scale="83" fitToHeight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2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38.875" customWidth="1"/>
    <col min="2" max="2" width="9.875" style="30" bestFit="1" customWidth="1"/>
    <col min="3" max="3" width="9.25" style="30" customWidth="1"/>
    <col min="4" max="4" width="9.875" style="30" bestFit="1" customWidth="1"/>
    <col min="5" max="6" width="8.625" style="30" customWidth="1"/>
    <col min="7" max="7" width="8.75" style="30" customWidth="1"/>
  </cols>
  <sheetData>
    <row r="1" spans="1:12" s="14" customFormat="1" ht="15">
      <c r="A1" s="12" t="s">
        <v>0</v>
      </c>
      <c r="B1" s="31"/>
      <c r="C1" s="16"/>
      <c r="D1" s="32"/>
      <c r="E1" s="16"/>
      <c r="F1" s="32"/>
      <c r="G1" s="16" t="s">
        <v>90</v>
      </c>
    </row>
    <row r="2" spans="1:12" s="14" customFormat="1" ht="15">
      <c r="A2" s="12" t="s">
        <v>1</v>
      </c>
      <c r="B2" s="31"/>
      <c r="C2" s="16"/>
      <c r="D2" s="32"/>
      <c r="E2" s="16"/>
      <c r="F2" s="32"/>
      <c r="G2" s="16" t="s">
        <v>25</v>
      </c>
    </row>
    <row r="3" spans="1:12" s="14" customFormat="1" ht="15">
      <c r="A3" s="12" t="s">
        <v>2</v>
      </c>
      <c r="B3" s="31"/>
      <c r="C3" s="33"/>
      <c r="D3" s="34"/>
      <c r="E3" s="19"/>
      <c r="F3" s="32"/>
      <c r="G3" s="21" t="s">
        <v>67</v>
      </c>
    </row>
    <row r="4" spans="1:12" s="14" customFormat="1" ht="15">
      <c r="A4" s="12" t="s">
        <v>3</v>
      </c>
      <c r="B4" s="31"/>
      <c r="C4" s="33"/>
      <c r="D4" s="34"/>
      <c r="E4" s="33"/>
      <c r="F4" s="32"/>
      <c r="G4" s="16"/>
    </row>
    <row r="5" spans="1:12" s="14" customFormat="1" ht="15.75">
      <c r="A5" s="288" t="s">
        <v>94</v>
      </c>
      <c r="B5" s="288"/>
      <c r="C5" s="288"/>
      <c r="D5" s="288"/>
      <c r="E5" s="288"/>
      <c r="F5" s="288"/>
      <c r="G5" s="288"/>
    </row>
    <row r="6" spans="1:12" s="14" customFormat="1" ht="15.75">
      <c r="A6" s="288" t="s">
        <v>64</v>
      </c>
      <c r="B6" s="288"/>
      <c r="C6" s="288"/>
      <c r="D6" s="288"/>
      <c r="E6" s="288"/>
      <c r="F6" s="288"/>
      <c r="G6" s="288"/>
    </row>
    <row r="7" spans="1:12" ht="12.75" customHeight="1" thickBot="1">
      <c r="A7" s="182" t="s">
        <v>124</v>
      </c>
    </row>
    <row r="8" spans="1:12" ht="81.75" customHeight="1" thickBot="1">
      <c r="A8" s="108" t="s">
        <v>78</v>
      </c>
      <c r="B8" s="109" t="s">
        <v>59</v>
      </c>
      <c r="C8" s="110" t="s">
        <v>60</v>
      </c>
      <c r="D8" s="112" t="s">
        <v>61</v>
      </c>
      <c r="E8" s="112" t="s">
        <v>70</v>
      </c>
      <c r="F8" s="112" t="s">
        <v>62</v>
      </c>
      <c r="G8" s="111" t="s">
        <v>63</v>
      </c>
    </row>
    <row r="9" spans="1:12">
      <c r="A9" s="152"/>
      <c r="B9" s="153"/>
      <c r="C9" s="154"/>
      <c r="D9" s="155"/>
      <c r="E9" s="70"/>
      <c r="F9" s="70"/>
      <c r="G9" s="71"/>
    </row>
    <row r="10" spans="1:12">
      <c r="A10" s="25" t="s">
        <v>96</v>
      </c>
      <c r="B10" s="50"/>
      <c r="C10" s="90"/>
      <c r="D10" s="23"/>
      <c r="E10" s="199"/>
      <c r="F10" s="199"/>
      <c r="G10" s="200"/>
      <c r="H10" s="201"/>
      <c r="I10" s="202"/>
      <c r="J10" s="202"/>
      <c r="K10" s="202"/>
      <c r="L10" s="202"/>
    </row>
    <row r="11" spans="1:12" s="232" customFormat="1" ht="15">
      <c r="A11" s="275" t="s">
        <v>27</v>
      </c>
      <c r="B11" s="265">
        <f>('2010-Tenure'!B9-'2000-Tenure'!B9)/'2000-Tenure'!B9</f>
        <v>9.3422598012496014E-2</v>
      </c>
      <c r="C11" s="245">
        <f>('2010-Tenure'!C9-'2000-Tenure'!C9)/'2000-Tenure'!C9</f>
        <v>7.4703948805545206E-2</v>
      </c>
      <c r="D11" s="267">
        <f>('2010-Tenure'!D9-'2000-Tenure'!D9)/'2000-Tenure'!D9</f>
        <v>0.11814521270500204</v>
      </c>
      <c r="E11" s="276"/>
      <c r="F11" s="276"/>
      <c r="G11" s="277"/>
      <c r="H11" s="230"/>
      <c r="I11" s="230"/>
      <c r="J11" s="230"/>
      <c r="K11" s="230"/>
      <c r="L11" s="230"/>
    </row>
    <row r="12" spans="1:12">
      <c r="A12" s="40" t="s">
        <v>30</v>
      </c>
      <c r="B12" s="50">
        <f>('2010-Tenure'!B10-'2000-Tenure'!B10)/'2000-Tenure'!B10</f>
        <v>0.31888877806729921</v>
      </c>
      <c r="C12" s="90">
        <f>('2010-Tenure'!C10-'2000-Tenure'!C10)/'2000-Tenure'!C10</f>
        <v>0.34190947521281478</v>
      </c>
      <c r="D12" s="23">
        <f>('2010-Tenure'!D10-'2000-Tenure'!D10)/'2000-Tenure'!D10</f>
        <v>0.30099713827339497</v>
      </c>
      <c r="E12" s="203"/>
      <c r="F12" s="203"/>
      <c r="G12" s="204"/>
      <c r="H12" s="202"/>
      <c r="I12" s="202"/>
      <c r="J12" s="202"/>
      <c r="K12" s="202"/>
      <c r="L12" s="202"/>
    </row>
    <row r="13" spans="1:12">
      <c r="A13" s="40" t="s">
        <v>29</v>
      </c>
      <c r="B13" s="50"/>
      <c r="C13" s="90"/>
      <c r="D13" s="23"/>
      <c r="E13" s="203"/>
      <c r="F13" s="203"/>
      <c r="G13" s="204"/>
      <c r="H13" s="202"/>
      <c r="I13" s="202"/>
      <c r="J13" s="202"/>
      <c r="K13" s="202"/>
      <c r="L13" s="202"/>
    </row>
    <row r="14" spans="1:12">
      <c r="A14" s="41" t="s">
        <v>31</v>
      </c>
      <c r="B14" s="50">
        <f>('2010-Tenure'!B12-'2000-Tenure'!B12)/'2000-Tenure'!B12</f>
        <v>-2.8253163876562529E-2</v>
      </c>
      <c r="C14" s="90">
        <f>('2010-Tenure'!C12-'2000-Tenure'!C12)/'2000-Tenure'!C12</f>
        <v>-3.6334324483558569E-2</v>
      </c>
      <c r="D14" s="23">
        <f>('2010-Tenure'!D12-'2000-Tenure'!D12)/'2000-Tenure'!D12</f>
        <v>-1.3326191569317622E-2</v>
      </c>
      <c r="E14" s="203"/>
      <c r="F14" s="203"/>
      <c r="G14" s="204"/>
      <c r="H14" s="202"/>
      <c r="I14" s="202"/>
      <c r="J14" s="202"/>
      <c r="K14" s="202"/>
      <c r="L14" s="202"/>
    </row>
    <row r="15" spans="1:12">
      <c r="A15" s="41" t="s">
        <v>32</v>
      </c>
      <c r="B15" s="50">
        <f>('2010-Tenure'!B13-'2000-Tenure'!B13)/'2000-Tenure'!B13</f>
        <v>4.0414059980651403E-2</v>
      </c>
      <c r="C15" s="90">
        <f>('2010-Tenure'!C13-'2000-Tenure'!C13)/'2000-Tenure'!C13</f>
        <v>-1.4395679310595883E-3</v>
      </c>
      <c r="D15" s="23">
        <f>('2010-Tenure'!D13-'2000-Tenure'!D13)/'2000-Tenure'!D13</f>
        <v>6.7147773296468219E-2</v>
      </c>
      <c r="E15" s="203"/>
      <c r="F15" s="203"/>
      <c r="G15" s="204"/>
      <c r="H15" s="202"/>
      <c r="I15" s="202"/>
      <c r="J15" s="202"/>
      <c r="K15" s="202"/>
      <c r="L15" s="202"/>
    </row>
    <row r="16" spans="1:12">
      <c r="A16" s="41" t="s">
        <v>33</v>
      </c>
      <c r="B16" s="50">
        <f>('2010-Tenure'!B14-'2000-Tenure'!B14)/'2000-Tenure'!B14</f>
        <v>-4.7304065764576811E-2</v>
      </c>
      <c r="C16" s="90">
        <f>('2010-Tenure'!C14-'2000-Tenure'!C14)/'2000-Tenure'!C14</f>
        <v>-1.3798229173398823E-2</v>
      </c>
      <c r="D16" s="23">
        <f>('2010-Tenure'!D14-'2000-Tenure'!D14)/'2000-Tenure'!D14</f>
        <v>-7.9762091094067927E-2</v>
      </c>
      <c r="E16" s="203"/>
      <c r="F16" s="203"/>
      <c r="G16" s="204"/>
      <c r="H16" s="202"/>
      <c r="I16" s="202"/>
      <c r="J16" s="202"/>
      <c r="K16" s="202"/>
      <c r="L16" s="202"/>
    </row>
    <row r="17" spans="1:12">
      <c r="A17" s="41" t="s">
        <v>34</v>
      </c>
      <c r="B17" s="50">
        <f>('2010-Tenure'!B15-'2000-Tenure'!B15)/'2000-Tenure'!B15</f>
        <v>0.37691712020839663</v>
      </c>
      <c r="C17" s="90">
        <f>('2010-Tenure'!C15-'2000-Tenure'!C15)/'2000-Tenure'!C15</f>
        <v>0.42966707309648511</v>
      </c>
      <c r="D17" s="23">
        <f>('2010-Tenure'!D15-'2000-Tenure'!D15)/'2000-Tenure'!D15</f>
        <v>0.31131098559266535</v>
      </c>
      <c r="E17" s="203"/>
      <c r="F17" s="203"/>
      <c r="G17" s="204"/>
      <c r="H17" s="202"/>
      <c r="I17" s="202"/>
      <c r="J17" s="202"/>
      <c r="K17" s="202"/>
      <c r="L17" s="202"/>
    </row>
    <row r="18" spans="1:12">
      <c r="A18" s="41" t="s">
        <v>35</v>
      </c>
      <c r="B18" s="50">
        <f>('2010-Tenure'!B16-'2000-Tenure'!B16)/'2000-Tenure'!B16</f>
        <v>0.29796283859413475</v>
      </c>
      <c r="C18" s="90">
        <f>('2010-Tenure'!C16-'2000-Tenure'!C16)/'2000-Tenure'!C16</f>
        <v>0.27121617106582024</v>
      </c>
      <c r="D18" s="23">
        <f>('2010-Tenure'!D16-'2000-Tenure'!D16)/'2000-Tenure'!D16</f>
        <v>0.31955495616992585</v>
      </c>
      <c r="E18" s="203"/>
      <c r="F18" s="203"/>
      <c r="G18" s="204"/>
      <c r="H18" s="202"/>
      <c r="I18" s="202"/>
      <c r="J18" s="202"/>
      <c r="K18" s="202"/>
      <c r="L18" s="202"/>
    </row>
    <row r="19" spans="1:12">
      <c r="A19" s="41" t="s">
        <v>36</v>
      </c>
      <c r="B19" s="50">
        <f>('2010-Tenure'!B17-'2000-Tenure'!B17)/'2000-Tenure'!B17</f>
        <v>8.20371775417299E-2</v>
      </c>
      <c r="C19" s="90">
        <f>('2010-Tenure'!C17-'2000-Tenure'!C17)/'2000-Tenure'!C17</f>
        <v>3.7484381507705125E-2</v>
      </c>
      <c r="D19" s="23">
        <f>('2010-Tenure'!D17-'2000-Tenure'!D17)/'2000-Tenure'!D17</f>
        <v>0.11929641239986068</v>
      </c>
      <c r="E19" s="203"/>
      <c r="F19" s="203"/>
      <c r="G19" s="204"/>
      <c r="H19" s="202"/>
      <c r="I19" s="202"/>
      <c r="J19" s="202"/>
      <c r="K19" s="202"/>
      <c r="L19" s="202"/>
    </row>
    <row r="20" spans="1:12">
      <c r="A20" s="41" t="s">
        <v>37</v>
      </c>
      <c r="B20" s="50">
        <f>('2010-Tenure'!B18-'2000-Tenure'!B18)/'2000-Tenure'!B18</f>
        <v>-2.3207179087007413E-2</v>
      </c>
      <c r="C20" s="90">
        <f>('2010-Tenure'!C18-'2000-Tenure'!C18)/'2000-Tenure'!C18</f>
        <v>-6.2837396417150916E-3</v>
      </c>
      <c r="D20" s="23">
        <f>('2010-Tenure'!D18-'2000-Tenure'!D18)/'2000-Tenure'!D18</f>
        <v>-3.7272805212620025E-2</v>
      </c>
      <c r="E20" s="203"/>
      <c r="F20" s="203"/>
      <c r="G20" s="204"/>
      <c r="H20" s="202"/>
      <c r="I20" s="202"/>
      <c r="J20" s="202"/>
      <c r="K20" s="202"/>
      <c r="L20" s="202"/>
    </row>
    <row r="21" spans="1:12">
      <c r="A21" s="41"/>
      <c r="B21" s="64"/>
      <c r="C21" s="57"/>
      <c r="D21" s="56"/>
      <c r="E21" s="67"/>
      <c r="F21" s="67"/>
      <c r="G21" s="68"/>
    </row>
    <row r="22" spans="1:12">
      <c r="A22" s="25" t="s">
        <v>97</v>
      </c>
      <c r="B22" s="64"/>
      <c r="C22" s="57"/>
      <c r="D22" s="56"/>
      <c r="E22" s="67"/>
      <c r="F22" s="67"/>
      <c r="G22" s="68"/>
      <c r="H22" s="55"/>
    </row>
    <row r="23" spans="1:12" s="232" customFormat="1" ht="15">
      <c r="A23" s="275" t="s">
        <v>27</v>
      </c>
      <c r="B23" s="268">
        <f>('2010-Tenure'!B9-'2000-Tenure'!B9)</f>
        <v>1074628</v>
      </c>
      <c r="C23" s="252">
        <f>('2010-Tenure'!C9-'2000-Tenure'!C9)</f>
        <v>489037</v>
      </c>
      <c r="D23" s="270">
        <f>('2010-Tenure'!D9-'2000-Tenure'!D9)</f>
        <v>585591</v>
      </c>
      <c r="E23" s="278">
        <f>('2010-Tenure'!E9-'2000-Tenure'!E9)</f>
        <v>2.9999999999999805E-2</v>
      </c>
      <c r="F23" s="278">
        <f>('2010-Tenure'!F9-'2000-Tenure'!F9)</f>
        <v>2.0000000000000018E-2</v>
      </c>
      <c r="G23" s="279">
        <f>('2010-Tenure'!G9-'2000-Tenure'!G9)</f>
        <v>4.0000000000000036E-2</v>
      </c>
    </row>
    <row r="24" spans="1:12">
      <c r="A24" s="40" t="s">
        <v>30</v>
      </c>
      <c r="B24" s="146">
        <f>('2010-Tenure'!B10-'2000-Tenure'!B10)</f>
        <v>818488</v>
      </c>
      <c r="C24" s="132">
        <f>('2010-Tenure'!C10-'2000-Tenure'!C10)</f>
        <v>383778</v>
      </c>
      <c r="D24" s="148">
        <f>('2010-Tenure'!D10-'2000-Tenure'!D10)</f>
        <v>434710</v>
      </c>
      <c r="E24" s="67">
        <f>('2010-Tenure'!E10-'2000-Tenure'!E10)</f>
        <v>-0.12999999999999945</v>
      </c>
      <c r="F24" s="67">
        <f>('2010-Tenure'!F10-'2000-Tenure'!F10)</f>
        <v>-0.16000000000000014</v>
      </c>
      <c r="G24" s="68">
        <f>('2010-Tenure'!G10-'2000-Tenure'!G10)</f>
        <v>-0.10999999999999988</v>
      </c>
    </row>
    <row r="25" spans="1:12">
      <c r="A25" s="40" t="s">
        <v>29</v>
      </c>
      <c r="B25" s="146"/>
      <c r="C25" s="132"/>
      <c r="D25" s="148"/>
      <c r="E25" s="67"/>
      <c r="F25" s="67"/>
      <c r="G25" s="68"/>
    </row>
    <row r="26" spans="1:12">
      <c r="A26" s="41" t="s">
        <v>31</v>
      </c>
      <c r="B26" s="146">
        <f>('2010-Tenure'!B12-'2000-Tenure'!B12)</f>
        <v>-189225</v>
      </c>
      <c r="C26" s="132">
        <f>('2010-Tenure'!C12-'2000-Tenure'!C12)</f>
        <v>-157877</v>
      </c>
      <c r="D26" s="148">
        <f>('2010-Tenure'!D12-'2000-Tenure'!D12)</f>
        <v>-31348</v>
      </c>
      <c r="E26" s="67">
        <f>('2010-Tenure'!E12-'2000-Tenure'!E12)</f>
        <v>-2.9999999999999805E-2</v>
      </c>
      <c r="F26" s="67">
        <f>('2010-Tenure'!F12-'2000-Tenure'!F12)</f>
        <v>-4.9999999999999822E-2</v>
      </c>
      <c r="G26" s="68">
        <f>('2010-Tenure'!G12-'2000-Tenure'!G12)</f>
        <v>2.0000000000000018E-2</v>
      </c>
    </row>
    <row r="27" spans="1:12">
      <c r="A27" s="41" t="s">
        <v>32</v>
      </c>
      <c r="B27" s="146">
        <f>('2010-Tenure'!B13-'2000-Tenure'!B13)</f>
        <v>31331</v>
      </c>
      <c r="C27" s="132">
        <f>('2010-Tenure'!C13-'2000-Tenure'!C13)</f>
        <v>-435</v>
      </c>
      <c r="D27" s="148">
        <f>('2010-Tenure'!D13-'2000-Tenure'!D13)</f>
        <v>31766</v>
      </c>
      <c r="E27" s="67">
        <f>('2010-Tenure'!E13-'2000-Tenure'!E13)</f>
        <v>-0.10000000000000009</v>
      </c>
      <c r="F27" s="67">
        <f>('2010-Tenure'!F13-'2000-Tenure'!F13)</f>
        <v>-0.12999999999999989</v>
      </c>
      <c r="G27" s="68">
        <f>('2010-Tenure'!G13-'2000-Tenure'!G13)</f>
        <v>-8.0000000000000071E-2</v>
      </c>
    </row>
    <row r="28" spans="1:12">
      <c r="A28" s="41" t="s">
        <v>33</v>
      </c>
      <c r="B28" s="146">
        <f>('2010-Tenure'!B14-'2000-Tenure'!B14)</f>
        <v>-2975</v>
      </c>
      <c r="C28" s="132">
        <f>('2010-Tenure'!C14-'2000-Tenure'!C14)</f>
        <v>-427</v>
      </c>
      <c r="D28" s="148">
        <f>('2010-Tenure'!D14-'2000-Tenure'!D14)</f>
        <v>-2548</v>
      </c>
      <c r="E28" s="67">
        <f>('2010-Tenure'!E14-'2000-Tenure'!E14)</f>
        <v>-0.10000000000000009</v>
      </c>
      <c r="F28" s="67">
        <f>('2010-Tenure'!F14-'2000-Tenure'!F14)</f>
        <v>-0.15000000000000036</v>
      </c>
      <c r="G28" s="68">
        <f>('2010-Tenure'!G14-'2000-Tenure'!G14)</f>
        <v>-7.0000000000000284E-2</v>
      </c>
    </row>
    <row r="29" spans="1:12">
      <c r="A29" s="41" t="s">
        <v>34</v>
      </c>
      <c r="B29" s="146">
        <f>('2010-Tenure'!B15-'2000-Tenure'!B15)</f>
        <v>413241</v>
      </c>
      <c r="C29" s="132">
        <f>('2010-Tenure'!C15-'2000-Tenure'!C15)</f>
        <v>261122</v>
      </c>
      <c r="D29" s="148">
        <f>('2010-Tenure'!D15-'2000-Tenure'!D15)</f>
        <v>152119</v>
      </c>
      <c r="E29" s="67">
        <f>('2010-Tenure'!E15-'2000-Tenure'!E15)</f>
        <v>-0.15000000000000036</v>
      </c>
      <c r="F29" s="67">
        <f>('2010-Tenure'!F15-'2000-Tenure'!F15)</f>
        <v>-0.18999999999999995</v>
      </c>
      <c r="G29" s="68">
        <f>('2010-Tenure'!G15-'2000-Tenure'!G15)</f>
        <v>-0.12999999999999989</v>
      </c>
    </row>
    <row r="30" spans="1:12">
      <c r="A30" s="41" t="s">
        <v>35</v>
      </c>
      <c r="B30" s="146">
        <f>('2010-Tenure'!B16-'2000-Tenure'!B16)</f>
        <v>7986</v>
      </c>
      <c r="C30" s="132">
        <f>('2010-Tenure'!C16-'2000-Tenure'!C16)</f>
        <v>3247</v>
      </c>
      <c r="D30" s="148">
        <f>('2010-Tenure'!D16-'2000-Tenure'!D16)</f>
        <v>4739</v>
      </c>
      <c r="E30" s="67">
        <f>('2010-Tenure'!E16-'2000-Tenure'!E16)</f>
        <v>-8.9999999999999858E-2</v>
      </c>
      <c r="F30" s="67">
        <f>('2010-Tenure'!F16-'2000-Tenure'!F16)</f>
        <v>-0.24000000000000021</v>
      </c>
      <c r="G30" s="68">
        <f>('2010-Tenure'!G16-'2000-Tenure'!G16)</f>
        <v>2.0000000000000018E-2</v>
      </c>
    </row>
    <row r="31" spans="1:12">
      <c r="A31" s="41" t="s">
        <v>36</v>
      </c>
      <c r="B31" s="146">
        <f>('2010-Tenure'!B17-'2000-Tenure'!B17)</f>
        <v>1730</v>
      </c>
      <c r="C31" s="132">
        <f>('2010-Tenure'!C17-'2000-Tenure'!C17)</f>
        <v>360</v>
      </c>
      <c r="D31" s="148">
        <f>('2010-Tenure'!D17-'2000-Tenure'!D17)</f>
        <v>1370</v>
      </c>
      <c r="E31" s="67">
        <f>('2010-Tenure'!E17-'2000-Tenure'!E17)</f>
        <v>0</v>
      </c>
      <c r="F31" s="67">
        <f>('2010-Tenure'!F17-'2000-Tenure'!F17)</f>
        <v>-8.0000000000000071E-2</v>
      </c>
      <c r="G31" s="68">
        <f>('2010-Tenure'!G17-'2000-Tenure'!G17)</f>
        <v>8.0000000000000071E-2</v>
      </c>
    </row>
    <row r="32" spans="1:12" ht="15" thickBot="1">
      <c r="A32" s="72" t="s">
        <v>37</v>
      </c>
      <c r="B32" s="149">
        <f>('2010-Tenure'!B18-'2000-Tenure'!B18)</f>
        <v>-5948</v>
      </c>
      <c r="C32" s="139">
        <f>('2010-Tenure'!C18-'2000-Tenure'!C18)</f>
        <v>-731</v>
      </c>
      <c r="D32" s="151">
        <f>('2010-Tenure'!D18-'2000-Tenure'!D18)</f>
        <v>-5217</v>
      </c>
      <c r="E32" s="73">
        <f>('2010-Tenure'!E18-'2000-Tenure'!E18)</f>
        <v>-3.9999999999999591E-2</v>
      </c>
      <c r="F32" s="73">
        <f>('2010-Tenure'!F18-'2000-Tenure'!F18)</f>
        <v>-4.0000000000000036E-2</v>
      </c>
      <c r="G32" s="74">
        <f>('2010-Tenure'!G18-'2000-Tenure'!G18)</f>
        <v>-4.0000000000000036E-2</v>
      </c>
    </row>
  </sheetData>
  <mergeCells count="2">
    <mergeCell ref="A5:G5"/>
    <mergeCell ref="A6:G6"/>
  </mergeCells>
  <hyperlinks>
    <hyperlink ref="A7" location="'Table of Contents'!A1" display="Return to Table of Contents"/>
  </hyperlinks>
  <pageMargins left="0.5" right="0.5" top="0.5" bottom="0.5" header="0.3" footer="0.3"/>
  <pageSetup scale="83" fitToHeight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2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38.875" customWidth="1"/>
    <col min="2" max="2" width="9.875" style="30" bestFit="1" customWidth="1"/>
    <col min="3" max="3" width="9.25" style="30" customWidth="1"/>
    <col min="4" max="4" width="9.875" style="30" bestFit="1" customWidth="1"/>
    <col min="5" max="6" width="8.625" style="30" customWidth="1"/>
    <col min="7" max="7" width="8.75" style="30" customWidth="1"/>
  </cols>
  <sheetData>
    <row r="1" spans="1:7" s="14" customFormat="1" ht="15">
      <c r="A1" s="12" t="s">
        <v>0</v>
      </c>
      <c r="B1" s="31"/>
      <c r="C1" s="16"/>
      <c r="D1" s="32"/>
      <c r="E1" s="16"/>
      <c r="F1" s="32"/>
      <c r="G1" s="16" t="s">
        <v>84</v>
      </c>
    </row>
    <row r="2" spans="1:7" s="14" customFormat="1" ht="15">
      <c r="A2" s="12" t="s">
        <v>1</v>
      </c>
      <c r="B2" s="31"/>
      <c r="C2" s="16"/>
      <c r="D2" s="32"/>
      <c r="E2" s="16"/>
      <c r="F2" s="32"/>
      <c r="G2" s="16" t="s">
        <v>25</v>
      </c>
    </row>
    <row r="3" spans="1:7" s="14" customFormat="1" ht="15">
      <c r="A3" s="12" t="s">
        <v>2</v>
      </c>
      <c r="B3" s="31"/>
      <c r="C3" s="33"/>
      <c r="D3" s="34"/>
      <c r="E3" s="19"/>
      <c r="F3" s="32"/>
      <c r="G3" s="21" t="s">
        <v>67</v>
      </c>
    </row>
    <row r="4" spans="1:7" s="14" customFormat="1" ht="15">
      <c r="A4" s="12" t="s">
        <v>3</v>
      </c>
      <c r="B4" s="31"/>
      <c r="C4" s="33"/>
      <c r="D4" s="34"/>
      <c r="E4" s="33"/>
      <c r="F4" s="32"/>
      <c r="G4" s="16"/>
    </row>
    <row r="5" spans="1:7" s="14" customFormat="1" ht="15.75">
      <c r="A5" s="288" t="s">
        <v>88</v>
      </c>
      <c r="B5" s="288"/>
      <c r="C5" s="288"/>
      <c r="D5" s="288"/>
      <c r="E5" s="288"/>
      <c r="F5" s="288"/>
      <c r="G5" s="288"/>
    </row>
    <row r="6" spans="1:7" s="14" customFormat="1" ht="15.75">
      <c r="A6" s="288" t="s">
        <v>64</v>
      </c>
      <c r="B6" s="288"/>
      <c r="C6" s="288"/>
      <c r="D6" s="288"/>
      <c r="E6" s="288"/>
      <c r="F6" s="288"/>
      <c r="G6" s="288"/>
    </row>
    <row r="7" spans="1:7" ht="12.75" customHeight="1" thickBot="1">
      <c r="A7" s="182" t="s">
        <v>124</v>
      </c>
    </row>
    <row r="8" spans="1:7" ht="81.75" customHeight="1" thickBot="1">
      <c r="A8" s="94" t="s">
        <v>78</v>
      </c>
      <c r="B8" s="95" t="s">
        <v>59</v>
      </c>
      <c r="C8" s="96" t="s">
        <v>60</v>
      </c>
      <c r="D8" s="98" t="s">
        <v>61</v>
      </c>
      <c r="E8" s="98" t="s">
        <v>70</v>
      </c>
      <c r="F8" s="98" t="s">
        <v>62</v>
      </c>
      <c r="G8" s="97" t="s">
        <v>63</v>
      </c>
    </row>
    <row r="9" spans="1:7" s="232" customFormat="1" ht="15">
      <c r="A9" s="239" t="s">
        <v>27</v>
      </c>
      <c r="B9" s="240">
        <v>12577498</v>
      </c>
      <c r="C9" s="241">
        <v>7035371</v>
      </c>
      <c r="D9" s="244">
        <v>5542127</v>
      </c>
      <c r="E9" s="280">
        <v>2.9</v>
      </c>
      <c r="F9" s="280">
        <v>2.95</v>
      </c>
      <c r="G9" s="281">
        <v>2.83</v>
      </c>
    </row>
    <row r="10" spans="1:7">
      <c r="A10" s="40" t="s">
        <v>30</v>
      </c>
      <c r="B10" s="26">
        <v>3385176</v>
      </c>
      <c r="C10" s="27">
        <v>1506233</v>
      </c>
      <c r="D10" s="29">
        <v>1878943</v>
      </c>
      <c r="E10" s="67">
        <v>3.93</v>
      </c>
      <c r="F10" s="67">
        <v>4.09</v>
      </c>
      <c r="G10" s="68">
        <v>3.81</v>
      </c>
    </row>
    <row r="11" spans="1:7">
      <c r="A11" s="40" t="s">
        <v>29</v>
      </c>
      <c r="B11" s="26"/>
      <c r="C11" s="27"/>
      <c r="D11" s="29"/>
      <c r="E11" s="67"/>
      <c r="F11" s="67"/>
      <c r="G11" s="68"/>
    </row>
    <row r="12" spans="1:7">
      <c r="A12" s="41" t="s">
        <v>31</v>
      </c>
      <c r="B12" s="26">
        <v>6508255</v>
      </c>
      <c r="C12" s="27">
        <v>4187243</v>
      </c>
      <c r="D12" s="29">
        <v>2321012</v>
      </c>
      <c r="E12" s="67">
        <v>2.35</v>
      </c>
      <c r="F12" s="67">
        <v>2.46</v>
      </c>
      <c r="G12" s="68">
        <v>2.16</v>
      </c>
    </row>
    <row r="13" spans="1:7">
      <c r="A13" s="41" t="s">
        <v>32</v>
      </c>
      <c r="B13" s="26">
        <v>806581</v>
      </c>
      <c r="C13" s="27">
        <v>301739</v>
      </c>
      <c r="D13" s="29">
        <v>504842</v>
      </c>
      <c r="E13" s="67">
        <v>2.59</v>
      </c>
      <c r="F13" s="67">
        <v>2.77</v>
      </c>
      <c r="G13" s="68">
        <v>2.48</v>
      </c>
    </row>
    <row r="14" spans="1:7">
      <c r="A14" s="41" t="s">
        <v>33</v>
      </c>
      <c r="B14" s="26">
        <v>59916</v>
      </c>
      <c r="C14" s="27">
        <v>30519</v>
      </c>
      <c r="D14" s="29">
        <v>29397</v>
      </c>
      <c r="E14" s="67">
        <v>2.73</v>
      </c>
      <c r="F14" s="67">
        <v>2.78</v>
      </c>
      <c r="G14" s="68">
        <v>2.67</v>
      </c>
    </row>
    <row r="15" spans="1:7">
      <c r="A15" s="41" t="s">
        <v>34</v>
      </c>
      <c r="B15" s="26">
        <v>1509612</v>
      </c>
      <c r="C15" s="27">
        <v>868853</v>
      </c>
      <c r="D15" s="29">
        <v>640759</v>
      </c>
      <c r="E15" s="67">
        <v>3.09</v>
      </c>
      <c r="F15" s="67">
        <v>3.34</v>
      </c>
      <c r="G15" s="68">
        <v>2.75</v>
      </c>
    </row>
    <row r="16" spans="1:7">
      <c r="A16" s="41" t="s">
        <v>35</v>
      </c>
      <c r="B16" s="26">
        <v>34788</v>
      </c>
      <c r="C16" s="27">
        <v>15219</v>
      </c>
      <c r="D16" s="29">
        <v>19569</v>
      </c>
      <c r="E16" s="67">
        <v>3.75</v>
      </c>
      <c r="F16" s="67">
        <v>3.87</v>
      </c>
      <c r="G16" s="68">
        <v>3.65</v>
      </c>
    </row>
    <row r="17" spans="1:8">
      <c r="A17" s="41" t="s">
        <v>36</v>
      </c>
      <c r="B17" s="26">
        <v>22818</v>
      </c>
      <c r="C17" s="27">
        <v>9964</v>
      </c>
      <c r="D17" s="29">
        <v>12854</v>
      </c>
      <c r="E17" s="67">
        <v>2.68</v>
      </c>
      <c r="F17" s="67">
        <v>2.92</v>
      </c>
      <c r="G17" s="68">
        <v>2.4900000000000002</v>
      </c>
    </row>
    <row r="18" spans="1:8">
      <c r="A18" s="41" t="s">
        <v>37</v>
      </c>
      <c r="B18" s="26">
        <v>250352</v>
      </c>
      <c r="C18" s="27">
        <v>115601</v>
      </c>
      <c r="D18" s="29">
        <v>134751</v>
      </c>
      <c r="E18" s="67">
        <v>2.74</v>
      </c>
      <c r="F18" s="67">
        <v>2.98</v>
      </c>
      <c r="G18" s="68">
        <v>2.54</v>
      </c>
    </row>
    <row r="19" spans="1:8">
      <c r="A19" s="41"/>
      <c r="B19" s="64"/>
      <c r="C19" s="57"/>
      <c r="D19" s="56"/>
      <c r="E19" s="67"/>
      <c r="F19" s="67"/>
      <c r="G19" s="68"/>
    </row>
    <row r="20" spans="1:8">
      <c r="A20" s="25" t="s">
        <v>72</v>
      </c>
      <c r="B20" s="64"/>
      <c r="C20" s="57"/>
      <c r="D20" s="56"/>
      <c r="E20" s="67"/>
      <c r="F20" s="67"/>
      <c r="G20" s="68"/>
      <c r="H20" s="55"/>
    </row>
    <row r="21" spans="1:8" s="232" customFormat="1" ht="15">
      <c r="A21" s="275" t="s">
        <v>27</v>
      </c>
      <c r="B21" s="265">
        <f t="shared" ref="B21:D22" si="0">B9/$B9</f>
        <v>1</v>
      </c>
      <c r="C21" s="245">
        <f t="shared" si="0"/>
        <v>0.55936172679176732</v>
      </c>
      <c r="D21" s="267">
        <f t="shared" si="0"/>
        <v>0.44063827320823268</v>
      </c>
      <c r="E21" s="282"/>
      <c r="F21" s="282"/>
      <c r="G21" s="283"/>
    </row>
    <row r="22" spans="1:8">
      <c r="A22" s="40" t="s">
        <v>30</v>
      </c>
      <c r="B22" s="50">
        <f t="shared" si="0"/>
        <v>1</v>
      </c>
      <c r="C22" s="90">
        <f t="shared" si="0"/>
        <v>0.44494968651556077</v>
      </c>
      <c r="D22" s="23">
        <f t="shared" si="0"/>
        <v>0.55505031348443923</v>
      </c>
      <c r="E22" s="156"/>
      <c r="F22" s="156"/>
      <c r="G22" s="157"/>
    </row>
    <row r="23" spans="1:8">
      <c r="A23" s="40" t="s">
        <v>29</v>
      </c>
      <c r="B23" s="50"/>
      <c r="C23" s="90"/>
      <c r="D23" s="23"/>
      <c r="E23" s="156"/>
      <c r="F23" s="156"/>
      <c r="G23" s="157"/>
    </row>
    <row r="24" spans="1:8">
      <c r="A24" s="41" t="s">
        <v>31</v>
      </c>
      <c r="B24" s="50">
        <f t="shared" ref="B24:D30" si="1">B12/$B12</f>
        <v>1</v>
      </c>
      <c r="C24" s="90">
        <f t="shared" si="1"/>
        <v>0.64337414560431327</v>
      </c>
      <c r="D24" s="23">
        <f t="shared" si="1"/>
        <v>0.35662585439568673</v>
      </c>
      <c r="E24" s="156"/>
      <c r="F24" s="156"/>
      <c r="G24" s="157"/>
    </row>
    <row r="25" spans="1:8">
      <c r="A25" s="41" t="s">
        <v>32</v>
      </c>
      <c r="B25" s="50">
        <f t="shared" si="1"/>
        <v>1</v>
      </c>
      <c r="C25" s="90">
        <f t="shared" si="1"/>
        <v>0.37409633998321307</v>
      </c>
      <c r="D25" s="23">
        <f t="shared" si="1"/>
        <v>0.62590366001678688</v>
      </c>
      <c r="E25" s="156"/>
      <c r="F25" s="156"/>
      <c r="G25" s="157"/>
    </row>
    <row r="26" spans="1:8">
      <c r="A26" s="41" t="s">
        <v>33</v>
      </c>
      <c r="B26" s="50">
        <f t="shared" si="1"/>
        <v>1</v>
      </c>
      <c r="C26" s="90">
        <f t="shared" si="1"/>
        <v>0.50936310835169241</v>
      </c>
      <c r="D26" s="23">
        <f t="shared" si="1"/>
        <v>0.49063689164830765</v>
      </c>
      <c r="E26" s="156"/>
      <c r="F26" s="156"/>
      <c r="G26" s="157"/>
    </row>
    <row r="27" spans="1:8">
      <c r="A27" s="41" t="s">
        <v>34</v>
      </c>
      <c r="B27" s="50">
        <f t="shared" si="1"/>
        <v>1</v>
      </c>
      <c r="C27" s="90">
        <f t="shared" si="1"/>
        <v>0.57554722670461023</v>
      </c>
      <c r="D27" s="23">
        <f t="shared" si="1"/>
        <v>0.42445277329538983</v>
      </c>
      <c r="E27" s="156"/>
      <c r="F27" s="156"/>
      <c r="G27" s="157"/>
    </row>
    <row r="28" spans="1:8">
      <c r="A28" s="41" t="s">
        <v>35</v>
      </c>
      <c r="B28" s="50">
        <f t="shared" si="1"/>
        <v>1</v>
      </c>
      <c r="C28" s="90">
        <f t="shared" si="1"/>
        <v>0.43747844084166954</v>
      </c>
      <c r="D28" s="23">
        <f t="shared" si="1"/>
        <v>0.56252155915833046</v>
      </c>
      <c r="E28" s="156"/>
      <c r="F28" s="156"/>
      <c r="G28" s="157"/>
    </row>
    <row r="29" spans="1:8">
      <c r="A29" s="41" t="s">
        <v>36</v>
      </c>
      <c r="B29" s="50">
        <f t="shared" si="1"/>
        <v>1</v>
      </c>
      <c r="C29" s="90">
        <f t="shared" si="1"/>
        <v>0.43667280217372251</v>
      </c>
      <c r="D29" s="23">
        <f t="shared" si="1"/>
        <v>0.56332719782627749</v>
      </c>
      <c r="E29" s="156"/>
      <c r="F29" s="156"/>
      <c r="G29" s="157"/>
    </row>
    <row r="30" spans="1:8">
      <c r="A30" s="41" t="s">
        <v>37</v>
      </c>
      <c r="B30" s="50">
        <f t="shared" si="1"/>
        <v>1</v>
      </c>
      <c r="C30" s="90">
        <f t="shared" si="1"/>
        <v>0.46175385057838564</v>
      </c>
      <c r="D30" s="23">
        <f t="shared" si="1"/>
        <v>0.53824614942161442</v>
      </c>
      <c r="E30" s="156"/>
      <c r="F30" s="156"/>
      <c r="G30" s="157"/>
    </row>
    <row r="31" spans="1:8">
      <c r="A31" s="41"/>
      <c r="B31" s="50"/>
      <c r="C31" s="90"/>
      <c r="D31" s="23"/>
      <c r="E31" s="156"/>
      <c r="F31" s="156"/>
      <c r="G31" s="157"/>
    </row>
    <row r="32" spans="1:8">
      <c r="A32" s="25" t="s">
        <v>71</v>
      </c>
      <c r="B32" s="50"/>
      <c r="C32" s="90"/>
      <c r="D32" s="23"/>
      <c r="E32" s="156"/>
      <c r="F32" s="156"/>
      <c r="G32" s="157"/>
      <c r="H32" s="55"/>
    </row>
    <row r="33" spans="1:7" s="232" customFormat="1" ht="15">
      <c r="A33" s="275" t="s">
        <v>27</v>
      </c>
      <c r="B33" s="265">
        <f t="shared" ref="B33:D34" si="2">B9/B$9</f>
        <v>1</v>
      </c>
      <c r="C33" s="245">
        <f t="shared" si="2"/>
        <v>1</v>
      </c>
      <c r="D33" s="267">
        <f t="shared" si="2"/>
        <v>1</v>
      </c>
      <c r="E33" s="282"/>
      <c r="F33" s="282"/>
      <c r="G33" s="283"/>
    </row>
    <row r="34" spans="1:7">
      <c r="A34" s="40" t="s">
        <v>30</v>
      </c>
      <c r="B34" s="50">
        <f t="shared" si="2"/>
        <v>0.2691454214502757</v>
      </c>
      <c r="C34" s="90">
        <f t="shared" si="2"/>
        <v>0.21409432423677444</v>
      </c>
      <c r="D34" s="23">
        <f t="shared" si="2"/>
        <v>0.33902922109146905</v>
      </c>
      <c r="E34" s="156"/>
      <c r="F34" s="156"/>
      <c r="G34" s="157"/>
    </row>
    <row r="35" spans="1:7">
      <c r="A35" s="40" t="s">
        <v>29</v>
      </c>
      <c r="B35" s="50"/>
      <c r="C35" s="90"/>
      <c r="D35" s="23"/>
      <c r="E35" s="156"/>
      <c r="F35" s="156"/>
      <c r="G35" s="157"/>
    </row>
    <row r="36" spans="1:7">
      <c r="A36" s="41" t="s">
        <v>31</v>
      </c>
      <c r="B36" s="50">
        <f t="shared" ref="B36:D42" si="3">B12/B$9</f>
        <v>0.51745227866464383</v>
      </c>
      <c r="C36" s="90">
        <f t="shared" si="3"/>
        <v>0.59517017652658266</v>
      </c>
      <c r="D36" s="23">
        <f t="shared" si="3"/>
        <v>0.41879444480431433</v>
      </c>
      <c r="E36" s="156"/>
      <c r="F36" s="156"/>
      <c r="G36" s="157"/>
    </row>
    <row r="37" spans="1:7">
      <c r="A37" s="41" t="s">
        <v>32</v>
      </c>
      <c r="B37" s="50">
        <f t="shared" si="3"/>
        <v>6.412889113558197E-2</v>
      </c>
      <c r="C37" s="90">
        <f t="shared" si="3"/>
        <v>4.2888854049061523E-2</v>
      </c>
      <c r="D37" s="23">
        <f t="shared" si="3"/>
        <v>9.1091741492030046E-2</v>
      </c>
      <c r="E37" s="156"/>
      <c r="F37" s="156"/>
      <c r="G37" s="157"/>
    </row>
    <row r="38" spans="1:7">
      <c r="A38" s="41" t="s">
        <v>33</v>
      </c>
      <c r="B38" s="50">
        <f t="shared" si="3"/>
        <v>4.7637455398522027E-3</v>
      </c>
      <c r="C38" s="90">
        <f t="shared" si="3"/>
        <v>4.337937544445062E-3</v>
      </c>
      <c r="D38" s="23">
        <f t="shared" si="3"/>
        <v>5.3042811902361672E-3</v>
      </c>
      <c r="E38" s="156"/>
      <c r="F38" s="156"/>
      <c r="G38" s="157"/>
    </row>
    <row r="39" spans="1:7">
      <c r="A39" s="41" t="s">
        <v>34</v>
      </c>
      <c r="B39" s="50">
        <f t="shared" si="3"/>
        <v>0.12002482528719145</v>
      </c>
      <c r="C39" s="90">
        <f t="shared" si="3"/>
        <v>0.1234978226450318</v>
      </c>
      <c r="D39" s="23">
        <f t="shared" si="3"/>
        <v>0.11561608025222085</v>
      </c>
      <c r="E39" s="156"/>
      <c r="F39" s="156"/>
      <c r="G39" s="157"/>
    </row>
    <row r="40" spans="1:7">
      <c r="A40" s="41" t="s">
        <v>35</v>
      </c>
      <c r="B40" s="50">
        <f t="shared" si="3"/>
        <v>2.765891912684065E-3</v>
      </c>
      <c r="C40" s="90">
        <f t="shared" si="3"/>
        <v>2.1632121461682688E-3</v>
      </c>
      <c r="D40" s="23">
        <f t="shared" si="3"/>
        <v>3.5309548121145546E-3</v>
      </c>
      <c r="E40" s="156"/>
      <c r="F40" s="156"/>
      <c r="G40" s="157"/>
    </row>
    <row r="41" spans="1:7">
      <c r="A41" s="41" t="s">
        <v>36</v>
      </c>
      <c r="B41" s="50">
        <f t="shared" si="3"/>
        <v>1.8141922980230249E-3</v>
      </c>
      <c r="C41" s="90">
        <f t="shared" si="3"/>
        <v>1.4162721482633965E-3</v>
      </c>
      <c r="D41" s="23">
        <f t="shared" si="3"/>
        <v>2.319326135976314E-3</v>
      </c>
      <c r="E41" s="156"/>
      <c r="F41" s="156"/>
      <c r="G41" s="157"/>
    </row>
    <row r="42" spans="1:7" ht="15" thickBot="1">
      <c r="A42" s="72" t="s">
        <v>37</v>
      </c>
      <c r="B42" s="91">
        <f t="shared" si="3"/>
        <v>1.9904753711747759E-2</v>
      </c>
      <c r="C42" s="92">
        <f t="shared" si="3"/>
        <v>1.6431400703672914E-2</v>
      </c>
      <c r="D42" s="93">
        <f t="shared" si="3"/>
        <v>2.4313950221638733E-2</v>
      </c>
      <c r="E42" s="161"/>
      <c r="F42" s="161"/>
      <c r="G42" s="162"/>
    </row>
  </sheetData>
  <mergeCells count="2">
    <mergeCell ref="A5:G5"/>
    <mergeCell ref="A6:G6"/>
  </mergeCells>
  <hyperlinks>
    <hyperlink ref="A7" location="'Table of Contents'!A1" display="Return to Table of Contents"/>
  </hyperlinks>
  <pageMargins left="0.5" right="0.5" top="0.5" bottom="0.5" header="0.3" footer="0.3"/>
  <pageSetup scale="83" fitToHeight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42"/>
  <sheetViews>
    <sheetView workbookViewId="0">
      <pane ySplit="8" topLeftCell="A9" activePane="bottomLeft" state="frozen"/>
      <selection activeCell="A9" sqref="A9"/>
      <selection pane="bottomLeft" activeCell="A7" sqref="A7"/>
    </sheetView>
  </sheetViews>
  <sheetFormatPr defaultRowHeight="14.25"/>
  <cols>
    <col min="1" max="1" width="38.875" customWidth="1"/>
    <col min="2" max="2" width="9.875" style="30" bestFit="1" customWidth="1"/>
    <col min="3" max="3" width="9.25" style="30" customWidth="1"/>
    <col min="4" max="4" width="9.875" style="30" bestFit="1" customWidth="1"/>
    <col min="5" max="6" width="8.625" style="30" customWidth="1"/>
    <col min="7" max="7" width="8.75" style="30" customWidth="1"/>
  </cols>
  <sheetData>
    <row r="1" spans="1:7" s="14" customFormat="1" ht="15">
      <c r="A1" s="12" t="s">
        <v>0</v>
      </c>
      <c r="B1" s="31"/>
      <c r="C1" s="16"/>
      <c r="D1" s="32"/>
      <c r="E1" s="16"/>
      <c r="F1" s="32"/>
      <c r="G1" s="16" t="s">
        <v>4</v>
      </c>
    </row>
    <row r="2" spans="1:7" s="14" customFormat="1" ht="15">
      <c r="A2" s="12" t="s">
        <v>1</v>
      </c>
      <c r="B2" s="31"/>
      <c r="C2" s="16"/>
      <c r="D2" s="32"/>
      <c r="E2" s="16"/>
      <c r="F2" s="32"/>
      <c r="G2" s="16" t="s">
        <v>25</v>
      </c>
    </row>
    <row r="3" spans="1:7" s="14" customFormat="1" ht="15">
      <c r="A3" s="12" t="s">
        <v>2</v>
      </c>
      <c r="B3" s="31"/>
      <c r="C3" s="33"/>
      <c r="D3" s="34"/>
      <c r="E3" s="19"/>
      <c r="F3" s="32"/>
      <c r="G3" s="21" t="s">
        <v>67</v>
      </c>
    </row>
    <row r="4" spans="1:7" s="14" customFormat="1" ht="15">
      <c r="A4" s="12" t="s">
        <v>3</v>
      </c>
      <c r="B4" s="31"/>
      <c r="C4" s="33"/>
      <c r="D4" s="34"/>
      <c r="E4" s="33"/>
      <c r="F4" s="32"/>
      <c r="G4" s="16"/>
    </row>
    <row r="5" spans="1:7" s="14" customFormat="1" ht="15.75">
      <c r="A5" s="288" t="s">
        <v>69</v>
      </c>
      <c r="B5" s="288"/>
      <c r="C5" s="288"/>
      <c r="D5" s="288"/>
      <c r="E5" s="288"/>
      <c r="F5" s="288"/>
      <c r="G5" s="288"/>
    </row>
    <row r="6" spans="1:7" s="14" customFormat="1" ht="15.75">
      <c r="A6" s="288" t="s">
        <v>64</v>
      </c>
      <c r="B6" s="288"/>
      <c r="C6" s="288"/>
      <c r="D6" s="288"/>
      <c r="E6" s="288"/>
      <c r="F6" s="288"/>
      <c r="G6" s="288"/>
    </row>
    <row r="7" spans="1:7" ht="12" customHeight="1" thickBot="1">
      <c r="A7" s="182" t="s">
        <v>124</v>
      </c>
    </row>
    <row r="8" spans="1:7" ht="81.75" customHeight="1" thickBot="1">
      <c r="A8" s="83" t="s">
        <v>78</v>
      </c>
      <c r="B8" s="84" t="s">
        <v>59</v>
      </c>
      <c r="C8" s="85" t="s">
        <v>60</v>
      </c>
      <c r="D8" s="87" t="s">
        <v>61</v>
      </c>
      <c r="E8" s="87" t="s">
        <v>70</v>
      </c>
      <c r="F8" s="87" t="s">
        <v>62</v>
      </c>
      <c r="G8" s="86" t="s">
        <v>63</v>
      </c>
    </row>
    <row r="9" spans="1:7" s="232" customFormat="1" ht="15">
      <c r="A9" s="239" t="s">
        <v>27</v>
      </c>
      <c r="B9" s="240">
        <v>11502870</v>
      </c>
      <c r="C9" s="241">
        <v>6546334</v>
      </c>
      <c r="D9" s="244">
        <v>4956536</v>
      </c>
      <c r="E9" s="280">
        <v>2.87</v>
      </c>
      <c r="F9" s="280">
        <v>2.93</v>
      </c>
      <c r="G9" s="281">
        <v>2.79</v>
      </c>
    </row>
    <row r="10" spans="1:7">
      <c r="A10" s="40" t="s">
        <v>30</v>
      </c>
      <c r="B10" s="26">
        <v>2566688</v>
      </c>
      <c r="C10" s="27">
        <v>1122455</v>
      </c>
      <c r="D10" s="29">
        <v>1444233</v>
      </c>
      <c r="E10" s="67">
        <v>4.0599999999999996</v>
      </c>
      <c r="F10" s="67">
        <v>4.25</v>
      </c>
      <c r="G10" s="68">
        <v>3.92</v>
      </c>
    </row>
    <row r="11" spans="1:7">
      <c r="A11" s="40" t="s">
        <v>29</v>
      </c>
      <c r="B11" s="26"/>
      <c r="C11" s="27"/>
      <c r="D11" s="29"/>
      <c r="E11" s="67"/>
      <c r="F11" s="67"/>
      <c r="G11" s="68"/>
    </row>
    <row r="12" spans="1:7">
      <c r="A12" s="41" t="s">
        <v>31</v>
      </c>
      <c r="B12" s="26">
        <v>6697480</v>
      </c>
      <c r="C12" s="27">
        <v>4345120</v>
      </c>
      <c r="D12" s="29">
        <v>2352360</v>
      </c>
      <c r="E12" s="67">
        <v>2.38</v>
      </c>
      <c r="F12" s="67">
        <v>2.5099999999999998</v>
      </c>
      <c r="G12" s="68">
        <v>2.14</v>
      </c>
    </row>
    <row r="13" spans="1:7">
      <c r="A13" s="41" t="s">
        <v>32</v>
      </c>
      <c r="B13" s="26">
        <v>775250</v>
      </c>
      <c r="C13" s="27">
        <v>302174</v>
      </c>
      <c r="D13" s="29">
        <v>473076</v>
      </c>
      <c r="E13" s="67">
        <v>2.69</v>
      </c>
      <c r="F13" s="67">
        <v>2.9</v>
      </c>
      <c r="G13" s="68">
        <v>2.56</v>
      </c>
    </row>
    <row r="14" spans="1:7">
      <c r="A14" s="41" t="s">
        <v>33</v>
      </c>
      <c r="B14" s="26">
        <v>62891</v>
      </c>
      <c r="C14" s="27">
        <v>30946</v>
      </c>
      <c r="D14" s="29">
        <v>31945</v>
      </c>
      <c r="E14" s="67">
        <v>2.83</v>
      </c>
      <c r="F14" s="67">
        <v>2.93</v>
      </c>
      <c r="G14" s="68">
        <v>2.74</v>
      </c>
    </row>
    <row r="15" spans="1:7">
      <c r="A15" s="41" t="s">
        <v>34</v>
      </c>
      <c r="B15" s="26">
        <v>1096371</v>
      </c>
      <c r="C15" s="27">
        <v>607731</v>
      </c>
      <c r="D15" s="29">
        <v>488640</v>
      </c>
      <c r="E15" s="67">
        <v>3.24</v>
      </c>
      <c r="F15" s="67">
        <v>3.53</v>
      </c>
      <c r="G15" s="68">
        <v>2.88</v>
      </c>
    </row>
    <row r="16" spans="1:7">
      <c r="A16" s="41" t="s">
        <v>35</v>
      </c>
      <c r="B16" s="26">
        <v>26802</v>
      </c>
      <c r="C16" s="27">
        <v>11972</v>
      </c>
      <c r="D16" s="29">
        <v>14830</v>
      </c>
      <c r="E16" s="67">
        <v>3.84</v>
      </c>
      <c r="F16" s="67">
        <v>4.1100000000000003</v>
      </c>
      <c r="G16" s="68">
        <v>3.63</v>
      </c>
    </row>
    <row r="17" spans="1:8">
      <c r="A17" s="41" t="s">
        <v>36</v>
      </c>
      <c r="B17" s="26">
        <v>21088</v>
      </c>
      <c r="C17" s="27">
        <v>9604</v>
      </c>
      <c r="D17" s="29">
        <v>11484</v>
      </c>
      <c r="E17" s="67">
        <v>2.68</v>
      </c>
      <c r="F17" s="67">
        <v>3</v>
      </c>
      <c r="G17" s="68">
        <v>2.41</v>
      </c>
    </row>
    <row r="18" spans="1:8">
      <c r="A18" s="41" t="s">
        <v>37</v>
      </c>
      <c r="B18" s="26">
        <v>256300</v>
      </c>
      <c r="C18" s="27">
        <v>116332</v>
      </c>
      <c r="D18" s="29">
        <v>139968</v>
      </c>
      <c r="E18" s="67">
        <v>2.78</v>
      </c>
      <c r="F18" s="67">
        <v>3.02</v>
      </c>
      <c r="G18" s="68">
        <v>2.58</v>
      </c>
    </row>
    <row r="19" spans="1:8">
      <c r="A19" s="41"/>
      <c r="B19" s="64"/>
      <c r="C19" s="57"/>
      <c r="D19" s="56"/>
      <c r="E19" s="67"/>
      <c r="F19" s="67"/>
      <c r="G19" s="68"/>
    </row>
    <row r="20" spans="1:8">
      <c r="A20" s="25" t="s">
        <v>72</v>
      </c>
      <c r="B20" s="64"/>
      <c r="C20" s="57"/>
      <c r="D20" s="56"/>
      <c r="E20" s="67"/>
      <c r="F20" s="67"/>
      <c r="G20" s="68"/>
      <c r="H20" s="55"/>
    </row>
    <row r="21" spans="1:8" s="232" customFormat="1" ht="15">
      <c r="A21" s="275" t="s">
        <v>27</v>
      </c>
      <c r="B21" s="265">
        <f t="shared" ref="B21:D22" si="0">B9/$B9</f>
        <v>1</v>
      </c>
      <c r="C21" s="245">
        <f t="shared" si="0"/>
        <v>0.56910440611777757</v>
      </c>
      <c r="D21" s="267">
        <f t="shared" si="0"/>
        <v>0.43089559388222243</v>
      </c>
      <c r="E21" s="282"/>
      <c r="F21" s="282"/>
      <c r="G21" s="283"/>
    </row>
    <row r="22" spans="1:8">
      <c r="A22" s="40" t="s">
        <v>30</v>
      </c>
      <c r="B22" s="50">
        <f t="shared" si="0"/>
        <v>1</v>
      </c>
      <c r="C22" s="90">
        <f t="shared" si="0"/>
        <v>0.43731649503172959</v>
      </c>
      <c r="D22" s="23">
        <f t="shared" si="0"/>
        <v>0.56268350496827035</v>
      </c>
      <c r="E22" s="156"/>
      <c r="F22" s="156"/>
      <c r="G22" s="157"/>
    </row>
    <row r="23" spans="1:8">
      <c r="A23" s="40" t="s">
        <v>29</v>
      </c>
      <c r="B23" s="50"/>
      <c r="C23" s="90"/>
      <c r="D23" s="23"/>
      <c r="E23" s="156"/>
      <c r="F23" s="156"/>
      <c r="G23" s="157"/>
    </row>
    <row r="24" spans="1:8">
      <c r="A24" s="41" t="s">
        <v>31</v>
      </c>
      <c r="B24" s="50">
        <f t="shared" ref="B24:D30" si="1">B12/$B12</f>
        <v>1</v>
      </c>
      <c r="C24" s="90">
        <f t="shared" si="1"/>
        <v>0.64876938788917626</v>
      </c>
      <c r="D24" s="23">
        <f t="shared" si="1"/>
        <v>0.35123061211082379</v>
      </c>
      <c r="E24" s="156"/>
      <c r="F24" s="156"/>
      <c r="G24" s="157"/>
    </row>
    <row r="25" spans="1:8">
      <c r="A25" s="41" t="s">
        <v>32</v>
      </c>
      <c r="B25" s="50">
        <f t="shared" si="1"/>
        <v>1</v>
      </c>
      <c r="C25" s="90">
        <f t="shared" si="1"/>
        <v>0.38977620122541118</v>
      </c>
      <c r="D25" s="23">
        <f t="shared" si="1"/>
        <v>0.61022379877458888</v>
      </c>
      <c r="E25" s="156"/>
      <c r="F25" s="156"/>
      <c r="G25" s="157"/>
    </row>
    <row r="26" spans="1:8">
      <c r="A26" s="41" t="s">
        <v>33</v>
      </c>
      <c r="B26" s="50">
        <f t="shared" si="1"/>
        <v>1</v>
      </c>
      <c r="C26" s="90">
        <f t="shared" si="1"/>
        <v>0.49205768710944331</v>
      </c>
      <c r="D26" s="23">
        <f t="shared" si="1"/>
        <v>0.50794231289055669</v>
      </c>
      <c r="E26" s="156"/>
      <c r="F26" s="156"/>
      <c r="G26" s="157"/>
    </row>
    <row r="27" spans="1:8">
      <c r="A27" s="41" t="s">
        <v>34</v>
      </c>
      <c r="B27" s="50">
        <f t="shared" si="1"/>
        <v>1</v>
      </c>
      <c r="C27" s="90">
        <f t="shared" si="1"/>
        <v>0.55431145114199487</v>
      </c>
      <c r="D27" s="23">
        <f t="shared" si="1"/>
        <v>0.44568854885800518</v>
      </c>
      <c r="E27" s="156"/>
      <c r="F27" s="156"/>
      <c r="G27" s="157"/>
    </row>
    <row r="28" spans="1:8">
      <c r="A28" s="41" t="s">
        <v>35</v>
      </c>
      <c r="B28" s="50">
        <f t="shared" si="1"/>
        <v>1</v>
      </c>
      <c r="C28" s="90">
        <f t="shared" si="1"/>
        <v>0.44668308335198864</v>
      </c>
      <c r="D28" s="23">
        <f t="shared" si="1"/>
        <v>0.5533169166480113</v>
      </c>
      <c r="E28" s="156"/>
      <c r="F28" s="156"/>
      <c r="G28" s="157"/>
    </row>
    <row r="29" spans="1:8">
      <c r="A29" s="41" t="s">
        <v>36</v>
      </c>
      <c r="B29" s="50">
        <f t="shared" si="1"/>
        <v>1</v>
      </c>
      <c r="C29" s="90">
        <f t="shared" si="1"/>
        <v>0.45542488619119881</v>
      </c>
      <c r="D29" s="23">
        <f t="shared" si="1"/>
        <v>0.54457511380880119</v>
      </c>
      <c r="E29" s="156"/>
      <c r="F29" s="156"/>
      <c r="G29" s="157"/>
    </row>
    <row r="30" spans="1:8">
      <c r="A30" s="41" t="s">
        <v>37</v>
      </c>
      <c r="B30" s="50">
        <f t="shared" si="1"/>
        <v>1</v>
      </c>
      <c r="C30" s="90">
        <f t="shared" si="1"/>
        <v>0.45388997268825593</v>
      </c>
      <c r="D30" s="23">
        <f t="shared" si="1"/>
        <v>0.54611002731174407</v>
      </c>
      <c r="E30" s="156"/>
      <c r="F30" s="156"/>
      <c r="G30" s="157"/>
    </row>
    <row r="31" spans="1:8">
      <c r="A31" s="41"/>
      <c r="B31" s="50"/>
      <c r="C31" s="90"/>
      <c r="D31" s="23"/>
      <c r="E31" s="156"/>
      <c r="F31" s="156"/>
      <c r="G31" s="157"/>
    </row>
    <row r="32" spans="1:8">
      <c r="A32" s="25" t="s">
        <v>71</v>
      </c>
      <c r="B32" s="50"/>
      <c r="C32" s="90"/>
      <c r="D32" s="23"/>
      <c r="E32" s="156"/>
      <c r="F32" s="156"/>
      <c r="G32" s="157"/>
      <c r="H32" s="55"/>
    </row>
    <row r="33" spans="1:7" s="232" customFormat="1" ht="15">
      <c r="A33" s="275" t="s">
        <v>27</v>
      </c>
      <c r="B33" s="265">
        <f t="shared" ref="B33:D34" si="2">B9/B$9</f>
        <v>1</v>
      </c>
      <c r="C33" s="245">
        <f t="shared" si="2"/>
        <v>1</v>
      </c>
      <c r="D33" s="267">
        <f t="shared" si="2"/>
        <v>1</v>
      </c>
      <c r="E33" s="282"/>
      <c r="F33" s="282"/>
      <c r="G33" s="283"/>
    </row>
    <row r="34" spans="1:7">
      <c r="A34" s="40" t="s">
        <v>30</v>
      </c>
      <c r="B34" s="50">
        <f t="shared" si="2"/>
        <v>0.22313457424103725</v>
      </c>
      <c r="C34" s="90">
        <f t="shared" si="2"/>
        <v>0.17146314257720427</v>
      </c>
      <c r="D34" s="23">
        <f t="shared" si="2"/>
        <v>0.29137950375019972</v>
      </c>
      <c r="E34" s="156"/>
      <c r="F34" s="156"/>
      <c r="G34" s="157"/>
    </row>
    <row r="35" spans="1:7">
      <c r="A35" s="40" t="s">
        <v>29</v>
      </c>
      <c r="B35" s="50"/>
      <c r="C35" s="90"/>
      <c r="D35" s="23"/>
      <c r="E35" s="156"/>
      <c r="F35" s="156"/>
      <c r="G35" s="157"/>
    </row>
    <row r="36" spans="1:7">
      <c r="A36" s="41" t="s">
        <v>31</v>
      </c>
      <c r="B36" s="50">
        <f t="shared" ref="B36:D42" si="3">B12/B$9</f>
        <v>0.58224425730274265</v>
      </c>
      <c r="C36" s="90">
        <f t="shared" si="3"/>
        <v>0.66374859577895051</v>
      </c>
      <c r="D36" s="23">
        <f t="shared" si="3"/>
        <v>0.47459758185958906</v>
      </c>
      <c r="E36" s="156"/>
      <c r="F36" s="156"/>
      <c r="G36" s="157"/>
    </row>
    <row r="37" spans="1:7">
      <c r="A37" s="41" t="s">
        <v>32</v>
      </c>
      <c r="B37" s="50">
        <f t="shared" si="3"/>
        <v>6.7396223725035578E-2</v>
      </c>
      <c r="C37" s="90">
        <f t="shared" si="3"/>
        <v>4.6159270211388541E-2</v>
      </c>
      <c r="D37" s="23">
        <f t="shared" si="3"/>
        <v>9.5444883281388448E-2</v>
      </c>
      <c r="E37" s="156"/>
      <c r="F37" s="156"/>
      <c r="G37" s="157"/>
    </row>
    <row r="38" spans="1:7">
      <c r="A38" s="41" t="s">
        <v>33</v>
      </c>
      <c r="B38" s="50">
        <f t="shared" si="3"/>
        <v>5.4674181313011452E-3</v>
      </c>
      <c r="C38" s="90">
        <f t="shared" si="3"/>
        <v>4.7272259557792195E-3</v>
      </c>
      <c r="D38" s="23">
        <f t="shared" si="3"/>
        <v>6.4450253160675116E-3</v>
      </c>
      <c r="E38" s="156"/>
      <c r="F38" s="156"/>
      <c r="G38" s="157"/>
    </row>
    <row r="39" spans="1:7">
      <c r="A39" s="41" t="s">
        <v>34</v>
      </c>
      <c r="B39" s="50">
        <f t="shared" si="3"/>
        <v>9.5312821930526898E-2</v>
      </c>
      <c r="C39" s="90">
        <f t="shared" si="3"/>
        <v>9.2835318210161596E-2</v>
      </c>
      <c r="D39" s="23">
        <f t="shared" si="3"/>
        <v>9.8584979509883514E-2</v>
      </c>
      <c r="E39" s="156"/>
      <c r="F39" s="156"/>
      <c r="G39" s="157"/>
    </row>
    <row r="40" spans="1:7">
      <c r="A40" s="41" t="s">
        <v>35</v>
      </c>
      <c r="B40" s="50">
        <f t="shared" si="3"/>
        <v>2.3300272019070025E-3</v>
      </c>
      <c r="C40" s="90">
        <f t="shared" si="3"/>
        <v>1.8288098346341632E-3</v>
      </c>
      <c r="D40" s="23">
        <f t="shared" si="3"/>
        <v>2.9920089352725369E-3</v>
      </c>
      <c r="E40" s="156"/>
      <c r="F40" s="156"/>
      <c r="G40" s="157"/>
    </row>
    <row r="41" spans="1:7">
      <c r="A41" s="41" t="s">
        <v>36</v>
      </c>
      <c r="B41" s="50">
        <f t="shared" si="3"/>
        <v>1.8332816071119642E-3</v>
      </c>
      <c r="C41" s="90">
        <f t="shared" si="3"/>
        <v>1.4670806591903192E-3</v>
      </c>
      <c r="D41" s="23">
        <f t="shared" si="3"/>
        <v>2.3169407021355237E-3</v>
      </c>
      <c r="E41" s="156"/>
      <c r="F41" s="156"/>
      <c r="G41" s="157"/>
    </row>
    <row r="42" spans="1:7" ht="15" thickBot="1">
      <c r="A42" s="72" t="s">
        <v>37</v>
      </c>
      <c r="B42" s="91">
        <f t="shared" si="3"/>
        <v>2.2281395860337463E-2</v>
      </c>
      <c r="C42" s="92">
        <f t="shared" si="3"/>
        <v>1.7770556772691404E-2</v>
      </c>
      <c r="D42" s="93">
        <f t="shared" si="3"/>
        <v>2.8239076645463688E-2</v>
      </c>
      <c r="E42" s="161"/>
      <c r="F42" s="161"/>
      <c r="G42" s="162"/>
    </row>
  </sheetData>
  <mergeCells count="2">
    <mergeCell ref="A5:G5"/>
    <mergeCell ref="A6:G6"/>
  </mergeCells>
  <hyperlinks>
    <hyperlink ref="A7" location="'Table of Contents'!A1" display="Return to Table of Contents"/>
  </hyperlinks>
  <pageMargins left="0.5" right="0.5" top="0.5" bottom="0.5" header="0.3" footer="0.3"/>
  <pageSetup scale="83" fitToHeight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32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40" customWidth="1"/>
    <col min="2" max="2" width="11.125" bestFit="1" customWidth="1"/>
    <col min="3" max="7" width="10.875" customWidth="1"/>
  </cols>
  <sheetData>
    <row r="1" spans="1:8" s="14" customFormat="1" ht="15">
      <c r="A1" s="12" t="s">
        <v>0</v>
      </c>
      <c r="B1" s="31"/>
      <c r="C1" s="16"/>
      <c r="D1" s="32"/>
      <c r="E1" s="16"/>
      <c r="F1" s="32"/>
      <c r="G1" s="16" t="s">
        <v>90</v>
      </c>
    </row>
    <row r="2" spans="1:8" s="14" customFormat="1" ht="15">
      <c r="A2" s="12" t="s">
        <v>1</v>
      </c>
      <c r="B2" s="31"/>
      <c r="C2" s="16"/>
      <c r="D2" s="32"/>
      <c r="E2" s="16"/>
      <c r="F2" s="32"/>
      <c r="G2" s="16" t="s">
        <v>25</v>
      </c>
    </row>
    <row r="3" spans="1:8" s="14" customFormat="1" ht="15">
      <c r="A3" s="12" t="s">
        <v>2</v>
      </c>
      <c r="B3" s="31"/>
      <c r="C3" s="33"/>
      <c r="D3" s="34"/>
      <c r="E3" s="19"/>
      <c r="F3" s="32"/>
      <c r="G3" s="21" t="s">
        <v>67</v>
      </c>
    </row>
    <row r="4" spans="1:8" s="14" customFormat="1" ht="15">
      <c r="A4" s="12" t="s">
        <v>3</v>
      </c>
      <c r="B4" s="31"/>
      <c r="C4" s="33"/>
      <c r="D4" s="34"/>
      <c r="E4" s="33"/>
      <c r="F4" s="32"/>
      <c r="G4" s="16"/>
    </row>
    <row r="5" spans="1:8" s="14" customFormat="1" ht="15.75">
      <c r="A5" s="288" t="s">
        <v>95</v>
      </c>
      <c r="B5" s="288"/>
      <c r="C5" s="288"/>
      <c r="D5" s="288"/>
      <c r="E5" s="288"/>
      <c r="F5" s="288"/>
      <c r="G5" s="288"/>
    </row>
    <row r="6" spans="1:8" s="14" customFormat="1" ht="15.75">
      <c r="A6" s="288" t="s">
        <v>64</v>
      </c>
      <c r="B6" s="288"/>
      <c r="C6" s="288"/>
      <c r="D6" s="288"/>
      <c r="E6" s="288"/>
      <c r="F6" s="288"/>
      <c r="G6" s="288"/>
    </row>
    <row r="7" spans="1:8" ht="15" thickBot="1">
      <c r="A7" s="182" t="s">
        <v>124</v>
      </c>
      <c r="B7" s="30"/>
      <c r="C7" s="30"/>
      <c r="D7" s="30"/>
      <c r="E7" s="30"/>
      <c r="F7" s="30"/>
      <c r="G7" s="30"/>
    </row>
    <row r="8" spans="1:8" ht="67.5" customHeight="1" thickBot="1">
      <c r="A8" s="108" t="s">
        <v>78</v>
      </c>
      <c r="B8" s="179" t="s">
        <v>125</v>
      </c>
      <c r="C8" s="110" t="s">
        <v>79</v>
      </c>
      <c r="D8" s="113" t="s">
        <v>81</v>
      </c>
      <c r="E8" s="112" t="s">
        <v>80</v>
      </c>
      <c r="F8" s="114" t="s">
        <v>82</v>
      </c>
      <c r="G8" s="111" t="s">
        <v>83</v>
      </c>
    </row>
    <row r="9" spans="1:8">
      <c r="A9" s="152"/>
      <c r="B9" s="153"/>
      <c r="C9" s="154"/>
      <c r="D9" s="164"/>
      <c r="E9" s="70"/>
      <c r="F9" s="165"/>
      <c r="G9" s="71"/>
    </row>
    <row r="10" spans="1:8">
      <c r="A10" s="25" t="s">
        <v>96</v>
      </c>
      <c r="B10" s="64"/>
      <c r="C10" s="57"/>
      <c r="D10" s="102"/>
      <c r="E10" s="67"/>
      <c r="F10" s="105"/>
      <c r="G10" s="68"/>
      <c r="H10" s="55"/>
    </row>
    <row r="11" spans="1:8" s="232" customFormat="1" ht="15">
      <c r="A11" s="275" t="s">
        <v>27</v>
      </c>
      <c r="B11" s="265">
        <f>('2010-Unmarried-Partner HH'!B9-'2000-Unmarried-Partner HH'!B9)/'2000-Unmarried-Partner HH'!B9</f>
        <v>9.3422598012496014E-2</v>
      </c>
      <c r="C11" s="245">
        <f>('2010-Unmarried-Partner HH'!C9-'2000-Unmarried-Partner HH'!C9)/'2000-Unmarried-Partner HH'!C9</f>
        <v>0.3210619795293746</v>
      </c>
      <c r="D11" s="284">
        <f>('2010-Unmarried-Partner HH'!D9-'2000-Unmarried-Partner HH'!D9)/'2000-Unmarried-Partner HH'!D9</f>
        <v>0.30255573023743298</v>
      </c>
      <c r="E11" s="267">
        <f>('2010-Unmarried-Partner HH'!E9-'2000-Unmarried-Partner HH'!E9)/'2000-Unmarried-Partner HH'!E9</f>
        <v>0.43192079766719971</v>
      </c>
      <c r="F11" s="266">
        <f>('2010-Unmarried-Partner HH'!F9-'2000-Unmarried-Partner HH'!F9)/'2000-Unmarried-Partner HH'!F9</f>
        <v>0.31464308783891182</v>
      </c>
      <c r="G11" s="229">
        <f>('2010-Unmarried-Partner HH'!G9-'2000-Unmarried-Partner HH'!G9)/'2000-Unmarried-Partner HH'!G9</f>
        <v>7.9041410420622155E-2</v>
      </c>
    </row>
    <row r="12" spans="1:8">
      <c r="A12" s="40" t="s">
        <v>30</v>
      </c>
      <c r="B12" s="50">
        <f>('2010-Unmarried-Partner HH'!B10-'2000-Unmarried-Partner HH'!B10)/'2000-Unmarried-Partner HH'!B10</f>
        <v>0.31888877806729921</v>
      </c>
      <c r="C12" s="90">
        <f>('2010-Unmarried-Partner HH'!C10-'2000-Unmarried-Partner HH'!C10)/'2000-Unmarried-Partner HH'!C10</f>
        <v>0.60607398733800388</v>
      </c>
      <c r="D12" s="103">
        <f>('2010-Unmarried-Partner HH'!D10-'2000-Unmarried-Partner HH'!D10)/'2000-Unmarried-Partner HH'!D10</f>
        <v>0.32708510839723565</v>
      </c>
      <c r="E12" s="23">
        <f>('2010-Unmarried-Partner HH'!E10-'2000-Unmarried-Partner HH'!E10)/'2000-Unmarried-Partner HH'!E10</f>
        <v>0.53610217216411904</v>
      </c>
      <c r="F12" s="106">
        <f>('2010-Unmarried-Partner HH'!F10-'2000-Unmarried-Partner HH'!F10)/'2000-Unmarried-Partner HH'!F10</f>
        <v>0.62619517125954893</v>
      </c>
      <c r="G12" s="24">
        <f>('2010-Unmarried-Partner HH'!G10-'2000-Unmarried-Partner HH'!G10)/'2000-Unmarried-Partner HH'!G10</f>
        <v>0.29441597537566488</v>
      </c>
    </row>
    <row r="13" spans="1:8">
      <c r="A13" s="40" t="s">
        <v>29</v>
      </c>
      <c r="B13" s="50"/>
      <c r="C13" s="90"/>
      <c r="D13" s="103"/>
      <c r="E13" s="23"/>
      <c r="F13" s="106"/>
      <c r="G13" s="24"/>
    </row>
    <row r="14" spans="1:8">
      <c r="A14" s="41" t="s">
        <v>31</v>
      </c>
      <c r="B14" s="50">
        <f>('2010-Unmarried-Partner HH'!B12-'2000-Unmarried-Partner HH'!B12)/'2000-Unmarried-Partner HH'!B12</f>
        <v>-2.8253163876562529E-2</v>
      </c>
      <c r="C14" s="90">
        <f>('2010-Unmarried-Partner HH'!C12-'2000-Unmarried-Partner HH'!C12)/'2000-Unmarried-Partner HH'!C12</f>
        <v>0.16167080879356224</v>
      </c>
      <c r="D14" s="103">
        <f>('2010-Unmarried-Partner HH'!D12-'2000-Unmarried-Partner HH'!D12)/'2000-Unmarried-Partner HH'!D12</f>
        <v>0.29705611775528978</v>
      </c>
      <c r="E14" s="23">
        <f>('2010-Unmarried-Partner HH'!E12-'2000-Unmarried-Partner HH'!E12)/'2000-Unmarried-Partner HH'!E12</f>
        <v>0.40202388337468981</v>
      </c>
      <c r="F14" s="106">
        <f>('2010-Unmarried-Partner HH'!F12-'2000-Unmarried-Partner HH'!F12)/'2000-Unmarried-Partner HH'!F12</f>
        <v>0.12818878959272451</v>
      </c>
      <c r="G14" s="24">
        <f>('2010-Unmarried-Partner HH'!G12-'2000-Unmarried-Partner HH'!G12)/'2000-Unmarried-Partner HH'!G12</f>
        <v>-3.9531045928160542E-2</v>
      </c>
    </row>
    <row r="15" spans="1:8">
      <c r="A15" s="41" t="s">
        <v>32</v>
      </c>
      <c r="B15" s="50">
        <f>('2010-Unmarried-Partner HH'!B13-'2000-Unmarried-Partner HH'!B13)/'2000-Unmarried-Partner HH'!B13</f>
        <v>4.0414059980651403E-2</v>
      </c>
      <c r="C15" s="90">
        <f>('2010-Unmarried-Partner HH'!C13-'2000-Unmarried-Partner HH'!C13)/'2000-Unmarried-Partner HH'!C13</f>
        <v>0.12471024571163654</v>
      </c>
      <c r="D15" s="103">
        <f>('2010-Unmarried-Partner HH'!D13-'2000-Unmarried-Partner HH'!D13)/'2000-Unmarried-Partner HH'!D13</f>
        <v>9.4990548204158795E-2</v>
      </c>
      <c r="E15" s="23">
        <f>('2010-Unmarried-Partner HH'!E13-'2000-Unmarried-Partner HH'!E13)/'2000-Unmarried-Partner HH'!E13</f>
        <v>0.2538432695913011</v>
      </c>
      <c r="F15" s="106">
        <f>('2010-Unmarried-Partner HH'!F13-'2000-Unmarried-Partner HH'!F13)/'2000-Unmarried-Partner HH'!F13</f>
        <v>0.11811300414801622</v>
      </c>
      <c r="G15" s="24">
        <f>('2010-Unmarried-Partner HH'!G13-'2000-Unmarried-Partner HH'!G13)/'2000-Unmarried-Partner HH'!G13</f>
        <v>3.4917751677667919E-2</v>
      </c>
    </row>
    <row r="16" spans="1:8">
      <c r="A16" s="41" t="s">
        <v>33</v>
      </c>
      <c r="B16" s="50">
        <f>('2010-Unmarried-Partner HH'!B14-'2000-Unmarried-Partner HH'!B14)/'2000-Unmarried-Partner HH'!B14</f>
        <v>-4.7304065764576811E-2</v>
      </c>
      <c r="C16" s="90">
        <f>('2010-Unmarried-Partner HH'!C14-'2000-Unmarried-Partner HH'!C14)/'2000-Unmarried-Partner HH'!C14</f>
        <v>3.7300485773768217E-2</v>
      </c>
      <c r="D16" s="103">
        <f>('2010-Unmarried-Partner HH'!D14-'2000-Unmarried-Partner HH'!D14)/'2000-Unmarried-Partner HH'!D14</f>
        <v>5.6603773584905662E-2</v>
      </c>
      <c r="E16" s="23">
        <f>('2010-Unmarried-Partner HH'!E14-'2000-Unmarried-Partner HH'!E14)/'2000-Unmarried-Partner HH'!E14</f>
        <v>0.44404332129963897</v>
      </c>
      <c r="F16" s="106">
        <f>('2010-Unmarried-Partner HH'!F14-'2000-Unmarried-Partner HH'!F14)/'2000-Unmarried-Partner HH'!F14</f>
        <v>1.4745308310991957E-2</v>
      </c>
      <c r="G16" s="24">
        <f>('2010-Unmarried-Partner HH'!G14-'2000-Unmarried-Partner HH'!G14)/'2000-Unmarried-Partner HH'!G14</f>
        <v>-5.5840495737567178E-2</v>
      </c>
    </row>
    <row r="17" spans="1:8">
      <c r="A17" s="41" t="s">
        <v>34</v>
      </c>
      <c r="B17" s="50">
        <f>('2010-Unmarried-Partner HH'!B15-'2000-Unmarried-Partner HH'!B15)/'2000-Unmarried-Partner HH'!B15</f>
        <v>0.37691712020839663</v>
      </c>
      <c r="C17" s="90">
        <f>('2010-Unmarried-Partner HH'!C15-'2000-Unmarried-Partner HH'!C15)/'2000-Unmarried-Partner HH'!C15</f>
        <v>0.71444056365169217</v>
      </c>
      <c r="D17" s="103">
        <f>('2010-Unmarried-Partner HH'!D15-'2000-Unmarried-Partner HH'!D15)/'2000-Unmarried-Partner HH'!D15</f>
        <v>0.59176737160120851</v>
      </c>
      <c r="E17" s="23">
        <f>('2010-Unmarried-Partner HH'!E15-'2000-Unmarried-Partner HH'!E15)/'2000-Unmarried-Partner HH'!E15</f>
        <v>0.60414026193493875</v>
      </c>
      <c r="F17" s="106">
        <f>('2010-Unmarried-Partner HH'!F15-'2000-Unmarried-Partner HH'!F15)/'2000-Unmarried-Partner HH'!F15</f>
        <v>0.73522005887151121</v>
      </c>
      <c r="G17" s="24">
        <f>('2010-Unmarried-Partner HH'!G15-'2000-Unmarried-Partner HH'!G15)/'2000-Unmarried-Partner HH'!G15</f>
        <v>0.36637323297832214</v>
      </c>
    </row>
    <row r="18" spans="1:8">
      <c r="A18" s="41" t="s">
        <v>35</v>
      </c>
      <c r="B18" s="50">
        <f>('2010-Unmarried-Partner HH'!B16-'2000-Unmarried-Partner HH'!B16)/'2000-Unmarried-Partner HH'!B16</f>
        <v>0.29796283859413475</v>
      </c>
      <c r="C18" s="90">
        <f>('2010-Unmarried-Partner HH'!C16-'2000-Unmarried-Partner HH'!C16)/'2000-Unmarried-Partner HH'!C16</f>
        <v>0.3941241685144124</v>
      </c>
      <c r="D18" s="103">
        <f>('2010-Unmarried-Partner HH'!D16-'2000-Unmarried-Partner HH'!D16)/'2000-Unmarried-Partner HH'!D16</f>
        <v>0.29268292682926828</v>
      </c>
      <c r="E18" s="23">
        <f>('2010-Unmarried-Partner HH'!E16-'2000-Unmarried-Partner HH'!E16)/'2000-Unmarried-Partner HH'!E16</f>
        <v>0.37931034482758619</v>
      </c>
      <c r="F18" s="106">
        <f>('2010-Unmarried-Partner HH'!F16-'2000-Unmarried-Partner HH'!F16)/'2000-Unmarried-Partner HH'!F16</f>
        <v>0.40364583333333331</v>
      </c>
      <c r="G18" s="24">
        <f>('2010-Unmarried-Partner HH'!G16-'2000-Unmarried-Partner HH'!G16)/'2000-Unmarried-Partner HH'!G16</f>
        <v>0.291023281862549</v>
      </c>
    </row>
    <row r="19" spans="1:8">
      <c r="A19" s="41" t="s">
        <v>36</v>
      </c>
      <c r="B19" s="50">
        <f>('2010-Unmarried-Partner HH'!B17-'2000-Unmarried-Partner HH'!B17)/'2000-Unmarried-Partner HH'!B17</f>
        <v>8.20371775417299E-2</v>
      </c>
      <c r="C19" s="90">
        <f>('2010-Unmarried-Partner HH'!C17-'2000-Unmarried-Partner HH'!C17)/'2000-Unmarried-Partner HH'!C17</f>
        <v>0.29543634907926342</v>
      </c>
      <c r="D19" s="103">
        <f>('2010-Unmarried-Partner HH'!D17-'2000-Unmarried-Partner HH'!D17)/'2000-Unmarried-Partner HH'!D17</f>
        <v>1.6666666666666666E-2</v>
      </c>
      <c r="E19" s="23">
        <f>('2010-Unmarried-Partner HH'!E17-'2000-Unmarried-Partner HH'!E17)/'2000-Unmarried-Partner HH'!E17</f>
        <v>0.29032258064516131</v>
      </c>
      <c r="F19" s="106">
        <f>('2010-Unmarried-Partner HH'!F17-'2000-Unmarried-Partner HH'!F17)/'2000-Unmarried-Partner HH'!F17</f>
        <v>0.3281853281853282</v>
      </c>
      <c r="G19" s="24">
        <f>('2010-Unmarried-Partner HH'!G17-'2000-Unmarried-Partner HH'!G17)/'2000-Unmarried-Partner HH'!G17</f>
        <v>6.8602248097182322E-2</v>
      </c>
    </row>
    <row r="20" spans="1:8">
      <c r="A20" s="41" t="s">
        <v>37</v>
      </c>
      <c r="B20" s="50">
        <f>('2010-Unmarried-Partner HH'!B18-'2000-Unmarried-Partner HH'!B18)/'2000-Unmarried-Partner HH'!B18</f>
        <v>-2.3207179087007413E-2</v>
      </c>
      <c r="C20" s="90">
        <f>('2010-Unmarried-Partner HH'!C18-'2000-Unmarried-Partner HH'!C18)/'2000-Unmarried-Partner HH'!C18</f>
        <v>0.33173245870914841</v>
      </c>
      <c r="D20" s="103">
        <f>('2010-Unmarried-Partner HH'!D18-'2000-Unmarried-Partner HH'!D18)/'2000-Unmarried-Partner HH'!D18</f>
        <v>4.1060735671514116E-2</v>
      </c>
      <c r="E20" s="23">
        <f>('2010-Unmarried-Partner HH'!E18-'2000-Unmarried-Partner HH'!E18)/'2000-Unmarried-Partner HH'!E18</f>
        <v>0.28652138821630346</v>
      </c>
      <c r="F20" s="106">
        <f>('2010-Unmarried-Partner HH'!F18-'2000-Unmarried-Partner HH'!F18)/'2000-Unmarried-Partner HH'!F18</f>
        <v>0.35872085094777034</v>
      </c>
      <c r="G20" s="24">
        <f>('2010-Unmarried-Partner HH'!G18-'2000-Unmarried-Partner HH'!G18)/'2000-Unmarried-Partner HH'!G18</f>
        <v>-4.8539874428364813E-2</v>
      </c>
    </row>
    <row r="21" spans="1:8">
      <c r="A21" s="41"/>
      <c r="B21" s="64"/>
      <c r="C21" s="57"/>
      <c r="D21" s="102"/>
      <c r="E21" s="67"/>
      <c r="F21" s="105"/>
      <c r="G21" s="68"/>
    </row>
    <row r="22" spans="1:8">
      <c r="A22" s="25" t="s">
        <v>97</v>
      </c>
      <c r="B22" s="64"/>
      <c r="C22" s="57"/>
      <c r="D22" s="102"/>
      <c r="E22" s="67"/>
      <c r="F22" s="105"/>
      <c r="G22" s="68"/>
      <c r="H22" s="55"/>
    </row>
    <row r="23" spans="1:8" s="232" customFormat="1" ht="15">
      <c r="A23" s="275" t="s">
        <v>27</v>
      </c>
      <c r="B23" s="268">
        <f>('2010-Unmarried-Partner HH'!B9-'2000-Unmarried-Partner HH'!B9)</f>
        <v>1074628</v>
      </c>
      <c r="C23" s="252">
        <f>('2010-Unmarried-Partner HH'!C9-'2000-Unmarried-Partner HH'!C9)</f>
        <v>219451</v>
      </c>
      <c r="D23" s="285">
        <f>('2010-Unmarried-Partner HH'!D9-'2000-Unmarried-Partner HH'!D9)</f>
        <v>15011</v>
      </c>
      <c r="E23" s="270">
        <f>('2010-Unmarried-Partner HH'!E9-'2000-Unmarried-Partner HH'!E9)</f>
        <v>18367</v>
      </c>
      <c r="F23" s="269">
        <f>('2010-Unmarried-Partner HH'!F9-'2000-Unmarried-Partner HH'!F9)</f>
        <v>186073</v>
      </c>
      <c r="G23" s="238">
        <f>('2010-Unmarried-Partner HH'!G9-'2000-Unmarried-Partner HH'!G9)</f>
        <v>855177</v>
      </c>
    </row>
    <row r="24" spans="1:8">
      <c r="A24" s="40" t="s">
        <v>30</v>
      </c>
      <c r="B24" s="146">
        <f>('2010-Unmarried-Partner HH'!B10-'2000-Unmarried-Partner HH'!B10)</f>
        <v>818488</v>
      </c>
      <c r="C24" s="132">
        <f>('2010-Unmarried-Partner HH'!C10-'2000-Unmarried-Partner HH'!C10)</f>
        <v>122153</v>
      </c>
      <c r="D24" s="163">
        <f>('2010-Unmarried-Partner HH'!D10-'2000-Unmarried-Partner HH'!D10)</f>
        <v>3455</v>
      </c>
      <c r="E24" s="148">
        <f>('2010-Unmarried-Partner HH'!E10-'2000-Unmarried-Partner HH'!E10)</f>
        <v>5331</v>
      </c>
      <c r="F24" s="147">
        <f>('2010-Unmarried-Partner HH'!F10-'2000-Unmarried-Partner HH'!F10)</f>
        <v>113367</v>
      </c>
      <c r="G24" s="119">
        <f>('2010-Unmarried-Partner HH'!G10-'2000-Unmarried-Partner HH'!G10)</f>
        <v>696335</v>
      </c>
    </row>
    <row r="25" spans="1:8">
      <c r="A25" s="40" t="s">
        <v>29</v>
      </c>
      <c r="B25" s="146"/>
      <c r="C25" s="132"/>
      <c r="D25" s="163"/>
      <c r="E25" s="148"/>
      <c r="F25" s="147"/>
      <c r="G25" s="119"/>
    </row>
    <row r="26" spans="1:8">
      <c r="A26" s="41" t="s">
        <v>31</v>
      </c>
      <c r="B26" s="146">
        <f>('2010-Unmarried-Partner HH'!B12-'2000-Unmarried-Partner HH'!B12)</f>
        <v>-189225</v>
      </c>
      <c r="C26" s="132">
        <f>('2010-Unmarried-Partner HH'!C12-'2000-Unmarried-Partner HH'!C12)</f>
        <v>60693</v>
      </c>
      <c r="D26" s="163">
        <f>('2010-Unmarried-Partner HH'!D12-'2000-Unmarried-Partner HH'!D12)</f>
        <v>9687</v>
      </c>
      <c r="E26" s="148">
        <f>('2010-Unmarried-Partner HH'!E12-'2000-Unmarried-Partner HH'!E12)</f>
        <v>10369</v>
      </c>
      <c r="F26" s="147">
        <f>('2010-Unmarried-Partner HH'!F12-'2000-Unmarried-Partner HH'!F12)</f>
        <v>40637</v>
      </c>
      <c r="G26" s="119">
        <f>('2010-Unmarried-Partner HH'!G12-'2000-Unmarried-Partner HH'!G12)</f>
        <v>-249918</v>
      </c>
    </row>
    <row r="27" spans="1:8">
      <c r="A27" s="41" t="s">
        <v>32</v>
      </c>
      <c r="B27" s="146">
        <f>('2010-Unmarried-Partner HH'!B13-'2000-Unmarried-Partner HH'!B13)</f>
        <v>31331</v>
      </c>
      <c r="C27" s="132">
        <f>('2010-Unmarried-Partner HH'!C13-'2000-Unmarried-Partner HH'!C13)</f>
        <v>5918</v>
      </c>
      <c r="D27" s="163">
        <f>('2010-Unmarried-Partner HH'!D13-'2000-Unmarried-Partner HH'!D13)</f>
        <v>201</v>
      </c>
      <c r="E27" s="148">
        <f>('2010-Unmarried-Partner HH'!E13-'2000-Unmarried-Partner HH'!E13)</f>
        <v>677</v>
      </c>
      <c r="F27" s="147">
        <f>('2010-Unmarried-Partner HH'!F13-'2000-Unmarried-Partner HH'!F13)</f>
        <v>5040</v>
      </c>
      <c r="G27" s="119">
        <f>('2010-Unmarried-Partner HH'!G13-'2000-Unmarried-Partner HH'!G13)</f>
        <v>25413</v>
      </c>
    </row>
    <row r="28" spans="1:8">
      <c r="A28" s="41" t="s">
        <v>33</v>
      </c>
      <c r="B28" s="146">
        <f>('2010-Unmarried-Partner HH'!B14-'2000-Unmarried-Partner HH'!B14)</f>
        <v>-2975</v>
      </c>
      <c r="C28" s="132">
        <f>('2010-Unmarried-Partner HH'!C14-'2000-Unmarried-Partner HH'!C14)</f>
        <v>215</v>
      </c>
      <c r="D28" s="163">
        <f>('2010-Unmarried-Partner HH'!D14-'2000-Unmarried-Partner HH'!D14)</f>
        <v>15</v>
      </c>
      <c r="E28" s="148">
        <f>('2010-Unmarried-Partner HH'!E14-'2000-Unmarried-Partner HH'!E14)</f>
        <v>123</v>
      </c>
      <c r="F28" s="147">
        <f>('2010-Unmarried-Partner HH'!F14-'2000-Unmarried-Partner HH'!F14)</f>
        <v>77</v>
      </c>
      <c r="G28" s="119">
        <f>('2010-Unmarried-Partner HH'!G14-'2000-Unmarried-Partner HH'!G14)</f>
        <v>-3190</v>
      </c>
    </row>
    <row r="29" spans="1:8">
      <c r="A29" s="41" t="s">
        <v>34</v>
      </c>
      <c r="B29" s="146">
        <f>('2010-Unmarried-Partner HH'!B15-'2000-Unmarried-Partner HH'!B15)</f>
        <v>413241</v>
      </c>
      <c r="C29" s="132">
        <f>('2010-Unmarried-Partner HH'!C15-'2000-Unmarried-Partner HH'!C15)</f>
        <v>23728</v>
      </c>
      <c r="D29" s="163">
        <f>('2010-Unmarried-Partner HH'!D15-'2000-Unmarried-Partner HH'!D15)</f>
        <v>1567</v>
      </c>
      <c r="E29" s="148">
        <f>('2010-Unmarried-Partner HH'!E15-'2000-Unmarried-Partner HH'!E15)</f>
        <v>1430</v>
      </c>
      <c r="F29" s="147">
        <f>('2010-Unmarried-Partner HH'!F15-'2000-Unmarried-Partner HH'!F15)</f>
        <v>20731</v>
      </c>
      <c r="G29" s="119">
        <f>('2010-Unmarried-Partner HH'!G15-'2000-Unmarried-Partner HH'!G15)</f>
        <v>389513</v>
      </c>
    </row>
    <row r="30" spans="1:8">
      <c r="A30" s="41" t="s">
        <v>35</v>
      </c>
      <c r="B30" s="146">
        <f>('2010-Unmarried-Partner HH'!B16-'2000-Unmarried-Partner HH'!B16)</f>
        <v>7986</v>
      </c>
      <c r="C30" s="132">
        <f>('2010-Unmarried-Partner HH'!C16-'2000-Unmarried-Partner HH'!C16)</f>
        <v>711</v>
      </c>
      <c r="D30" s="163">
        <f>('2010-Unmarried-Partner HH'!D16-'2000-Unmarried-Partner HH'!D16)</f>
        <v>36</v>
      </c>
      <c r="E30" s="148">
        <f>('2010-Unmarried-Partner HH'!E16-'2000-Unmarried-Partner HH'!E16)</f>
        <v>55</v>
      </c>
      <c r="F30" s="147">
        <f>('2010-Unmarried-Partner HH'!F16-'2000-Unmarried-Partner HH'!F16)</f>
        <v>620</v>
      </c>
      <c r="G30" s="119">
        <f>('2010-Unmarried-Partner HH'!G16-'2000-Unmarried-Partner HH'!G16)</f>
        <v>7275</v>
      </c>
    </row>
    <row r="31" spans="1:8">
      <c r="A31" s="41" t="s">
        <v>36</v>
      </c>
      <c r="B31" s="146">
        <f>('2010-Unmarried-Partner HH'!B17-'2000-Unmarried-Partner HH'!B17)</f>
        <v>1730</v>
      </c>
      <c r="C31" s="132">
        <f>('2010-Unmarried-Partner HH'!C17-'2000-Unmarried-Partner HH'!C17)</f>
        <v>369</v>
      </c>
      <c r="D31" s="163">
        <f>('2010-Unmarried-Partner HH'!D17-'2000-Unmarried-Partner HH'!D17)</f>
        <v>2</v>
      </c>
      <c r="E31" s="148">
        <f>('2010-Unmarried-Partner HH'!E17-'2000-Unmarried-Partner HH'!E17)</f>
        <v>27</v>
      </c>
      <c r="F31" s="147">
        <f>('2010-Unmarried-Partner HH'!F17-'2000-Unmarried-Partner HH'!F17)</f>
        <v>340</v>
      </c>
      <c r="G31" s="119">
        <f>('2010-Unmarried-Partner HH'!G17-'2000-Unmarried-Partner HH'!G17)</f>
        <v>1361</v>
      </c>
    </row>
    <row r="32" spans="1:8" ht="15" thickBot="1">
      <c r="A32" s="72" t="s">
        <v>37</v>
      </c>
      <c r="B32" s="149">
        <f>('2010-Unmarried-Partner HH'!B18-'2000-Unmarried-Partner HH'!B18)</f>
        <v>-5948</v>
      </c>
      <c r="C32" s="139">
        <f>('2010-Unmarried-Partner HH'!C18-'2000-Unmarried-Partner HH'!C18)</f>
        <v>5664</v>
      </c>
      <c r="D32" s="166">
        <f>('2010-Unmarried-Partner HH'!D18-'2000-Unmarried-Partner HH'!D18)</f>
        <v>48</v>
      </c>
      <c r="E32" s="151">
        <f>('2010-Unmarried-Partner HH'!E18-'2000-Unmarried-Partner HH'!E18)</f>
        <v>355</v>
      </c>
      <c r="F32" s="150">
        <f>('2010-Unmarried-Partner HH'!F18-'2000-Unmarried-Partner HH'!F18)</f>
        <v>5261</v>
      </c>
      <c r="G32" s="131">
        <f>('2010-Unmarried-Partner HH'!G18-'2000-Unmarried-Partner HH'!G18)</f>
        <v>-11612</v>
      </c>
    </row>
  </sheetData>
  <mergeCells count="2">
    <mergeCell ref="A5:G5"/>
    <mergeCell ref="A6:G6"/>
  </mergeCells>
  <hyperlinks>
    <hyperlink ref="A7" location="'Table of Contents'!A1" display="Return to Table of Contents"/>
  </hyperlinks>
  <pageMargins left="0.5" right="0.5" top="0.5" bottom="0.5" header="0.3" footer="0.3"/>
  <pageSetup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2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40" customWidth="1"/>
    <col min="3" max="7" width="10.875" customWidth="1"/>
  </cols>
  <sheetData>
    <row r="1" spans="1:7" s="14" customFormat="1" ht="15">
      <c r="A1" s="12" t="s">
        <v>0</v>
      </c>
      <c r="B1" s="31"/>
      <c r="C1" s="16"/>
      <c r="D1" s="32"/>
      <c r="E1" s="16"/>
      <c r="F1" s="32"/>
      <c r="G1" s="16" t="s">
        <v>84</v>
      </c>
    </row>
    <row r="2" spans="1:7" s="14" customFormat="1" ht="15">
      <c r="A2" s="12" t="s">
        <v>1</v>
      </c>
      <c r="B2" s="31"/>
      <c r="C2" s="16"/>
      <c r="D2" s="32"/>
      <c r="E2" s="16"/>
      <c r="F2" s="32"/>
      <c r="G2" s="16" t="s">
        <v>25</v>
      </c>
    </row>
    <row r="3" spans="1:7" s="14" customFormat="1" ht="15">
      <c r="A3" s="12" t="s">
        <v>2</v>
      </c>
      <c r="B3" s="31"/>
      <c r="C3" s="33"/>
      <c r="D3" s="34"/>
      <c r="E3" s="19"/>
      <c r="F3" s="32"/>
      <c r="G3" s="21" t="s">
        <v>67</v>
      </c>
    </row>
    <row r="4" spans="1:7" s="14" customFormat="1" ht="15">
      <c r="A4" s="12" t="s">
        <v>3</v>
      </c>
      <c r="B4" s="31"/>
      <c r="C4" s="33"/>
      <c r="D4" s="34"/>
      <c r="E4" s="33"/>
      <c r="F4" s="32"/>
      <c r="G4" s="16"/>
    </row>
    <row r="5" spans="1:7" s="14" customFormat="1" ht="15.75">
      <c r="A5" s="288" t="s">
        <v>89</v>
      </c>
      <c r="B5" s="288"/>
      <c r="C5" s="288"/>
      <c r="D5" s="288"/>
      <c r="E5" s="288"/>
      <c r="F5" s="288"/>
      <c r="G5" s="288"/>
    </row>
    <row r="6" spans="1:7" s="14" customFormat="1" ht="15.75">
      <c r="A6" s="288" t="s">
        <v>64</v>
      </c>
      <c r="B6" s="288"/>
      <c r="C6" s="288"/>
      <c r="D6" s="288"/>
      <c r="E6" s="288"/>
      <c r="F6" s="288"/>
      <c r="G6" s="288"/>
    </row>
    <row r="7" spans="1:7" ht="15" thickBot="1">
      <c r="A7" s="182" t="s">
        <v>124</v>
      </c>
      <c r="B7" s="30"/>
      <c r="C7" s="30"/>
      <c r="D7" s="30"/>
      <c r="E7" s="30"/>
      <c r="F7" s="30"/>
      <c r="G7" s="30"/>
    </row>
    <row r="8" spans="1:7" ht="67.5" customHeight="1" thickBot="1">
      <c r="A8" s="94" t="s">
        <v>78</v>
      </c>
      <c r="B8" s="180" t="s">
        <v>125</v>
      </c>
      <c r="C8" s="96" t="s">
        <v>79</v>
      </c>
      <c r="D8" s="99" t="s">
        <v>81</v>
      </c>
      <c r="E8" s="98" t="s">
        <v>80</v>
      </c>
      <c r="F8" s="100" t="s">
        <v>82</v>
      </c>
      <c r="G8" s="97" t="s">
        <v>83</v>
      </c>
    </row>
    <row r="9" spans="1:7" s="232" customFormat="1" ht="15">
      <c r="A9" s="239" t="s">
        <v>27</v>
      </c>
      <c r="B9" s="240">
        <v>12577498</v>
      </c>
      <c r="C9" s="241">
        <v>902967</v>
      </c>
      <c r="D9" s="286">
        <v>64625</v>
      </c>
      <c r="E9" s="244">
        <v>60891</v>
      </c>
      <c r="F9" s="271">
        <v>777451</v>
      </c>
      <c r="G9" s="242">
        <f>B9-C9</f>
        <v>11674531</v>
      </c>
    </row>
    <row r="10" spans="1:7">
      <c r="A10" s="40" t="s">
        <v>30</v>
      </c>
      <c r="B10" s="26">
        <v>3385176</v>
      </c>
      <c r="C10" s="27">
        <v>323701</v>
      </c>
      <c r="D10" s="101">
        <v>14018</v>
      </c>
      <c r="E10" s="29">
        <v>15275</v>
      </c>
      <c r="F10" s="49">
        <v>294408</v>
      </c>
      <c r="G10" s="28">
        <v>3061475</v>
      </c>
    </row>
    <row r="11" spans="1:7">
      <c r="A11" s="40" t="s">
        <v>29</v>
      </c>
      <c r="B11" s="26"/>
      <c r="C11" s="27"/>
      <c r="D11" s="101"/>
      <c r="E11" s="67"/>
      <c r="F11" s="105"/>
      <c r="G11" s="68"/>
    </row>
    <row r="12" spans="1:7">
      <c r="A12" s="41" t="s">
        <v>31</v>
      </c>
      <c r="B12" s="26">
        <v>6508255</v>
      </c>
      <c r="C12" s="27">
        <v>436104</v>
      </c>
      <c r="D12" s="101">
        <v>42297</v>
      </c>
      <c r="E12" s="29">
        <v>36161</v>
      </c>
      <c r="F12" s="49">
        <v>357646</v>
      </c>
      <c r="G12" s="28">
        <v>6072151</v>
      </c>
    </row>
    <row r="13" spans="1:7">
      <c r="A13" s="41" t="s">
        <v>32</v>
      </c>
      <c r="B13" s="26">
        <v>806581</v>
      </c>
      <c r="C13" s="27">
        <v>53372</v>
      </c>
      <c r="D13" s="101">
        <v>2317</v>
      </c>
      <c r="E13" s="29">
        <v>3344</v>
      </c>
      <c r="F13" s="49">
        <v>47711</v>
      </c>
      <c r="G13" s="28">
        <v>753209</v>
      </c>
    </row>
    <row r="14" spans="1:7">
      <c r="A14" s="41" t="s">
        <v>33</v>
      </c>
      <c r="B14" s="26">
        <v>59916</v>
      </c>
      <c r="C14" s="27">
        <v>5979</v>
      </c>
      <c r="D14" s="101">
        <v>280</v>
      </c>
      <c r="E14" s="29">
        <v>400</v>
      </c>
      <c r="F14" s="49">
        <v>5299</v>
      </c>
      <c r="G14" s="28">
        <v>53937</v>
      </c>
    </row>
    <row r="15" spans="1:7">
      <c r="A15" s="41" t="s">
        <v>34</v>
      </c>
      <c r="B15" s="26">
        <v>1509612</v>
      </c>
      <c r="C15" s="27">
        <v>56940</v>
      </c>
      <c r="D15" s="101">
        <v>4215</v>
      </c>
      <c r="E15" s="29">
        <v>3797</v>
      </c>
      <c r="F15" s="49">
        <v>48928</v>
      </c>
      <c r="G15" s="28">
        <v>1452672</v>
      </c>
    </row>
    <row r="16" spans="1:7">
      <c r="A16" s="41" t="s">
        <v>35</v>
      </c>
      <c r="B16" s="26">
        <v>34788</v>
      </c>
      <c r="C16" s="27">
        <v>2515</v>
      </c>
      <c r="D16" s="101">
        <v>159</v>
      </c>
      <c r="E16" s="29">
        <v>200</v>
      </c>
      <c r="F16" s="49">
        <v>2156</v>
      </c>
      <c r="G16" s="28">
        <v>32273</v>
      </c>
    </row>
    <row r="17" spans="1:8">
      <c r="A17" s="41" t="s">
        <v>36</v>
      </c>
      <c r="B17" s="26">
        <v>22818</v>
      </c>
      <c r="C17" s="27">
        <v>1618</v>
      </c>
      <c r="D17" s="101">
        <v>122</v>
      </c>
      <c r="E17" s="29">
        <v>120</v>
      </c>
      <c r="F17" s="49">
        <v>1376</v>
      </c>
      <c r="G17" s="28">
        <v>21200</v>
      </c>
    </row>
    <row r="18" spans="1:8">
      <c r="A18" s="41" t="s">
        <v>37</v>
      </c>
      <c r="B18" s="26">
        <v>250352</v>
      </c>
      <c r="C18" s="27">
        <v>22738</v>
      </c>
      <c r="D18" s="101">
        <v>1217</v>
      </c>
      <c r="E18" s="29">
        <v>1594</v>
      </c>
      <c r="F18" s="49">
        <v>19927</v>
      </c>
      <c r="G18" s="28">
        <v>227614</v>
      </c>
    </row>
    <row r="19" spans="1:8">
      <c r="A19" s="41"/>
      <c r="B19" s="64"/>
      <c r="C19" s="57"/>
      <c r="D19" s="102"/>
      <c r="E19" s="67"/>
      <c r="F19" s="105"/>
      <c r="G19" s="68"/>
    </row>
    <row r="20" spans="1:8">
      <c r="A20" s="25" t="s">
        <v>72</v>
      </c>
      <c r="B20" s="64"/>
      <c r="C20" s="57"/>
      <c r="D20" s="102"/>
      <c r="E20" s="67"/>
      <c r="F20" s="105"/>
      <c r="G20" s="68"/>
      <c r="H20" s="55"/>
    </row>
    <row r="21" spans="1:8" s="232" customFormat="1" ht="15">
      <c r="A21" s="275" t="s">
        <v>27</v>
      </c>
      <c r="B21" s="265">
        <f t="shared" ref="B21:G22" si="0">B9/$B9</f>
        <v>1</v>
      </c>
      <c r="C21" s="245">
        <f t="shared" si="0"/>
        <v>7.179225947799793E-2</v>
      </c>
      <c r="D21" s="284">
        <f t="shared" si="0"/>
        <v>5.1381443272739934E-3</v>
      </c>
      <c r="E21" s="267">
        <f t="shared" si="0"/>
        <v>4.8412649320238414E-3</v>
      </c>
      <c r="F21" s="266">
        <f t="shared" si="0"/>
        <v>6.1812850218700095E-2</v>
      </c>
      <c r="G21" s="229">
        <f t="shared" si="0"/>
        <v>0.92820774052200206</v>
      </c>
    </row>
    <row r="22" spans="1:8">
      <c r="A22" s="40" t="s">
        <v>30</v>
      </c>
      <c r="B22" s="50">
        <f t="shared" si="0"/>
        <v>1</v>
      </c>
      <c r="C22" s="90">
        <f t="shared" si="0"/>
        <v>9.5623093156751673E-2</v>
      </c>
      <c r="D22" s="103">
        <f t="shared" si="0"/>
        <v>4.1409959186760161E-3</v>
      </c>
      <c r="E22" s="23">
        <f t="shared" si="0"/>
        <v>4.51232077741305E-3</v>
      </c>
      <c r="F22" s="106">
        <f t="shared" si="0"/>
        <v>8.6969776460662604E-2</v>
      </c>
      <c r="G22" s="24">
        <f t="shared" si="0"/>
        <v>0.90437690684324834</v>
      </c>
    </row>
    <row r="23" spans="1:8">
      <c r="A23" s="40" t="s">
        <v>29</v>
      </c>
      <c r="B23" s="50"/>
      <c r="C23" s="90"/>
      <c r="D23" s="103"/>
      <c r="E23" s="23"/>
      <c r="F23" s="106"/>
      <c r="G23" s="24"/>
    </row>
    <row r="24" spans="1:8">
      <c r="A24" s="41" t="s">
        <v>31</v>
      </c>
      <c r="B24" s="50">
        <f t="shared" ref="B24:G30" si="1">B12/$B12</f>
        <v>1</v>
      </c>
      <c r="C24" s="90">
        <f t="shared" si="1"/>
        <v>6.7007823141533335E-2</v>
      </c>
      <c r="D24" s="103">
        <f t="shared" si="1"/>
        <v>6.49897706835396E-3</v>
      </c>
      <c r="E24" s="23">
        <f t="shared" si="1"/>
        <v>5.5561744277075808E-3</v>
      </c>
      <c r="F24" s="106">
        <f t="shared" si="1"/>
        <v>5.4952671645471789E-2</v>
      </c>
      <c r="G24" s="24">
        <f t="shared" si="1"/>
        <v>0.93299217685846669</v>
      </c>
    </row>
    <row r="25" spans="1:8">
      <c r="A25" s="41" t="s">
        <v>32</v>
      </c>
      <c r="B25" s="50">
        <f t="shared" si="1"/>
        <v>1</v>
      </c>
      <c r="C25" s="90">
        <f t="shared" si="1"/>
        <v>6.6170663578735425E-2</v>
      </c>
      <c r="D25" s="103">
        <f t="shared" si="1"/>
        <v>2.8726191169888703E-3</v>
      </c>
      <c r="E25" s="23">
        <f t="shared" si="1"/>
        <v>4.1458948326330526E-3</v>
      </c>
      <c r="F25" s="106">
        <f t="shared" si="1"/>
        <v>5.9152149629113505E-2</v>
      </c>
      <c r="G25" s="24">
        <f t="shared" si="1"/>
        <v>0.93382933642126453</v>
      </c>
    </row>
    <row r="26" spans="1:8">
      <c r="A26" s="41" t="s">
        <v>33</v>
      </c>
      <c r="B26" s="50">
        <f t="shared" si="1"/>
        <v>1</v>
      </c>
      <c r="C26" s="90">
        <f t="shared" si="1"/>
        <v>9.9789705587822949E-2</v>
      </c>
      <c r="D26" s="103">
        <f t="shared" si="1"/>
        <v>4.6732091594899527E-3</v>
      </c>
      <c r="E26" s="23">
        <f t="shared" si="1"/>
        <v>6.6760130849856467E-3</v>
      </c>
      <c r="F26" s="106">
        <f t="shared" si="1"/>
        <v>8.8440483343347351E-2</v>
      </c>
      <c r="G26" s="24">
        <f t="shared" si="1"/>
        <v>0.90021029441217704</v>
      </c>
    </row>
    <row r="27" spans="1:8">
      <c r="A27" s="41" t="s">
        <v>34</v>
      </c>
      <c r="B27" s="50">
        <f t="shared" si="1"/>
        <v>1</v>
      </c>
      <c r="C27" s="90">
        <f t="shared" si="1"/>
        <v>3.7718301126382144E-2</v>
      </c>
      <c r="D27" s="103">
        <f t="shared" si="1"/>
        <v>2.7921081708412493E-3</v>
      </c>
      <c r="E27" s="23">
        <f t="shared" si="1"/>
        <v>2.515215830292817E-3</v>
      </c>
      <c r="F27" s="106">
        <f t="shared" si="1"/>
        <v>3.2410977125248076E-2</v>
      </c>
      <c r="G27" s="24">
        <f t="shared" si="1"/>
        <v>0.96228169887361781</v>
      </c>
    </row>
    <row r="28" spans="1:8">
      <c r="A28" s="41" t="s">
        <v>35</v>
      </c>
      <c r="B28" s="50">
        <f t="shared" si="1"/>
        <v>1</v>
      </c>
      <c r="C28" s="90">
        <f t="shared" si="1"/>
        <v>7.2295044268138445E-2</v>
      </c>
      <c r="D28" s="103">
        <f t="shared" si="1"/>
        <v>4.570541566057261E-3</v>
      </c>
      <c r="E28" s="23">
        <f t="shared" si="1"/>
        <v>5.7491088881223415E-3</v>
      </c>
      <c r="F28" s="106">
        <f t="shared" si="1"/>
        <v>6.1975393813958835E-2</v>
      </c>
      <c r="G28" s="24">
        <f t="shared" si="1"/>
        <v>0.92770495573186151</v>
      </c>
    </row>
    <row r="29" spans="1:8">
      <c r="A29" s="41" t="s">
        <v>36</v>
      </c>
      <c r="B29" s="50">
        <f t="shared" si="1"/>
        <v>1</v>
      </c>
      <c r="C29" s="90">
        <f t="shared" si="1"/>
        <v>7.0908931545271281E-2</v>
      </c>
      <c r="D29" s="103">
        <f t="shared" si="1"/>
        <v>5.3466561486545713E-3</v>
      </c>
      <c r="E29" s="23">
        <f t="shared" si="1"/>
        <v>5.2590060478569546E-3</v>
      </c>
      <c r="F29" s="106">
        <f t="shared" si="1"/>
        <v>6.030326934875975E-2</v>
      </c>
      <c r="G29" s="24">
        <f t="shared" si="1"/>
        <v>0.92909106845472877</v>
      </c>
    </row>
    <row r="30" spans="1:8">
      <c r="A30" s="41" t="s">
        <v>37</v>
      </c>
      <c r="B30" s="50">
        <f t="shared" si="1"/>
        <v>1</v>
      </c>
      <c r="C30" s="90">
        <f t="shared" si="1"/>
        <v>9.0824119639547521E-2</v>
      </c>
      <c r="D30" s="103">
        <f t="shared" si="1"/>
        <v>4.8611554930657634E-3</v>
      </c>
      <c r="E30" s="23">
        <f t="shared" si="1"/>
        <v>6.3670352144180997E-3</v>
      </c>
      <c r="F30" s="106">
        <f t="shared" si="1"/>
        <v>7.9595928932063659E-2</v>
      </c>
      <c r="G30" s="24">
        <f t="shared" si="1"/>
        <v>0.90917588036045249</v>
      </c>
    </row>
    <row r="31" spans="1:8">
      <c r="A31" s="41"/>
      <c r="B31" s="64"/>
      <c r="C31" s="57"/>
      <c r="D31" s="102"/>
      <c r="E31" s="67"/>
      <c r="F31" s="105"/>
      <c r="G31" s="68"/>
    </row>
    <row r="32" spans="1:8">
      <c r="A32" s="25" t="s">
        <v>71</v>
      </c>
      <c r="B32" s="64"/>
      <c r="C32" s="57"/>
      <c r="D32" s="102"/>
      <c r="E32" s="67"/>
      <c r="F32" s="105"/>
      <c r="G32" s="68"/>
      <c r="H32" s="55"/>
    </row>
    <row r="33" spans="1:7" s="232" customFormat="1" ht="15">
      <c r="A33" s="275" t="s">
        <v>27</v>
      </c>
      <c r="B33" s="265">
        <f t="shared" ref="B33:G34" si="2">B9/B$9</f>
        <v>1</v>
      </c>
      <c r="C33" s="245">
        <f t="shared" si="2"/>
        <v>1</v>
      </c>
      <c r="D33" s="284">
        <f t="shared" si="2"/>
        <v>1</v>
      </c>
      <c r="E33" s="267">
        <f t="shared" si="2"/>
        <v>1</v>
      </c>
      <c r="F33" s="266">
        <f t="shared" si="2"/>
        <v>1</v>
      </c>
      <c r="G33" s="229">
        <f t="shared" si="2"/>
        <v>1</v>
      </c>
    </row>
    <row r="34" spans="1:7">
      <c r="A34" s="40" t="s">
        <v>30</v>
      </c>
      <c r="B34" s="50">
        <f t="shared" si="2"/>
        <v>0.2691454214502757</v>
      </c>
      <c r="C34" s="90">
        <f t="shared" si="2"/>
        <v>0.35848596903319835</v>
      </c>
      <c r="D34" s="103">
        <f t="shared" si="2"/>
        <v>0.21691295938104449</v>
      </c>
      <c r="E34" s="23">
        <f t="shared" si="2"/>
        <v>0.25085809068663678</v>
      </c>
      <c r="F34" s="106">
        <f t="shared" si="2"/>
        <v>0.37868367266875985</v>
      </c>
      <c r="G34" s="24">
        <f t="shared" si="2"/>
        <v>0.26223537373792577</v>
      </c>
    </row>
    <row r="35" spans="1:7">
      <c r="A35" s="40" t="s">
        <v>29</v>
      </c>
      <c r="B35" s="50"/>
      <c r="C35" s="90"/>
      <c r="D35" s="103"/>
      <c r="E35" s="23"/>
      <c r="F35" s="106"/>
      <c r="G35" s="24"/>
    </row>
    <row r="36" spans="1:7">
      <c r="A36" s="41" t="s">
        <v>31</v>
      </c>
      <c r="B36" s="50">
        <f t="shared" ref="B36:G42" si="3">B12/B$9</f>
        <v>0.51745227866464383</v>
      </c>
      <c r="C36" s="90">
        <f t="shared" si="3"/>
        <v>0.48296781609959166</v>
      </c>
      <c r="D36" s="103">
        <f t="shared" si="3"/>
        <v>0.65449903288201161</v>
      </c>
      <c r="E36" s="23">
        <f t="shared" si="3"/>
        <v>0.59386444630569379</v>
      </c>
      <c r="F36" s="106">
        <f t="shared" si="3"/>
        <v>0.46002384716207195</v>
      </c>
      <c r="G36" s="24">
        <f t="shared" si="3"/>
        <v>0.52011948060268975</v>
      </c>
    </row>
    <row r="37" spans="1:7">
      <c r="A37" s="41" t="s">
        <v>32</v>
      </c>
      <c r="B37" s="50">
        <f t="shared" si="3"/>
        <v>6.412889113558197E-2</v>
      </c>
      <c r="C37" s="90">
        <f t="shared" si="3"/>
        <v>5.9107364942461903E-2</v>
      </c>
      <c r="D37" s="103">
        <f t="shared" si="3"/>
        <v>3.5852998065764023E-2</v>
      </c>
      <c r="E37" s="23">
        <f t="shared" si="3"/>
        <v>5.4917803944753742E-2</v>
      </c>
      <c r="F37" s="106">
        <f t="shared" si="3"/>
        <v>6.1368497821727673E-2</v>
      </c>
      <c r="G37" s="24">
        <f t="shared" si="3"/>
        <v>6.4517281250955599E-2</v>
      </c>
    </row>
    <row r="38" spans="1:7">
      <c r="A38" s="41" t="s">
        <v>33</v>
      </c>
      <c r="B38" s="50">
        <f t="shared" si="3"/>
        <v>4.7637455398522027E-3</v>
      </c>
      <c r="C38" s="90">
        <f t="shared" si="3"/>
        <v>6.6215044403616077E-3</v>
      </c>
      <c r="D38" s="103">
        <f t="shared" si="3"/>
        <v>4.3326885880077366E-3</v>
      </c>
      <c r="E38" s="23">
        <f t="shared" si="3"/>
        <v>6.56911530439638E-3</v>
      </c>
      <c r="F38" s="106">
        <f t="shared" si="3"/>
        <v>6.8158636364221026E-3</v>
      </c>
      <c r="G38" s="24">
        <f t="shared" si="3"/>
        <v>4.6200571140716492E-3</v>
      </c>
    </row>
    <row r="39" spans="1:7">
      <c r="A39" s="41" t="s">
        <v>34</v>
      </c>
      <c r="B39" s="50">
        <f t="shared" si="3"/>
        <v>0.12002482528719145</v>
      </c>
      <c r="C39" s="90">
        <f t="shared" si="3"/>
        <v>6.3058782879108544E-2</v>
      </c>
      <c r="D39" s="103">
        <f t="shared" si="3"/>
        <v>6.5222437137330752E-2</v>
      </c>
      <c r="E39" s="23">
        <f t="shared" si="3"/>
        <v>6.2357327026982642E-2</v>
      </c>
      <c r="F39" s="106">
        <f t="shared" si="3"/>
        <v>6.2933869787292054E-2</v>
      </c>
      <c r="G39" s="24">
        <f t="shared" si="3"/>
        <v>0.12443086578809889</v>
      </c>
    </row>
    <row r="40" spans="1:7">
      <c r="A40" s="41" t="s">
        <v>35</v>
      </c>
      <c r="B40" s="50">
        <f t="shared" si="3"/>
        <v>2.765891912684065E-3</v>
      </c>
      <c r="C40" s="90">
        <f t="shared" si="3"/>
        <v>2.7852623628548995E-3</v>
      </c>
      <c r="D40" s="103">
        <f t="shared" si="3"/>
        <v>2.4603481624758221E-3</v>
      </c>
      <c r="E40" s="23">
        <f t="shared" si="3"/>
        <v>3.28455765219819E-3</v>
      </c>
      <c r="F40" s="106">
        <f t="shared" si="3"/>
        <v>2.7731651255191647E-3</v>
      </c>
      <c r="G40" s="24">
        <f t="shared" si="3"/>
        <v>2.7643937045522429E-3</v>
      </c>
    </row>
    <row r="41" spans="1:7">
      <c r="A41" s="41" t="s">
        <v>36</v>
      </c>
      <c r="B41" s="50">
        <f t="shared" si="3"/>
        <v>1.8141922980230249E-3</v>
      </c>
      <c r="C41" s="90">
        <f t="shared" si="3"/>
        <v>1.7918705777730526E-3</v>
      </c>
      <c r="D41" s="103">
        <f t="shared" si="3"/>
        <v>1.8878143133462283E-3</v>
      </c>
      <c r="E41" s="23">
        <f t="shared" si="3"/>
        <v>1.970734591318914E-3</v>
      </c>
      <c r="F41" s="106">
        <f t="shared" si="3"/>
        <v>1.7698864622979454E-3</v>
      </c>
      <c r="G41" s="24">
        <f t="shared" si="3"/>
        <v>1.8159187722401869E-3</v>
      </c>
    </row>
    <row r="42" spans="1:7" ht="15" thickBot="1">
      <c r="A42" s="72" t="s">
        <v>37</v>
      </c>
      <c r="B42" s="91">
        <f t="shared" si="3"/>
        <v>1.9904753711747759E-2</v>
      </c>
      <c r="C42" s="92">
        <f t="shared" si="3"/>
        <v>2.5181429664649983E-2</v>
      </c>
      <c r="D42" s="104">
        <f t="shared" si="3"/>
        <v>1.8831721470019342E-2</v>
      </c>
      <c r="E42" s="93">
        <f t="shared" si="3"/>
        <v>2.6177924488019574E-2</v>
      </c>
      <c r="F42" s="107">
        <f t="shared" si="3"/>
        <v>2.5631197335909274E-2</v>
      </c>
      <c r="G42" s="81">
        <f t="shared" si="3"/>
        <v>1.9496629029465938E-2</v>
      </c>
    </row>
  </sheetData>
  <mergeCells count="2">
    <mergeCell ref="A5:G5"/>
    <mergeCell ref="A6:G6"/>
  </mergeCells>
  <hyperlinks>
    <hyperlink ref="A7" location="'Table of Contents'!A1" display="Return to Table of Contents"/>
  </hyperlinks>
  <pageMargins left="0.5" right="0.5" top="0.5" bottom="0.5" header="0.3" footer="0.3"/>
  <pageSetup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42"/>
  <sheetViews>
    <sheetView workbookViewId="0">
      <pane ySplit="8" topLeftCell="A9" activePane="bottomLeft" state="frozen"/>
      <selection activeCell="A9" sqref="A9"/>
      <selection pane="bottomLeft" activeCell="A7" sqref="A7"/>
    </sheetView>
  </sheetViews>
  <sheetFormatPr defaultRowHeight="14.25"/>
  <cols>
    <col min="1" max="1" width="40" customWidth="1"/>
    <col min="3" max="7" width="10.875" customWidth="1"/>
  </cols>
  <sheetData>
    <row r="1" spans="1:7" s="14" customFormat="1" ht="15">
      <c r="A1" s="12" t="s">
        <v>0</v>
      </c>
      <c r="B1" s="31"/>
      <c r="C1" s="16"/>
      <c r="D1" s="32"/>
      <c r="E1" s="16"/>
      <c r="F1" s="32"/>
      <c r="G1" s="16" t="s">
        <v>4</v>
      </c>
    </row>
    <row r="2" spans="1:7" s="14" customFormat="1" ht="15">
      <c r="A2" s="12" t="s">
        <v>1</v>
      </c>
      <c r="B2" s="31"/>
      <c r="C2" s="16"/>
      <c r="D2" s="32"/>
      <c r="E2" s="16"/>
      <c r="F2" s="32"/>
      <c r="G2" s="16" t="s">
        <v>25</v>
      </c>
    </row>
    <row r="3" spans="1:7" s="14" customFormat="1" ht="15">
      <c r="A3" s="12" t="s">
        <v>2</v>
      </c>
      <c r="B3" s="31"/>
      <c r="C3" s="33"/>
      <c r="D3" s="34"/>
      <c r="E3" s="19"/>
      <c r="F3" s="32"/>
      <c r="G3" s="21" t="s">
        <v>67</v>
      </c>
    </row>
    <row r="4" spans="1:7" s="14" customFormat="1" ht="15">
      <c r="A4" s="12" t="s">
        <v>3</v>
      </c>
      <c r="B4" s="31"/>
      <c r="C4" s="33"/>
      <c r="D4" s="34"/>
      <c r="E4" s="33"/>
      <c r="F4" s="32"/>
      <c r="G4" s="16"/>
    </row>
    <row r="5" spans="1:7" s="14" customFormat="1" ht="15.75">
      <c r="A5" s="288" t="s">
        <v>77</v>
      </c>
      <c r="B5" s="288"/>
      <c r="C5" s="288"/>
      <c r="D5" s="288"/>
      <c r="E5" s="288"/>
      <c r="F5" s="288"/>
      <c r="G5" s="288"/>
    </row>
    <row r="6" spans="1:7" s="14" customFormat="1" ht="15.75">
      <c r="A6" s="288" t="s">
        <v>64</v>
      </c>
      <c r="B6" s="288"/>
      <c r="C6" s="288"/>
      <c r="D6" s="288"/>
      <c r="E6" s="288"/>
      <c r="F6" s="288"/>
      <c r="G6" s="288"/>
    </row>
    <row r="7" spans="1:7" ht="15" thickBot="1">
      <c r="A7" s="182" t="s">
        <v>124</v>
      </c>
      <c r="B7" s="30"/>
      <c r="C7" s="30"/>
      <c r="D7" s="30"/>
      <c r="E7" s="30"/>
      <c r="F7" s="30"/>
      <c r="G7" s="30"/>
    </row>
    <row r="8" spans="1:7" ht="68.25" customHeight="1" thickBot="1">
      <c r="A8" s="83" t="s">
        <v>78</v>
      </c>
      <c r="B8" s="181" t="s">
        <v>125</v>
      </c>
      <c r="C8" s="85" t="s">
        <v>79</v>
      </c>
      <c r="D8" s="88" t="s">
        <v>81</v>
      </c>
      <c r="E8" s="87" t="s">
        <v>80</v>
      </c>
      <c r="F8" s="89" t="s">
        <v>82</v>
      </c>
      <c r="G8" s="86" t="s">
        <v>83</v>
      </c>
    </row>
    <row r="9" spans="1:7" s="232" customFormat="1" ht="15">
      <c r="A9" s="239" t="s">
        <v>27</v>
      </c>
      <c r="B9" s="240">
        <v>11502870</v>
      </c>
      <c r="C9" s="241">
        <v>683516</v>
      </c>
      <c r="D9" s="286">
        <v>49614</v>
      </c>
      <c r="E9" s="244">
        <v>42524</v>
      </c>
      <c r="F9" s="271">
        <v>591378</v>
      </c>
      <c r="G9" s="242">
        <v>10819354</v>
      </c>
    </row>
    <row r="10" spans="1:7">
      <c r="A10" s="40" t="s">
        <v>30</v>
      </c>
      <c r="B10" s="26">
        <v>2566688</v>
      </c>
      <c r="C10" s="27">
        <v>201548</v>
      </c>
      <c r="D10" s="101">
        <v>10563</v>
      </c>
      <c r="E10" s="29">
        <v>9944</v>
      </c>
      <c r="F10" s="49">
        <v>181041</v>
      </c>
      <c r="G10" s="28">
        <v>2365140</v>
      </c>
    </row>
    <row r="11" spans="1:7">
      <c r="A11" s="40" t="s">
        <v>29</v>
      </c>
      <c r="B11" s="26"/>
      <c r="C11" s="27"/>
      <c r="D11" s="101"/>
      <c r="E11" s="67"/>
      <c r="F11" s="105"/>
      <c r="G11" s="68"/>
    </row>
    <row r="12" spans="1:7">
      <c r="A12" s="41" t="s">
        <v>31</v>
      </c>
      <c r="B12" s="26">
        <v>6697480</v>
      </c>
      <c r="C12" s="27">
        <v>375411</v>
      </c>
      <c r="D12" s="101">
        <v>32610</v>
      </c>
      <c r="E12" s="29">
        <v>25792</v>
      </c>
      <c r="F12" s="49">
        <v>317009</v>
      </c>
      <c r="G12" s="28">
        <v>6322069</v>
      </c>
    </row>
    <row r="13" spans="1:7">
      <c r="A13" s="41" t="s">
        <v>32</v>
      </c>
      <c r="B13" s="26">
        <v>775250</v>
      </c>
      <c r="C13" s="27">
        <v>47454</v>
      </c>
      <c r="D13" s="101">
        <v>2116</v>
      </c>
      <c r="E13" s="29">
        <v>2667</v>
      </c>
      <c r="F13" s="49">
        <v>42671</v>
      </c>
      <c r="G13" s="28">
        <v>727796</v>
      </c>
    </row>
    <row r="14" spans="1:7">
      <c r="A14" s="41" t="s">
        <v>33</v>
      </c>
      <c r="B14" s="26">
        <v>62891</v>
      </c>
      <c r="C14" s="27">
        <v>5764</v>
      </c>
      <c r="D14" s="101">
        <v>265</v>
      </c>
      <c r="E14" s="29">
        <v>277</v>
      </c>
      <c r="F14" s="49">
        <v>5222</v>
      </c>
      <c r="G14" s="28">
        <v>57127</v>
      </c>
    </row>
    <row r="15" spans="1:7">
      <c r="A15" s="41" t="s">
        <v>34</v>
      </c>
      <c r="B15" s="26">
        <v>1096371</v>
      </c>
      <c r="C15" s="27">
        <v>33212</v>
      </c>
      <c r="D15" s="101">
        <v>2648</v>
      </c>
      <c r="E15" s="29">
        <v>2367</v>
      </c>
      <c r="F15" s="49">
        <v>28197</v>
      </c>
      <c r="G15" s="28">
        <v>1063159</v>
      </c>
    </row>
    <row r="16" spans="1:7">
      <c r="A16" s="41" t="s">
        <v>35</v>
      </c>
      <c r="B16" s="26">
        <v>26802</v>
      </c>
      <c r="C16" s="27">
        <v>1804</v>
      </c>
      <c r="D16" s="101">
        <v>123</v>
      </c>
      <c r="E16" s="29">
        <v>145</v>
      </c>
      <c r="F16" s="49">
        <v>1536</v>
      </c>
      <c r="G16" s="28">
        <v>24998</v>
      </c>
    </row>
    <row r="17" spans="1:8">
      <c r="A17" s="41" t="s">
        <v>36</v>
      </c>
      <c r="B17" s="26">
        <v>21088</v>
      </c>
      <c r="C17" s="27">
        <v>1249</v>
      </c>
      <c r="D17" s="101">
        <v>120</v>
      </c>
      <c r="E17" s="29">
        <v>93</v>
      </c>
      <c r="F17" s="49">
        <v>1036</v>
      </c>
      <c r="G17" s="28">
        <v>19839</v>
      </c>
    </row>
    <row r="18" spans="1:8">
      <c r="A18" s="41" t="s">
        <v>37</v>
      </c>
      <c r="B18" s="26">
        <v>256300</v>
      </c>
      <c r="C18" s="27">
        <v>17074</v>
      </c>
      <c r="D18" s="101">
        <v>1169</v>
      </c>
      <c r="E18" s="29">
        <v>1239</v>
      </c>
      <c r="F18" s="49">
        <v>14666</v>
      </c>
      <c r="G18" s="28">
        <v>239226</v>
      </c>
    </row>
    <row r="19" spans="1:8">
      <c r="A19" s="41"/>
      <c r="B19" s="64"/>
      <c r="C19" s="57"/>
      <c r="D19" s="102"/>
      <c r="E19" s="67"/>
      <c r="F19" s="105"/>
      <c r="G19" s="68"/>
    </row>
    <row r="20" spans="1:8">
      <c r="A20" s="25" t="s">
        <v>72</v>
      </c>
      <c r="B20" s="64"/>
      <c r="C20" s="57"/>
      <c r="D20" s="102"/>
      <c r="E20" s="67"/>
      <c r="F20" s="105"/>
      <c r="G20" s="68"/>
      <c r="H20" s="55"/>
    </row>
    <row r="21" spans="1:8" s="232" customFormat="1" ht="15">
      <c r="A21" s="275" t="s">
        <v>27</v>
      </c>
      <c r="B21" s="265">
        <f t="shared" ref="B21:G21" si="0">B9/$B9</f>
        <v>1</v>
      </c>
      <c r="C21" s="245">
        <f t="shared" si="0"/>
        <v>5.9421344412307536E-2</v>
      </c>
      <c r="D21" s="284">
        <f t="shared" si="0"/>
        <v>4.3131844487506159E-3</v>
      </c>
      <c r="E21" s="267">
        <f t="shared" si="0"/>
        <v>3.6968165336129159E-3</v>
      </c>
      <c r="F21" s="266">
        <f t="shared" si="0"/>
        <v>5.1411343429944002E-2</v>
      </c>
      <c r="G21" s="229">
        <f t="shared" si="0"/>
        <v>0.94057865558769249</v>
      </c>
    </row>
    <row r="22" spans="1:8">
      <c r="A22" s="40" t="s">
        <v>30</v>
      </c>
      <c r="B22" s="50">
        <f t="shared" ref="B22:G22" si="1">B10/$B10</f>
        <v>1</v>
      </c>
      <c r="C22" s="90">
        <f t="shared" si="1"/>
        <v>7.8524542133675768E-2</v>
      </c>
      <c r="D22" s="103">
        <f t="shared" si="1"/>
        <v>4.1154203393634131E-3</v>
      </c>
      <c r="E22" s="23">
        <f t="shared" si="1"/>
        <v>3.8742535126980761E-3</v>
      </c>
      <c r="F22" s="106">
        <f t="shared" si="1"/>
        <v>7.0534868281614288E-2</v>
      </c>
      <c r="G22" s="24">
        <f t="shared" si="1"/>
        <v>0.92147545786632423</v>
      </c>
    </row>
    <row r="23" spans="1:8">
      <c r="A23" s="40" t="s">
        <v>29</v>
      </c>
      <c r="B23" s="50"/>
      <c r="C23" s="90"/>
      <c r="D23" s="103"/>
      <c r="E23" s="23"/>
      <c r="F23" s="106"/>
      <c r="G23" s="24"/>
    </row>
    <row r="24" spans="1:8">
      <c r="A24" s="41" t="s">
        <v>31</v>
      </c>
      <c r="B24" s="50">
        <f t="shared" ref="B24:G24" si="2">B12/$B12</f>
        <v>1</v>
      </c>
      <c r="C24" s="90">
        <f t="shared" si="2"/>
        <v>5.6052574998357592E-2</v>
      </c>
      <c r="D24" s="103">
        <f t="shared" si="2"/>
        <v>4.8689955027861227E-3</v>
      </c>
      <c r="E24" s="23">
        <f t="shared" si="2"/>
        <v>3.8510006748807015E-3</v>
      </c>
      <c r="F24" s="106">
        <f t="shared" si="2"/>
        <v>4.7332578820690765E-2</v>
      </c>
      <c r="G24" s="24">
        <f t="shared" si="2"/>
        <v>0.94394742500164242</v>
      </c>
    </row>
    <row r="25" spans="1:8">
      <c r="A25" s="41" t="s">
        <v>32</v>
      </c>
      <c r="B25" s="50">
        <f t="shared" ref="B25:G25" si="3">B13/$B13</f>
        <v>1</v>
      </c>
      <c r="C25" s="90">
        <f t="shared" si="3"/>
        <v>6.1211222186391488E-2</v>
      </c>
      <c r="D25" s="103">
        <f t="shared" si="3"/>
        <v>2.72944211544663E-3</v>
      </c>
      <c r="E25" s="23">
        <f t="shared" si="3"/>
        <v>3.440180586907449E-3</v>
      </c>
      <c r="F25" s="106">
        <f t="shared" si="3"/>
        <v>5.5041599484037404E-2</v>
      </c>
      <c r="G25" s="24">
        <f t="shared" si="3"/>
        <v>0.93878877781360848</v>
      </c>
    </row>
    <row r="26" spans="1:8">
      <c r="A26" s="41" t="s">
        <v>33</v>
      </c>
      <c r="B26" s="50">
        <f t="shared" ref="B26:G26" si="4">B14/$B14</f>
        <v>1</v>
      </c>
      <c r="C26" s="90">
        <f t="shared" si="4"/>
        <v>9.1650633635973353E-2</v>
      </c>
      <c r="D26" s="103">
        <f t="shared" si="4"/>
        <v>4.2136394714665055E-3</v>
      </c>
      <c r="E26" s="23">
        <f t="shared" si="4"/>
        <v>4.404445787155555E-3</v>
      </c>
      <c r="F26" s="106">
        <f t="shared" si="4"/>
        <v>8.3032548377351287E-2</v>
      </c>
      <c r="G26" s="24">
        <f t="shared" si="4"/>
        <v>0.90834936636402663</v>
      </c>
    </row>
    <row r="27" spans="1:8">
      <c r="A27" s="41" t="s">
        <v>34</v>
      </c>
      <c r="B27" s="50">
        <f t="shared" ref="B27:G27" si="5">B15/$B15</f>
        <v>1</v>
      </c>
      <c r="C27" s="90">
        <f t="shared" si="5"/>
        <v>3.0292665530190055E-2</v>
      </c>
      <c r="D27" s="103">
        <f t="shared" si="5"/>
        <v>2.4152408263261251E-3</v>
      </c>
      <c r="E27" s="23">
        <f t="shared" si="5"/>
        <v>2.1589407235324538E-3</v>
      </c>
      <c r="F27" s="106">
        <f t="shared" si="5"/>
        <v>2.5718483980331476E-2</v>
      </c>
      <c r="G27" s="24">
        <f t="shared" si="5"/>
        <v>0.96970733446980995</v>
      </c>
    </row>
    <row r="28" spans="1:8">
      <c r="A28" s="41" t="s">
        <v>35</v>
      </c>
      <c r="B28" s="50">
        <f t="shared" ref="B28:G28" si="6">B16/$B16</f>
        <v>1</v>
      </c>
      <c r="C28" s="90">
        <f t="shared" si="6"/>
        <v>6.7308409820162673E-2</v>
      </c>
      <c r="D28" s="103">
        <f t="shared" si="6"/>
        <v>4.589209760465637E-3</v>
      </c>
      <c r="E28" s="23">
        <f t="shared" si="6"/>
        <v>5.4100440265651816E-3</v>
      </c>
      <c r="F28" s="106">
        <f t="shared" si="6"/>
        <v>5.7309156033131858E-2</v>
      </c>
      <c r="G28" s="24">
        <f t="shared" si="6"/>
        <v>0.93269159017983727</v>
      </c>
    </row>
    <row r="29" spans="1:8">
      <c r="A29" s="41" t="s">
        <v>36</v>
      </c>
      <c r="B29" s="50">
        <f t="shared" ref="B29:G29" si="7">B17/$B17</f>
        <v>1</v>
      </c>
      <c r="C29" s="90">
        <f t="shared" si="7"/>
        <v>5.9227996965098631E-2</v>
      </c>
      <c r="D29" s="103">
        <f t="shared" si="7"/>
        <v>5.6904400606980271E-3</v>
      </c>
      <c r="E29" s="23">
        <f t="shared" si="7"/>
        <v>4.4100910470409715E-3</v>
      </c>
      <c r="F29" s="106">
        <f t="shared" si="7"/>
        <v>4.9127465857359637E-2</v>
      </c>
      <c r="G29" s="24">
        <f t="shared" si="7"/>
        <v>0.94077200303490138</v>
      </c>
    </row>
    <row r="30" spans="1:8">
      <c r="A30" s="41" t="s">
        <v>37</v>
      </c>
      <c r="B30" s="50">
        <f t="shared" ref="B30:G30" si="8">B18/$B18</f>
        <v>1</v>
      </c>
      <c r="C30" s="90">
        <f t="shared" si="8"/>
        <v>6.6617245415528673E-2</v>
      </c>
      <c r="D30" s="103">
        <f t="shared" si="8"/>
        <v>4.5610612563402259E-3</v>
      </c>
      <c r="E30" s="23">
        <f t="shared" si="8"/>
        <v>4.8341786968396413E-3</v>
      </c>
      <c r="F30" s="106">
        <f t="shared" si="8"/>
        <v>5.7222005462348811E-2</v>
      </c>
      <c r="G30" s="24">
        <f t="shared" si="8"/>
        <v>0.93338275458447129</v>
      </c>
    </row>
    <row r="31" spans="1:8">
      <c r="A31" s="41"/>
      <c r="B31" s="64"/>
      <c r="C31" s="57"/>
      <c r="D31" s="102"/>
      <c r="E31" s="67"/>
      <c r="F31" s="105"/>
      <c r="G31" s="68"/>
    </row>
    <row r="32" spans="1:8">
      <c r="A32" s="25" t="s">
        <v>71</v>
      </c>
      <c r="B32" s="64"/>
      <c r="C32" s="57"/>
      <c r="D32" s="102"/>
      <c r="E32" s="67"/>
      <c r="F32" s="105"/>
      <c r="G32" s="68"/>
      <c r="H32" s="55"/>
    </row>
    <row r="33" spans="1:7" s="232" customFormat="1" ht="15">
      <c r="A33" s="275" t="s">
        <v>27</v>
      </c>
      <c r="B33" s="265">
        <f t="shared" ref="B33:G33" si="9">B9/B$9</f>
        <v>1</v>
      </c>
      <c r="C33" s="245">
        <f t="shared" si="9"/>
        <v>1</v>
      </c>
      <c r="D33" s="284">
        <f t="shared" si="9"/>
        <v>1</v>
      </c>
      <c r="E33" s="267">
        <f t="shared" si="9"/>
        <v>1</v>
      </c>
      <c r="F33" s="266">
        <f t="shared" si="9"/>
        <v>1</v>
      </c>
      <c r="G33" s="229">
        <f t="shared" si="9"/>
        <v>1</v>
      </c>
    </row>
    <row r="34" spans="1:7">
      <c r="A34" s="40" t="s">
        <v>30</v>
      </c>
      <c r="B34" s="50">
        <f t="shared" ref="B34:G34" si="10">B10/B$9</f>
        <v>0.22313457424103725</v>
      </c>
      <c r="C34" s="90">
        <f t="shared" si="10"/>
        <v>0.29486946903949579</v>
      </c>
      <c r="D34" s="103">
        <f t="shared" si="10"/>
        <v>0.21290361591486273</v>
      </c>
      <c r="E34" s="23">
        <f t="shared" si="10"/>
        <v>0.23384441727024738</v>
      </c>
      <c r="F34" s="106">
        <f t="shared" si="10"/>
        <v>0.3061341477024847</v>
      </c>
      <c r="G34" s="24">
        <f t="shared" si="10"/>
        <v>0.21860270030909423</v>
      </c>
    </row>
    <row r="35" spans="1:7">
      <c r="A35" s="40" t="s">
        <v>29</v>
      </c>
      <c r="B35" s="50"/>
      <c r="C35" s="90"/>
      <c r="D35" s="103"/>
      <c r="E35" s="23"/>
      <c r="F35" s="106"/>
      <c r="G35" s="24"/>
    </row>
    <row r="36" spans="1:7">
      <c r="A36" s="41" t="s">
        <v>31</v>
      </c>
      <c r="B36" s="50">
        <f t="shared" ref="B36:G36" si="11">B12/B$9</f>
        <v>0.58224425730274265</v>
      </c>
      <c r="C36" s="90">
        <f t="shared" si="11"/>
        <v>0.54923513129173274</v>
      </c>
      <c r="D36" s="103">
        <f t="shared" si="11"/>
        <v>0.65727415648808807</v>
      </c>
      <c r="E36" s="23">
        <f t="shared" si="11"/>
        <v>0.60652807826168753</v>
      </c>
      <c r="F36" s="106">
        <f t="shared" si="11"/>
        <v>0.53605139183398776</v>
      </c>
      <c r="G36" s="24">
        <f t="shared" si="11"/>
        <v>0.58432961894028057</v>
      </c>
    </row>
    <row r="37" spans="1:7">
      <c r="A37" s="41" t="s">
        <v>32</v>
      </c>
      <c r="B37" s="50">
        <f t="shared" ref="B37:G37" si="12">B13/B$9</f>
        <v>6.7396223725035578E-2</v>
      </c>
      <c r="C37" s="90">
        <f t="shared" si="12"/>
        <v>6.9426319208328702E-2</v>
      </c>
      <c r="D37" s="103">
        <f t="shared" si="12"/>
        <v>4.2649252227193936E-2</v>
      </c>
      <c r="E37" s="23">
        <f t="shared" si="12"/>
        <v>6.2717524221616028E-2</v>
      </c>
      <c r="F37" s="106">
        <f t="shared" si="12"/>
        <v>7.2155203609197499E-2</v>
      </c>
      <c r="G37" s="24">
        <f t="shared" si="12"/>
        <v>6.7267971821607833E-2</v>
      </c>
    </row>
    <row r="38" spans="1:7">
      <c r="A38" s="41" t="s">
        <v>33</v>
      </c>
      <c r="B38" s="50">
        <f t="shared" ref="B38:G38" si="13">B14/B$9</f>
        <v>5.4674181313011452E-3</v>
      </c>
      <c r="C38" s="90">
        <f t="shared" si="13"/>
        <v>8.4328677017070554E-3</v>
      </c>
      <c r="D38" s="103">
        <f t="shared" si="13"/>
        <v>5.3412343290200346E-3</v>
      </c>
      <c r="E38" s="23">
        <f t="shared" si="13"/>
        <v>6.5139685824475591E-3</v>
      </c>
      <c r="F38" s="106">
        <f t="shared" si="13"/>
        <v>8.830223647142775E-3</v>
      </c>
      <c r="G38" s="24">
        <f t="shared" si="13"/>
        <v>5.280074947173371E-3</v>
      </c>
    </row>
    <row r="39" spans="1:7">
      <c r="A39" s="41" t="s">
        <v>34</v>
      </c>
      <c r="B39" s="50">
        <f t="shared" ref="B39:G39" si="14">B15/B$9</f>
        <v>9.5312821930526898E-2</v>
      </c>
      <c r="C39" s="90">
        <f t="shared" si="14"/>
        <v>4.8589937909280838E-2</v>
      </c>
      <c r="D39" s="103">
        <f t="shared" si="14"/>
        <v>5.3372032087717174E-2</v>
      </c>
      <c r="E39" s="23">
        <f t="shared" si="14"/>
        <v>5.5662684601636724E-2</v>
      </c>
      <c r="F39" s="106">
        <f t="shared" si="14"/>
        <v>4.7680163956048419E-2</v>
      </c>
      <c r="G39" s="24">
        <f t="shared" si="14"/>
        <v>9.8264554427186693E-2</v>
      </c>
    </row>
    <row r="40" spans="1:7">
      <c r="A40" s="41" t="s">
        <v>35</v>
      </c>
      <c r="B40" s="50">
        <f t="shared" ref="B40:G40" si="15">B16/B$9</f>
        <v>2.3300272019070025E-3</v>
      </c>
      <c r="C40" s="90">
        <f t="shared" si="15"/>
        <v>2.6392944715266358E-3</v>
      </c>
      <c r="D40" s="103">
        <f t="shared" si="15"/>
        <v>2.4791389527149595E-3</v>
      </c>
      <c r="E40" s="23">
        <f t="shared" si="15"/>
        <v>3.4098391496566647E-3</v>
      </c>
      <c r="F40" s="106">
        <f t="shared" si="15"/>
        <v>2.5973235392591542E-3</v>
      </c>
      <c r="G40" s="24">
        <f t="shared" si="15"/>
        <v>2.310489147503631E-3</v>
      </c>
    </row>
    <row r="41" spans="1:7">
      <c r="A41" s="41" t="s">
        <v>36</v>
      </c>
      <c r="B41" s="50">
        <f t="shared" ref="B41:G41" si="16">B17/B$9</f>
        <v>1.8332816071119642E-3</v>
      </c>
      <c r="C41" s="90">
        <f t="shared" si="16"/>
        <v>1.8273164051755921E-3</v>
      </c>
      <c r="D41" s="103">
        <f t="shared" si="16"/>
        <v>2.4186721489902045E-3</v>
      </c>
      <c r="E41" s="23">
        <f t="shared" si="16"/>
        <v>2.1870002821935846E-3</v>
      </c>
      <c r="F41" s="106">
        <f t="shared" si="16"/>
        <v>1.7518406163232316E-3</v>
      </c>
      <c r="G41" s="24">
        <f t="shared" si="16"/>
        <v>1.833658460569827E-3</v>
      </c>
    </row>
    <row r="42" spans="1:7" ht="15" thickBot="1">
      <c r="A42" s="72" t="s">
        <v>37</v>
      </c>
      <c r="B42" s="91">
        <f t="shared" ref="B42:G42" si="17">B18/B$9</f>
        <v>2.2281395860337463E-2</v>
      </c>
      <c r="C42" s="92">
        <f t="shared" si="17"/>
        <v>2.4979663972752648E-2</v>
      </c>
      <c r="D42" s="104">
        <f t="shared" si="17"/>
        <v>2.3561897851412907E-2</v>
      </c>
      <c r="E42" s="93">
        <f t="shared" si="17"/>
        <v>2.9136487630514532E-2</v>
      </c>
      <c r="F42" s="107">
        <f t="shared" si="17"/>
        <v>2.4799705095556481E-2</v>
      </c>
      <c r="G42" s="81">
        <f t="shared" si="17"/>
        <v>2.2110931946583871E-2</v>
      </c>
    </row>
  </sheetData>
  <mergeCells count="2">
    <mergeCell ref="A5:G5"/>
    <mergeCell ref="A6:G6"/>
  </mergeCells>
  <hyperlinks>
    <hyperlink ref="A7" location="'Table of Contents'!A1" display="Return to Table of Contents"/>
  </hyperlinks>
  <pageMargins left="0.5" right="0.5" top="0.5" bottom="0.5" header="0.3" footer="0.3"/>
  <pageSetup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defaultRowHeight="14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44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40.25" style="55" customWidth="1"/>
    <col min="2" max="2" width="11.125" style="55" bestFit="1" customWidth="1"/>
    <col min="3" max="4" width="8.625" style="55" bestFit="1" customWidth="1"/>
    <col min="5" max="5" width="7.5" style="55" customWidth="1"/>
    <col min="6" max="6" width="9.625" style="55" customWidth="1"/>
    <col min="7" max="7" width="8.25" style="55" customWidth="1"/>
    <col min="8" max="8" width="9" style="55" customWidth="1"/>
    <col min="9" max="9" width="8.25" style="55" customWidth="1"/>
    <col min="10" max="10" width="8.625" style="55" customWidth="1"/>
    <col min="11" max="11" width="8.25" style="55" customWidth="1"/>
    <col min="12" max="12" width="9" style="55"/>
    <col min="13" max="13" width="12.25" style="55" bestFit="1" customWidth="1"/>
    <col min="14" max="16384" width="9" style="55"/>
  </cols>
  <sheetData>
    <row r="1" spans="1:13" s="14" customFormat="1" ht="15">
      <c r="A1" s="12" t="s">
        <v>0</v>
      </c>
      <c r="B1" s="13"/>
      <c r="D1" s="15"/>
      <c r="F1" s="15"/>
      <c r="K1" s="16" t="s">
        <v>90</v>
      </c>
    </row>
    <row r="2" spans="1:13" s="14" customFormat="1" ht="15">
      <c r="A2" s="12" t="s">
        <v>1</v>
      </c>
      <c r="B2" s="13"/>
      <c r="D2" s="15"/>
      <c r="F2" s="15"/>
      <c r="K2" s="16" t="s">
        <v>25</v>
      </c>
    </row>
    <row r="3" spans="1:13" s="14" customFormat="1" ht="15">
      <c r="A3" s="12" t="s">
        <v>2</v>
      </c>
      <c r="B3" s="13"/>
      <c r="C3" s="17"/>
      <c r="D3" s="18"/>
      <c r="E3" s="19"/>
      <c r="F3" s="15"/>
      <c r="K3" s="21" t="s">
        <v>26</v>
      </c>
    </row>
    <row r="4" spans="1:13" s="14" customFormat="1" ht="15">
      <c r="A4" s="12" t="s">
        <v>3</v>
      </c>
      <c r="B4" s="13"/>
      <c r="C4" s="17"/>
      <c r="D4" s="18"/>
      <c r="E4" s="17"/>
      <c r="F4" s="15"/>
    </row>
    <row r="5" spans="1:13" s="14" customFormat="1" ht="15.75">
      <c r="A5" s="288" t="s">
        <v>91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3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3" customFormat="1" ht="15" thickBot="1">
      <c r="A7" s="182" t="s">
        <v>124</v>
      </c>
    </row>
    <row r="8" spans="1:13" customFormat="1" ht="47.25" customHeight="1" thickBot="1">
      <c r="A8" s="108" t="s">
        <v>78</v>
      </c>
      <c r="B8" s="109" t="s">
        <v>5</v>
      </c>
      <c r="C8" s="110" t="s">
        <v>6</v>
      </c>
      <c r="D8" s="111" t="s">
        <v>7</v>
      </c>
      <c r="E8" s="109" t="s">
        <v>8</v>
      </c>
      <c r="F8" s="110" t="s">
        <v>9</v>
      </c>
      <c r="G8" s="112" t="s">
        <v>10</v>
      </c>
      <c r="H8" s="112" t="s">
        <v>11</v>
      </c>
      <c r="I8" s="112" t="s">
        <v>12</v>
      </c>
      <c r="J8" s="112" t="s">
        <v>13</v>
      </c>
      <c r="K8" s="111" t="s">
        <v>14</v>
      </c>
      <c r="M8" s="11"/>
    </row>
    <row r="9" spans="1:13" customFormat="1">
      <c r="A9" s="69"/>
      <c r="B9" s="120"/>
      <c r="C9" s="121"/>
      <c r="D9" s="122"/>
      <c r="E9" s="123"/>
      <c r="F9" s="124"/>
      <c r="G9" s="125"/>
      <c r="H9" s="126"/>
      <c r="I9" s="126"/>
      <c r="J9" s="126"/>
      <c r="K9" s="76"/>
      <c r="M9" s="1"/>
    </row>
    <row r="10" spans="1:13" customFormat="1">
      <c r="A10" s="25" t="s">
        <v>96</v>
      </c>
      <c r="B10" s="212"/>
      <c r="C10" s="213"/>
      <c r="D10" s="214"/>
      <c r="E10" s="212"/>
      <c r="F10" s="215"/>
      <c r="G10" s="215"/>
      <c r="H10" s="215"/>
      <c r="I10" s="215"/>
      <c r="J10" s="215"/>
      <c r="K10" s="200"/>
      <c r="L10" s="202"/>
      <c r="M10" s="1"/>
    </row>
    <row r="11" spans="1:13" s="232" customFormat="1" ht="15">
      <c r="A11" s="25" t="s">
        <v>27</v>
      </c>
      <c r="B11" s="224">
        <f>('2010-Age &amp; Sex'!B9-'2000-Age &amp; Sex'!B9)/'2000-Age &amp; Sex'!B9</f>
        <v>9.9856611641689241E-2</v>
      </c>
      <c r="C11" s="225">
        <f>('2010-Age &amp; Sex'!C9-'2000-Age &amp; Sex'!C9)/'2000-Age &amp; Sex'!C9</f>
        <v>9.7359911992325646E-2</v>
      </c>
      <c r="D11" s="226">
        <f>('2010-Age &amp; Sex'!D9-'2000-Age &amp; Sex'!D9)/'2000-Age &amp; Sex'!D9</f>
        <v>0.10233541035712933</v>
      </c>
      <c r="E11" s="227"/>
      <c r="F11" s="228">
        <f>('2010-Age &amp; Sex'!F9-'2000-Age &amp; Sex'!F9)/'2000-Age &amp; Sex'!F9</f>
        <v>1.7833670623137048E-2</v>
      </c>
      <c r="G11" s="228">
        <f>('2010-Age &amp; Sex'!G9-'2000-Age &amp; Sex'!G9)/'2000-Age &amp; Sex'!G9</f>
        <v>4.8877660332963995E-3</v>
      </c>
      <c r="H11" s="228">
        <f>('2010-Age &amp; Sex'!H9-'2000-Age &amp; Sex'!H9)/'2000-Age &amp; Sex'!H9</f>
        <v>0.13315436696262825</v>
      </c>
      <c r="I11" s="228">
        <f>('2010-Age &amp; Sex'!I9-'2000-Age &amp; Sex'!I9)/'2000-Age &amp; Sex'!I9</f>
        <v>0.33387103605281437</v>
      </c>
      <c r="J11" s="228">
        <f>('2010-Age &amp; Sex'!J9-'2000-Age &amp; Sex'!J9)/'2000-Age &amp; Sex'!J9</f>
        <v>0.28175272150821751</v>
      </c>
      <c r="K11" s="229">
        <f>('2010-Age &amp; Sex'!K9-'2000-Age &amp; Sex'!K9)/'2000-Age &amp; Sex'!K9</f>
        <v>0.18101165349986012</v>
      </c>
      <c r="L11" s="230"/>
      <c r="M11" s="231"/>
    </row>
    <row r="12" spans="1:13" customFormat="1">
      <c r="A12" s="40" t="s">
        <v>30</v>
      </c>
      <c r="B12" s="53">
        <f>('2010-Age &amp; Sex'!B10-'2000-Age &amp; Sex'!B10)/'2000-Age &amp; Sex'!B10</f>
        <v>0.27785961244350549</v>
      </c>
      <c r="C12" s="54">
        <f>('2010-Age &amp; Sex'!C10-'2000-Age &amp; Sex'!C10)/'2000-Age &amp; Sex'!C10</f>
        <v>0.26092411600220905</v>
      </c>
      <c r="D12" s="10">
        <f>('2010-Age &amp; Sex'!D10-'2000-Age &amp; Sex'!D10)/'2000-Age &amp; Sex'!D10</f>
        <v>0.2956290029477579</v>
      </c>
      <c r="E12" s="158"/>
      <c r="F12" s="9">
        <f>('2010-Age &amp; Sex'!F10-'2000-Age &amp; Sex'!F10)/'2000-Age &amp; Sex'!F10</f>
        <v>0.13640121291917184</v>
      </c>
      <c r="G12" s="9">
        <f>('2010-Age &amp; Sex'!G10-'2000-Age &amp; Sex'!G10)/'2000-Age &amp; Sex'!G10</f>
        <v>0.17413613276307913</v>
      </c>
      <c r="H12" s="9">
        <f>('2010-Age &amp; Sex'!H10-'2000-Age &amp; Sex'!H10)/'2000-Age &amp; Sex'!H10</f>
        <v>0.34215372576670189</v>
      </c>
      <c r="I12" s="9">
        <f>('2010-Age &amp; Sex'!I10-'2000-Age &amp; Sex'!I10)/'2000-Age &amp; Sex'!I10</f>
        <v>0.73173759052703913</v>
      </c>
      <c r="J12" s="9">
        <f>('2010-Age &amp; Sex'!J10-'2000-Age &amp; Sex'!J10)/'2000-Age &amp; Sex'!J10</f>
        <v>0.65362066139983843</v>
      </c>
      <c r="K12" s="24">
        <f>('2010-Age &amp; Sex'!K10-'2000-Age &amp; Sex'!K10)/'2000-Age &amp; Sex'!K10</f>
        <v>0.58402729451381119</v>
      </c>
      <c r="L12" s="202"/>
      <c r="M12" s="1"/>
    </row>
    <row r="13" spans="1:13" customFormat="1">
      <c r="A13" s="40" t="s">
        <v>29</v>
      </c>
      <c r="B13" s="53"/>
      <c r="C13" s="54"/>
      <c r="D13" s="10"/>
      <c r="E13" s="158"/>
      <c r="F13" s="9"/>
      <c r="G13" s="9"/>
      <c r="H13" s="9"/>
      <c r="I13" s="9"/>
      <c r="J13" s="9"/>
      <c r="K13" s="24"/>
      <c r="L13" s="202"/>
      <c r="M13" s="1"/>
    </row>
    <row r="14" spans="1:13" customFormat="1">
      <c r="A14" s="41" t="s">
        <v>31</v>
      </c>
      <c r="B14" s="53">
        <f>('2010-Age &amp; Sex'!B12-'2000-Age &amp; Sex'!B12)/'2000-Age &amp; Sex'!B12</f>
        <v>-5.4406551518987101E-2</v>
      </c>
      <c r="C14" s="54">
        <f>('2010-Age &amp; Sex'!C12-'2000-Age &amp; Sex'!C12)/'2000-Age &amp; Sex'!C12</f>
        <v>-4.6429818277008775E-2</v>
      </c>
      <c r="D14" s="10">
        <f>('2010-Age &amp; Sex'!D12-'2000-Age &amp; Sex'!D12)/'2000-Age &amp; Sex'!D12</f>
        <v>-6.2183805970932003E-2</v>
      </c>
      <c r="E14" s="158"/>
      <c r="F14" s="9">
        <f>('2010-Age &amp; Sex'!F12-'2000-Age &amp; Sex'!F12)/'2000-Age &amp; Sex'!F12</f>
        <v>-0.18150295761929403</v>
      </c>
      <c r="G14" s="9">
        <f>('2010-Age &amp; Sex'!G12-'2000-Age &amp; Sex'!G12)/'2000-Age &amp; Sex'!G12</f>
        <v>-0.20989537857392415</v>
      </c>
      <c r="H14" s="9">
        <f>('2010-Age &amp; Sex'!H12-'2000-Age &amp; Sex'!H12)/'2000-Age &amp; Sex'!H12</f>
        <v>-1.5983708816488605E-2</v>
      </c>
      <c r="I14" s="9">
        <f>('2010-Age &amp; Sex'!I12-'2000-Age &amp; Sex'!I12)/'2000-Age &amp; Sex'!I12</f>
        <v>0.18364010002387748</v>
      </c>
      <c r="J14" s="9">
        <f>('2010-Age &amp; Sex'!J12-'2000-Age &amp; Sex'!J12)/'2000-Age &amp; Sex'!J12</f>
        <v>0.14917080235577462</v>
      </c>
      <c r="K14" s="24">
        <f>('2010-Age &amp; Sex'!K12-'2000-Age &amp; Sex'!K12)/'2000-Age &amp; Sex'!K12</f>
        <v>4.8874883303346911E-2</v>
      </c>
      <c r="L14" s="202"/>
      <c r="M14" s="1"/>
    </row>
    <row r="15" spans="1:13" customFormat="1">
      <c r="A15" s="41" t="s">
        <v>32</v>
      </c>
      <c r="B15" s="53">
        <f>('2010-Age &amp; Sex'!B13-'2000-Age &amp; Sex'!B13)/'2000-Age &amp; Sex'!B13</f>
        <v>-8.3055062362334935E-3</v>
      </c>
      <c r="C15" s="54">
        <f>('2010-Age &amp; Sex'!C13-'2000-Age &amp; Sex'!C13)/'2000-Age &amp; Sex'!C13</f>
        <v>-1.2203326481031584E-3</v>
      </c>
      <c r="D15" s="10">
        <f>('2010-Age &amp; Sex'!D13-'2000-Age &amp; Sex'!D13)/'2000-Age &amp; Sex'!D13</f>
        <v>-1.5126029255410057E-2</v>
      </c>
      <c r="E15" s="158"/>
      <c r="F15" s="9">
        <f>('2010-Age &amp; Sex'!F13-'2000-Age &amp; Sex'!F13)/'2000-Age &amp; Sex'!F13</f>
        <v>-0.18901296559994005</v>
      </c>
      <c r="G15" s="9">
        <f>('2010-Age &amp; Sex'!G13-'2000-Age &amp; Sex'!G13)/'2000-Age &amp; Sex'!G13</f>
        <v>-0.19928267718944051</v>
      </c>
      <c r="H15" s="9">
        <f>('2010-Age &amp; Sex'!H13-'2000-Age &amp; Sex'!H13)/'2000-Age &amp; Sex'!H13</f>
        <v>6.716144164815685E-2</v>
      </c>
      <c r="I15" s="9">
        <f>('2010-Age &amp; Sex'!I13-'2000-Age &amp; Sex'!I13)/'2000-Age &amp; Sex'!I13</f>
        <v>0.34153193760575729</v>
      </c>
      <c r="J15" s="9">
        <f>('2010-Age &amp; Sex'!J13-'2000-Age &amp; Sex'!J13)/'2000-Age &amp; Sex'!J13</f>
        <v>0.27749464685013553</v>
      </c>
      <c r="K15" s="24">
        <f>('2010-Age &amp; Sex'!K13-'2000-Age &amp; Sex'!K13)/'2000-Age &amp; Sex'!K13</f>
        <v>0.22363752819627392</v>
      </c>
      <c r="L15" s="202"/>
      <c r="M15" s="1"/>
    </row>
    <row r="16" spans="1:13" customFormat="1">
      <c r="A16" s="41" t="s">
        <v>33</v>
      </c>
      <c r="B16" s="53">
        <f>('2010-Age &amp; Sex'!B14-'2000-Age &amp; Sex'!B14)/'2000-Age &amp; Sex'!B14</f>
        <v>-9.3494390560050059E-2</v>
      </c>
      <c r="C16" s="54">
        <f>('2010-Age &amp; Sex'!C14-'2000-Age &amp; Sex'!C14)/'2000-Age &amp; Sex'!C14</f>
        <v>-9.0273139920536996E-2</v>
      </c>
      <c r="D16" s="10">
        <f>('2010-Age &amp; Sex'!D14-'2000-Age &amp; Sex'!D14)/'2000-Age &amp; Sex'!D14</f>
        <v>-9.6633973588111335E-2</v>
      </c>
      <c r="E16" s="158"/>
      <c r="F16" s="9">
        <f>('2010-Age &amp; Sex'!F14-'2000-Age &amp; Sex'!F14)/'2000-Age &amp; Sex'!F14</f>
        <v>-0.18377211911955113</v>
      </c>
      <c r="G16" s="9">
        <f>('2010-Age &amp; Sex'!G14-'2000-Age &amp; Sex'!G14)/'2000-Age &amp; Sex'!G14</f>
        <v>-0.24193679752402672</v>
      </c>
      <c r="H16" s="9">
        <f>('2010-Age &amp; Sex'!H14-'2000-Age &amp; Sex'!H14)/'2000-Age &amp; Sex'!H14</f>
        <v>-3.4578738893052137E-2</v>
      </c>
      <c r="I16" s="9">
        <f>('2010-Age &amp; Sex'!I14-'2000-Age &amp; Sex'!I14)/'2000-Age &amp; Sex'!I14</f>
        <v>0.35985769775293136</v>
      </c>
      <c r="J16" s="9">
        <f>('2010-Age &amp; Sex'!J14-'2000-Age &amp; Sex'!J14)/'2000-Age &amp; Sex'!J14</f>
        <v>0.38148207002489537</v>
      </c>
      <c r="K16" s="24">
        <f>('2010-Age &amp; Sex'!K14-'2000-Age &amp; Sex'!K14)/'2000-Age &amp; Sex'!K14</f>
        <v>0.33423330421662828</v>
      </c>
      <c r="L16" s="202"/>
      <c r="M16" s="1"/>
    </row>
    <row r="17" spans="1:13" customFormat="1">
      <c r="A17" s="41" t="s">
        <v>34</v>
      </c>
      <c r="B17" s="53">
        <f>('2010-Age &amp; Sex'!B15-'2000-Age &amp; Sex'!B15)/'2000-Age &amp; Sex'!B15</f>
        <v>0.30864708429482085</v>
      </c>
      <c r="C17" s="54">
        <f>('2010-Age &amp; Sex'!C15-'2000-Age &amp; Sex'!C15)/'2000-Age &amp; Sex'!C15</f>
        <v>0.28774883626542386</v>
      </c>
      <c r="D17" s="10">
        <f>('2010-Age &amp; Sex'!D15-'2000-Age &amp; Sex'!D15)/'2000-Age &amp; Sex'!D15</f>
        <v>0.32799744958550486</v>
      </c>
      <c r="E17" s="158"/>
      <c r="F17" s="9">
        <f>('2010-Age &amp; Sex'!F15-'2000-Age &amp; Sex'!F15)/'2000-Age &amp; Sex'!F15</f>
        <v>0.18657502820959965</v>
      </c>
      <c r="G17" s="9">
        <f>('2010-Age &amp; Sex'!G15-'2000-Age &amp; Sex'!G15)/'2000-Age &amp; Sex'!G15</f>
        <v>0.12882429035684612</v>
      </c>
      <c r="H17" s="9">
        <f>('2010-Age &amp; Sex'!H15-'2000-Age &amp; Sex'!H15)/'2000-Age &amp; Sex'!H15</f>
        <v>0.37428955722888013</v>
      </c>
      <c r="I17" s="9">
        <f>('2010-Age &amp; Sex'!I15-'2000-Age &amp; Sex'!I15)/'2000-Age &amp; Sex'!I15</f>
        <v>0.73583989299718067</v>
      </c>
      <c r="J17" s="9">
        <f>('2010-Age &amp; Sex'!J15-'2000-Age &amp; Sex'!J15)/'2000-Age &amp; Sex'!J15</f>
        <v>0.67007438394989915</v>
      </c>
      <c r="K17" s="24">
        <f>('2010-Age &amp; Sex'!K15-'2000-Age &amp; Sex'!K15)/'2000-Age &amp; Sex'!K15</f>
        <v>0.58280282822429219</v>
      </c>
      <c r="L17" s="202"/>
      <c r="M17" s="1"/>
    </row>
    <row r="18" spans="1:13" customFormat="1">
      <c r="A18" s="41" t="s">
        <v>35</v>
      </c>
      <c r="B18" s="53">
        <f>('2010-Age &amp; Sex'!B16-'2000-Age &amp; Sex'!B16)/'2000-Age &amp; Sex'!B16</f>
        <v>0.23946363846687746</v>
      </c>
      <c r="C18" s="54">
        <f>('2010-Age &amp; Sex'!C16-'2000-Age &amp; Sex'!C16)/'2000-Age &amp; Sex'!C16</f>
        <v>0.22485923477525607</v>
      </c>
      <c r="D18" s="10">
        <f>('2010-Age &amp; Sex'!D16-'2000-Age &amp; Sex'!D16)/'2000-Age &amp; Sex'!D16</f>
        <v>0.25416352347240762</v>
      </c>
      <c r="E18" s="158"/>
      <c r="F18" s="9">
        <f>('2010-Age &amp; Sex'!F16-'2000-Age &amp; Sex'!F16)/'2000-Age &amp; Sex'!F16</f>
        <v>3.80105656487566E-2</v>
      </c>
      <c r="G18" s="9">
        <f>('2010-Age &amp; Sex'!G16-'2000-Age &amp; Sex'!G16)/'2000-Age &amp; Sex'!G16</f>
        <v>1.1695906432748537E-2</v>
      </c>
      <c r="H18" s="9">
        <f>('2010-Age &amp; Sex'!H16-'2000-Age &amp; Sex'!H16)/'2000-Age &amp; Sex'!H16</f>
        <v>0.34692059081161086</v>
      </c>
      <c r="I18" s="9">
        <f>('2010-Age &amp; Sex'!I16-'2000-Age &amp; Sex'!I16)/'2000-Age &amp; Sex'!I16</f>
        <v>0.80556273142168255</v>
      </c>
      <c r="J18" s="9">
        <f>('2010-Age &amp; Sex'!J16-'2000-Age &amp; Sex'!J16)/'2000-Age &amp; Sex'!J16</f>
        <v>0.78669839679358722</v>
      </c>
      <c r="K18" s="24">
        <f>('2010-Age &amp; Sex'!K16-'2000-Age &amp; Sex'!K16)/'2000-Age &amp; Sex'!K16</f>
        <v>0.74946466809421841</v>
      </c>
      <c r="L18" s="202"/>
      <c r="M18" s="1"/>
    </row>
    <row r="19" spans="1:13" customFormat="1">
      <c r="A19" s="41" t="s">
        <v>36</v>
      </c>
      <c r="B19" s="53">
        <f>('2010-Age &amp; Sex'!B17-'2000-Age &amp; Sex'!B17)/'2000-Age &amp; Sex'!B17</f>
        <v>0.19399840962040149</v>
      </c>
      <c r="C19" s="54">
        <f>('2010-Age &amp; Sex'!C17-'2000-Age &amp; Sex'!C17)/'2000-Age &amp; Sex'!C17</f>
        <v>0.20157360267893604</v>
      </c>
      <c r="D19" s="10">
        <f>('2010-Age &amp; Sex'!D17-'2000-Age &amp; Sex'!D17)/'2000-Age &amp; Sex'!D17</f>
        <v>0.18603719599427754</v>
      </c>
      <c r="E19" s="158"/>
      <c r="F19" s="9">
        <f>('2010-Age &amp; Sex'!F17-'2000-Age &amp; Sex'!F17)/'2000-Age &amp; Sex'!F17</f>
        <v>0.11281015579919215</v>
      </c>
      <c r="G19" s="9">
        <f>('2010-Age &amp; Sex'!G17-'2000-Age &amp; Sex'!G17)/'2000-Age &amp; Sex'!G17</f>
        <v>8.0719313234875301E-2</v>
      </c>
      <c r="H19" s="9">
        <f>('2010-Age &amp; Sex'!H17-'2000-Age &amp; Sex'!H17)/'2000-Age &amp; Sex'!H17</f>
        <v>0.2525157593123209</v>
      </c>
      <c r="I19" s="9">
        <f>('2010-Age &amp; Sex'!I17-'2000-Age &amp; Sex'!I17)/'2000-Age &amp; Sex'!I17</f>
        <v>0.46094160967911624</v>
      </c>
      <c r="J19" s="9">
        <f>('2010-Age &amp; Sex'!J17-'2000-Age &amp; Sex'!J17)/'2000-Age &amp; Sex'!J17</f>
        <v>0.35790259376749395</v>
      </c>
      <c r="K19" s="24">
        <f>('2010-Age &amp; Sex'!K17-'2000-Age &amp; Sex'!K17)/'2000-Age &amp; Sex'!K17</f>
        <v>0.23423665146230213</v>
      </c>
      <c r="L19" s="202"/>
      <c r="M19" s="1"/>
    </row>
    <row r="20" spans="1:13" customFormat="1">
      <c r="A20" s="41" t="s">
        <v>37</v>
      </c>
      <c r="B20" s="53">
        <f>('2010-Age &amp; Sex'!B18-'2000-Age &amp; Sex'!B18)/'2000-Age &amp; Sex'!B18</f>
        <v>7.2616444195921892E-2</v>
      </c>
      <c r="C20" s="54">
        <f>('2010-Age &amp; Sex'!C18-'2000-Age &amp; Sex'!C18)/'2000-Age &amp; Sex'!C18</f>
        <v>5.7252247647913673E-2</v>
      </c>
      <c r="D20" s="10">
        <f>('2010-Age &amp; Sex'!D18-'2000-Age &amp; Sex'!D18)/'2000-Age &amp; Sex'!D18</f>
        <v>8.7876774761691409E-2</v>
      </c>
      <c r="E20" s="158"/>
      <c r="F20" s="9">
        <f>('2010-Age &amp; Sex'!F18-'2000-Age &amp; Sex'!F18)/'2000-Age &amp; Sex'!F18</f>
        <v>0.15246285448797953</v>
      </c>
      <c r="G20" s="9">
        <f>('2010-Age &amp; Sex'!G18-'2000-Age &amp; Sex'!G18)/'2000-Age &amp; Sex'!G18</f>
        <v>0.12700439235409131</v>
      </c>
      <c r="H20" s="9">
        <f>('2010-Age &amp; Sex'!H18-'2000-Age &amp; Sex'!H18)/'2000-Age &amp; Sex'!H18</f>
        <v>1.8620622748972259E-2</v>
      </c>
      <c r="I20" s="9">
        <f>('2010-Age &amp; Sex'!I18-'2000-Age &amp; Sex'!I18)/'2000-Age &amp; Sex'!I18</f>
        <v>9.1501158799542348E-2</v>
      </c>
      <c r="J20" s="9">
        <f>('2010-Age &amp; Sex'!J18-'2000-Age &amp; Sex'!J18)/'2000-Age &amp; Sex'!J18</f>
        <v>3.532324989961183E-2</v>
      </c>
      <c r="K20" s="24">
        <f>('2010-Age &amp; Sex'!K18-'2000-Age &amp; Sex'!K18)/'2000-Age &amp; Sex'!K18</f>
        <v>-4.60679385760819E-2</v>
      </c>
      <c r="L20" s="202"/>
      <c r="M20" s="1"/>
    </row>
    <row r="21" spans="1:13">
      <c r="A21" s="41"/>
      <c r="B21" s="53"/>
      <c r="C21" s="54"/>
      <c r="D21" s="10"/>
      <c r="E21" s="53"/>
      <c r="F21" s="9"/>
      <c r="G21" s="9"/>
      <c r="H21" s="9"/>
      <c r="I21" s="9"/>
      <c r="J21" s="9"/>
      <c r="K21" s="24"/>
      <c r="M21" s="7"/>
    </row>
    <row r="22" spans="1:13" customFormat="1">
      <c r="A22" s="25" t="s">
        <v>97</v>
      </c>
      <c r="B22" s="2"/>
      <c r="C22" s="3"/>
      <c r="D22" s="4"/>
      <c r="E22" s="51"/>
      <c r="F22" s="8"/>
      <c r="G22" s="7"/>
      <c r="H22" s="5"/>
      <c r="I22" s="5"/>
      <c r="J22" s="5"/>
      <c r="K22" s="28"/>
    </row>
    <row r="23" spans="1:13" s="232" customFormat="1" ht="15">
      <c r="A23" s="25" t="s">
        <v>27</v>
      </c>
      <c r="B23" s="233">
        <f>('2010-Age &amp; Sex'!B9-'2000-Age &amp; Sex'!B9)</f>
        <v>3382308</v>
      </c>
      <c r="C23" s="234">
        <f>('2010-Age &amp; Sex'!C9-'2000-Age &amp; Sex'!C9)</f>
        <v>1642938</v>
      </c>
      <c r="D23" s="235">
        <f>('2010-Age &amp; Sex'!D9-'2000-Age &amp; Sex'!D9)</f>
        <v>1739370</v>
      </c>
      <c r="E23" s="236">
        <f>('2010-Age &amp; Sex'!E9-'2000-Age &amp; Sex'!E9)</f>
        <v>1.9000000000000057</v>
      </c>
      <c r="F23" s="237">
        <f>('2010-Age &amp; Sex'!F9-'2000-Age &amp; Sex'!F9)</f>
        <v>44352</v>
      </c>
      <c r="G23" s="237">
        <f>('2010-Age &amp; Sex'!G9-'2000-Age &amp; Sex'!G9)</f>
        <v>45211</v>
      </c>
      <c r="H23" s="237">
        <f>('2010-Age &amp; Sex'!H9-'2000-Age &amp; Sex'!H9)</f>
        <v>3082024</v>
      </c>
      <c r="I23" s="237">
        <f>('2010-Age &amp; Sex'!I9-'2000-Age &amp; Sex'!I9)</f>
        <v>2073256</v>
      </c>
      <c r="J23" s="237">
        <f>('2010-Age &amp; Sex'!J9-'2000-Age &amp; Sex'!J9)</f>
        <v>1336212</v>
      </c>
      <c r="K23" s="238">
        <f>('2010-Age &amp; Sex'!K9-'2000-Age &amp; Sex'!K9)</f>
        <v>650856</v>
      </c>
    </row>
    <row r="24" spans="1:13" customFormat="1">
      <c r="A24" s="40" t="s">
        <v>30</v>
      </c>
      <c r="B24" s="115">
        <f>('2010-Age &amp; Sex'!B10-'2000-Age &amp; Sex'!B10)</f>
        <v>3047163</v>
      </c>
      <c r="C24" s="116">
        <f>('2010-Age &amp; Sex'!C10-'2000-Age &amp; Sex'!C10)</f>
        <v>1465097</v>
      </c>
      <c r="D24" s="117">
        <f>('2010-Age &amp; Sex'!D10-'2000-Age &amp; Sex'!D10)</f>
        <v>1582066</v>
      </c>
      <c r="E24" s="216">
        <f>('2010-Age &amp; Sex'!E10-'2000-Age &amp; Sex'!E10)</f>
        <v>2.1000000000000014</v>
      </c>
      <c r="F24" s="118">
        <f>('2010-Age &amp; Sex'!F10-'2000-Age &amp; Sex'!F10)</f>
        <v>162028</v>
      </c>
      <c r="G24" s="118">
        <f>('2010-Age &amp; Sex'!G10-'2000-Age &amp; Sex'!G10)</f>
        <v>705395</v>
      </c>
      <c r="H24" s="118">
        <f>('2010-Age &amp; Sex'!H10-'2000-Age &amp; Sex'!H10)</f>
        <v>2156507</v>
      </c>
      <c r="I24" s="118">
        <f>('2010-Age &amp; Sex'!I10-'2000-Age &amp; Sex'!I10)</f>
        <v>692114</v>
      </c>
      <c r="J24" s="118">
        <f>('2010-Age &amp; Sex'!J10-'2000-Age &amp; Sex'!J10)</f>
        <v>442711</v>
      </c>
      <c r="K24" s="119">
        <f>('2010-Age &amp; Sex'!K10-'2000-Age &amp; Sex'!K10)</f>
        <v>276110</v>
      </c>
    </row>
    <row r="25" spans="1:13" customFormat="1">
      <c r="A25" s="40" t="s">
        <v>29</v>
      </c>
      <c r="B25" s="115"/>
      <c r="C25" s="116"/>
      <c r="D25" s="117"/>
      <c r="E25" s="216"/>
      <c r="F25" s="118"/>
      <c r="G25" s="118"/>
      <c r="H25" s="118"/>
      <c r="I25" s="118"/>
      <c r="J25" s="118"/>
      <c r="K25" s="119"/>
    </row>
    <row r="26" spans="1:13" customFormat="1">
      <c r="A26" s="41" t="s">
        <v>31</v>
      </c>
      <c r="B26" s="115">
        <f>('2010-Age &amp; Sex'!B12-'2000-Age &amp; Sex'!B12)</f>
        <v>-860537</v>
      </c>
      <c r="C26" s="116">
        <f>('2010-Age &amp; Sex'!C12-'2000-Age &amp; Sex'!C12)</f>
        <v>-362536</v>
      </c>
      <c r="D26" s="117">
        <f>('2010-Age &amp; Sex'!D12-'2000-Age &amp; Sex'!D12)</f>
        <v>-498001</v>
      </c>
      <c r="E26" s="216">
        <f>('2010-Age &amp; Sex'!E12-'2000-Age &amp; Sex'!E12)</f>
        <v>4.3000000000000043</v>
      </c>
      <c r="F26" s="118">
        <f>('2010-Age &amp; Sex'!F12-'2000-Age &amp; Sex'!F12)</f>
        <v>-143110</v>
      </c>
      <c r="G26" s="118">
        <f>('2010-Age &amp; Sex'!G12-'2000-Age &amp; Sex'!G12)</f>
        <v>-676463</v>
      </c>
      <c r="H26" s="118">
        <f>('2010-Age &amp; Sex'!H12-'2000-Age &amp; Sex'!H12)</f>
        <v>-192756</v>
      </c>
      <c r="I26" s="118">
        <f>('2010-Age &amp; Sex'!I12-'2000-Age &amp; Sex'!I12)</f>
        <v>758326</v>
      </c>
      <c r="J26" s="118">
        <f>('2010-Age &amp; Sex'!J12-'2000-Age &amp; Sex'!J12)</f>
        <v>480381</v>
      </c>
      <c r="K26" s="119">
        <f>('2010-Age &amp; Sex'!K12-'2000-Age &amp; Sex'!K12)</f>
        <v>122976</v>
      </c>
    </row>
    <row r="27" spans="1:13" customFormat="1">
      <c r="A27" s="41" t="s">
        <v>32</v>
      </c>
      <c r="B27" s="115">
        <f>('2010-Age &amp; Sex'!B13-'2000-Age &amp; Sex'!B13)</f>
        <v>-18122</v>
      </c>
      <c r="C27" s="116">
        <f>('2010-Age &amp; Sex'!C13-'2000-Age &amp; Sex'!C13)</f>
        <v>-1306</v>
      </c>
      <c r="D27" s="117">
        <f>('2010-Age &amp; Sex'!D13-'2000-Age &amp; Sex'!D13)</f>
        <v>-16816</v>
      </c>
      <c r="E27" s="216">
        <f>('2010-Age &amp; Sex'!E13-'2000-Age &amp; Sex'!E13)</f>
        <v>3.6000000000000014</v>
      </c>
      <c r="F27" s="118">
        <f>('2010-Age &amp; Sex'!F13-'2000-Age &amp; Sex'!F13)</f>
        <v>-30264</v>
      </c>
      <c r="G27" s="118">
        <f>('2010-Age &amp; Sex'!G13-'2000-Age &amp; Sex'!G13)</f>
        <v>-130295</v>
      </c>
      <c r="H27" s="118">
        <f>('2010-Age &amp; Sex'!H13-'2000-Age &amp; Sex'!H13)</f>
        <v>96123</v>
      </c>
      <c r="I27" s="118">
        <f>('2010-Age &amp; Sex'!I13-'2000-Age &amp; Sex'!I13)</f>
        <v>116460</v>
      </c>
      <c r="J27" s="118">
        <f>('2010-Age &amp; Sex'!J13-'2000-Age &amp; Sex'!J13)</f>
        <v>70240</v>
      </c>
      <c r="K27" s="119">
        <f>('2010-Age &amp; Sex'!K13-'2000-Age &amp; Sex'!K13)</f>
        <v>40153</v>
      </c>
    </row>
    <row r="28" spans="1:13" customFormat="1">
      <c r="A28" s="41" t="s">
        <v>33</v>
      </c>
      <c r="B28" s="115">
        <f>('2010-Age &amp; Sex'!B14-'2000-Age &amp; Sex'!B14)</f>
        <v>-16734</v>
      </c>
      <c r="C28" s="116">
        <f>('2010-Age &amp; Sex'!C14-'2000-Age &amp; Sex'!C14)</f>
        <v>-7975</v>
      </c>
      <c r="D28" s="117">
        <f>('2010-Age &amp; Sex'!D14-'2000-Age &amp; Sex'!D14)</f>
        <v>-8759</v>
      </c>
      <c r="E28" s="216">
        <f>('2010-Age &amp; Sex'!E14-'2000-Age &amp; Sex'!E14)</f>
        <v>4.2000000000000028</v>
      </c>
      <c r="F28" s="118">
        <f>('2010-Age &amp; Sex'!F14-'2000-Age &amp; Sex'!F14)</f>
        <v>-2129</v>
      </c>
      <c r="G28" s="118">
        <f>('2010-Age &amp; Sex'!G14-'2000-Age &amp; Sex'!G14)</f>
        <v>-11882</v>
      </c>
      <c r="H28" s="118">
        <f>('2010-Age &amp; Sex'!H14-'2000-Age &amp; Sex'!H14)</f>
        <v>-4199</v>
      </c>
      <c r="I28" s="118">
        <f>('2010-Age &amp; Sex'!I14-'2000-Age &amp; Sex'!I14)</f>
        <v>9913</v>
      </c>
      <c r="J28" s="118">
        <f>('2010-Age &amp; Sex'!J14-'2000-Age &amp; Sex'!J14)</f>
        <v>7202</v>
      </c>
      <c r="K28" s="119">
        <f>('2010-Age &amp; Sex'!K14-'2000-Age &amp; Sex'!K14)</f>
        <v>4209</v>
      </c>
    </row>
    <row r="29" spans="1:13" customFormat="1">
      <c r="A29" s="41" t="s">
        <v>34</v>
      </c>
      <c r="B29" s="115">
        <f>('2010-Age &amp; Sex'!B15-'2000-Age &amp; Sex'!B15)</f>
        <v>1126210</v>
      </c>
      <c r="C29" s="116">
        <f>('2010-Age &amp; Sex'!C15-'2000-Age &amp; Sex'!C15)</f>
        <v>504788</v>
      </c>
      <c r="D29" s="117">
        <f>('2010-Age &amp; Sex'!D15-'2000-Age &amp; Sex'!D15)</f>
        <v>621422</v>
      </c>
      <c r="E29" s="216">
        <f>('2010-Age &amp; Sex'!E15-'2000-Age &amp; Sex'!E15)</f>
        <v>3.5</v>
      </c>
      <c r="F29" s="118">
        <f>('2010-Age &amp; Sex'!F15-'2000-Age &amp; Sex'!F15)</f>
        <v>40014</v>
      </c>
      <c r="G29" s="118">
        <f>('2010-Age &amp; Sex'!G15-'2000-Age &amp; Sex'!G15)</f>
        <v>110241</v>
      </c>
      <c r="H29" s="118">
        <f>('2010-Age &amp; Sex'!H15-'2000-Age &amp; Sex'!H15)</f>
        <v>983149</v>
      </c>
      <c r="I29" s="118">
        <f>('2010-Age &amp; Sex'!I15-'2000-Age &amp; Sex'!I15)</f>
        <v>474226</v>
      </c>
      <c r="J29" s="118">
        <f>('2010-Age &amp; Sex'!J15-'2000-Age &amp; Sex'!J15)</f>
        <v>324840</v>
      </c>
      <c r="K29" s="119">
        <f>('2010-Age &amp; Sex'!K15-'2000-Age &amp; Sex'!K15)</f>
        <v>205160</v>
      </c>
    </row>
    <row r="30" spans="1:13" customFormat="1">
      <c r="A30" s="41" t="s">
        <v>35</v>
      </c>
      <c r="B30" s="115">
        <f>('2010-Age &amp; Sex'!B16-'2000-Age &amp; Sex'!B16)</f>
        <v>24841</v>
      </c>
      <c r="C30" s="116">
        <f>('2010-Age &amp; Sex'!C16-'2000-Age &amp; Sex'!C16)</f>
        <v>11701</v>
      </c>
      <c r="D30" s="117">
        <f>('2010-Age &amp; Sex'!D16-'2000-Age &amp; Sex'!D16)</f>
        <v>13140</v>
      </c>
      <c r="E30" s="216">
        <f>('2010-Age &amp; Sex'!E16-'2000-Age &amp; Sex'!E16)</f>
        <v>3.1000000000000014</v>
      </c>
      <c r="F30" s="118">
        <f>('2010-Age &amp; Sex'!F16-'2000-Age &amp; Sex'!F16)</f>
        <v>295</v>
      </c>
      <c r="G30" s="118">
        <f>('2010-Age &amp; Sex'!G16-'2000-Age &amp; Sex'!G16)</f>
        <v>372</v>
      </c>
      <c r="H30" s="118">
        <f>('2010-Age &amp; Sex'!H16-'2000-Age &amp; Sex'!H16)</f>
        <v>22971</v>
      </c>
      <c r="I30" s="118">
        <f>('2010-Age &amp; Sex'!I16-'2000-Age &amp; Sex'!I16)</f>
        <v>9355</v>
      </c>
      <c r="J30" s="118">
        <f>('2010-Age &amp; Sex'!J16-'2000-Age &amp; Sex'!J16)</f>
        <v>6281</v>
      </c>
      <c r="K30" s="119">
        <f>('2010-Age &amp; Sex'!K16-'2000-Age &amp; Sex'!K16)</f>
        <v>3850</v>
      </c>
    </row>
    <row r="31" spans="1:13" customFormat="1">
      <c r="A31" s="41" t="s">
        <v>36</v>
      </c>
      <c r="B31" s="115">
        <f>('2010-Age &amp; Sex'!B17-'2000-Age &amp; Sex'!B17)</f>
        <v>13906</v>
      </c>
      <c r="C31" s="116">
        <f>('2010-Age &amp; Sex'!C17-'2000-Age &amp; Sex'!C17)</f>
        <v>7404</v>
      </c>
      <c r="D31" s="117">
        <f>('2010-Age &amp; Sex'!D17-'2000-Age &amp; Sex'!D17)</f>
        <v>6502</v>
      </c>
      <c r="E31" s="216">
        <f>('2010-Age &amp; Sex'!E17-'2000-Age &amp; Sex'!E17)</f>
        <v>1.1000000000000014</v>
      </c>
      <c r="F31" s="118">
        <f>('2010-Age &amp; Sex'!F17-'2000-Age &amp; Sex'!F17)</f>
        <v>782</v>
      </c>
      <c r="G31" s="118">
        <f>('2010-Age &amp; Sex'!G17-'2000-Age &amp; Sex'!G17)</f>
        <v>1984</v>
      </c>
      <c r="H31" s="118">
        <f>('2010-Age &amp; Sex'!H17-'2000-Age &amp; Sex'!H17)</f>
        <v>11016</v>
      </c>
      <c r="I31" s="118">
        <f>('2010-Age &amp; Sex'!I17-'2000-Age &amp; Sex'!I17)</f>
        <v>3505</v>
      </c>
      <c r="J31" s="118">
        <f>('2010-Age &amp; Sex'!J17-'2000-Age &amp; Sex'!J17)</f>
        <v>1918</v>
      </c>
      <c r="K31" s="119">
        <f>('2010-Age &amp; Sex'!K17-'2000-Age &amp; Sex'!K17)</f>
        <v>873</v>
      </c>
    </row>
    <row r="32" spans="1:13" customFormat="1" ht="15" thickBot="1">
      <c r="A32" s="72" t="s">
        <v>37</v>
      </c>
      <c r="B32" s="127">
        <f>('2010-Age &amp; Sex'!B18-'2000-Age &amp; Sex'!B18)</f>
        <v>65581</v>
      </c>
      <c r="C32" s="128">
        <f>('2010-Age &amp; Sex'!C18-'2000-Age &amp; Sex'!C18)</f>
        <v>25765</v>
      </c>
      <c r="D32" s="129">
        <f>('2010-Age &amp; Sex'!D18-'2000-Age &amp; Sex'!D18)</f>
        <v>39816</v>
      </c>
      <c r="E32" s="217">
        <f>('2010-Age &amp; Sex'!E18-'2000-Age &amp; Sex'!E18)</f>
        <v>-2.0999999999999979</v>
      </c>
      <c r="F32" s="130">
        <f>('2010-Age &amp; Sex'!F18-'2000-Age &amp; Sex'!F18)</f>
        <v>16736</v>
      </c>
      <c r="G32" s="130">
        <f>('2010-Age &amp; Sex'!G18-'2000-Age &amp; Sex'!G18)</f>
        <v>45859</v>
      </c>
      <c r="H32" s="130">
        <f>('2010-Age &amp; Sex'!H18-'2000-Age &amp; Sex'!H18)</f>
        <v>9213</v>
      </c>
      <c r="I32" s="130">
        <f>('2010-Age &amp; Sex'!I18-'2000-Age &amp; Sex'!I18)</f>
        <v>9357</v>
      </c>
      <c r="J32" s="130">
        <f>('2010-Age &amp; Sex'!J18-'2000-Age &amp; Sex'!J18)</f>
        <v>2639</v>
      </c>
      <c r="K32" s="131">
        <f>('2010-Age &amp; Sex'!K18-'2000-Age &amp; Sex'!K18)</f>
        <v>-2475</v>
      </c>
    </row>
    <row r="33" spans="1:13">
      <c r="A33" s="7"/>
      <c r="B33" s="5"/>
      <c r="C33" s="5"/>
      <c r="D33" s="5"/>
      <c r="E33" s="7"/>
      <c r="F33" s="8"/>
      <c r="G33" s="7"/>
      <c r="H33" s="5"/>
      <c r="I33" s="5"/>
      <c r="J33" s="5"/>
      <c r="K33" s="5"/>
      <c r="M33" s="7"/>
    </row>
    <row r="34" spans="1:13">
      <c r="A34" s="7"/>
      <c r="B34" s="5"/>
      <c r="C34" s="5"/>
      <c r="D34" s="5"/>
      <c r="E34" s="7"/>
      <c r="F34" s="8"/>
      <c r="G34" s="7"/>
      <c r="H34" s="5"/>
      <c r="I34" s="5"/>
      <c r="J34" s="5"/>
      <c r="K34" s="5"/>
      <c r="M34" s="7"/>
    </row>
    <row r="35" spans="1:13">
      <c r="A35" s="7"/>
      <c r="B35" s="5"/>
      <c r="C35" s="5"/>
      <c r="D35" s="5"/>
      <c r="E35" s="7"/>
      <c r="F35" s="8"/>
      <c r="G35" s="7"/>
      <c r="H35" s="5"/>
      <c r="I35" s="5"/>
      <c r="J35" s="5"/>
      <c r="K35" s="5"/>
      <c r="M35" s="7"/>
    </row>
    <row r="36" spans="1:13">
      <c r="A36" s="7"/>
      <c r="B36" s="5"/>
      <c r="C36" s="5"/>
      <c r="D36" s="5"/>
      <c r="E36" s="7"/>
      <c r="F36" s="8"/>
      <c r="G36" s="7"/>
      <c r="H36" s="5"/>
      <c r="I36" s="5"/>
      <c r="J36" s="5"/>
      <c r="K36" s="5"/>
      <c r="M36" s="7"/>
    </row>
    <row r="37" spans="1:13">
      <c r="A37" s="7"/>
      <c r="B37" s="5"/>
      <c r="C37" s="5"/>
      <c r="D37" s="5"/>
      <c r="E37" s="7"/>
      <c r="F37" s="8"/>
      <c r="G37" s="7"/>
      <c r="H37" s="5"/>
      <c r="I37" s="5"/>
      <c r="J37" s="5"/>
      <c r="K37" s="5"/>
      <c r="M37" s="7"/>
    </row>
    <row r="38" spans="1:13">
      <c r="A38" s="7"/>
      <c r="B38" s="5"/>
      <c r="C38" s="5"/>
      <c r="D38" s="5"/>
      <c r="E38" s="7"/>
      <c r="F38" s="8"/>
      <c r="G38" s="7"/>
      <c r="H38" s="5"/>
      <c r="I38" s="5"/>
      <c r="J38" s="5"/>
      <c r="K38" s="5"/>
      <c r="M38" s="7"/>
    </row>
    <row r="39" spans="1:13">
      <c r="A39" s="7"/>
      <c r="B39" s="5"/>
      <c r="C39" s="5"/>
      <c r="D39" s="5"/>
      <c r="E39" s="7"/>
      <c r="F39" s="8"/>
      <c r="G39" s="7"/>
      <c r="H39" s="5"/>
      <c r="I39" s="5"/>
      <c r="J39" s="5"/>
      <c r="K39" s="5"/>
      <c r="M39" s="7"/>
    </row>
    <row r="40" spans="1:13">
      <c r="A40" s="7"/>
      <c r="B40" s="5"/>
      <c r="C40" s="5"/>
      <c r="D40" s="5"/>
      <c r="E40" s="7"/>
      <c r="F40" s="8"/>
      <c r="G40" s="7"/>
      <c r="H40" s="5"/>
      <c r="I40" s="5"/>
      <c r="J40" s="5"/>
      <c r="K40" s="5"/>
      <c r="M40" s="7"/>
    </row>
    <row r="41" spans="1:13">
      <c r="A41" s="7"/>
      <c r="B41" s="5"/>
      <c r="C41" s="5"/>
      <c r="D41" s="5"/>
      <c r="E41" s="7"/>
      <c r="F41" s="8"/>
      <c r="G41" s="7"/>
      <c r="H41" s="5"/>
      <c r="I41" s="5"/>
      <c r="J41" s="5"/>
      <c r="K41" s="5"/>
      <c r="M41" s="7"/>
    </row>
    <row r="42" spans="1:13">
      <c r="A42" s="7"/>
      <c r="B42" s="5"/>
      <c r="C42" s="5"/>
      <c r="D42" s="5"/>
      <c r="E42" s="7"/>
      <c r="F42" s="8"/>
      <c r="G42" s="7"/>
      <c r="H42" s="5"/>
      <c r="I42" s="5"/>
      <c r="J42" s="5"/>
      <c r="K42" s="5"/>
      <c r="M42" s="7"/>
    </row>
    <row r="43" spans="1:13">
      <c r="A43" s="7"/>
      <c r="B43" s="5"/>
      <c r="C43" s="5"/>
      <c r="D43" s="5"/>
      <c r="E43" s="7"/>
      <c r="F43" s="8"/>
      <c r="G43" s="7"/>
      <c r="H43" s="5"/>
      <c r="I43" s="5"/>
      <c r="J43" s="5"/>
      <c r="K43" s="5"/>
      <c r="M43" s="7"/>
    </row>
    <row r="44" spans="1:13">
      <c r="A44" s="7"/>
      <c r="B44" s="5"/>
      <c r="C44" s="5"/>
      <c r="D44" s="5"/>
      <c r="E44" s="7"/>
      <c r="F44" s="8"/>
      <c r="G44" s="7"/>
      <c r="H44" s="5"/>
      <c r="I44" s="5"/>
      <c r="J44" s="5"/>
      <c r="K44" s="5"/>
      <c r="M44" s="7"/>
    </row>
  </sheetData>
  <mergeCells count="2">
    <mergeCell ref="A5:K5"/>
    <mergeCell ref="A6:K6"/>
  </mergeCells>
  <hyperlinks>
    <hyperlink ref="A7" location="'Table of Contents'!A1" display="Return to Table of Contents"/>
  </hyperlinks>
  <pageMargins left="0.5" right="0.5" top="0.5" bottom="0.5" header="0.3" footer="0.3"/>
  <pageSetup scale="83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44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40.25" style="55" customWidth="1"/>
    <col min="2" max="4" width="8.625" style="55" bestFit="1" customWidth="1"/>
    <col min="5" max="5" width="7.5" style="55" customWidth="1"/>
    <col min="6" max="6" width="9.625" style="55" customWidth="1"/>
    <col min="7" max="7" width="8.25" style="55" customWidth="1"/>
    <col min="8" max="8" width="9" style="55" customWidth="1"/>
    <col min="9" max="9" width="8.25" style="55" customWidth="1"/>
    <col min="10" max="10" width="8.625" style="55" customWidth="1"/>
    <col min="11" max="11" width="8.25" style="55" customWidth="1"/>
    <col min="12" max="12" width="9" style="55"/>
    <col min="13" max="13" width="12.25" style="55" bestFit="1" customWidth="1"/>
    <col min="14" max="16384" width="9" style="55"/>
  </cols>
  <sheetData>
    <row r="1" spans="1:15" s="14" customFormat="1" ht="15">
      <c r="A1" s="12" t="s">
        <v>0</v>
      </c>
      <c r="B1" s="13"/>
      <c r="D1" s="15"/>
      <c r="F1" s="15"/>
      <c r="K1" s="16" t="s">
        <v>84</v>
      </c>
    </row>
    <row r="2" spans="1:15" s="14" customFormat="1" ht="15">
      <c r="A2" s="12" t="s">
        <v>1</v>
      </c>
      <c r="B2" s="13"/>
      <c r="D2" s="15"/>
      <c r="F2" s="15"/>
      <c r="K2" s="16" t="s">
        <v>25</v>
      </c>
    </row>
    <row r="3" spans="1:15" s="14" customFormat="1" ht="15">
      <c r="A3" s="12" t="s">
        <v>2</v>
      </c>
      <c r="B3" s="13"/>
      <c r="C3" s="17"/>
      <c r="D3" s="18"/>
      <c r="E3" s="19"/>
      <c r="F3" s="15"/>
      <c r="K3" s="21" t="s">
        <v>26</v>
      </c>
    </row>
    <row r="4" spans="1:15" s="14" customFormat="1" ht="15">
      <c r="A4" s="12" t="s">
        <v>3</v>
      </c>
      <c r="B4" s="13"/>
      <c r="C4" s="17"/>
      <c r="D4" s="18"/>
      <c r="E4" s="17"/>
      <c r="F4" s="15"/>
    </row>
    <row r="5" spans="1:15" s="14" customFormat="1" ht="15.75">
      <c r="A5" s="288" t="s">
        <v>85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5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5" customFormat="1" ht="15" thickBot="1">
      <c r="A7" s="182" t="s">
        <v>124</v>
      </c>
    </row>
    <row r="8" spans="1:15" customFormat="1" ht="47.25" customHeight="1" thickBot="1">
      <c r="A8" s="94" t="s">
        <v>78</v>
      </c>
      <c r="B8" s="95" t="s">
        <v>5</v>
      </c>
      <c r="C8" s="96" t="s">
        <v>6</v>
      </c>
      <c r="D8" s="97" t="s">
        <v>7</v>
      </c>
      <c r="E8" s="95" t="s">
        <v>8</v>
      </c>
      <c r="F8" s="96" t="s">
        <v>9</v>
      </c>
      <c r="G8" s="98" t="s">
        <v>10</v>
      </c>
      <c r="H8" s="98" t="s">
        <v>11</v>
      </c>
      <c r="I8" s="98" t="s">
        <v>12</v>
      </c>
      <c r="J8" s="98" t="s">
        <v>13</v>
      </c>
      <c r="K8" s="97" t="s">
        <v>14</v>
      </c>
      <c r="M8" s="11"/>
    </row>
    <row r="9" spans="1:15" s="232" customFormat="1" ht="15">
      <c r="A9" s="239" t="s">
        <v>27</v>
      </c>
      <c r="B9" s="240">
        <v>37253956</v>
      </c>
      <c r="C9" s="241">
        <v>18517830</v>
      </c>
      <c r="D9" s="242">
        <v>18736126</v>
      </c>
      <c r="E9" s="243">
        <v>35.200000000000003</v>
      </c>
      <c r="F9" s="241">
        <v>2531333</v>
      </c>
      <c r="G9" s="244">
        <v>9295040</v>
      </c>
      <c r="H9" s="244">
        <v>26228272</v>
      </c>
      <c r="I9" s="244">
        <v>8283007</v>
      </c>
      <c r="J9" s="244">
        <v>6078711</v>
      </c>
      <c r="K9" s="242">
        <v>4246514</v>
      </c>
      <c r="M9" s="231"/>
    </row>
    <row r="10" spans="1:15" customFormat="1">
      <c r="A10" s="40" t="s">
        <v>30</v>
      </c>
      <c r="B10" s="2">
        <v>14013719</v>
      </c>
      <c r="C10" s="3">
        <v>7080128</v>
      </c>
      <c r="D10" s="4">
        <v>6933591</v>
      </c>
      <c r="E10" s="75">
        <v>27.1</v>
      </c>
      <c r="F10" s="27">
        <v>1349906</v>
      </c>
      <c r="G10" s="29">
        <v>4756220</v>
      </c>
      <c r="H10" s="29">
        <v>8459250</v>
      </c>
      <c r="I10" s="29">
        <v>1637964</v>
      </c>
      <c r="J10" s="29">
        <v>1120032</v>
      </c>
      <c r="K10" s="28">
        <v>748879</v>
      </c>
      <c r="M10" s="1"/>
      <c r="O10" s="37"/>
    </row>
    <row r="11" spans="1:15" customFormat="1">
      <c r="A11" s="40" t="s">
        <v>29</v>
      </c>
      <c r="B11" s="2"/>
      <c r="C11" s="3"/>
      <c r="D11" s="4"/>
      <c r="E11" s="75"/>
      <c r="F11" s="27"/>
      <c r="G11" s="29"/>
      <c r="H11" s="29"/>
      <c r="I11" s="29"/>
      <c r="J11" s="29"/>
      <c r="K11" s="28"/>
      <c r="M11" s="1"/>
      <c r="O11" s="37"/>
    </row>
    <row r="12" spans="1:15" customFormat="1">
      <c r="A12" s="41" t="s">
        <v>31</v>
      </c>
      <c r="B12" s="2">
        <v>14956253</v>
      </c>
      <c r="C12" s="3">
        <v>7445722</v>
      </c>
      <c r="D12" s="4">
        <v>7510531</v>
      </c>
      <c r="E12" s="75">
        <v>44.6</v>
      </c>
      <c r="F12" s="27">
        <v>645362</v>
      </c>
      <c r="G12" s="29">
        <v>2546395</v>
      </c>
      <c r="H12" s="29">
        <v>11866773</v>
      </c>
      <c r="I12" s="29">
        <v>4887740</v>
      </c>
      <c r="J12" s="29">
        <v>3700723</v>
      </c>
      <c r="K12" s="28">
        <v>2639115</v>
      </c>
      <c r="M12" s="1"/>
    </row>
    <row r="13" spans="1:15" customFormat="1">
      <c r="A13" s="41" t="s">
        <v>32</v>
      </c>
      <c r="B13" s="2">
        <v>2163804</v>
      </c>
      <c r="C13" s="3">
        <v>1068894</v>
      </c>
      <c r="D13" s="4">
        <v>1094910</v>
      </c>
      <c r="E13" s="75">
        <v>35.6</v>
      </c>
      <c r="F13" s="27">
        <v>129852</v>
      </c>
      <c r="G13" s="29">
        <v>523525</v>
      </c>
      <c r="H13" s="29">
        <v>1527346</v>
      </c>
      <c r="I13" s="29">
        <v>457453</v>
      </c>
      <c r="J13" s="29">
        <v>323362</v>
      </c>
      <c r="K13" s="28">
        <v>219698</v>
      </c>
      <c r="M13" s="1"/>
    </row>
    <row r="14" spans="1:15" customFormat="1">
      <c r="A14" s="41" t="s">
        <v>33</v>
      </c>
      <c r="B14" s="2">
        <v>162250</v>
      </c>
      <c r="C14" s="3">
        <v>80368</v>
      </c>
      <c r="D14" s="4">
        <v>81882</v>
      </c>
      <c r="E14" s="75">
        <v>37.6</v>
      </c>
      <c r="F14" s="27">
        <v>9456</v>
      </c>
      <c r="G14" s="29">
        <v>37230</v>
      </c>
      <c r="H14" s="29">
        <v>117234</v>
      </c>
      <c r="I14" s="29">
        <v>37460</v>
      </c>
      <c r="J14" s="29">
        <v>26081</v>
      </c>
      <c r="K14" s="28">
        <v>16802</v>
      </c>
      <c r="M14" s="1"/>
    </row>
    <row r="15" spans="1:15" customFormat="1">
      <c r="A15" s="41" t="s">
        <v>34</v>
      </c>
      <c r="B15" s="2">
        <v>4775070</v>
      </c>
      <c r="C15" s="3">
        <v>2259054</v>
      </c>
      <c r="D15" s="4">
        <v>2516016</v>
      </c>
      <c r="E15" s="75">
        <v>37.799999999999997</v>
      </c>
      <c r="F15" s="27">
        <v>254480</v>
      </c>
      <c r="G15" s="29">
        <v>965988</v>
      </c>
      <c r="H15" s="29">
        <v>3609856</v>
      </c>
      <c r="I15" s="29">
        <v>1118695</v>
      </c>
      <c r="J15" s="29">
        <v>809622</v>
      </c>
      <c r="K15" s="28">
        <v>557183</v>
      </c>
      <c r="M15" s="1"/>
    </row>
    <row r="16" spans="1:15" customFormat="1">
      <c r="A16" s="41" t="s">
        <v>35</v>
      </c>
      <c r="B16" s="2">
        <v>128577</v>
      </c>
      <c r="C16" s="3">
        <v>63738</v>
      </c>
      <c r="D16" s="4">
        <v>64839</v>
      </c>
      <c r="E16" s="75">
        <v>32.1</v>
      </c>
      <c r="F16" s="27">
        <v>8056</v>
      </c>
      <c r="G16" s="29">
        <v>32178</v>
      </c>
      <c r="H16" s="29">
        <v>89185</v>
      </c>
      <c r="I16" s="29">
        <v>20968</v>
      </c>
      <c r="J16" s="29">
        <v>14265</v>
      </c>
      <c r="K16" s="28">
        <v>8987</v>
      </c>
      <c r="M16" s="1"/>
    </row>
    <row r="17" spans="1:13" customFormat="1">
      <c r="A17" s="41" t="s">
        <v>36</v>
      </c>
      <c r="B17" s="2">
        <v>85587</v>
      </c>
      <c r="C17" s="3">
        <v>44135</v>
      </c>
      <c r="D17" s="4">
        <v>41452</v>
      </c>
      <c r="E17" s="75">
        <v>28.8</v>
      </c>
      <c r="F17" s="27">
        <v>7714</v>
      </c>
      <c r="G17" s="29">
        <v>26563</v>
      </c>
      <c r="H17" s="29">
        <v>54641</v>
      </c>
      <c r="I17" s="29">
        <v>11109</v>
      </c>
      <c r="J17" s="29">
        <v>7277</v>
      </c>
      <c r="K17" s="28">
        <v>4600</v>
      </c>
      <c r="M17" s="1"/>
    </row>
    <row r="18" spans="1:13" customFormat="1">
      <c r="A18" s="41" t="s">
        <v>37</v>
      </c>
      <c r="B18" s="2">
        <v>968696</v>
      </c>
      <c r="C18" s="3">
        <v>475791</v>
      </c>
      <c r="D18" s="4">
        <v>492905</v>
      </c>
      <c r="E18" s="75">
        <v>22.1</v>
      </c>
      <c r="F18" s="27">
        <v>126507</v>
      </c>
      <c r="G18" s="29">
        <v>406941</v>
      </c>
      <c r="H18" s="29">
        <v>503987</v>
      </c>
      <c r="I18" s="29">
        <v>111618</v>
      </c>
      <c r="J18" s="29">
        <v>77349</v>
      </c>
      <c r="K18" s="28">
        <v>51250</v>
      </c>
      <c r="M18" s="1"/>
    </row>
    <row r="19" spans="1:13" customFormat="1">
      <c r="A19" s="6"/>
      <c r="B19" s="2"/>
      <c r="C19" s="3"/>
      <c r="D19" s="4"/>
      <c r="E19" s="51"/>
      <c r="F19" s="8"/>
      <c r="G19" s="7"/>
      <c r="H19" s="5"/>
      <c r="I19" s="5"/>
      <c r="J19" s="5"/>
      <c r="K19" s="28"/>
      <c r="M19" s="1"/>
    </row>
    <row r="20" spans="1:13" customFormat="1">
      <c r="A20" s="25" t="s">
        <v>72</v>
      </c>
      <c r="B20" s="2"/>
      <c r="C20" s="3"/>
      <c r="D20" s="4"/>
      <c r="E20" s="51"/>
      <c r="F20" s="8"/>
      <c r="G20" s="7"/>
      <c r="H20" s="5"/>
      <c r="I20" s="5"/>
      <c r="J20" s="5"/>
      <c r="K20" s="28"/>
      <c r="M20" s="1"/>
    </row>
    <row r="21" spans="1:13" s="232" customFormat="1" ht="15">
      <c r="A21" s="25" t="s">
        <v>27</v>
      </c>
      <c r="B21" s="224">
        <f t="shared" ref="B21:D22" si="0">B9/$B9</f>
        <v>1</v>
      </c>
      <c r="C21" s="225">
        <f t="shared" si="0"/>
        <v>0.49707016350156208</v>
      </c>
      <c r="D21" s="226">
        <f t="shared" si="0"/>
        <v>0.50292983649843792</v>
      </c>
      <c r="E21" s="227"/>
      <c r="F21" s="228">
        <f t="shared" ref="F21:K22" si="1">F9/$B9</f>
        <v>6.7948032149927923E-2</v>
      </c>
      <c r="G21" s="228">
        <f t="shared" si="1"/>
        <v>0.24950477742551691</v>
      </c>
      <c r="H21" s="228">
        <f t="shared" si="1"/>
        <v>0.70403991457980997</v>
      </c>
      <c r="I21" s="228">
        <f t="shared" si="1"/>
        <v>0.22233899132752505</v>
      </c>
      <c r="J21" s="228">
        <f t="shared" si="1"/>
        <v>0.1631695436586654</v>
      </c>
      <c r="K21" s="229">
        <f t="shared" si="1"/>
        <v>0.1139882701316338</v>
      </c>
      <c r="M21" s="231"/>
    </row>
    <row r="22" spans="1:13" customFormat="1">
      <c r="A22" s="40" t="s">
        <v>30</v>
      </c>
      <c r="B22" s="53">
        <f t="shared" si="0"/>
        <v>1</v>
      </c>
      <c r="C22" s="54">
        <f t="shared" si="0"/>
        <v>0.50522834088509982</v>
      </c>
      <c r="D22" s="10">
        <f t="shared" si="0"/>
        <v>0.49477165911490018</v>
      </c>
      <c r="E22" s="158"/>
      <c r="F22" s="9">
        <f t="shared" si="1"/>
        <v>9.6327463109542877E-2</v>
      </c>
      <c r="G22" s="9">
        <f t="shared" si="1"/>
        <v>0.33939741477619184</v>
      </c>
      <c r="H22" s="9">
        <f t="shared" si="1"/>
        <v>0.60364061816852477</v>
      </c>
      <c r="I22" s="9">
        <f t="shared" si="1"/>
        <v>0.11688289168635392</v>
      </c>
      <c r="J22" s="9">
        <f t="shared" si="1"/>
        <v>7.9923965936522637E-2</v>
      </c>
      <c r="K22" s="24">
        <f t="shared" si="1"/>
        <v>5.3438990748993893E-2</v>
      </c>
      <c r="M22" s="1"/>
    </row>
    <row r="23" spans="1:13" customFormat="1">
      <c r="A23" s="40" t="s">
        <v>29</v>
      </c>
      <c r="B23" s="53"/>
      <c r="C23" s="54"/>
      <c r="D23" s="10"/>
      <c r="E23" s="158"/>
      <c r="F23" s="9"/>
      <c r="G23" s="9"/>
      <c r="H23" s="9"/>
      <c r="I23" s="9"/>
      <c r="J23" s="9"/>
      <c r="K23" s="24"/>
      <c r="M23" s="1"/>
    </row>
    <row r="24" spans="1:13" customFormat="1">
      <c r="A24" s="41" t="s">
        <v>31</v>
      </c>
      <c r="B24" s="53">
        <f t="shared" ref="B24:D30" si="2">B12/$B12</f>
        <v>1</v>
      </c>
      <c r="C24" s="54">
        <f t="shared" si="2"/>
        <v>0.49783338112828124</v>
      </c>
      <c r="D24" s="10">
        <f t="shared" si="2"/>
        <v>0.50216661887171876</v>
      </c>
      <c r="E24" s="158"/>
      <c r="F24" s="9">
        <f t="shared" ref="F24:K30" si="3">F12/$B12</f>
        <v>4.3149978808194808E-2</v>
      </c>
      <c r="G24" s="9">
        <f t="shared" si="3"/>
        <v>0.17025621323736634</v>
      </c>
      <c r="H24" s="9">
        <f t="shared" si="3"/>
        <v>0.7934322186178584</v>
      </c>
      <c r="I24" s="9">
        <f t="shared" si="3"/>
        <v>0.32680244176131551</v>
      </c>
      <c r="J24" s="9">
        <f t="shared" si="3"/>
        <v>0.24743650699142358</v>
      </c>
      <c r="K24" s="24">
        <f t="shared" si="3"/>
        <v>0.17645562695415756</v>
      </c>
      <c r="M24" s="1"/>
    </row>
    <row r="25" spans="1:13" customFormat="1">
      <c r="A25" s="41" t="s">
        <v>32</v>
      </c>
      <c r="B25" s="53">
        <f t="shared" si="2"/>
        <v>1</v>
      </c>
      <c r="C25" s="54">
        <f t="shared" si="2"/>
        <v>0.49398836493508652</v>
      </c>
      <c r="D25" s="10">
        <f t="shared" si="2"/>
        <v>0.50601163506491342</v>
      </c>
      <c r="E25" s="158"/>
      <c r="F25" s="9">
        <f t="shared" si="3"/>
        <v>6.0010980661834433E-2</v>
      </c>
      <c r="G25" s="9">
        <f t="shared" si="3"/>
        <v>0.2419465903566127</v>
      </c>
      <c r="H25" s="9">
        <f t="shared" si="3"/>
        <v>0.70586152904791744</v>
      </c>
      <c r="I25" s="9">
        <f t="shared" si="3"/>
        <v>0.21141147719479214</v>
      </c>
      <c r="J25" s="9">
        <f t="shared" si="3"/>
        <v>0.14944144663749581</v>
      </c>
      <c r="K25" s="24">
        <f t="shared" si="3"/>
        <v>0.10153322574503051</v>
      </c>
      <c r="M25" s="1"/>
    </row>
    <row r="26" spans="1:13" customFormat="1">
      <c r="A26" s="41" t="s">
        <v>33</v>
      </c>
      <c r="B26" s="53">
        <f t="shared" si="2"/>
        <v>1</v>
      </c>
      <c r="C26" s="54">
        <f t="shared" si="2"/>
        <v>0.49533436055469954</v>
      </c>
      <c r="D26" s="10">
        <f t="shared" si="2"/>
        <v>0.50466563944530041</v>
      </c>
      <c r="E26" s="158"/>
      <c r="F26" s="9">
        <f t="shared" si="3"/>
        <v>5.8280431432973803E-2</v>
      </c>
      <c r="G26" s="9">
        <f t="shared" si="3"/>
        <v>0.22946070878274269</v>
      </c>
      <c r="H26" s="9">
        <f t="shared" si="3"/>
        <v>0.72255161787365174</v>
      </c>
      <c r="I26" s="9">
        <f t="shared" si="3"/>
        <v>0.23087827426810478</v>
      </c>
      <c r="J26" s="9">
        <f t="shared" si="3"/>
        <v>0.16074576271186442</v>
      </c>
      <c r="K26" s="24">
        <f t="shared" si="3"/>
        <v>0.1035562403697997</v>
      </c>
      <c r="M26" s="1"/>
    </row>
    <row r="27" spans="1:13" customFormat="1">
      <c r="A27" s="41" t="s">
        <v>34</v>
      </c>
      <c r="B27" s="53">
        <f t="shared" si="2"/>
        <v>1</v>
      </c>
      <c r="C27" s="54">
        <f t="shared" si="2"/>
        <v>0.47309337873580909</v>
      </c>
      <c r="D27" s="10">
        <f t="shared" si="2"/>
        <v>0.52690662126419086</v>
      </c>
      <c r="E27" s="158"/>
      <c r="F27" s="9">
        <f t="shared" si="3"/>
        <v>5.3293459572320408E-2</v>
      </c>
      <c r="G27" s="9">
        <f t="shared" si="3"/>
        <v>0.20229818620460013</v>
      </c>
      <c r="H27" s="9">
        <f t="shared" si="3"/>
        <v>0.75597970291534988</v>
      </c>
      <c r="I27" s="9">
        <f t="shared" si="3"/>
        <v>0.23427824094725314</v>
      </c>
      <c r="J27" s="9">
        <f t="shared" si="3"/>
        <v>0.16955185997273339</v>
      </c>
      <c r="K27" s="24">
        <f t="shared" si="3"/>
        <v>0.11668582868942236</v>
      </c>
      <c r="M27" s="1"/>
    </row>
    <row r="28" spans="1:13" customFormat="1">
      <c r="A28" s="41" t="s">
        <v>35</v>
      </c>
      <c r="B28" s="53">
        <f t="shared" si="2"/>
        <v>1</v>
      </c>
      <c r="C28" s="54">
        <f t="shared" si="2"/>
        <v>0.49571851886418256</v>
      </c>
      <c r="D28" s="10">
        <f t="shared" si="2"/>
        <v>0.5042814811358175</v>
      </c>
      <c r="E28" s="158"/>
      <c r="F28" s="9">
        <f t="shared" si="3"/>
        <v>6.265506272505969E-2</v>
      </c>
      <c r="G28" s="9">
        <f t="shared" si="3"/>
        <v>0.25026248862549288</v>
      </c>
      <c r="H28" s="9">
        <f t="shared" si="3"/>
        <v>0.69363105376544798</v>
      </c>
      <c r="I28" s="9">
        <f t="shared" si="3"/>
        <v>0.16307737775807493</v>
      </c>
      <c r="J28" s="9">
        <f t="shared" si="3"/>
        <v>0.11094519237499709</v>
      </c>
      <c r="K28" s="24">
        <f t="shared" si="3"/>
        <v>6.9895860068285937E-2</v>
      </c>
      <c r="M28" s="1"/>
    </row>
    <row r="29" spans="1:13" customFormat="1">
      <c r="A29" s="41" t="s">
        <v>36</v>
      </c>
      <c r="B29" s="53">
        <f t="shared" si="2"/>
        <v>1</v>
      </c>
      <c r="C29" s="54">
        <f t="shared" si="2"/>
        <v>0.51567410938577118</v>
      </c>
      <c r="D29" s="10">
        <f t="shared" si="2"/>
        <v>0.48432589061422882</v>
      </c>
      <c r="E29" s="158"/>
      <c r="F29" s="9">
        <f t="shared" si="3"/>
        <v>9.0130510474721634E-2</v>
      </c>
      <c r="G29" s="9">
        <f t="shared" si="3"/>
        <v>0.31036255506093213</v>
      </c>
      <c r="H29" s="9">
        <f t="shared" si="3"/>
        <v>0.63842639653218358</v>
      </c>
      <c r="I29" s="9">
        <f t="shared" si="3"/>
        <v>0.12979774965824248</v>
      </c>
      <c r="J29" s="9">
        <f t="shared" si="3"/>
        <v>8.5024594856695529E-2</v>
      </c>
      <c r="K29" s="24">
        <f t="shared" si="3"/>
        <v>5.3746480189748445E-2</v>
      </c>
      <c r="M29" s="1"/>
    </row>
    <row r="30" spans="1:13" customFormat="1">
      <c r="A30" s="41" t="s">
        <v>37</v>
      </c>
      <c r="B30" s="53">
        <f t="shared" si="2"/>
        <v>1</v>
      </c>
      <c r="C30" s="54">
        <f t="shared" si="2"/>
        <v>0.49116647534417401</v>
      </c>
      <c r="D30" s="10">
        <f t="shared" si="2"/>
        <v>0.50883352465582599</v>
      </c>
      <c r="E30" s="158"/>
      <c r="F30" s="9">
        <f t="shared" si="3"/>
        <v>0.13059515059420088</v>
      </c>
      <c r="G30" s="9">
        <f t="shared" si="3"/>
        <v>0.42009154574809848</v>
      </c>
      <c r="H30" s="9">
        <f t="shared" si="3"/>
        <v>0.520273646221312</v>
      </c>
      <c r="I30" s="9">
        <f t="shared" si="3"/>
        <v>0.11522500350987307</v>
      </c>
      <c r="J30" s="9">
        <f t="shared" si="3"/>
        <v>7.9848579946649928E-2</v>
      </c>
      <c r="K30" s="24">
        <f t="shared" si="3"/>
        <v>5.2906174899039531E-2</v>
      </c>
      <c r="M30" s="1"/>
    </row>
    <row r="31" spans="1:13">
      <c r="A31" s="41"/>
      <c r="B31" s="53"/>
      <c r="C31" s="54"/>
      <c r="D31" s="10"/>
      <c r="E31" s="158"/>
      <c r="F31" s="9"/>
      <c r="G31" s="9"/>
      <c r="H31" s="9"/>
      <c r="I31" s="9"/>
      <c r="J31" s="9"/>
      <c r="K31" s="24"/>
      <c r="M31" s="7"/>
    </row>
    <row r="32" spans="1:13" customFormat="1">
      <c r="A32" s="25" t="s">
        <v>71</v>
      </c>
      <c r="B32" s="2"/>
      <c r="C32" s="3"/>
      <c r="D32" s="4"/>
      <c r="E32" s="159"/>
      <c r="F32" s="8"/>
      <c r="G32" s="7"/>
      <c r="H32" s="5"/>
      <c r="I32" s="5"/>
      <c r="J32" s="5"/>
      <c r="K32" s="28"/>
    </row>
    <row r="33" spans="1:13" s="232" customFormat="1" ht="15">
      <c r="A33" s="25" t="s">
        <v>27</v>
      </c>
      <c r="B33" s="224">
        <f>B9/B$9</f>
        <v>1</v>
      </c>
      <c r="C33" s="225">
        <f t="shared" ref="C33:K33" si="4">C9/C$9</f>
        <v>1</v>
      </c>
      <c r="D33" s="226">
        <f t="shared" si="4"/>
        <v>1</v>
      </c>
      <c r="E33" s="227"/>
      <c r="F33" s="228">
        <f t="shared" si="4"/>
        <v>1</v>
      </c>
      <c r="G33" s="228">
        <f t="shared" si="4"/>
        <v>1</v>
      </c>
      <c r="H33" s="228">
        <f t="shared" si="4"/>
        <v>1</v>
      </c>
      <c r="I33" s="228">
        <f t="shared" si="4"/>
        <v>1</v>
      </c>
      <c r="J33" s="228">
        <f t="shared" si="4"/>
        <v>1</v>
      </c>
      <c r="K33" s="229">
        <f t="shared" si="4"/>
        <v>1</v>
      </c>
    </row>
    <row r="34" spans="1:13" customFormat="1">
      <c r="A34" s="40" t="s">
        <v>30</v>
      </c>
      <c r="B34" s="53">
        <f t="shared" ref="B34:K42" si="5">B10/B$9</f>
        <v>0.37616727200730038</v>
      </c>
      <c r="C34" s="54">
        <f t="shared" si="5"/>
        <v>0.38234112744311832</v>
      </c>
      <c r="D34" s="10">
        <f t="shared" si="5"/>
        <v>0.37006534862116108</v>
      </c>
      <c r="E34" s="158"/>
      <c r="F34" s="9">
        <f t="shared" si="5"/>
        <v>0.53327871125608528</v>
      </c>
      <c r="G34" s="9">
        <f t="shared" si="5"/>
        <v>0.51169440906117669</v>
      </c>
      <c r="H34" s="9">
        <f t="shared" si="5"/>
        <v>0.32252410681115401</v>
      </c>
      <c r="I34" s="9">
        <f t="shared" si="5"/>
        <v>0.19774992342756684</v>
      </c>
      <c r="J34" s="9">
        <f t="shared" si="5"/>
        <v>0.18425485271466269</v>
      </c>
      <c r="K34" s="24">
        <f t="shared" si="5"/>
        <v>0.17635147323192624</v>
      </c>
    </row>
    <row r="35" spans="1:13" customFormat="1">
      <c r="A35" s="40" t="s">
        <v>29</v>
      </c>
      <c r="B35" s="53"/>
      <c r="C35" s="54"/>
      <c r="D35" s="10"/>
      <c r="E35" s="158"/>
      <c r="F35" s="9"/>
      <c r="G35" s="9"/>
      <c r="H35" s="9"/>
      <c r="I35" s="9"/>
      <c r="J35" s="9"/>
      <c r="K35" s="24"/>
    </row>
    <row r="36" spans="1:13" customFormat="1">
      <c r="A36" s="41" t="s">
        <v>31</v>
      </c>
      <c r="B36" s="53">
        <f t="shared" si="5"/>
        <v>0.40146751126242808</v>
      </c>
      <c r="C36" s="54">
        <f t="shared" si="5"/>
        <v>0.40208393748079552</v>
      </c>
      <c r="D36" s="10">
        <f t="shared" si="5"/>
        <v>0.40085826707185895</v>
      </c>
      <c r="E36" s="158"/>
      <c r="F36" s="9">
        <f t="shared" si="5"/>
        <v>0.25494946733598461</v>
      </c>
      <c r="G36" s="9">
        <f t="shared" si="5"/>
        <v>0.27395202172341376</v>
      </c>
      <c r="H36" s="9">
        <f t="shared" si="5"/>
        <v>0.452442044218544</v>
      </c>
      <c r="I36" s="9">
        <f t="shared" si="5"/>
        <v>0.59009246279762895</v>
      </c>
      <c r="J36" s="9">
        <f t="shared" si="5"/>
        <v>0.60880061578844591</v>
      </c>
      <c r="K36" s="24">
        <f t="shared" si="5"/>
        <v>0.62147799347888644</v>
      </c>
    </row>
    <row r="37" spans="1:13" customFormat="1">
      <c r="A37" s="41" t="s">
        <v>32</v>
      </c>
      <c r="B37" s="53">
        <f t="shared" si="5"/>
        <v>5.8082529543976483E-2</v>
      </c>
      <c r="C37" s="54">
        <f t="shared" si="5"/>
        <v>5.7722422119654407E-2</v>
      </c>
      <c r="D37" s="10">
        <f t="shared" si="5"/>
        <v>5.8438441329867231E-2</v>
      </c>
      <c r="E37" s="158"/>
      <c r="F37" s="9">
        <f t="shared" si="5"/>
        <v>5.1297873491950682E-2</v>
      </c>
      <c r="G37" s="9">
        <f t="shared" si="5"/>
        <v>5.6323049712534858E-2</v>
      </c>
      <c r="H37" s="9">
        <f t="shared" si="5"/>
        <v>5.8232810762371232E-2</v>
      </c>
      <c r="I37" s="9">
        <f t="shared" si="5"/>
        <v>5.5227890064562302E-2</v>
      </c>
      <c r="J37" s="9">
        <f t="shared" si="5"/>
        <v>5.3195817336932121E-2</v>
      </c>
      <c r="K37" s="24">
        <f t="shared" si="5"/>
        <v>5.1736082819931833E-2</v>
      </c>
    </row>
    <row r="38" spans="1:13" customFormat="1">
      <c r="A38" s="41" t="s">
        <v>33</v>
      </c>
      <c r="B38" s="53">
        <f t="shared" si="5"/>
        <v>4.3552421654226466E-3</v>
      </c>
      <c r="C38" s="54">
        <f t="shared" si="5"/>
        <v>4.3400333624404154E-3</v>
      </c>
      <c r="D38" s="10">
        <f t="shared" si="5"/>
        <v>4.3702737695081682E-3</v>
      </c>
      <c r="E38" s="158"/>
      <c r="F38" s="9">
        <f t="shared" si="5"/>
        <v>3.735581213534529E-3</v>
      </c>
      <c r="G38" s="9">
        <f t="shared" si="5"/>
        <v>4.0053619995180229E-3</v>
      </c>
      <c r="H38" s="9">
        <f t="shared" si="5"/>
        <v>4.4697569096431517E-3</v>
      </c>
      <c r="I38" s="9">
        <f t="shared" si="5"/>
        <v>4.5225121746245052E-3</v>
      </c>
      <c r="J38" s="9">
        <f t="shared" si="5"/>
        <v>4.2905477822518627E-3</v>
      </c>
      <c r="K38" s="24">
        <f t="shared" si="5"/>
        <v>3.9566571545507677E-3</v>
      </c>
    </row>
    <row r="39" spans="1:13" customFormat="1">
      <c r="A39" s="41" t="s">
        <v>34</v>
      </c>
      <c r="B39" s="53">
        <f t="shared" si="5"/>
        <v>0.12817618617469781</v>
      </c>
      <c r="C39" s="54">
        <f t="shared" si="5"/>
        <v>0.12199345171653482</v>
      </c>
      <c r="D39" s="10">
        <f t="shared" si="5"/>
        <v>0.13428688513303125</v>
      </c>
      <c r="E39" s="158"/>
      <c r="F39" s="9">
        <f t="shared" si="5"/>
        <v>0.1005320121848844</v>
      </c>
      <c r="G39" s="9">
        <f t="shared" si="5"/>
        <v>0.10392510414156367</v>
      </c>
      <c r="H39" s="9">
        <f t="shared" si="5"/>
        <v>0.13763224660778262</v>
      </c>
      <c r="I39" s="9">
        <f t="shared" si="5"/>
        <v>0.13505904317115752</v>
      </c>
      <c r="J39" s="9">
        <f t="shared" si="5"/>
        <v>0.13318975026119848</v>
      </c>
      <c r="K39" s="24">
        <f t="shared" si="5"/>
        <v>0.13120950501988218</v>
      </c>
    </row>
    <row r="40" spans="1:13" customFormat="1">
      <c r="A40" s="41" t="s">
        <v>35</v>
      </c>
      <c r="B40" s="53">
        <f t="shared" si="5"/>
        <v>3.4513650040280284E-3</v>
      </c>
      <c r="C40" s="54">
        <f t="shared" si="5"/>
        <v>3.4419799728153894E-3</v>
      </c>
      <c r="D40" s="10">
        <f t="shared" si="5"/>
        <v>3.460640689542758E-3</v>
      </c>
      <c r="E40" s="158"/>
      <c r="F40" s="9">
        <f t="shared" si="5"/>
        <v>3.1825129289587738E-3</v>
      </c>
      <c r="G40" s="9">
        <f t="shared" si="5"/>
        <v>3.4618463180362859E-3</v>
      </c>
      <c r="H40" s="9">
        <f t="shared" si="5"/>
        <v>3.4003383829479881E-3</v>
      </c>
      <c r="I40" s="9">
        <f t="shared" si="5"/>
        <v>2.531447818407011E-3</v>
      </c>
      <c r="J40" s="9">
        <f t="shared" si="5"/>
        <v>2.3467146242024009E-3</v>
      </c>
      <c r="K40" s="24">
        <f t="shared" si="5"/>
        <v>2.1163241190303387E-3</v>
      </c>
    </row>
    <row r="41" spans="1:13" customFormat="1">
      <c r="A41" s="41" t="s">
        <v>36</v>
      </c>
      <c r="B41" s="53">
        <f t="shared" si="5"/>
        <v>2.2973935976088014E-3</v>
      </c>
      <c r="C41" s="54">
        <f t="shared" si="5"/>
        <v>2.3833786140168693E-3</v>
      </c>
      <c r="D41" s="10">
        <f t="shared" si="5"/>
        <v>2.2124103990333968E-3</v>
      </c>
      <c r="E41" s="158"/>
      <c r="F41" s="9">
        <f t="shared" si="5"/>
        <v>3.0474062480124109E-3</v>
      </c>
      <c r="G41" s="9">
        <f t="shared" si="5"/>
        <v>2.8577606981788138E-3</v>
      </c>
      <c r="H41" s="9">
        <f t="shared" si="5"/>
        <v>2.0832863102838036E-3</v>
      </c>
      <c r="I41" s="9">
        <f t="shared" si="5"/>
        <v>1.3411795981821577E-3</v>
      </c>
      <c r="J41" s="9">
        <f t="shared" si="5"/>
        <v>1.1971287991812739E-3</v>
      </c>
      <c r="K41" s="24">
        <f t="shared" si="5"/>
        <v>1.0832414540491329E-3</v>
      </c>
    </row>
    <row r="42" spans="1:13" customFormat="1" ht="15" thickBot="1">
      <c r="A42" s="72" t="s">
        <v>37</v>
      </c>
      <c r="B42" s="77">
        <f t="shared" si="5"/>
        <v>2.6002500244537787E-2</v>
      </c>
      <c r="C42" s="78">
        <f t="shared" si="5"/>
        <v>2.5693669290624225E-2</v>
      </c>
      <c r="D42" s="79">
        <f t="shared" si="5"/>
        <v>2.6307732985997211E-2</v>
      </c>
      <c r="E42" s="160"/>
      <c r="F42" s="80">
        <f t="shared" si="5"/>
        <v>4.9976435340589327E-2</v>
      </c>
      <c r="G42" s="80">
        <f t="shared" si="5"/>
        <v>4.3780446345577859E-2</v>
      </c>
      <c r="H42" s="80">
        <f t="shared" si="5"/>
        <v>1.9215409997273173E-2</v>
      </c>
      <c r="I42" s="80">
        <f t="shared" si="5"/>
        <v>1.3475540947870743E-2</v>
      </c>
      <c r="J42" s="80">
        <f t="shared" si="5"/>
        <v>1.2724572693125236E-2</v>
      </c>
      <c r="K42" s="81">
        <f t="shared" si="5"/>
        <v>1.2068722721743058E-2</v>
      </c>
    </row>
    <row r="43" spans="1:13">
      <c r="A43" s="7"/>
      <c r="B43" s="5"/>
      <c r="C43" s="5"/>
      <c r="D43" s="5"/>
      <c r="E43" s="7"/>
      <c r="F43" s="8"/>
      <c r="G43" s="7"/>
      <c r="H43" s="5"/>
      <c r="I43" s="5"/>
      <c r="J43" s="5"/>
      <c r="K43" s="5"/>
      <c r="M43" s="7"/>
    </row>
    <row r="44" spans="1:13">
      <c r="A44" s="7"/>
      <c r="B44" s="5"/>
      <c r="C44" s="5"/>
      <c r="D44" s="5"/>
      <c r="E44" s="7"/>
      <c r="F44" s="8"/>
      <c r="G44" s="7"/>
      <c r="H44" s="5"/>
      <c r="I44" s="5"/>
      <c r="J44" s="5"/>
      <c r="K44" s="5"/>
      <c r="M44" s="7"/>
    </row>
  </sheetData>
  <mergeCells count="2">
    <mergeCell ref="A5:K5"/>
    <mergeCell ref="A6:K6"/>
  </mergeCells>
  <hyperlinks>
    <hyperlink ref="A7" location="'Table of Contents'!A1" display="Return to Table of Contents"/>
  </hyperlinks>
  <pageMargins left="0.5" right="0.5" top="0.5" bottom="0.5" header="0.3" footer="0.3"/>
  <pageSetup scale="83" fitToHeight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54"/>
  <sheetViews>
    <sheetView workbookViewId="0">
      <pane ySplit="8" topLeftCell="A18" activePane="bottomLeft" state="frozen"/>
      <selection activeCell="C26" sqref="C26"/>
      <selection pane="bottomLeft" activeCell="A7" sqref="A7"/>
    </sheetView>
  </sheetViews>
  <sheetFormatPr defaultRowHeight="14.25"/>
  <cols>
    <col min="1" max="1" width="40.25" style="55" customWidth="1"/>
    <col min="2" max="4" width="8.625" style="55" bestFit="1" customWidth="1"/>
    <col min="5" max="5" width="7.5" style="55" customWidth="1"/>
    <col min="6" max="6" width="9.625" style="55" customWidth="1"/>
    <col min="7" max="7" width="8.25" style="55" customWidth="1"/>
    <col min="8" max="8" width="9" style="55" customWidth="1"/>
    <col min="9" max="9" width="8.25" style="55" customWidth="1"/>
    <col min="10" max="10" width="8.625" style="55" customWidth="1"/>
    <col min="11" max="11" width="8.25" style="55" customWidth="1"/>
    <col min="12" max="12" width="9" style="55"/>
    <col min="13" max="13" width="12.25" style="55" bestFit="1" customWidth="1"/>
    <col min="14" max="16384" width="9" style="55"/>
  </cols>
  <sheetData>
    <row r="1" spans="1:15" s="14" customFormat="1" ht="15">
      <c r="A1" s="12" t="s">
        <v>0</v>
      </c>
      <c r="B1" s="13"/>
      <c r="D1" s="15"/>
      <c r="F1" s="15"/>
      <c r="K1" s="16" t="s">
        <v>73</v>
      </c>
    </row>
    <row r="2" spans="1:15" s="14" customFormat="1" ht="15">
      <c r="A2" s="12" t="s">
        <v>1</v>
      </c>
      <c r="B2" s="13"/>
      <c r="D2" s="15"/>
      <c r="F2" s="15"/>
      <c r="K2" s="16" t="s">
        <v>25</v>
      </c>
    </row>
    <row r="3" spans="1:15" s="14" customFormat="1" ht="15">
      <c r="A3" s="12" t="s">
        <v>2</v>
      </c>
      <c r="B3" s="13"/>
      <c r="C3" s="17"/>
      <c r="D3" s="18"/>
      <c r="E3" s="19"/>
      <c r="F3" s="15"/>
      <c r="K3" s="21" t="s">
        <v>26</v>
      </c>
    </row>
    <row r="4" spans="1:15" s="14" customFormat="1" ht="15">
      <c r="A4" s="12" t="s">
        <v>3</v>
      </c>
      <c r="B4" s="13"/>
      <c r="C4" s="17"/>
      <c r="D4" s="18"/>
      <c r="E4" s="17"/>
      <c r="F4" s="15"/>
    </row>
    <row r="5" spans="1:15" s="14" customFormat="1" ht="15.75">
      <c r="A5" s="288" t="s">
        <v>28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5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5" customFormat="1" ht="15" thickBot="1">
      <c r="A7" s="182" t="s">
        <v>124</v>
      </c>
    </row>
    <row r="8" spans="1:15" customFormat="1" ht="47.25" customHeight="1" thickBot="1">
      <c r="A8" s="83" t="s">
        <v>78</v>
      </c>
      <c r="B8" s="84" t="s">
        <v>5</v>
      </c>
      <c r="C8" s="85" t="s">
        <v>6</v>
      </c>
      <c r="D8" s="86" t="s">
        <v>7</v>
      </c>
      <c r="E8" s="84" t="s">
        <v>8</v>
      </c>
      <c r="F8" s="85" t="s">
        <v>9</v>
      </c>
      <c r="G8" s="87" t="s">
        <v>10</v>
      </c>
      <c r="H8" s="87" t="s">
        <v>11</v>
      </c>
      <c r="I8" s="87" t="s">
        <v>12</v>
      </c>
      <c r="J8" s="87" t="s">
        <v>13</v>
      </c>
      <c r="K8" s="86" t="s">
        <v>14</v>
      </c>
      <c r="M8" s="11"/>
    </row>
    <row r="9" spans="1:15" s="232" customFormat="1" ht="15">
      <c r="A9" s="239" t="s">
        <v>27</v>
      </c>
      <c r="B9" s="240">
        <v>33871648</v>
      </c>
      <c r="C9" s="241">
        <v>16874892</v>
      </c>
      <c r="D9" s="242">
        <v>16996756</v>
      </c>
      <c r="E9" s="243">
        <v>33.299999999999997</v>
      </c>
      <c r="F9" s="241">
        <v>2486981</v>
      </c>
      <c r="G9" s="244">
        <v>9249829</v>
      </c>
      <c r="H9" s="244">
        <v>23146248</v>
      </c>
      <c r="I9" s="244">
        <v>6209751</v>
      </c>
      <c r="J9" s="244">
        <v>4742499</v>
      </c>
      <c r="K9" s="242">
        <v>3595658</v>
      </c>
      <c r="M9" s="231"/>
    </row>
    <row r="10" spans="1:15" customFormat="1">
      <c r="A10" s="40" t="s">
        <v>30</v>
      </c>
      <c r="B10" s="2">
        <v>10966556</v>
      </c>
      <c r="C10" s="3">
        <v>5615031</v>
      </c>
      <c r="D10" s="4">
        <v>5351525</v>
      </c>
      <c r="E10" s="75">
        <v>25</v>
      </c>
      <c r="F10" s="27">
        <v>1187878</v>
      </c>
      <c r="G10" s="29">
        <v>4050825</v>
      </c>
      <c r="H10" s="29">
        <v>6302743</v>
      </c>
      <c r="I10" s="29">
        <v>945850</v>
      </c>
      <c r="J10" s="29">
        <v>677321</v>
      </c>
      <c r="K10" s="28">
        <v>472769</v>
      </c>
      <c r="M10" s="1"/>
      <c r="O10" s="37"/>
    </row>
    <row r="11" spans="1:15" customFormat="1">
      <c r="A11" s="40" t="s">
        <v>29</v>
      </c>
      <c r="B11" s="2"/>
      <c r="C11" s="3"/>
      <c r="D11" s="4"/>
      <c r="E11" s="75"/>
      <c r="F11" s="27"/>
      <c r="G11" s="29"/>
      <c r="H11" s="29"/>
      <c r="I11" s="29"/>
      <c r="J11" s="29"/>
      <c r="K11" s="28"/>
      <c r="M11" s="1"/>
      <c r="O11" s="37"/>
    </row>
    <row r="12" spans="1:15" customFormat="1">
      <c r="A12" s="41" t="s">
        <v>31</v>
      </c>
      <c r="B12" s="2">
        <v>15816790</v>
      </c>
      <c r="C12" s="3">
        <v>7808258</v>
      </c>
      <c r="D12" s="4">
        <v>8008532</v>
      </c>
      <c r="E12" s="75">
        <v>40.299999999999997</v>
      </c>
      <c r="F12" s="27">
        <v>788472</v>
      </c>
      <c r="G12" s="29">
        <v>3222858</v>
      </c>
      <c r="H12" s="29">
        <v>12059529</v>
      </c>
      <c r="I12" s="29">
        <v>4129414</v>
      </c>
      <c r="J12" s="29">
        <v>3220342</v>
      </c>
      <c r="K12" s="28">
        <v>2516139</v>
      </c>
      <c r="M12" s="1"/>
    </row>
    <row r="13" spans="1:15" customFormat="1">
      <c r="A13" s="41" t="s">
        <v>32</v>
      </c>
      <c r="B13" s="2">
        <v>2181926</v>
      </c>
      <c r="C13" s="3">
        <v>1070200</v>
      </c>
      <c r="D13" s="4">
        <v>1111726</v>
      </c>
      <c r="E13" s="75">
        <v>32</v>
      </c>
      <c r="F13" s="27">
        <v>160116</v>
      </c>
      <c r="G13" s="29">
        <v>653820</v>
      </c>
      <c r="H13" s="29">
        <v>1431223</v>
      </c>
      <c r="I13" s="29">
        <v>340993</v>
      </c>
      <c r="J13" s="29">
        <v>253122</v>
      </c>
      <c r="K13" s="28">
        <v>179545</v>
      </c>
      <c r="M13" s="1"/>
    </row>
    <row r="14" spans="1:15" customFormat="1">
      <c r="A14" s="41" t="s">
        <v>33</v>
      </c>
      <c r="B14" s="2">
        <v>178984</v>
      </c>
      <c r="C14" s="3">
        <v>88343</v>
      </c>
      <c r="D14" s="4">
        <v>90641</v>
      </c>
      <c r="E14" s="75">
        <v>33.4</v>
      </c>
      <c r="F14" s="27">
        <v>11585</v>
      </c>
      <c r="G14" s="29">
        <v>49112</v>
      </c>
      <c r="H14" s="29">
        <v>121433</v>
      </c>
      <c r="I14" s="29">
        <v>27547</v>
      </c>
      <c r="J14" s="29">
        <v>18879</v>
      </c>
      <c r="K14" s="28">
        <v>12593</v>
      </c>
      <c r="M14" s="1"/>
    </row>
    <row r="15" spans="1:15" customFormat="1">
      <c r="A15" s="41" t="s">
        <v>34</v>
      </c>
      <c r="B15" s="2">
        <v>3648860</v>
      </c>
      <c r="C15" s="3">
        <v>1754266</v>
      </c>
      <c r="D15" s="4">
        <v>1894594</v>
      </c>
      <c r="E15" s="75">
        <v>34.299999999999997</v>
      </c>
      <c r="F15" s="27">
        <v>214466</v>
      </c>
      <c r="G15" s="29">
        <v>855747</v>
      </c>
      <c r="H15" s="29">
        <v>2626707</v>
      </c>
      <c r="I15" s="29">
        <v>644469</v>
      </c>
      <c r="J15" s="29">
        <v>484782</v>
      </c>
      <c r="K15" s="28">
        <v>352023</v>
      </c>
      <c r="M15" s="1"/>
    </row>
    <row r="16" spans="1:15" customFormat="1">
      <c r="A16" s="41" t="s">
        <v>35</v>
      </c>
      <c r="B16" s="2">
        <v>103736</v>
      </c>
      <c r="C16" s="3">
        <v>52037</v>
      </c>
      <c r="D16" s="4">
        <v>51699</v>
      </c>
      <c r="E16" s="75">
        <v>29</v>
      </c>
      <c r="F16" s="27">
        <v>7761</v>
      </c>
      <c r="G16" s="29">
        <v>31806</v>
      </c>
      <c r="H16" s="29">
        <v>66214</v>
      </c>
      <c r="I16" s="29">
        <v>11613</v>
      </c>
      <c r="J16" s="29">
        <v>7984</v>
      </c>
      <c r="K16" s="28">
        <v>5137</v>
      </c>
      <c r="M16" s="1"/>
    </row>
    <row r="17" spans="1:13" customFormat="1">
      <c r="A17" s="41" t="s">
        <v>36</v>
      </c>
      <c r="B17" s="2">
        <v>71681</v>
      </c>
      <c r="C17" s="3">
        <v>36731</v>
      </c>
      <c r="D17" s="4">
        <v>34950</v>
      </c>
      <c r="E17" s="75">
        <v>27.7</v>
      </c>
      <c r="F17" s="27">
        <v>6932</v>
      </c>
      <c r="G17" s="29">
        <v>24579</v>
      </c>
      <c r="H17" s="29">
        <v>43625</v>
      </c>
      <c r="I17" s="29">
        <v>7604</v>
      </c>
      <c r="J17" s="29">
        <v>5359</v>
      </c>
      <c r="K17" s="28">
        <v>3727</v>
      </c>
      <c r="M17" s="1"/>
    </row>
    <row r="18" spans="1:13" customFormat="1">
      <c r="A18" s="41" t="s">
        <v>37</v>
      </c>
      <c r="B18" s="2">
        <v>903115</v>
      </c>
      <c r="C18" s="3">
        <v>450026</v>
      </c>
      <c r="D18" s="4">
        <v>453089</v>
      </c>
      <c r="E18" s="75">
        <v>24.2</v>
      </c>
      <c r="F18" s="27">
        <v>109771</v>
      </c>
      <c r="G18" s="29">
        <v>361082</v>
      </c>
      <c r="H18" s="29">
        <v>494774</v>
      </c>
      <c r="I18" s="29">
        <v>102261</v>
      </c>
      <c r="J18" s="29">
        <v>74710</v>
      </c>
      <c r="K18" s="28">
        <v>53725</v>
      </c>
      <c r="M18" s="1"/>
    </row>
    <row r="19" spans="1:13" customFormat="1">
      <c r="A19" s="6"/>
      <c r="B19" s="2"/>
      <c r="C19" s="3"/>
      <c r="D19" s="4"/>
      <c r="E19" s="51"/>
      <c r="F19" s="8"/>
      <c r="G19" s="7"/>
      <c r="H19" s="5"/>
      <c r="I19" s="5"/>
      <c r="J19" s="5"/>
      <c r="K19" s="28"/>
      <c r="M19" s="1"/>
    </row>
    <row r="20" spans="1:13" customFormat="1">
      <c r="A20" s="25" t="s">
        <v>72</v>
      </c>
      <c r="B20" s="2"/>
      <c r="C20" s="3"/>
      <c r="D20" s="4"/>
      <c r="E20" s="51"/>
      <c r="F20" s="8"/>
      <c r="G20" s="7"/>
      <c r="H20" s="5"/>
      <c r="I20" s="5"/>
      <c r="J20" s="5"/>
      <c r="K20" s="28"/>
      <c r="M20" s="1"/>
    </row>
    <row r="21" spans="1:13" s="232" customFormat="1" ht="15">
      <c r="A21" s="25" t="s">
        <v>27</v>
      </c>
      <c r="B21" s="224">
        <f t="shared" ref="B21:D22" si="0">B9/$B9</f>
        <v>1</v>
      </c>
      <c r="C21" s="225">
        <f t="shared" si="0"/>
        <v>0.49820109136703356</v>
      </c>
      <c r="D21" s="226">
        <f t="shared" si="0"/>
        <v>0.50179890863296639</v>
      </c>
      <c r="E21" s="227"/>
      <c r="F21" s="228">
        <f t="shared" ref="F21:K21" si="1">F9/$B9</f>
        <v>7.3423678706155668E-2</v>
      </c>
      <c r="G21" s="228">
        <f t="shared" si="1"/>
        <v>0.27308470494261161</v>
      </c>
      <c r="H21" s="228">
        <f t="shared" si="1"/>
        <v>0.68335169283762043</v>
      </c>
      <c r="I21" s="228">
        <f t="shared" si="1"/>
        <v>0.18333182371285861</v>
      </c>
      <c r="J21" s="228">
        <f t="shared" si="1"/>
        <v>0.1400138251318625</v>
      </c>
      <c r="K21" s="229">
        <f t="shared" si="1"/>
        <v>0.10615538990013122</v>
      </c>
      <c r="M21" s="231"/>
    </row>
    <row r="22" spans="1:13" customFormat="1">
      <c r="A22" s="40" t="s">
        <v>30</v>
      </c>
      <c r="B22" s="53">
        <f t="shared" si="0"/>
        <v>1</v>
      </c>
      <c r="C22" s="54">
        <f t="shared" si="0"/>
        <v>0.51201407260401532</v>
      </c>
      <c r="D22" s="10">
        <f t="shared" si="0"/>
        <v>0.48798592739598468</v>
      </c>
      <c r="E22" s="158"/>
      <c r="F22" s="9">
        <f t="shared" ref="F22:K22" si="2">F10/$B10</f>
        <v>0.10831823591654481</v>
      </c>
      <c r="G22" s="9">
        <f t="shared" si="2"/>
        <v>0.36937986729835692</v>
      </c>
      <c r="H22" s="9">
        <f t="shared" si="2"/>
        <v>0.57472400633343779</v>
      </c>
      <c r="I22" s="9">
        <f t="shared" si="2"/>
        <v>8.6248590715261933E-2</v>
      </c>
      <c r="J22" s="9">
        <f t="shared" si="2"/>
        <v>6.1762416569066898E-2</v>
      </c>
      <c r="K22" s="24">
        <f t="shared" si="2"/>
        <v>4.3110070290071009E-2</v>
      </c>
      <c r="M22" s="1"/>
    </row>
    <row r="23" spans="1:13" customFormat="1">
      <c r="A23" s="40" t="s">
        <v>29</v>
      </c>
      <c r="B23" s="53"/>
      <c r="C23" s="54"/>
      <c r="D23" s="10"/>
      <c r="E23" s="158"/>
      <c r="F23" s="9"/>
      <c r="G23" s="9"/>
      <c r="H23" s="9"/>
      <c r="I23" s="9"/>
      <c r="J23" s="9"/>
      <c r="K23" s="24"/>
      <c r="M23" s="1"/>
    </row>
    <row r="24" spans="1:13" customFormat="1">
      <c r="A24" s="41" t="s">
        <v>31</v>
      </c>
      <c r="B24" s="53">
        <f t="shared" ref="B24:D30" si="3">B12/$B12</f>
        <v>1</v>
      </c>
      <c r="C24" s="54">
        <f t="shared" si="3"/>
        <v>0.49366894293974944</v>
      </c>
      <c r="D24" s="10">
        <f t="shared" si="3"/>
        <v>0.5063310570602505</v>
      </c>
      <c r="E24" s="158"/>
      <c r="F24" s="9">
        <f t="shared" ref="F24:K24" si="4">F12/$B12</f>
        <v>4.9850317289412076E-2</v>
      </c>
      <c r="G24" s="9">
        <f t="shared" si="4"/>
        <v>0.20376182525025621</v>
      </c>
      <c r="H24" s="9">
        <f t="shared" si="4"/>
        <v>0.76245110417474093</v>
      </c>
      <c r="I24" s="9">
        <f t="shared" si="4"/>
        <v>0.26107787989851289</v>
      </c>
      <c r="J24" s="9">
        <f t="shared" si="4"/>
        <v>0.20360275378253109</v>
      </c>
      <c r="K24" s="24">
        <f t="shared" si="4"/>
        <v>0.15908025585469618</v>
      </c>
      <c r="M24" s="1"/>
    </row>
    <row r="25" spans="1:13" customFormat="1">
      <c r="A25" s="41" t="s">
        <v>32</v>
      </c>
      <c r="B25" s="53">
        <f t="shared" si="3"/>
        <v>1</v>
      </c>
      <c r="C25" s="54">
        <f t="shared" si="3"/>
        <v>0.49048409524429337</v>
      </c>
      <c r="D25" s="10">
        <f t="shared" si="3"/>
        <v>0.50951590475570663</v>
      </c>
      <c r="E25" s="158"/>
      <c r="F25" s="9">
        <f t="shared" ref="F25:K25" si="5">F13/$B13</f>
        <v>7.3382873662993148E-2</v>
      </c>
      <c r="G25" s="9">
        <f t="shared" si="5"/>
        <v>0.29965269216279561</v>
      </c>
      <c r="H25" s="9">
        <f t="shared" si="5"/>
        <v>0.65594479372810999</v>
      </c>
      <c r="I25" s="9">
        <f t="shared" si="5"/>
        <v>0.15628073546032267</v>
      </c>
      <c r="J25" s="9">
        <f t="shared" si="5"/>
        <v>0.11600851724577277</v>
      </c>
      <c r="K25" s="24">
        <f t="shared" si="5"/>
        <v>8.2287391964713741E-2</v>
      </c>
      <c r="M25" s="1"/>
    </row>
    <row r="26" spans="1:13" customFormat="1">
      <c r="A26" s="41" t="s">
        <v>33</v>
      </c>
      <c r="B26" s="53">
        <f t="shared" si="3"/>
        <v>1</v>
      </c>
      <c r="C26" s="54">
        <f t="shared" si="3"/>
        <v>0.49358043177043759</v>
      </c>
      <c r="D26" s="10">
        <f t="shared" si="3"/>
        <v>0.50641956822956247</v>
      </c>
      <c r="E26" s="158"/>
      <c r="F26" s="9">
        <f t="shared" ref="F26:K26" si="6">F14/$B14</f>
        <v>6.472645599606669E-2</v>
      </c>
      <c r="G26" s="9">
        <f t="shared" si="6"/>
        <v>0.27439324185402048</v>
      </c>
      <c r="H26" s="9">
        <f t="shared" si="6"/>
        <v>0.67845729227193496</v>
      </c>
      <c r="I26" s="9">
        <f t="shared" si="6"/>
        <v>0.15390761185357352</v>
      </c>
      <c r="J26" s="9">
        <f t="shared" si="6"/>
        <v>0.10547870200688329</v>
      </c>
      <c r="K26" s="24">
        <f t="shared" si="6"/>
        <v>7.0358244312340765E-2</v>
      </c>
      <c r="M26" s="1"/>
    </row>
    <row r="27" spans="1:13" customFormat="1">
      <c r="A27" s="41" t="s">
        <v>34</v>
      </c>
      <c r="B27" s="53">
        <f t="shared" si="3"/>
        <v>1</v>
      </c>
      <c r="C27" s="54">
        <f t="shared" si="3"/>
        <v>0.48077098052542439</v>
      </c>
      <c r="D27" s="10">
        <f t="shared" si="3"/>
        <v>0.51922901947457567</v>
      </c>
      <c r="E27" s="158"/>
      <c r="F27" s="9">
        <f t="shared" ref="F27:K27" si="7">F15/$B15</f>
        <v>5.8776165706549442E-2</v>
      </c>
      <c r="G27" s="9">
        <f t="shared" si="7"/>
        <v>0.23452448161891659</v>
      </c>
      <c r="H27" s="9">
        <f t="shared" si="7"/>
        <v>0.71987058971843265</v>
      </c>
      <c r="I27" s="9">
        <f t="shared" si="7"/>
        <v>0.17662201345077641</v>
      </c>
      <c r="J27" s="9">
        <f t="shared" si="7"/>
        <v>0.13285848182720084</v>
      </c>
      <c r="K27" s="24">
        <f t="shared" si="7"/>
        <v>9.6474789386274074E-2</v>
      </c>
      <c r="M27" s="1"/>
    </row>
    <row r="28" spans="1:13" customFormat="1">
      <c r="A28" s="41" t="s">
        <v>35</v>
      </c>
      <c r="B28" s="53">
        <f t="shared" si="3"/>
        <v>1</v>
      </c>
      <c r="C28" s="54">
        <f t="shared" si="3"/>
        <v>0.50162913549780208</v>
      </c>
      <c r="D28" s="10">
        <f t="shared" si="3"/>
        <v>0.49837086450219786</v>
      </c>
      <c r="E28" s="158"/>
      <c r="F28" s="9">
        <f t="shared" ref="F28:K28" si="8">F16/$B16</f>
        <v>7.4814914783681657E-2</v>
      </c>
      <c r="G28" s="9">
        <f t="shared" si="8"/>
        <v>0.30660522865736101</v>
      </c>
      <c r="H28" s="9">
        <f t="shared" si="8"/>
        <v>0.63829336006786463</v>
      </c>
      <c r="I28" s="9">
        <f t="shared" si="8"/>
        <v>0.11194763630754993</v>
      </c>
      <c r="J28" s="9">
        <f t="shared" si="8"/>
        <v>7.6964602452379113E-2</v>
      </c>
      <c r="K28" s="24">
        <f t="shared" si="8"/>
        <v>4.951993522017429E-2</v>
      </c>
      <c r="M28" s="1"/>
    </row>
    <row r="29" spans="1:13" customFormat="1">
      <c r="A29" s="41" t="s">
        <v>36</v>
      </c>
      <c r="B29" s="53">
        <f t="shared" si="3"/>
        <v>1</v>
      </c>
      <c r="C29" s="54">
        <f t="shared" si="3"/>
        <v>0.51242309677599363</v>
      </c>
      <c r="D29" s="10">
        <f t="shared" si="3"/>
        <v>0.48757690322400637</v>
      </c>
      <c r="E29" s="158"/>
      <c r="F29" s="9">
        <f t="shared" ref="F29:K29" si="9">F17/$B17</f>
        <v>9.6706240147319378E-2</v>
      </c>
      <c r="G29" s="9">
        <f t="shared" si="9"/>
        <v>0.34289421185530333</v>
      </c>
      <c r="H29" s="9">
        <f t="shared" si="9"/>
        <v>0.60859921039048004</v>
      </c>
      <c r="I29" s="9">
        <f t="shared" si="9"/>
        <v>0.10608110935952345</v>
      </c>
      <c r="J29" s="9">
        <f t="shared" si="9"/>
        <v>7.4761791827680973E-2</v>
      </c>
      <c r="K29" s="24">
        <f t="shared" si="9"/>
        <v>5.199425231232823E-2</v>
      </c>
      <c r="M29" s="1"/>
    </row>
    <row r="30" spans="1:13" customFormat="1">
      <c r="A30" s="41" t="s">
        <v>37</v>
      </c>
      <c r="B30" s="53">
        <f t="shared" si="3"/>
        <v>1</v>
      </c>
      <c r="C30" s="54">
        <f t="shared" si="3"/>
        <v>0.49830420267629261</v>
      </c>
      <c r="D30" s="10">
        <f t="shared" si="3"/>
        <v>0.50169579732370739</v>
      </c>
      <c r="E30" s="158"/>
      <c r="F30" s="9">
        <f t="shared" ref="F30:K30" si="10">F18/$B18</f>
        <v>0.12154708979476589</v>
      </c>
      <c r="G30" s="9">
        <f t="shared" si="10"/>
        <v>0.39981840629377213</v>
      </c>
      <c r="H30" s="9">
        <f t="shared" si="10"/>
        <v>0.54785270978778999</v>
      </c>
      <c r="I30" s="9">
        <f t="shared" si="10"/>
        <v>0.11323142678396439</v>
      </c>
      <c r="J30" s="9">
        <f t="shared" si="10"/>
        <v>8.2724791416375551E-2</v>
      </c>
      <c r="K30" s="24">
        <f t="shared" si="10"/>
        <v>5.948854797008133E-2</v>
      </c>
      <c r="M30" s="1"/>
    </row>
    <row r="31" spans="1:13">
      <c r="A31" s="41"/>
      <c r="B31" s="53"/>
      <c r="C31" s="54"/>
      <c r="D31" s="10"/>
      <c r="E31" s="158"/>
      <c r="F31" s="9"/>
      <c r="G31" s="9"/>
      <c r="H31" s="9"/>
      <c r="I31" s="9"/>
      <c r="J31" s="9"/>
      <c r="K31" s="24"/>
      <c r="M31" s="7"/>
    </row>
    <row r="32" spans="1:13" customFormat="1">
      <c r="A32" s="25" t="s">
        <v>71</v>
      </c>
      <c r="B32" s="2"/>
      <c r="C32" s="3"/>
      <c r="D32" s="4"/>
      <c r="E32" s="159"/>
      <c r="F32" s="8"/>
      <c r="G32" s="7"/>
      <c r="H32" s="5"/>
      <c r="I32" s="5"/>
      <c r="J32" s="5"/>
      <c r="K32" s="28"/>
    </row>
    <row r="33" spans="1:13" s="232" customFormat="1" ht="15">
      <c r="A33" s="25" t="s">
        <v>27</v>
      </c>
      <c r="B33" s="224">
        <f>B9/B$9</f>
        <v>1</v>
      </c>
      <c r="C33" s="225">
        <f t="shared" ref="C33:K33" si="11">C9/C$9</f>
        <v>1</v>
      </c>
      <c r="D33" s="226">
        <f t="shared" si="11"/>
        <v>1</v>
      </c>
      <c r="E33" s="227"/>
      <c r="F33" s="228">
        <f t="shared" si="11"/>
        <v>1</v>
      </c>
      <c r="G33" s="228">
        <f t="shared" si="11"/>
        <v>1</v>
      </c>
      <c r="H33" s="228">
        <f t="shared" si="11"/>
        <v>1</v>
      </c>
      <c r="I33" s="228">
        <f t="shared" si="11"/>
        <v>1</v>
      </c>
      <c r="J33" s="228">
        <f t="shared" si="11"/>
        <v>1</v>
      </c>
      <c r="K33" s="229">
        <f t="shared" si="11"/>
        <v>1</v>
      </c>
    </row>
    <row r="34" spans="1:13" customFormat="1">
      <c r="A34" s="40" t="s">
        <v>30</v>
      </c>
      <c r="B34" s="53">
        <f t="shared" ref="B34:K42" si="12">B10/B$9</f>
        <v>0.32376800798118827</v>
      </c>
      <c r="C34" s="54">
        <f t="shared" si="12"/>
        <v>0.33274470734390477</v>
      </c>
      <c r="D34" s="10">
        <f t="shared" si="12"/>
        <v>0.31485567010551896</v>
      </c>
      <c r="E34" s="158"/>
      <c r="F34" s="9">
        <f t="shared" si="12"/>
        <v>0.47763855051566539</v>
      </c>
      <c r="G34" s="9">
        <f t="shared" si="12"/>
        <v>0.43793512290875863</v>
      </c>
      <c r="H34" s="9">
        <f t="shared" si="12"/>
        <v>0.27230084979647673</v>
      </c>
      <c r="I34" s="9">
        <f t="shared" si="12"/>
        <v>0.15231689644238552</v>
      </c>
      <c r="J34" s="9">
        <f t="shared" si="12"/>
        <v>0.14281942916593129</v>
      </c>
      <c r="K34" s="24">
        <f t="shared" si="12"/>
        <v>0.13148330569815039</v>
      </c>
    </row>
    <row r="35" spans="1:13" customFormat="1">
      <c r="A35" s="40" t="s">
        <v>29</v>
      </c>
      <c r="B35" s="53"/>
      <c r="C35" s="54"/>
      <c r="D35" s="10"/>
      <c r="E35" s="158"/>
      <c r="F35" s="9"/>
      <c r="G35" s="9"/>
      <c r="H35" s="9"/>
      <c r="I35" s="9"/>
      <c r="J35" s="9"/>
      <c r="K35" s="24"/>
    </row>
    <row r="36" spans="1:13" customFormat="1">
      <c r="A36" s="41" t="s">
        <v>31</v>
      </c>
      <c r="B36" s="53">
        <f t="shared" si="12"/>
        <v>0.46696251685185203</v>
      </c>
      <c r="C36" s="54">
        <f t="shared" si="12"/>
        <v>0.46271454655828315</v>
      </c>
      <c r="D36" s="10">
        <f t="shared" si="12"/>
        <v>0.4711800298833495</v>
      </c>
      <c r="E36" s="158"/>
      <c r="F36" s="9">
        <f t="shared" si="12"/>
        <v>0.31703981654865881</v>
      </c>
      <c r="G36" s="9">
        <f t="shared" si="12"/>
        <v>0.34842352220781597</v>
      </c>
      <c r="H36" s="9">
        <f t="shared" si="12"/>
        <v>0.52101442099816786</v>
      </c>
      <c r="I36" s="9">
        <f t="shared" si="12"/>
        <v>0.66498866057592321</v>
      </c>
      <c r="J36" s="9">
        <f t="shared" si="12"/>
        <v>0.67903904671355753</v>
      </c>
      <c r="K36" s="24">
        <f t="shared" si="12"/>
        <v>0.69977150218402306</v>
      </c>
    </row>
    <row r="37" spans="1:13" customFormat="1">
      <c r="A37" s="41" t="s">
        <v>32</v>
      </c>
      <c r="B37" s="53">
        <f t="shared" si="12"/>
        <v>6.4417473870772388E-2</v>
      </c>
      <c r="C37" s="54">
        <f t="shared" si="12"/>
        <v>6.3419665145116183E-2</v>
      </c>
      <c r="D37" s="10">
        <f t="shared" si="12"/>
        <v>6.540812846875016E-2</v>
      </c>
      <c r="E37" s="158"/>
      <c r="F37" s="9">
        <f t="shared" si="12"/>
        <v>6.4381674005551309E-2</v>
      </c>
      <c r="G37" s="9">
        <f t="shared" si="12"/>
        <v>7.0684549952220732E-2</v>
      </c>
      <c r="H37" s="9">
        <f t="shared" si="12"/>
        <v>6.1833909323014254E-2</v>
      </c>
      <c r="I37" s="9">
        <f t="shared" si="12"/>
        <v>5.4912507763998912E-2</v>
      </c>
      <c r="J37" s="9">
        <f t="shared" si="12"/>
        <v>5.3373126699657714E-2</v>
      </c>
      <c r="K37" s="24">
        <f t="shared" si="12"/>
        <v>4.9933836866576299E-2</v>
      </c>
    </row>
    <row r="38" spans="1:13" customFormat="1">
      <c r="A38" s="41" t="s">
        <v>33</v>
      </c>
      <c r="B38" s="53">
        <f t="shared" si="12"/>
        <v>5.2841833972766842E-3</v>
      </c>
      <c r="C38" s="54">
        <f t="shared" si="12"/>
        <v>5.2351742458559142E-3</v>
      </c>
      <c r="D38" s="10">
        <f t="shared" si="12"/>
        <v>5.332841160983896E-3</v>
      </c>
      <c r="E38" s="158"/>
      <c r="F38" s="9">
        <f t="shared" si="12"/>
        <v>4.6582583461634809E-3</v>
      </c>
      <c r="G38" s="9">
        <f t="shared" si="12"/>
        <v>5.3095035594712073E-3</v>
      </c>
      <c r="H38" s="9">
        <f t="shared" si="12"/>
        <v>5.2463362528561864E-3</v>
      </c>
      <c r="I38" s="9">
        <f t="shared" si="12"/>
        <v>4.4360876949816504E-3</v>
      </c>
      <c r="J38" s="9">
        <f t="shared" si="12"/>
        <v>3.9808126475092565E-3</v>
      </c>
      <c r="K38" s="24">
        <f t="shared" si="12"/>
        <v>3.5022796940087182E-3</v>
      </c>
    </row>
    <row r="39" spans="1:13" customFormat="1">
      <c r="A39" s="41" t="s">
        <v>34</v>
      </c>
      <c r="B39" s="53">
        <f t="shared" si="12"/>
        <v>0.10772608406889443</v>
      </c>
      <c r="C39" s="54">
        <f t="shared" si="12"/>
        <v>0.10395716902958549</v>
      </c>
      <c r="D39" s="10">
        <f t="shared" si="12"/>
        <v>0.1114679765950632</v>
      </c>
      <c r="E39" s="158"/>
      <c r="F39" s="9">
        <f t="shared" si="12"/>
        <v>8.6235479885049385E-2</v>
      </c>
      <c r="G39" s="9">
        <f t="shared" si="12"/>
        <v>9.2514899464627945E-2</v>
      </c>
      <c r="H39" s="9">
        <f t="shared" si="12"/>
        <v>0.11348305781567708</v>
      </c>
      <c r="I39" s="9">
        <f t="shared" si="12"/>
        <v>0.10378338841605726</v>
      </c>
      <c r="J39" s="9">
        <f t="shared" si="12"/>
        <v>0.1022207911904673</v>
      </c>
      <c r="K39" s="24">
        <f t="shared" si="12"/>
        <v>9.790224765536655E-2</v>
      </c>
    </row>
    <row r="40" spans="1:13" customFormat="1">
      <c r="A40" s="41" t="s">
        <v>35</v>
      </c>
      <c r="B40" s="53">
        <f t="shared" si="12"/>
        <v>3.0626203956772343E-3</v>
      </c>
      <c r="C40" s="54">
        <f t="shared" si="12"/>
        <v>3.0836938097144563E-3</v>
      </c>
      <c r="D40" s="10">
        <f t="shared" si="12"/>
        <v>3.0416980746208275E-3</v>
      </c>
      <c r="E40" s="158"/>
      <c r="F40" s="9">
        <f t="shared" si="12"/>
        <v>3.1206511026823287E-3</v>
      </c>
      <c r="G40" s="9">
        <f t="shared" si="12"/>
        <v>3.438550053195578E-3</v>
      </c>
      <c r="H40" s="9">
        <f t="shared" si="12"/>
        <v>2.8606796228917964E-3</v>
      </c>
      <c r="I40" s="9">
        <f t="shared" si="12"/>
        <v>1.870123294798777E-3</v>
      </c>
      <c r="J40" s="9">
        <f t="shared" si="12"/>
        <v>1.6835006185557445E-3</v>
      </c>
      <c r="K40" s="24">
        <f t="shared" si="12"/>
        <v>1.4286675762822827E-3</v>
      </c>
    </row>
    <row r="41" spans="1:13" customFormat="1">
      <c r="A41" s="41" t="s">
        <v>36</v>
      </c>
      <c r="B41" s="53">
        <f t="shared" si="12"/>
        <v>2.1162536880402157E-3</v>
      </c>
      <c r="C41" s="54">
        <f t="shared" si="12"/>
        <v>2.17666578251286E-3</v>
      </c>
      <c r="D41" s="10">
        <f t="shared" si="12"/>
        <v>2.0562747385442256E-3</v>
      </c>
      <c r="E41" s="158"/>
      <c r="F41" s="9">
        <f t="shared" si="12"/>
        <v>2.7873152227540139E-3</v>
      </c>
      <c r="G41" s="9">
        <f t="shared" si="12"/>
        <v>2.6572383121893388E-3</v>
      </c>
      <c r="H41" s="9">
        <f t="shared" si="12"/>
        <v>1.884754712729251E-3</v>
      </c>
      <c r="I41" s="9">
        <f t="shared" si="12"/>
        <v>1.22452574990527E-3</v>
      </c>
      <c r="J41" s="9">
        <f t="shared" si="12"/>
        <v>1.1299949667886067E-3</v>
      </c>
      <c r="K41" s="24">
        <f t="shared" si="12"/>
        <v>1.0365279456500034E-3</v>
      </c>
    </row>
    <row r="42" spans="1:13" customFormat="1" ht="15" thickBot="1">
      <c r="A42" s="72" t="s">
        <v>37</v>
      </c>
      <c r="B42" s="77">
        <f t="shared" si="12"/>
        <v>2.6662859746298732E-2</v>
      </c>
      <c r="C42" s="78">
        <f t="shared" si="12"/>
        <v>2.6668378085027152E-2</v>
      </c>
      <c r="D42" s="79">
        <f t="shared" si="12"/>
        <v>2.6657380973169234E-2</v>
      </c>
      <c r="E42" s="160"/>
      <c r="F42" s="80">
        <f t="shared" si="12"/>
        <v>4.4138254373475308E-2</v>
      </c>
      <c r="G42" s="80">
        <f t="shared" si="12"/>
        <v>3.9036613541720611E-2</v>
      </c>
      <c r="H42" s="80">
        <f t="shared" si="12"/>
        <v>2.1375991478186876E-2</v>
      </c>
      <c r="I42" s="80">
        <f t="shared" si="12"/>
        <v>1.6467810061949344E-2</v>
      </c>
      <c r="J42" s="80">
        <f t="shared" si="12"/>
        <v>1.5753297997532525E-2</v>
      </c>
      <c r="K42" s="81">
        <f t="shared" si="12"/>
        <v>1.4941632379942697E-2</v>
      </c>
    </row>
    <row r="43" spans="1:13">
      <c r="A43" s="7"/>
      <c r="B43" s="5"/>
      <c r="C43" s="5"/>
      <c r="D43" s="5"/>
      <c r="E43" s="7"/>
      <c r="F43" s="8"/>
      <c r="G43" s="7"/>
      <c r="H43" s="5"/>
      <c r="I43" s="5"/>
      <c r="J43" s="5"/>
      <c r="K43" s="5"/>
      <c r="M43" s="7"/>
    </row>
    <row r="44" spans="1:13">
      <c r="A44" s="7"/>
      <c r="B44" s="5"/>
      <c r="C44" s="5"/>
      <c r="D44" s="5"/>
      <c r="E44" s="7"/>
      <c r="F44" s="8"/>
      <c r="G44" s="7"/>
      <c r="H44" s="5"/>
      <c r="I44" s="5"/>
      <c r="J44" s="5"/>
      <c r="K44" s="5"/>
      <c r="M44" s="7"/>
    </row>
    <row r="45" spans="1:13">
      <c r="A45" s="7"/>
      <c r="B45" s="5"/>
      <c r="C45" s="5"/>
      <c r="D45" s="5"/>
      <c r="E45" s="7"/>
      <c r="F45" s="8"/>
      <c r="G45" s="7"/>
      <c r="H45" s="5"/>
      <c r="I45" s="5"/>
      <c r="J45" s="5"/>
      <c r="K45" s="5"/>
      <c r="M45" s="7"/>
    </row>
    <row r="46" spans="1:13">
      <c r="A46" s="7"/>
      <c r="B46" s="5"/>
      <c r="C46" s="5"/>
      <c r="D46" s="5"/>
      <c r="E46" s="7"/>
      <c r="F46" s="8"/>
      <c r="G46" s="7"/>
      <c r="H46" s="5"/>
      <c r="I46" s="5"/>
      <c r="J46" s="5"/>
      <c r="K46" s="5"/>
      <c r="M46" s="7"/>
    </row>
    <row r="47" spans="1:13">
      <c r="A47" s="7"/>
      <c r="B47" s="5"/>
      <c r="C47" s="5"/>
      <c r="D47" s="5"/>
      <c r="E47" s="7"/>
      <c r="F47" s="8"/>
      <c r="G47" s="7"/>
      <c r="H47" s="5"/>
      <c r="I47" s="5"/>
      <c r="J47" s="5"/>
      <c r="K47" s="5"/>
      <c r="M47" s="7"/>
    </row>
    <row r="48" spans="1:13">
      <c r="A48" s="7"/>
      <c r="B48" s="5"/>
      <c r="C48" s="5"/>
      <c r="D48" s="5"/>
      <c r="E48" s="7"/>
      <c r="F48" s="8"/>
      <c r="G48" s="7"/>
      <c r="H48" s="5"/>
      <c r="I48" s="5"/>
      <c r="J48" s="5"/>
      <c r="K48" s="5"/>
      <c r="M48" s="7"/>
    </row>
    <row r="49" spans="1:13">
      <c r="A49" s="7"/>
      <c r="B49" s="5"/>
      <c r="C49" s="5"/>
      <c r="D49" s="5"/>
      <c r="E49" s="7"/>
      <c r="F49" s="8"/>
      <c r="G49" s="7"/>
      <c r="H49" s="5"/>
      <c r="I49" s="5"/>
      <c r="J49" s="5"/>
      <c r="K49" s="5"/>
      <c r="M49" s="7"/>
    </row>
    <row r="50" spans="1:13">
      <c r="A50" s="7"/>
      <c r="B50" s="5"/>
      <c r="C50" s="5"/>
      <c r="D50" s="5"/>
      <c r="E50" s="7"/>
      <c r="F50" s="8"/>
      <c r="G50" s="7"/>
      <c r="H50" s="5"/>
      <c r="I50" s="5"/>
      <c r="J50" s="5"/>
      <c r="K50" s="5"/>
      <c r="M50" s="7"/>
    </row>
    <row r="51" spans="1:13">
      <c r="A51" s="7"/>
      <c r="B51" s="5"/>
      <c r="C51" s="5"/>
      <c r="D51" s="5"/>
      <c r="E51" s="7"/>
      <c r="F51" s="8"/>
      <c r="G51" s="7"/>
      <c r="H51" s="5"/>
      <c r="I51" s="5"/>
      <c r="J51" s="5"/>
      <c r="K51" s="5"/>
      <c r="M51" s="7"/>
    </row>
    <row r="52" spans="1:13">
      <c r="A52" s="7"/>
      <c r="B52" s="5"/>
      <c r="C52" s="5"/>
      <c r="D52" s="5"/>
      <c r="E52" s="7"/>
      <c r="F52" s="8"/>
      <c r="G52" s="7"/>
      <c r="H52" s="5"/>
      <c r="I52" s="5"/>
      <c r="J52" s="5"/>
      <c r="K52" s="5"/>
      <c r="M52" s="7"/>
    </row>
    <row r="53" spans="1:13">
      <c r="A53" s="7"/>
      <c r="B53" s="5"/>
      <c r="C53" s="5"/>
      <c r="D53" s="5"/>
      <c r="E53" s="7"/>
      <c r="F53" s="8"/>
      <c r="G53" s="7"/>
      <c r="H53" s="5"/>
      <c r="I53" s="5"/>
      <c r="J53" s="5"/>
      <c r="K53" s="5"/>
      <c r="M53" s="7"/>
    </row>
    <row r="54" spans="1:13">
      <c r="A54" s="7"/>
      <c r="B54" s="5"/>
      <c r="C54" s="5"/>
      <c r="D54" s="5"/>
      <c r="E54" s="7"/>
      <c r="F54" s="8"/>
      <c r="G54" s="7"/>
      <c r="H54" s="5"/>
      <c r="I54" s="5"/>
      <c r="J54" s="5"/>
      <c r="K54" s="5"/>
      <c r="M54" s="7"/>
    </row>
  </sheetData>
  <mergeCells count="2">
    <mergeCell ref="A5:K5"/>
    <mergeCell ref="A6:K6"/>
  </mergeCells>
  <hyperlinks>
    <hyperlink ref="A7" location="'Table of Contents'!A1" display="Return to Table of Contents"/>
  </hyperlinks>
  <pageMargins left="0.5" right="0.5" top="0.5" bottom="0.5" header="0.3" footer="0.3"/>
  <pageSetup scale="83" fitToHeight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3"/>
  <sheetViews>
    <sheetView zoomScaleNormal="100" workbookViewId="0">
      <pane ySplit="9" topLeftCell="A10" activePane="bottomLeft" state="frozen"/>
      <selection activeCell="C26" sqref="C26"/>
      <selection pane="bottomLeft" activeCell="A7" sqref="A7"/>
    </sheetView>
  </sheetViews>
  <sheetFormatPr defaultRowHeight="14.25"/>
  <cols>
    <col min="1" max="1" width="38.125" customWidth="1"/>
    <col min="2" max="2" width="10.25" style="30" customWidth="1"/>
    <col min="3" max="3" width="10.875" customWidth="1"/>
    <col min="4" max="4" width="9.625" bestFit="1" customWidth="1"/>
    <col min="5" max="5" width="8.875" customWidth="1"/>
    <col min="6" max="6" width="9.875" customWidth="1"/>
    <col min="7" max="7" width="9.375" customWidth="1"/>
    <col min="8" max="8" width="8.625" bestFit="1" customWidth="1"/>
    <col min="9" max="9" width="10.375" customWidth="1"/>
    <col min="10" max="10" width="8.5" bestFit="1" customWidth="1"/>
    <col min="11" max="11" width="10.125" customWidth="1"/>
  </cols>
  <sheetData>
    <row r="1" spans="1:12" s="14" customFormat="1" ht="15">
      <c r="A1" s="12" t="s">
        <v>0</v>
      </c>
      <c r="B1" s="31"/>
      <c r="D1" s="15"/>
      <c r="F1" s="15"/>
      <c r="H1" s="15"/>
      <c r="K1" s="16" t="s">
        <v>90</v>
      </c>
    </row>
    <row r="2" spans="1:12" s="14" customFormat="1" ht="15">
      <c r="A2" s="12" t="s">
        <v>1</v>
      </c>
      <c r="B2" s="31"/>
      <c r="D2" s="15"/>
      <c r="F2" s="15"/>
      <c r="H2" s="15"/>
      <c r="K2" s="16" t="s">
        <v>66</v>
      </c>
    </row>
    <row r="3" spans="1:12" s="14" customFormat="1" ht="15">
      <c r="A3" s="12" t="s">
        <v>2</v>
      </c>
      <c r="B3" s="31"/>
      <c r="C3" s="17"/>
      <c r="D3" s="18"/>
      <c r="E3" s="19"/>
      <c r="F3" s="20"/>
      <c r="H3" s="15"/>
      <c r="K3" s="21" t="s">
        <v>67</v>
      </c>
    </row>
    <row r="4" spans="1:12" s="14" customFormat="1" ht="15">
      <c r="A4" s="12" t="s">
        <v>3</v>
      </c>
      <c r="B4" s="31"/>
      <c r="C4" s="17"/>
      <c r="D4" s="18"/>
      <c r="E4" s="17"/>
      <c r="F4" s="18"/>
      <c r="G4" s="22"/>
      <c r="H4" s="15"/>
    </row>
    <row r="5" spans="1:12" s="14" customFormat="1" ht="15.75">
      <c r="A5" s="288" t="s">
        <v>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39"/>
    </row>
    <row r="6" spans="1:12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39"/>
    </row>
    <row r="7" spans="1:12" s="14" customFormat="1" ht="16.5" thickBot="1">
      <c r="A7" s="182" t="s">
        <v>124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39"/>
    </row>
    <row r="8" spans="1:12" ht="12.75" customHeight="1" thickBot="1">
      <c r="A8" s="289" t="s">
        <v>78</v>
      </c>
      <c r="B8" s="291" t="s">
        <v>5</v>
      </c>
      <c r="C8" s="293" t="s">
        <v>57</v>
      </c>
      <c r="D8" s="294"/>
      <c r="E8" s="294"/>
      <c r="F8" s="294"/>
      <c r="G8" s="294"/>
      <c r="H8" s="294"/>
      <c r="I8" s="294"/>
      <c r="J8" s="293" t="s">
        <v>38</v>
      </c>
      <c r="K8" s="295"/>
      <c r="L8" s="42"/>
    </row>
    <row r="9" spans="1:12" ht="57" customHeight="1" thickBot="1">
      <c r="A9" s="290"/>
      <c r="B9" s="292"/>
      <c r="C9" s="109" t="s">
        <v>39</v>
      </c>
      <c r="D9" s="110" t="s">
        <v>40</v>
      </c>
      <c r="E9" s="112" t="s">
        <v>41</v>
      </c>
      <c r="F9" s="113" t="s">
        <v>126</v>
      </c>
      <c r="G9" s="114" t="s">
        <v>58</v>
      </c>
      <c r="H9" s="113" t="s">
        <v>42</v>
      </c>
      <c r="I9" s="111" t="s">
        <v>43</v>
      </c>
      <c r="J9" s="112" t="s">
        <v>44</v>
      </c>
      <c r="K9" s="111" t="s">
        <v>45</v>
      </c>
      <c r="L9" s="42"/>
    </row>
    <row r="10" spans="1:12">
      <c r="A10" s="69"/>
      <c r="B10" s="205"/>
      <c r="C10" s="206"/>
      <c r="D10" s="207"/>
      <c r="E10" s="208"/>
      <c r="F10" s="209"/>
      <c r="G10" s="210"/>
      <c r="H10" s="209"/>
      <c r="I10" s="211"/>
      <c r="J10" s="207"/>
      <c r="K10" s="211"/>
      <c r="L10" s="202"/>
    </row>
    <row r="11" spans="1:12">
      <c r="A11" s="25" t="s">
        <v>96</v>
      </c>
      <c r="B11" s="90"/>
      <c r="C11" s="185"/>
      <c r="D11" s="186"/>
      <c r="E11" s="187"/>
      <c r="F11" s="188"/>
      <c r="G11" s="189"/>
      <c r="H11" s="188"/>
      <c r="I11" s="190"/>
      <c r="J11" s="186"/>
      <c r="K11" s="190"/>
      <c r="L11" s="202"/>
    </row>
    <row r="12" spans="1:12" s="232" customFormat="1" ht="15">
      <c r="A12" s="25" t="s">
        <v>27</v>
      </c>
      <c r="B12" s="245">
        <f>('2010-Relationship'!B10-'2000-Relationship'!B10)/'2000-Relationship'!B10</f>
        <v>9.9856611641689241E-2</v>
      </c>
      <c r="C12" s="246">
        <f>('2010-Relationship'!C10-'2000-Relationship'!C10)/'2000-Relationship'!C10</f>
        <v>0.10233138228024088</v>
      </c>
      <c r="D12" s="247">
        <f>('2010-Relationship'!D10-'2000-Relationship'!D10)/'2000-Relationship'!D10</f>
        <v>9.3422598012496014E-2</v>
      </c>
      <c r="E12" s="248">
        <f>('2010-Relationship'!E10-'2000-Relationship'!E10)/'2000-Relationship'!E10</f>
        <v>5.7209663840094849E-2</v>
      </c>
      <c r="F12" s="249">
        <f>('2010-Relationship'!F10-'2000-Relationship'!F10)/'2000-Relationship'!F10</f>
        <v>7.4970867265281502E-2</v>
      </c>
      <c r="G12" s="250">
        <f>('2010-Relationship'!G10-'2000-Relationship'!G10)/'2000-Relationship'!G10</f>
        <v>-2.4390116414954061E-2</v>
      </c>
      <c r="H12" s="249">
        <f>('2010-Relationship'!H10-'2000-Relationship'!H10)/'2000-Relationship'!H10</f>
        <v>0.26771942645792596</v>
      </c>
      <c r="I12" s="251">
        <f>('2010-Relationship'!I10-'2000-Relationship'!I10)/'2000-Relationship'!I10</f>
        <v>0.18236250886850472</v>
      </c>
      <c r="J12" s="247">
        <f>('2010-Relationship'!J10-'2000-Relationship'!J10)/'2000-Relationship'!J10</f>
        <v>7.563244583131037E-5</v>
      </c>
      <c r="K12" s="251">
        <f>('2010-Relationship'!K10-'2000-Relationship'!K10)/'2000-Relationship'!K10</f>
        <v>-3.9922060842825922E-2</v>
      </c>
      <c r="L12" s="230"/>
    </row>
    <row r="13" spans="1:12">
      <c r="A13" s="40" t="s">
        <v>30</v>
      </c>
      <c r="B13" s="90">
        <f>('2010-Relationship'!B11-'2000-Relationship'!B11)/'2000-Relationship'!B11</f>
        <v>0.27785961244350549</v>
      </c>
      <c r="C13" s="185">
        <f>('2010-Relationship'!C11-'2000-Relationship'!C11)/'2000-Relationship'!C11</f>
        <v>0.28048107684465445</v>
      </c>
      <c r="D13" s="186">
        <f>('2010-Relationship'!D11-'2000-Relationship'!D11)/'2000-Relationship'!D11</f>
        <v>0.31888877806729921</v>
      </c>
      <c r="E13" s="187">
        <f>('2010-Relationship'!E11-'2000-Relationship'!E11)/'2000-Relationship'!E11</f>
        <v>0.23093438120447896</v>
      </c>
      <c r="F13" s="188">
        <f>('2010-Relationship'!F11-'2000-Relationship'!F11)/'2000-Relationship'!F11</f>
        <v>0.24509623021073676</v>
      </c>
      <c r="G13" s="189">
        <f>('2010-Relationship'!G11-'2000-Relationship'!G11)/'2000-Relationship'!G11</f>
        <v>0.12892659400939821</v>
      </c>
      <c r="H13" s="188">
        <f>('2010-Relationship'!H11-'2000-Relationship'!H11)/'2000-Relationship'!H11</f>
        <v>0.35492084980197341</v>
      </c>
      <c r="I13" s="190">
        <f>('2010-Relationship'!I11-'2000-Relationship'!I11)/'2000-Relationship'!I11</f>
        <v>0.30485078890486483</v>
      </c>
      <c r="J13" s="186">
        <f>('2010-Relationship'!J11-'2000-Relationship'!J11)/'2000-Relationship'!J11</f>
        <v>0.13118508516825925</v>
      </c>
      <c r="K13" s="190">
        <f>('2010-Relationship'!K11-'2000-Relationship'!K11)/'2000-Relationship'!K11</f>
        <v>0.18559682097588234</v>
      </c>
      <c r="L13" s="202"/>
    </row>
    <row r="14" spans="1:12">
      <c r="A14" s="40" t="s">
        <v>29</v>
      </c>
      <c r="B14" s="90"/>
      <c r="C14" s="185"/>
      <c r="D14" s="186"/>
      <c r="E14" s="187"/>
      <c r="F14" s="188"/>
      <c r="G14" s="189"/>
      <c r="H14" s="188"/>
      <c r="I14" s="190"/>
      <c r="J14" s="186"/>
      <c r="K14" s="190"/>
      <c r="L14" s="202"/>
    </row>
    <row r="15" spans="1:12">
      <c r="A15" s="41" t="s">
        <v>31</v>
      </c>
      <c r="B15" s="90">
        <f>('2010-Relationship'!B13-'2000-Relationship'!B13)/'2000-Relationship'!B13</f>
        <v>-5.4406551518987101E-2</v>
      </c>
      <c r="C15" s="185">
        <f>('2010-Relationship'!C13-'2000-Relationship'!C13)/'2000-Relationship'!C13</f>
        <v>-5.2170052177260597E-2</v>
      </c>
      <c r="D15" s="186">
        <f>('2010-Relationship'!D13-'2000-Relationship'!D13)/'2000-Relationship'!D13</f>
        <v>-2.8253163876562529E-2</v>
      </c>
      <c r="E15" s="187">
        <f>('2010-Relationship'!E13-'2000-Relationship'!E13)/'2000-Relationship'!E13</f>
        <v>-7.7517739755842127E-2</v>
      </c>
      <c r="F15" s="188">
        <f>('2010-Relationship'!F13-'2000-Relationship'!F13)/'2000-Relationship'!F13</f>
        <v>-0.12491378918720239</v>
      </c>
      <c r="G15" s="189">
        <f>('2010-Relationship'!G13-'2000-Relationship'!G13)/'2000-Relationship'!G13</f>
        <v>-0.21760808826818823</v>
      </c>
      <c r="H15" s="188">
        <f>('2010-Relationship'!H13-'2000-Relationship'!H13)/'2000-Relationship'!H13</f>
        <v>9.5341893403282738E-2</v>
      </c>
      <c r="I15" s="190">
        <f>('2010-Relationship'!I13-'2000-Relationship'!I13)/'2000-Relationship'!I13</f>
        <v>6.0484482416209545E-2</v>
      </c>
      <c r="J15" s="186">
        <f>('2010-Relationship'!J13-'2000-Relationship'!J13)/'2000-Relationship'!J13</f>
        <v>-0.13677151494279263</v>
      </c>
      <c r="K15" s="190">
        <f>('2010-Relationship'!K13-'2000-Relationship'!K13)/'2000-Relationship'!K13</f>
        <v>-0.22764680178118107</v>
      </c>
      <c r="L15" s="202"/>
    </row>
    <row r="16" spans="1:12">
      <c r="A16" s="41" t="s">
        <v>32</v>
      </c>
      <c r="B16" s="90">
        <f>('2010-Relationship'!B14-'2000-Relationship'!B14)/'2000-Relationship'!B14</f>
        <v>-8.3055062362334935E-3</v>
      </c>
      <c r="C16" s="185">
        <f>('2010-Relationship'!C14-'2000-Relationship'!C14)/'2000-Relationship'!C14</f>
        <v>-1.001718917301412E-2</v>
      </c>
      <c r="D16" s="186">
        <f>('2010-Relationship'!D14-'2000-Relationship'!D14)/'2000-Relationship'!D14</f>
        <v>4.0414059980651403E-2</v>
      </c>
      <c r="E16" s="187">
        <f>('2010-Relationship'!E14-'2000-Relationship'!E14)/'2000-Relationship'!E14</f>
        <v>-5.7678087256593541E-2</v>
      </c>
      <c r="F16" s="188">
        <f>('2010-Relationship'!F14-'2000-Relationship'!F14)/'2000-Relationship'!F14</f>
        <v>-8.3410481403960721E-2</v>
      </c>
      <c r="G16" s="189">
        <f>('2010-Relationship'!G14-'2000-Relationship'!G14)/'2000-Relationship'!G14</f>
        <v>-0.20089060303107983</v>
      </c>
      <c r="H16" s="188">
        <f>('2010-Relationship'!H14-'2000-Relationship'!H14)/'2000-Relationship'!H14</f>
        <v>6.0257984384407159E-2</v>
      </c>
      <c r="I16" s="190">
        <f>('2010-Relationship'!I14-'2000-Relationship'!I14)/'2000-Relationship'!I14</f>
        <v>4.2862102060403098E-2</v>
      </c>
      <c r="J16" s="186">
        <f>('2010-Relationship'!J14-'2000-Relationship'!J14)/'2000-Relationship'!J14</f>
        <v>1.8700068433638594E-2</v>
      </c>
      <c r="K16" s="190">
        <f>('2010-Relationship'!K14-'2000-Relationship'!K14)/'2000-Relationship'!K14</f>
        <v>-4.1476136859762399E-3</v>
      </c>
      <c r="L16" s="202"/>
    </row>
    <row r="17" spans="1:12">
      <c r="A17" s="41" t="s">
        <v>33</v>
      </c>
      <c r="B17" s="90">
        <f>('2010-Relationship'!B15-'2000-Relationship'!B15)/'2000-Relationship'!B15</f>
        <v>-9.3494390560050059E-2</v>
      </c>
      <c r="C17" s="185">
        <f>('2010-Relationship'!C15-'2000-Relationship'!C15)/'2000-Relationship'!C15</f>
        <v>-9.7539354681715207E-2</v>
      </c>
      <c r="D17" s="186">
        <f>('2010-Relationship'!D15-'2000-Relationship'!D15)/'2000-Relationship'!D15</f>
        <v>-4.7304065764576811E-2</v>
      </c>
      <c r="E17" s="187">
        <f>('2010-Relationship'!E15-'2000-Relationship'!E15)/'2000-Relationship'!E15</f>
        <v>-0.15221125804003036</v>
      </c>
      <c r="F17" s="188">
        <f>('2010-Relationship'!F15-'2000-Relationship'!F15)/'2000-Relationship'!F15</f>
        <v>-0.18200875630750965</v>
      </c>
      <c r="G17" s="189">
        <f>('2010-Relationship'!G15-'2000-Relationship'!G15)/'2000-Relationship'!G15</f>
        <v>-0.27337603389146659</v>
      </c>
      <c r="H17" s="188">
        <f>('2010-Relationship'!H15-'2000-Relationship'!H15)/'2000-Relationship'!H15</f>
        <v>7.1846447117596787E-2</v>
      </c>
      <c r="I17" s="190">
        <f>('2010-Relationship'!I15-'2000-Relationship'!I15)/'2000-Relationship'!I15</f>
        <v>-8.5615117624373308E-2</v>
      </c>
      <c r="J17" s="186">
        <f>('2010-Relationship'!J15-'2000-Relationship'!J15)/'2000-Relationship'!J15</f>
        <v>1.5813370909660247E-2</v>
      </c>
      <c r="K17" s="190">
        <f>('2010-Relationship'!K15-'2000-Relationship'!K15)/'2000-Relationship'!K15</f>
        <v>0.12495732331853875</v>
      </c>
      <c r="L17" s="202"/>
    </row>
    <row r="18" spans="1:12">
      <c r="A18" s="41" t="s">
        <v>34</v>
      </c>
      <c r="B18" s="90">
        <f>('2010-Relationship'!B16-'2000-Relationship'!B16)/'2000-Relationship'!B16</f>
        <v>0.30864708429482085</v>
      </c>
      <c r="C18" s="185">
        <f>('2010-Relationship'!C16-'2000-Relationship'!C16)/'2000-Relationship'!C16</f>
        <v>0.30757372965547247</v>
      </c>
      <c r="D18" s="186">
        <f>('2010-Relationship'!D16-'2000-Relationship'!D16)/'2000-Relationship'!D16</f>
        <v>0.37691712020839663</v>
      </c>
      <c r="E18" s="187">
        <f>('2010-Relationship'!E16-'2000-Relationship'!E16)/'2000-Relationship'!E16</f>
        <v>0.33838637188569287</v>
      </c>
      <c r="F18" s="188">
        <f>('2010-Relationship'!F16-'2000-Relationship'!F16)/'2000-Relationship'!F16</f>
        <v>0.18548823467874884</v>
      </c>
      <c r="G18" s="189">
        <f>('2010-Relationship'!G16-'2000-Relationship'!G16)/'2000-Relationship'!G16</f>
        <v>0.10605930382466695</v>
      </c>
      <c r="H18" s="188">
        <f>('2010-Relationship'!H16-'2000-Relationship'!H16)/'2000-Relationship'!H16</f>
        <v>0.33525396903902271</v>
      </c>
      <c r="I18" s="190">
        <f>('2010-Relationship'!I16-'2000-Relationship'!I16)/'2000-Relationship'!I16</f>
        <v>0.42424561588287957</v>
      </c>
      <c r="J18" s="186">
        <f>('2010-Relationship'!J16-'2000-Relationship'!J16)/'2000-Relationship'!J16</f>
        <v>0.37964411239718088</v>
      </c>
      <c r="K18" s="190">
        <f>('2010-Relationship'!K16-'2000-Relationship'!K16)/'2000-Relationship'!K16</f>
        <v>0.18661399023936789</v>
      </c>
      <c r="L18" s="202"/>
    </row>
    <row r="19" spans="1:12">
      <c r="A19" s="41" t="s">
        <v>35</v>
      </c>
      <c r="B19" s="90">
        <f>('2010-Relationship'!B17-'2000-Relationship'!B17)/'2000-Relationship'!B17</f>
        <v>0.23946363846687746</v>
      </c>
      <c r="C19" s="185">
        <f>('2010-Relationship'!C17-'2000-Relationship'!C17)/'2000-Relationship'!C17</f>
        <v>0.23449511304467652</v>
      </c>
      <c r="D19" s="186">
        <f>('2010-Relationship'!D17-'2000-Relationship'!D17)/'2000-Relationship'!D17</f>
        <v>0.29796283859413475</v>
      </c>
      <c r="E19" s="187">
        <f>('2010-Relationship'!E17-'2000-Relationship'!E17)/'2000-Relationship'!E17</f>
        <v>0.24815251816431722</v>
      </c>
      <c r="F19" s="188">
        <f>('2010-Relationship'!F17-'2000-Relationship'!F17)/'2000-Relationship'!F17</f>
        <v>9.7598984185616994E-2</v>
      </c>
      <c r="G19" s="189">
        <f>('2010-Relationship'!G17-'2000-Relationship'!G17)/'2000-Relationship'!G17</f>
        <v>-4.4974283322036603E-2</v>
      </c>
      <c r="H19" s="188">
        <f>('2010-Relationship'!H17-'2000-Relationship'!H17)/'2000-Relationship'!H17</f>
        <v>0.43540247287408529</v>
      </c>
      <c r="I19" s="190">
        <f>('2010-Relationship'!I17-'2000-Relationship'!I17)/'2000-Relationship'!I17</f>
        <v>0.19027845627747925</v>
      </c>
      <c r="J19" s="186">
        <f>('2010-Relationship'!J17-'2000-Relationship'!J17)/'2000-Relationship'!J17</f>
        <v>0.47545582047685836</v>
      </c>
      <c r="K19" s="190">
        <f>('2010-Relationship'!K17-'2000-Relationship'!K17)/'2000-Relationship'!K17</f>
        <v>0.78928571428571426</v>
      </c>
      <c r="L19" s="202"/>
    </row>
    <row r="20" spans="1:12">
      <c r="A20" s="41" t="s">
        <v>36</v>
      </c>
      <c r="B20" s="90">
        <f>('2010-Relationship'!B18-'2000-Relationship'!B18)/'2000-Relationship'!B18</f>
        <v>0.19399840962040149</v>
      </c>
      <c r="C20" s="185">
        <f>('2010-Relationship'!C18-'2000-Relationship'!C18)/'2000-Relationship'!C18</f>
        <v>0.15010332519256059</v>
      </c>
      <c r="D20" s="186">
        <f>('2010-Relationship'!D18-'2000-Relationship'!D18)/'2000-Relationship'!D18</f>
        <v>8.20371775417299E-2</v>
      </c>
      <c r="E20" s="187">
        <f>('2010-Relationship'!E18-'2000-Relationship'!E18)/'2000-Relationship'!E18</f>
        <v>0.13654817308644421</v>
      </c>
      <c r="F20" s="188">
        <f>('2010-Relationship'!F18-'2000-Relationship'!F18)/'2000-Relationship'!F18</f>
        <v>0.13536878966951194</v>
      </c>
      <c r="G20" s="189">
        <f>('2010-Relationship'!G18-'2000-Relationship'!G18)/'2000-Relationship'!G18</f>
        <v>3.5932997118155618E-2</v>
      </c>
      <c r="H20" s="188">
        <f>('2010-Relationship'!H18-'2000-Relationship'!H18)/'2000-Relationship'!H18</f>
        <v>0.43026879626022596</v>
      </c>
      <c r="I20" s="190">
        <f>('2010-Relationship'!I18-'2000-Relationship'!I18)/'2000-Relationship'!I18</f>
        <v>0.24853587115666179</v>
      </c>
      <c r="J20" s="186">
        <f>('2010-Relationship'!J18-'2000-Relationship'!J18)/'2000-Relationship'!J18</f>
        <v>1.4178082191780821</v>
      </c>
      <c r="K20" s="190">
        <f>('2010-Relationship'!K18-'2000-Relationship'!K18)/'2000-Relationship'!K18</f>
        <v>1.7942636514065085</v>
      </c>
      <c r="L20" s="202"/>
    </row>
    <row r="21" spans="1:12">
      <c r="A21" s="41" t="s">
        <v>37</v>
      </c>
      <c r="B21" s="90">
        <f>('2010-Relationship'!B19-'2000-Relationship'!B19)/'2000-Relationship'!B19</f>
        <v>7.2616444195921892E-2</v>
      </c>
      <c r="C21" s="185">
        <f>('2010-Relationship'!C19-'2000-Relationship'!C19)/'2000-Relationship'!C19</f>
        <v>6.8909768138395167E-2</v>
      </c>
      <c r="D21" s="186">
        <f>('2010-Relationship'!D19-'2000-Relationship'!D19)/'2000-Relationship'!D19</f>
        <v>-2.3207179087007413E-2</v>
      </c>
      <c r="E21" s="187">
        <f>('2010-Relationship'!E19-'2000-Relationship'!E19)/'2000-Relationship'!E19</f>
        <v>-9.1248670804969595E-2</v>
      </c>
      <c r="F21" s="188">
        <f>('2010-Relationship'!F19-'2000-Relationship'!F19)/'2000-Relationship'!F19</f>
        <v>0.16802164592012878</v>
      </c>
      <c r="G21" s="189">
        <f>('2010-Relationship'!G19-'2000-Relationship'!G19)/'2000-Relationship'!G19</f>
        <v>0.12999221079040144</v>
      </c>
      <c r="H21" s="188">
        <f>('2010-Relationship'!H19-'2000-Relationship'!H19)/'2000-Relationship'!H19</f>
        <v>7.3926461023235218E-2</v>
      </c>
      <c r="I21" s="190">
        <f>('2010-Relationship'!I19-'2000-Relationship'!I19)/'2000-Relationship'!I19</f>
        <v>9.9593022213457158E-2</v>
      </c>
      <c r="J21" s="186">
        <f>('2010-Relationship'!J19-'2000-Relationship'!J19)/'2000-Relationship'!J19</f>
        <v>0.31393646611037918</v>
      </c>
      <c r="K21" s="190">
        <f>('2010-Relationship'!K19-'2000-Relationship'!K19)/'2000-Relationship'!K19</f>
        <v>-2.2179974651457541E-3</v>
      </c>
      <c r="L21" s="202"/>
    </row>
    <row r="22" spans="1:12">
      <c r="A22" s="41"/>
      <c r="B22" s="57"/>
      <c r="C22" s="58"/>
      <c r="D22" s="59"/>
      <c r="E22" s="60"/>
      <c r="F22" s="61"/>
      <c r="G22" s="62"/>
      <c r="H22" s="61"/>
      <c r="I22" s="63"/>
      <c r="J22" s="59"/>
      <c r="K22" s="63"/>
    </row>
    <row r="23" spans="1:12">
      <c r="A23" s="25" t="s">
        <v>97</v>
      </c>
      <c r="B23" s="57"/>
      <c r="C23" s="58"/>
      <c r="D23" s="59"/>
      <c r="E23" s="60"/>
      <c r="F23" s="61"/>
      <c r="G23" s="62"/>
      <c r="H23" s="61"/>
      <c r="I23" s="63"/>
      <c r="J23" s="59"/>
      <c r="K23" s="63"/>
    </row>
    <row r="24" spans="1:12" s="232" customFormat="1" ht="15">
      <c r="A24" s="25" t="s">
        <v>27</v>
      </c>
      <c r="B24" s="252">
        <f>('2010-Relationship'!B10-'2000-Relationship'!B10)</f>
        <v>3382308</v>
      </c>
      <c r="C24" s="253">
        <f>('2010-Relationship'!C10-'2000-Relationship'!C10)</f>
        <v>3382246</v>
      </c>
      <c r="D24" s="254">
        <f>('2010-Relationship'!D10-'2000-Relationship'!D10)</f>
        <v>1074628</v>
      </c>
      <c r="E24" s="255">
        <f>('2010-Relationship'!E10-'2000-Relationship'!E10)</f>
        <v>336226</v>
      </c>
      <c r="F24" s="256">
        <f>('2010-Relationship'!F10-'2000-Relationship'!F10)</f>
        <v>788690</v>
      </c>
      <c r="G24" s="257">
        <f>('2010-Relationship'!G10-'2000-Relationship'!G10)</f>
        <v>-195980</v>
      </c>
      <c r="H24" s="256">
        <f>('2010-Relationship'!H10-'2000-Relationship'!H10)</f>
        <v>762704</v>
      </c>
      <c r="I24" s="258">
        <f>('2010-Relationship'!I10-'2000-Relationship'!I10)</f>
        <v>419998</v>
      </c>
      <c r="J24" s="254">
        <f>('2010-Relationship'!J10-'2000-Relationship'!J10)</f>
        <v>62</v>
      </c>
      <c r="K24" s="258">
        <f>('2010-Relationship'!K10-'2000-Relationship'!K10)</f>
        <v>-16514</v>
      </c>
    </row>
    <row r="25" spans="1:12">
      <c r="A25" s="40" t="s">
        <v>30</v>
      </c>
      <c r="B25" s="132">
        <f>('2010-Relationship'!B11-'2000-Relationship'!B11)</f>
        <v>3047163</v>
      </c>
      <c r="C25" s="133">
        <f>('2010-Relationship'!C11-'2000-Relationship'!C11)</f>
        <v>3021902</v>
      </c>
      <c r="D25" s="134">
        <f>('2010-Relationship'!D11-'2000-Relationship'!D11)</f>
        <v>818488</v>
      </c>
      <c r="E25" s="135">
        <f>('2010-Relationship'!E11-'2000-Relationship'!E11)</f>
        <v>357434</v>
      </c>
      <c r="F25" s="136">
        <f>('2010-Relationship'!F11-'2000-Relationship'!F11)</f>
        <v>1061313</v>
      </c>
      <c r="G25" s="137">
        <f>('2010-Relationship'!G11-'2000-Relationship'!G11)</f>
        <v>437721</v>
      </c>
      <c r="H25" s="136">
        <f>('2010-Relationship'!H11-'2000-Relationship'!H11)</f>
        <v>528546</v>
      </c>
      <c r="I25" s="138">
        <f>('2010-Relationship'!I11-'2000-Relationship'!I11)</f>
        <v>256121</v>
      </c>
      <c r="J25" s="134">
        <f>('2010-Relationship'!J11-'2000-Relationship'!J11)</f>
        <v>25261</v>
      </c>
      <c r="K25" s="138">
        <f>('2010-Relationship'!K11-'2000-Relationship'!K11)</f>
        <v>20924</v>
      </c>
    </row>
    <row r="26" spans="1:12">
      <c r="A26" s="40" t="s">
        <v>29</v>
      </c>
      <c r="B26" s="132"/>
      <c r="C26" s="133"/>
      <c r="D26" s="134"/>
      <c r="E26" s="135"/>
      <c r="F26" s="136"/>
      <c r="G26" s="137"/>
      <c r="H26" s="136"/>
      <c r="I26" s="138"/>
      <c r="J26" s="134"/>
      <c r="K26" s="138"/>
    </row>
    <row r="27" spans="1:12">
      <c r="A27" s="41" t="s">
        <v>31</v>
      </c>
      <c r="B27" s="132">
        <f>('2010-Relationship'!B13-'2000-Relationship'!B13)</f>
        <v>-860537</v>
      </c>
      <c r="C27" s="133">
        <f>('2010-Relationship'!C13-'2000-Relationship'!C13)</f>
        <v>-803349</v>
      </c>
      <c r="D27" s="134">
        <f>('2010-Relationship'!D13-'2000-Relationship'!D13)</f>
        <v>-189225</v>
      </c>
      <c r="E27" s="135">
        <f>('2010-Relationship'!E13-'2000-Relationship'!E13)</f>
        <v>-248779</v>
      </c>
      <c r="F27" s="136">
        <f>('2010-Relationship'!F13-'2000-Relationship'!F13)</f>
        <v>-483944</v>
      </c>
      <c r="G27" s="137">
        <f>('2010-Relationship'!G13-'2000-Relationship'!G13)</f>
        <v>-642084</v>
      </c>
      <c r="H27" s="136">
        <f>('2010-Relationship'!H13-'2000-Relationship'!H13)</f>
        <v>56774</v>
      </c>
      <c r="I27" s="138">
        <f>('2010-Relationship'!I13-'2000-Relationship'!I13)</f>
        <v>61825</v>
      </c>
      <c r="J27" s="134">
        <f>('2010-Relationship'!J13-'2000-Relationship'!J13)</f>
        <v>-57188</v>
      </c>
      <c r="K27" s="138">
        <f>('2010-Relationship'!K13-'2000-Relationship'!K13)</f>
        <v>-43761</v>
      </c>
    </row>
    <row r="28" spans="1:12">
      <c r="A28" s="41" t="s">
        <v>32</v>
      </c>
      <c r="B28" s="132">
        <f>('2010-Relationship'!B14-'2000-Relationship'!B14)</f>
        <v>-18122</v>
      </c>
      <c r="C28" s="133">
        <f>('2010-Relationship'!C14-'2000-Relationship'!C14)</f>
        <v>-20554</v>
      </c>
      <c r="D28" s="134">
        <f>('2010-Relationship'!D14-'2000-Relationship'!D14)</f>
        <v>31331</v>
      </c>
      <c r="E28" s="135">
        <f>('2010-Relationship'!E14-'2000-Relationship'!E14)</f>
        <v>-12870</v>
      </c>
      <c r="F28" s="136">
        <f>('2010-Relationship'!F14-'2000-Relationship'!F14)</f>
        <v>-58023</v>
      </c>
      <c r="G28" s="137">
        <f>('2010-Relationship'!G14-'2000-Relationship'!G14)</f>
        <v>-103445</v>
      </c>
      <c r="H28" s="136">
        <f>('2010-Relationship'!H14-'2000-Relationship'!H14)</f>
        <v>12711</v>
      </c>
      <c r="I28" s="138">
        <f>('2010-Relationship'!I14-'2000-Relationship'!I14)</f>
        <v>6297</v>
      </c>
      <c r="J28" s="134">
        <f>('2010-Relationship'!J14-'2000-Relationship'!J14)</f>
        <v>2432</v>
      </c>
      <c r="K28" s="138">
        <f>('2010-Relationship'!K14-'2000-Relationship'!K14)</f>
        <v>-361</v>
      </c>
    </row>
    <row r="29" spans="1:12">
      <c r="A29" s="41" t="s">
        <v>33</v>
      </c>
      <c r="B29" s="132">
        <f>('2010-Relationship'!B15-'2000-Relationship'!B15)</f>
        <v>-16734</v>
      </c>
      <c r="C29" s="133">
        <f>('2010-Relationship'!C15-'2000-Relationship'!C15)</f>
        <v>-16835</v>
      </c>
      <c r="D29" s="134">
        <f>('2010-Relationship'!D15-'2000-Relationship'!D15)</f>
        <v>-2975</v>
      </c>
      <c r="E29" s="135">
        <f>('2010-Relationship'!E15-'2000-Relationship'!E15)</f>
        <v>-3810</v>
      </c>
      <c r="F29" s="136">
        <f>('2010-Relationship'!F15-'2000-Relationship'!F15)</f>
        <v>-9811</v>
      </c>
      <c r="G29" s="137">
        <f>('2010-Relationship'!G15-'2000-Relationship'!G15)</f>
        <v>-10841</v>
      </c>
      <c r="H29" s="136">
        <f>('2010-Relationship'!H15-'2000-Relationship'!H15)</f>
        <v>1093</v>
      </c>
      <c r="I29" s="138">
        <f>('2010-Relationship'!I15-'2000-Relationship'!I15)</f>
        <v>-1332</v>
      </c>
      <c r="J29" s="134">
        <f>('2010-Relationship'!J15-'2000-Relationship'!J15)</f>
        <v>101</v>
      </c>
      <c r="K29" s="138">
        <f>('2010-Relationship'!K15-'2000-Relationship'!K15)</f>
        <v>366</v>
      </c>
    </row>
    <row r="30" spans="1:12">
      <c r="A30" s="41" t="s">
        <v>34</v>
      </c>
      <c r="B30" s="132">
        <f>('2010-Relationship'!B16-'2000-Relationship'!B16)</f>
        <v>1126210</v>
      </c>
      <c r="C30" s="133">
        <f>('2010-Relationship'!C16-'2000-Relationship'!C16)</f>
        <v>1105579</v>
      </c>
      <c r="D30" s="134">
        <f>('2010-Relationship'!D16-'2000-Relationship'!D16)</f>
        <v>413241</v>
      </c>
      <c r="E30" s="135">
        <f>('2010-Relationship'!E16-'2000-Relationship'!E16)</f>
        <v>248916</v>
      </c>
      <c r="F30" s="136">
        <f>('2010-Relationship'!F16-'2000-Relationship'!F16)</f>
        <v>205679</v>
      </c>
      <c r="G30" s="137">
        <f>('2010-Relationship'!G16-'2000-Relationship'!G16)</f>
        <v>81444</v>
      </c>
      <c r="H30" s="136">
        <f>('2010-Relationship'!H16-'2000-Relationship'!H16)</f>
        <v>149127</v>
      </c>
      <c r="I30" s="138">
        <f>('2010-Relationship'!I16-'2000-Relationship'!I16)</f>
        <v>88616</v>
      </c>
      <c r="J30" s="134">
        <f>('2010-Relationship'!J16-'2000-Relationship'!J16)</f>
        <v>20631</v>
      </c>
      <c r="K30" s="138">
        <f>('2010-Relationship'!K16-'2000-Relationship'!K16)</f>
        <v>2409</v>
      </c>
    </row>
    <row r="31" spans="1:12">
      <c r="A31" s="41" t="s">
        <v>35</v>
      </c>
      <c r="B31" s="132">
        <f>('2010-Relationship'!B17-'2000-Relationship'!B17)</f>
        <v>24841</v>
      </c>
      <c r="C31" s="133">
        <f>('2010-Relationship'!C17-'2000-Relationship'!C17)</f>
        <v>23824</v>
      </c>
      <c r="D31" s="134">
        <f>('2010-Relationship'!D17-'2000-Relationship'!D17)</f>
        <v>7986</v>
      </c>
      <c r="E31" s="135">
        <f>('2010-Relationship'!E17-'2000-Relationship'!E17)</f>
        <v>3996</v>
      </c>
      <c r="F31" s="136">
        <f>('2010-Relationship'!F17-'2000-Relationship'!F17)</f>
        <v>3382</v>
      </c>
      <c r="G31" s="137">
        <f>('2010-Relationship'!G17-'2000-Relationship'!G17)</f>
        <v>-1128</v>
      </c>
      <c r="H31" s="136">
        <f>('2010-Relationship'!H17-'2000-Relationship'!H17)</f>
        <v>6902</v>
      </c>
      <c r="I31" s="138">
        <f>('2010-Relationship'!I17-'2000-Relationship'!I17)</f>
        <v>1558</v>
      </c>
      <c r="J31" s="134">
        <f>('2010-Relationship'!J17-'2000-Relationship'!J17)</f>
        <v>1017</v>
      </c>
      <c r="K31" s="138">
        <f>('2010-Relationship'!K17-'2000-Relationship'!K17)</f>
        <v>663</v>
      </c>
    </row>
    <row r="32" spans="1:12">
      <c r="A32" s="41" t="s">
        <v>36</v>
      </c>
      <c r="B32" s="132">
        <f>('2010-Relationship'!B18-'2000-Relationship'!B18)</f>
        <v>13906</v>
      </c>
      <c r="C32" s="133">
        <f>('2010-Relationship'!C18-'2000-Relationship'!C18)</f>
        <v>10387</v>
      </c>
      <c r="D32" s="134">
        <f>('2010-Relationship'!D18-'2000-Relationship'!D18)</f>
        <v>1730</v>
      </c>
      <c r="E32" s="135">
        <f>('2010-Relationship'!E18-'2000-Relationship'!E18)</f>
        <v>1379</v>
      </c>
      <c r="F32" s="136">
        <f>('2010-Relationship'!F18-'2000-Relationship'!F18)</f>
        <v>3711</v>
      </c>
      <c r="G32" s="137">
        <f>('2010-Relationship'!G18-'2000-Relationship'!G18)</f>
        <v>798</v>
      </c>
      <c r="H32" s="136">
        <f>('2010-Relationship'!H18-'2000-Relationship'!H18)</f>
        <v>2209</v>
      </c>
      <c r="I32" s="138">
        <f>('2010-Relationship'!I18-'2000-Relationship'!I18)</f>
        <v>1358</v>
      </c>
      <c r="J32" s="134">
        <f>('2010-Relationship'!J18-'2000-Relationship'!J18)</f>
        <v>3519</v>
      </c>
      <c r="K32" s="138">
        <f>('2010-Relationship'!K18-'2000-Relationship'!K18)</f>
        <v>3253</v>
      </c>
    </row>
    <row r="33" spans="1:11" ht="15" thickBot="1">
      <c r="A33" s="72" t="s">
        <v>37</v>
      </c>
      <c r="B33" s="139">
        <f>('2010-Relationship'!B19-'2000-Relationship'!B19)</f>
        <v>65581</v>
      </c>
      <c r="C33" s="140">
        <f>('2010-Relationship'!C19-'2000-Relationship'!C19)</f>
        <v>61292</v>
      </c>
      <c r="D33" s="141">
        <f>('2010-Relationship'!D19-'2000-Relationship'!D19)</f>
        <v>-5948</v>
      </c>
      <c r="E33" s="142">
        <f>('2010-Relationship'!E19-'2000-Relationship'!E19)</f>
        <v>-10040</v>
      </c>
      <c r="F33" s="143">
        <f>('2010-Relationship'!F19-'2000-Relationship'!F19)</f>
        <v>66383</v>
      </c>
      <c r="G33" s="144">
        <f>('2010-Relationship'!G19-'2000-Relationship'!G19)</f>
        <v>41555</v>
      </c>
      <c r="H33" s="143">
        <f>('2010-Relationship'!H19-'2000-Relationship'!H19)</f>
        <v>5342</v>
      </c>
      <c r="I33" s="145">
        <f>('2010-Relationship'!I19-'2000-Relationship'!I19)</f>
        <v>5555</v>
      </c>
      <c r="J33" s="141">
        <f>('2010-Relationship'!J19-'2000-Relationship'!J19)</f>
        <v>4289</v>
      </c>
      <c r="K33" s="145">
        <f>('2010-Relationship'!K19-'2000-Relationship'!K19)</f>
        <v>-7</v>
      </c>
    </row>
  </sheetData>
  <mergeCells count="6">
    <mergeCell ref="A5:K5"/>
    <mergeCell ref="A6:K6"/>
    <mergeCell ref="A8:A9"/>
    <mergeCell ref="B8:B9"/>
    <mergeCell ref="C8:I8"/>
    <mergeCell ref="J8:K8"/>
  </mergeCells>
  <hyperlinks>
    <hyperlink ref="A7" location="'Table of Contents'!A1" display="Return to Table of Contents"/>
  </hyperlinks>
  <pageMargins left="0.5" right="0.5" top="0.5" bottom="0.5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43"/>
  <sheetViews>
    <sheetView zoomScaleNormal="100" workbookViewId="0">
      <pane ySplit="9" topLeftCell="A10" activePane="bottomLeft" state="frozen"/>
      <selection activeCell="C26" sqref="C26"/>
      <selection pane="bottomLeft" activeCell="A7" sqref="A7"/>
    </sheetView>
  </sheetViews>
  <sheetFormatPr defaultRowHeight="14.25"/>
  <cols>
    <col min="1" max="1" width="38.125" customWidth="1"/>
    <col min="2" max="2" width="10.25" style="30" customWidth="1"/>
    <col min="3" max="3" width="10.875" customWidth="1"/>
    <col min="4" max="4" width="9.625" bestFit="1" customWidth="1"/>
    <col min="5" max="5" width="8.875" customWidth="1"/>
    <col min="6" max="6" width="9.875" customWidth="1"/>
    <col min="7" max="7" width="9.375" customWidth="1"/>
    <col min="8" max="8" width="8.625" bestFit="1" customWidth="1"/>
    <col min="9" max="9" width="10.375" customWidth="1"/>
    <col min="10" max="10" width="8.5" bestFit="1" customWidth="1"/>
    <col min="11" max="11" width="10.125" customWidth="1"/>
  </cols>
  <sheetData>
    <row r="1" spans="1:12" s="14" customFormat="1" ht="15">
      <c r="A1" s="12" t="s">
        <v>0</v>
      </c>
      <c r="B1" s="31"/>
      <c r="D1" s="15"/>
      <c r="F1" s="15"/>
      <c r="H1" s="15"/>
      <c r="K1" s="16" t="s">
        <v>84</v>
      </c>
    </row>
    <row r="2" spans="1:12" s="14" customFormat="1" ht="15">
      <c r="A2" s="12" t="s">
        <v>1</v>
      </c>
      <c r="B2" s="31"/>
      <c r="D2" s="15"/>
      <c r="F2" s="15"/>
      <c r="H2" s="15"/>
      <c r="K2" s="16" t="s">
        <v>66</v>
      </c>
    </row>
    <row r="3" spans="1:12" s="14" customFormat="1" ht="15">
      <c r="A3" s="12" t="s">
        <v>2</v>
      </c>
      <c r="B3" s="31"/>
      <c r="C3" s="17"/>
      <c r="D3" s="18"/>
      <c r="E3" s="19"/>
      <c r="F3" s="20"/>
      <c r="H3" s="15"/>
      <c r="K3" s="21" t="s">
        <v>67</v>
      </c>
    </row>
    <row r="4" spans="1:12" s="14" customFormat="1" ht="15">
      <c r="A4" s="12" t="s">
        <v>3</v>
      </c>
      <c r="B4" s="31"/>
      <c r="C4" s="17"/>
      <c r="D4" s="18"/>
      <c r="E4" s="17"/>
      <c r="F4" s="18"/>
      <c r="G4" s="22"/>
      <c r="H4" s="15"/>
    </row>
    <row r="5" spans="1:12" s="14" customFormat="1" ht="15.75">
      <c r="A5" s="288" t="s">
        <v>86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39"/>
    </row>
    <row r="6" spans="1:12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39"/>
    </row>
    <row r="7" spans="1:12" s="14" customFormat="1" ht="16.5" thickBot="1">
      <c r="A7" s="182" t="s">
        <v>124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39"/>
    </row>
    <row r="8" spans="1:12" ht="12.75" customHeight="1" thickBot="1">
      <c r="A8" s="296" t="s">
        <v>78</v>
      </c>
      <c r="B8" s="298" t="s">
        <v>5</v>
      </c>
      <c r="C8" s="300" t="s">
        <v>57</v>
      </c>
      <c r="D8" s="301"/>
      <c r="E8" s="301"/>
      <c r="F8" s="301"/>
      <c r="G8" s="301"/>
      <c r="H8" s="301"/>
      <c r="I8" s="301"/>
      <c r="J8" s="300" t="s">
        <v>38</v>
      </c>
      <c r="K8" s="302"/>
      <c r="L8" s="42"/>
    </row>
    <row r="9" spans="1:12" ht="57" customHeight="1" thickBot="1">
      <c r="A9" s="297"/>
      <c r="B9" s="299"/>
      <c r="C9" s="95" t="s">
        <v>39</v>
      </c>
      <c r="D9" s="96" t="s">
        <v>40</v>
      </c>
      <c r="E9" s="98" t="s">
        <v>41</v>
      </c>
      <c r="F9" s="99" t="s">
        <v>126</v>
      </c>
      <c r="G9" s="100" t="s">
        <v>58</v>
      </c>
      <c r="H9" s="99" t="s">
        <v>42</v>
      </c>
      <c r="I9" s="97" t="s">
        <v>43</v>
      </c>
      <c r="J9" s="98" t="s">
        <v>44</v>
      </c>
      <c r="K9" s="97" t="s">
        <v>45</v>
      </c>
      <c r="L9" s="42"/>
    </row>
    <row r="10" spans="1:12" s="232" customFormat="1" ht="15">
      <c r="A10" s="239" t="s">
        <v>27</v>
      </c>
      <c r="B10" s="241">
        <v>37253956</v>
      </c>
      <c r="C10" s="259">
        <v>36434140</v>
      </c>
      <c r="D10" s="260">
        <v>12577498</v>
      </c>
      <c r="E10" s="261">
        <v>6213310</v>
      </c>
      <c r="F10" s="262">
        <v>11308643</v>
      </c>
      <c r="G10" s="263">
        <v>7839242</v>
      </c>
      <c r="H10" s="262">
        <v>3611597</v>
      </c>
      <c r="I10" s="264">
        <v>2723092</v>
      </c>
      <c r="J10" s="260">
        <v>819816</v>
      </c>
      <c r="K10" s="264">
        <v>397142</v>
      </c>
    </row>
    <row r="11" spans="1:12">
      <c r="A11" s="40" t="s">
        <v>30</v>
      </c>
      <c r="B11" s="27">
        <v>14013719</v>
      </c>
      <c r="C11" s="43">
        <v>13795898</v>
      </c>
      <c r="D11" s="48">
        <v>3385176</v>
      </c>
      <c r="E11" s="44">
        <v>1905207</v>
      </c>
      <c r="F11" s="45">
        <v>5391502</v>
      </c>
      <c r="G11" s="46">
        <v>3832839</v>
      </c>
      <c r="H11" s="45">
        <v>2017740</v>
      </c>
      <c r="I11" s="47">
        <v>1096273</v>
      </c>
      <c r="J11" s="48">
        <v>217821</v>
      </c>
      <c r="K11" s="47">
        <v>133663</v>
      </c>
    </row>
    <row r="12" spans="1:12">
      <c r="A12" s="40" t="s">
        <v>29</v>
      </c>
      <c r="B12" s="27"/>
      <c r="C12" s="43"/>
      <c r="D12" s="48"/>
      <c r="E12" s="44"/>
      <c r="F12" s="45"/>
      <c r="G12" s="46"/>
      <c r="H12" s="45"/>
      <c r="I12" s="47"/>
      <c r="J12" s="48"/>
      <c r="K12" s="47"/>
    </row>
    <row r="13" spans="1:12">
      <c r="A13" s="41" t="s">
        <v>31</v>
      </c>
      <c r="B13" s="27">
        <v>14956253</v>
      </c>
      <c r="C13" s="43">
        <v>14595313</v>
      </c>
      <c r="D13" s="48">
        <v>6508255</v>
      </c>
      <c r="E13" s="44">
        <v>2960538</v>
      </c>
      <c r="F13" s="45">
        <v>3390280</v>
      </c>
      <c r="G13" s="46">
        <v>2308560</v>
      </c>
      <c r="H13" s="45">
        <v>652252</v>
      </c>
      <c r="I13" s="47">
        <v>1083988</v>
      </c>
      <c r="J13" s="48">
        <v>360940</v>
      </c>
      <c r="K13" s="47">
        <v>148471</v>
      </c>
    </row>
    <row r="14" spans="1:12">
      <c r="A14" s="41" t="s">
        <v>32</v>
      </c>
      <c r="B14" s="27">
        <v>2163804</v>
      </c>
      <c r="C14" s="43">
        <v>2031319</v>
      </c>
      <c r="D14" s="48">
        <v>806581</v>
      </c>
      <c r="E14" s="44">
        <v>210265</v>
      </c>
      <c r="F14" s="45">
        <v>637609</v>
      </c>
      <c r="G14" s="46">
        <v>411487</v>
      </c>
      <c r="H14" s="45">
        <v>223654</v>
      </c>
      <c r="I14" s="47">
        <v>153210</v>
      </c>
      <c r="J14" s="48">
        <v>132485</v>
      </c>
      <c r="K14" s="47">
        <v>86677</v>
      </c>
    </row>
    <row r="15" spans="1:12">
      <c r="A15" s="41" t="s">
        <v>33</v>
      </c>
      <c r="B15" s="27">
        <v>162250</v>
      </c>
      <c r="C15" s="43">
        <v>155762</v>
      </c>
      <c r="D15" s="48">
        <v>59916</v>
      </c>
      <c r="E15" s="44">
        <v>21221</v>
      </c>
      <c r="F15" s="45">
        <v>44093</v>
      </c>
      <c r="G15" s="46">
        <v>28815</v>
      </c>
      <c r="H15" s="45">
        <v>16306</v>
      </c>
      <c r="I15" s="47">
        <v>14226</v>
      </c>
      <c r="J15" s="48">
        <v>6488</v>
      </c>
      <c r="K15" s="47">
        <v>3295</v>
      </c>
    </row>
    <row r="16" spans="1:12">
      <c r="A16" s="41" t="s">
        <v>34</v>
      </c>
      <c r="B16" s="27">
        <v>4775070</v>
      </c>
      <c r="C16" s="43">
        <v>4700096</v>
      </c>
      <c r="D16" s="48">
        <v>1509612</v>
      </c>
      <c r="E16" s="44">
        <v>984513</v>
      </c>
      <c r="F16" s="45">
        <v>1314531</v>
      </c>
      <c r="G16" s="46">
        <v>849354</v>
      </c>
      <c r="H16" s="45">
        <v>593945</v>
      </c>
      <c r="I16" s="47">
        <v>297495</v>
      </c>
      <c r="J16" s="48">
        <v>74974</v>
      </c>
      <c r="K16" s="47">
        <v>15318</v>
      </c>
    </row>
    <row r="17" spans="1:11">
      <c r="A17" s="41" t="s">
        <v>35</v>
      </c>
      <c r="B17" s="27">
        <v>128577</v>
      </c>
      <c r="C17" s="43">
        <v>125421</v>
      </c>
      <c r="D17" s="48">
        <v>34788</v>
      </c>
      <c r="E17" s="44">
        <v>20099</v>
      </c>
      <c r="F17" s="45">
        <v>38034</v>
      </c>
      <c r="G17" s="46">
        <v>23953</v>
      </c>
      <c r="H17" s="45">
        <v>22754</v>
      </c>
      <c r="I17" s="47">
        <v>9746</v>
      </c>
      <c r="J17" s="48">
        <v>3156</v>
      </c>
      <c r="K17" s="47">
        <v>1503</v>
      </c>
    </row>
    <row r="18" spans="1:11">
      <c r="A18" s="41" t="s">
        <v>36</v>
      </c>
      <c r="B18" s="27">
        <v>85587</v>
      </c>
      <c r="C18" s="43">
        <v>79586</v>
      </c>
      <c r="D18" s="48">
        <v>22818</v>
      </c>
      <c r="E18" s="44">
        <v>11478</v>
      </c>
      <c r="F18" s="45">
        <v>31125</v>
      </c>
      <c r="G18" s="46">
        <v>23006</v>
      </c>
      <c r="H18" s="45">
        <v>7343</v>
      </c>
      <c r="I18" s="47">
        <v>6822</v>
      </c>
      <c r="J18" s="48">
        <v>6001</v>
      </c>
      <c r="K18" s="47">
        <v>5066</v>
      </c>
    </row>
    <row r="19" spans="1:11">
      <c r="A19" s="41" t="s">
        <v>37</v>
      </c>
      <c r="B19" s="27">
        <v>968696</v>
      </c>
      <c r="C19" s="43">
        <v>950745</v>
      </c>
      <c r="D19" s="48">
        <v>250352</v>
      </c>
      <c r="E19" s="44">
        <v>99989</v>
      </c>
      <c r="F19" s="45">
        <v>461469</v>
      </c>
      <c r="G19" s="46">
        <v>361228</v>
      </c>
      <c r="H19" s="45">
        <v>77603</v>
      </c>
      <c r="I19" s="47">
        <v>61332</v>
      </c>
      <c r="J19" s="48">
        <v>17951</v>
      </c>
      <c r="K19" s="47">
        <v>3149</v>
      </c>
    </row>
    <row r="20" spans="1:11">
      <c r="A20" s="6"/>
      <c r="B20" s="27"/>
      <c r="C20" s="43"/>
      <c r="D20" s="48"/>
      <c r="E20" s="44"/>
      <c r="F20" s="45"/>
      <c r="G20" s="46"/>
      <c r="H20" s="45"/>
      <c r="I20" s="47"/>
      <c r="J20" s="48"/>
      <c r="K20" s="47"/>
    </row>
    <row r="21" spans="1:11">
      <c r="A21" s="25" t="s">
        <v>72</v>
      </c>
      <c r="B21" s="57"/>
      <c r="C21" s="58"/>
      <c r="D21" s="59"/>
      <c r="E21" s="60"/>
      <c r="F21" s="61"/>
      <c r="G21" s="62"/>
      <c r="H21" s="61"/>
      <c r="I21" s="63"/>
      <c r="J21" s="59"/>
      <c r="K21" s="63"/>
    </row>
    <row r="22" spans="1:11" s="232" customFormat="1" ht="15">
      <c r="A22" s="25" t="s">
        <v>27</v>
      </c>
      <c r="B22" s="245">
        <f>B10/$B10</f>
        <v>1</v>
      </c>
      <c r="C22" s="246">
        <f t="shared" ref="C22:K22" si="0">C10/$B10</f>
        <v>0.97799385386078197</v>
      </c>
      <c r="D22" s="247">
        <f t="shared" si="0"/>
        <v>0.33761509784356863</v>
      </c>
      <c r="E22" s="248">
        <f t="shared" si="0"/>
        <v>0.16678255592506738</v>
      </c>
      <c r="F22" s="249">
        <f t="shared" si="0"/>
        <v>0.30355549354275291</v>
      </c>
      <c r="G22" s="250">
        <f t="shared" si="0"/>
        <v>0.21042710202374212</v>
      </c>
      <c r="H22" s="249">
        <f t="shared" si="0"/>
        <v>9.6945328437065853E-2</v>
      </c>
      <c r="I22" s="251">
        <f t="shared" si="0"/>
        <v>7.3095378112327192E-2</v>
      </c>
      <c r="J22" s="247">
        <f t="shared" si="0"/>
        <v>2.2006146139218075E-2</v>
      </c>
      <c r="K22" s="251">
        <f t="shared" si="0"/>
        <v>1.0660398052759819E-2</v>
      </c>
    </row>
    <row r="23" spans="1:11">
      <c r="A23" s="40" t="s">
        <v>30</v>
      </c>
      <c r="B23" s="90">
        <f t="shared" ref="B23:K23" si="1">B11/$B11</f>
        <v>1</v>
      </c>
      <c r="C23" s="185">
        <f t="shared" si="1"/>
        <v>0.9844565885758092</v>
      </c>
      <c r="D23" s="186">
        <f t="shared" si="1"/>
        <v>0.2415615726275088</v>
      </c>
      <c r="E23" s="187">
        <f t="shared" si="1"/>
        <v>0.13595299006637709</v>
      </c>
      <c r="F23" s="188">
        <f t="shared" si="1"/>
        <v>0.38473027752304723</v>
      </c>
      <c r="G23" s="189">
        <f t="shared" si="1"/>
        <v>0.27350619774807816</v>
      </c>
      <c r="H23" s="188">
        <f t="shared" si="1"/>
        <v>0.14398319247017868</v>
      </c>
      <c r="I23" s="190">
        <f t="shared" si="1"/>
        <v>7.8228555888697357E-2</v>
      </c>
      <c r="J23" s="186">
        <f t="shared" si="1"/>
        <v>1.5543411424190823E-2</v>
      </c>
      <c r="K23" s="190">
        <f t="shared" si="1"/>
        <v>9.5380105737813067E-3</v>
      </c>
    </row>
    <row r="24" spans="1:11">
      <c r="A24" s="40" t="s">
        <v>29</v>
      </c>
      <c r="B24" s="90"/>
      <c r="C24" s="185"/>
      <c r="D24" s="186"/>
      <c r="E24" s="187"/>
      <c r="F24" s="188"/>
      <c r="G24" s="189"/>
      <c r="H24" s="188"/>
      <c r="I24" s="190"/>
      <c r="J24" s="186"/>
      <c r="K24" s="190"/>
    </row>
    <row r="25" spans="1:11">
      <c r="A25" s="41" t="s">
        <v>31</v>
      </c>
      <c r="B25" s="90">
        <f t="shared" ref="B25:K31" si="2">B13/$B13</f>
        <v>1</v>
      </c>
      <c r="C25" s="185">
        <f t="shared" si="2"/>
        <v>0.97586695009772839</v>
      </c>
      <c r="D25" s="186">
        <f t="shared" si="2"/>
        <v>0.43515277523053403</v>
      </c>
      <c r="E25" s="187">
        <f t="shared" si="2"/>
        <v>0.19794650438181274</v>
      </c>
      <c r="F25" s="188">
        <f t="shared" si="2"/>
        <v>0.22667977066180947</v>
      </c>
      <c r="G25" s="189">
        <f t="shared" si="2"/>
        <v>0.15435416878813163</v>
      </c>
      <c r="H25" s="188">
        <f t="shared" si="2"/>
        <v>4.36106556902989E-2</v>
      </c>
      <c r="I25" s="190">
        <f t="shared" si="2"/>
        <v>7.2477244133273222E-2</v>
      </c>
      <c r="J25" s="186">
        <f t="shared" si="2"/>
        <v>2.4133049902271646E-2</v>
      </c>
      <c r="K25" s="190">
        <f t="shared" si="2"/>
        <v>9.9270184851780723E-3</v>
      </c>
    </row>
    <row r="26" spans="1:11">
      <c r="A26" s="41" t="s">
        <v>32</v>
      </c>
      <c r="B26" s="90">
        <f t="shared" si="2"/>
        <v>1</v>
      </c>
      <c r="C26" s="185">
        <f t="shared" si="2"/>
        <v>0.93877218084447578</v>
      </c>
      <c r="D26" s="186">
        <f t="shared" si="2"/>
        <v>0.37276065669533842</v>
      </c>
      <c r="E26" s="187">
        <f t="shared" si="2"/>
        <v>9.7173773595020621E-2</v>
      </c>
      <c r="F26" s="188">
        <f t="shared" si="2"/>
        <v>0.29467040452832144</v>
      </c>
      <c r="G26" s="189">
        <f t="shared" si="2"/>
        <v>0.19016833317620266</v>
      </c>
      <c r="H26" s="188">
        <f t="shared" si="2"/>
        <v>0.10336148745450142</v>
      </c>
      <c r="I26" s="190">
        <f t="shared" si="2"/>
        <v>7.0805858571293886E-2</v>
      </c>
      <c r="J26" s="186">
        <f t="shared" si="2"/>
        <v>6.1227819155524256E-2</v>
      </c>
      <c r="K26" s="190">
        <f t="shared" si="2"/>
        <v>4.0057694689537501E-2</v>
      </c>
    </row>
    <row r="27" spans="1:11">
      <c r="A27" s="41" t="s">
        <v>33</v>
      </c>
      <c r="B27" s="90">
        <f t="shared" si="2"/>
        <v>1</v>
      </c>
      <c r="C27" s="185">
        <f t="shared" si="2"/>
        <v>0.96001232665639447</v>
      </c>
      <c r="D27" s="186">
        <f t="shared" si="2"/>
        <v>0.36928197226502313</v>
      </c>
      <c r="E27" s="187">
        <f t="shared" si="2"/>
        <v>0.1307919876733436</v>
      </c>
      <c r="F27" s="188">
        <f t="shared" si="2"/>
        <v>0.27175963020030819</v>
      </c>
      <c r="G27" s="189">
        <f t="shared" si="2"/>
        <v>0.17759630200308166</v>
      </c>
      <c r="H27" s="188">
        <f t="shared" si="2"/>
        <v>0.10049922958397535</v>
      </c>
      <c r="I27" s="190">
        <f t="shared" si="2"/>
        <v>8.7679506933744225E-2</v>
      </c>
      <c r="J27" s="186">
        <f t="shared" si="2"/>
        <v>3.9987673343605548E-2</v>
      </c>
      <c r="K27" s="190">
        <f t="shared" si="2"/>
        <v>2.0308166409861324E-2</v>
      </c>
    </row>
    <row r="28" spans="1:11">
      <c r="A28" s="41" t="s">
        <v>34</v>
      </c>
      <c r="B28" s="90">
        <f t="shared" si="2"/>
        <v>1</v>
      </c>
      <c r="C28" s="185">
        <f t="shared" si="2"/>
        <v>0.98429886891710483</v>
      </c>
      <c r="D28" s="186">
        <f t="shared" si="2"/>
        <v>0.31614447536894746</v>
      </c>
      <c r="E28" s="187">
        <f t="shared" si="2"/>
        <v>0.20617771048382535</v>
      </c>
      <c r="F28" s="188">
        <f t="shared" si="2"/>
        <v>0.27529041459078085</v>
      </c>
      <c r="G28" s="189">
        <f t="shared" si="2"/>
        <v>0.17787257568998988</v>
      </c>
      <c r="H28" s="188">
        <f t="shared" si="2"/>
        <v>0.12438456399592047</v>
      </c>
      <c r="I28" s="190">
        <f t="shared" si="2"/>
        <v>6.2301704477630691E-2</v>
      </c>
      <c r="J28" s="186">
        <f t="shared" si="2"/>
        <v>1.5701131082895121E-2</v>
      </c>
      <c r="K28" s="190">
        <f t="shared" si="2"/>
        <v>3.2079110882144136E-3</v>
      </c>
    </row>
    <row r="29" spans="1:11">
      <c r="A29" s="41" t="s">
        <v>35</v>
      </c>
      <c r="B29" s="90">
        <f t="shared" si="2"/>
        <v>1</v>
      </c>
      <c r="C29" s="185">
        <f t="shared" si="2"/>
        <v>0.97545439697613101</v>
      </c>
      <c r="D29" s="186">
        <f t="shared" si="2"/>
        <v>0.27056160899694348</v>
      </c>
      <c r="E29" s="187">
        <f t="shared" si="2"/>
        <v>0.1563187817416801</v>
      </c>
      <c r="F29" s="188">
        <f t="shared" si="2"/>
        <v>0.2958071816887935</v>
      </c>
      <c r="G29" s="189">
        <f t="shared" si="2"/>
        <v>0.18629303841277989</v>
      </c>
      <c r="H29" s="188">
        <f t="shared" si="2"/>
        <v>0.17696788694712118</v>
      </c>
      <c r="I29" s="190">
        <f t="shared" si="2"/>
        <v>7.5798937601592814E-2</v>
      </c>
      <c r="J29" s="186">
        <f t="shared" si="2"/>
        <v>2.4545603023868965E-2</v>
      </c>
      <c r="K29" s="190">
        <f t="shared" si="2"/>
        <v>1.1689493455283605E-2</v>
      </c>
    </row>
    <row r="30" spans="1:11">
      <c r="A30" s="41" t="s">
        <v>36</v>
      </c>
      <c r="B30" s="90">
        <f t="shared" si="2"/>
        <v>1</v>
      </c>
      <c r="C30" s="185">
        <f t="shared" si="2"/>
        <v>0.92988421138724342</v>
      </c>
      <c r="D30" s="186">
        <f t="shared" si="2"/>
        <v>0.26660590977601739</v>
      </c>
      <c r="E30" s="187">
        <f t="shared" si="2"/>
        <v>0.13410915209085492</v>
      </c>
      <c r="F30" s="188">
        <f t="shared" si="2"/>
        <v>0.36366504258824356</v>
      </c>
      <c r="G30" s="189">
        <f t="shared" si="2"/>
        <v>0.26880250505333753</v>
      </c>
      <c r="H30" s="188">
        <f t="shared" si="2"/>
        <v>8.579574000724409E-2</v>
      </c>
      <c r="I30" s="190">
        <f t="shared" si="2"/>
        <v>7.970836692488345E-2</v>
      </c>
      <c r="J30" s="186">
        <f t="shared" si="2"/>
        <v>7.0115788612756608E-2</v>
      </c>
      <c r="K30" s="190">
        <f t="shared" si="2"/>
        <v>5.9191232313318611E-2</v>
      </c>
    </row>
    <row r="31" spans="1:11">
      <c r="A31" s="41" t="s">
        <v>37</v>
      </c>
      <c r="B31" s="90">
        <f t="shared" si="2"/>
        <v>1</v>
      </c>
      <c r="C31" s="185">
        <f t="shared" si="2"/>
        <v>0.98146890252463104</v>
      </c>
      <c r="D31" s="186">
        <f t="shared" si="2"/>
        <v>0.25844227704047501</v>
      </c>
      <c r="E31" s="187">
        <f t="shared" si="2"/>
        <v>0.10322020530692808</v>
      </c>
      <c r="F31" s="188">
        <f t="shared" si="2"/>
        <v>0.47638165120946097</v>
      </c>
      <c r="G31" s="189">
        <f t="shared" si="2"/>
        <v>0.3729013023693708</v>
      </c>
      <c r="H31" s="188">
        <f t="shared" si="2"/>
        <v>8.0110788111027606E-2</v>
      </c>
      <c r="I31" s="190">
        <f t="shared" si="2"/>
        <v>6.3313980856739366E-2</v>
      </c>
      <c r="J31" s="186">
        <f t="shared" si="2"/>
        <v>1.8531097475368949E-2</v>
      </c>
      <c r="K31" s="190">
        <f t="shared" si="2"/>
        <v>3.2507618489185462E-3</v>
      </c>
    </row>
    <row r="32" spans="1:11">
      <c r="A32" s="82"/>
      <c r="B32" s="90"/>
      <c r="C32" s="185"/>
      <c r="D32" s="186"/>
      <c r="E32" s="187"/>
      <c r="F32" s="188"/>
      <c r="G32" s="189"/>
      <c r="H32" s="188"/>
      <c r="I32" s="190"/>
      <c r="J32" s="186"/>
      <c r="K32" s="190"/>
    </row>
    <row r="33" spans="1:11">
      <c r="A33" s="25" t="s">
        <v>71</v>
      </c>
      <c r="B33" s="90"/>
      <c r="C33" s="185"/>
      <c r="D33" s="186"/>
      <c r="E33" s="187"/>
      <c r="F33" s="188"/>
      <c r="G33" s="189"/>
      <c r="H33" s="188"/>
      <c r="I33" s="190"/>
      <c r="J33" s="186"/>
      <c r="K33" s="190"/>
    </row>
    <row r="34" spans="1:11" s="232" customFormat="1" ht="15">
      <c r="A34" s="25" t="s">
        <v>27</v>
      </c>
      <c r="B34" s="245">
        <f>B10/B$10</f>
        <v>1</v>
      </c>
      <c r="C34" s="246">
        <f t="shared" ref="C34:K34" si="3">C10/C$10</f>
        <v>1</v>
      </c>
      <c r="D34" s="247">
        <f t="shared" si="3"/>
        <v>1</v>
      </c>
      <c r="E34" s="248">
        <f t="shared" si="3"/>
        <v>1</v>
      </c>
      <c r="F34" s="249">
        <f t="shared" si="3"/>
        <v>1</v>
      </c>
      <c r="G34" s="250">
        <f t="shared" si="3"/>
        <v>1</v>
      </c>
      <c r="H34" s="249">
        <f t="shared" si="3"/>
        <v>1</v>
      </c>
      <c r="I34" s="251">
        <f t="shared" si="3"/>
        <v>1</v>
      </c>
      <c r="J34" s="247">
        <f t="shared" si="3"/>
        <v>1</v>
      </c>
      <c r="K34" s="251">
        <f t="shared" si="3"/>
        <v>1</v>
      </c>
    </row>
    <row r="35" spans="1:11">
      <c r="A35" s="40" t="s">
        <v>30</v>
      </c>
      <c r="B35" s="90">
        <f t="shared" ref="B35:K35" si="4">B11/B$10</f>
        <v>0.37616727200730038</v>
      </c>
      <c r="C35" s="185">
        <f t="shared" si="4"/>
        <v>0.37865304354651985</v>
      </c>
      <c r="D35" s="186">
        <f t="shared" si="4"/>
        <v>0.2691454214502757</v>
      </c>
      <c r="E35" s="187">
        <f t="shared" si="4"/>
        <v>0.3066331794164463</v>
      </c>
      <c r="F35" s="188">
        <f t="shared" si="4"/>
        <v>0.47675941313206194</v>
      </c>
      <c r="G35" s="189">
        <f t="shared" si="4"/>
        <v>0.48892979703905048</v>
      </c>
      <c r="H35" s="188">
        <f t="shared" si="4"/>
        <v>0.55868359620411689</v>
      </c>
      <c r="I35" s="190">
        <f t="shared" si="4"/>
        <v>0.40258390094789304</v>
      </c>
      <c r="J35" s="186">
        <f t="shared" si="4"/>
        <v>0.26569498521619483</v>
      </c>
      <c r="K35" s="190">
        <f t="shared" si="4"/>
        <v>0.33656223718468459</v>
      </c>
    </row>
    <row r="36" spans="1:11">
      <c r="A36" s="40" t="s">
        <v>29</v>
      </c>
      <c r="B36" s="90"/>
      <c r="C36" s="185"/>
      <c r="D36" s="186"/>
      <c r="E36" s="187"/>
      <c r="F36" s="188"/>
      <c r="G36" s="189"/>
      <c r="H36" s="188"/>
      <c r="I36" s="190"/>
      <c r="J36" s="186"/>
      <c r="K36" s="190"/>
    </row>
    <row r="37" spans="1:11">
      <c r="A37" s="41" t="s">
        <v>31</v>
      </c>
      <c r="B37" s="90">
        <f t="shared" ref="B37:K43" si="5">B13/B$10</f>
        <v>0.40146751126242808</v>
      </c>
      <c r="C37" s="185">
        <f t="shared" si="5"/>
        <v>0.40059441501844151</v>
      </c>
      <c r="D37" s="186">
        <f t="shared" si="5"/>
        <v>0.51745227866464383</v>
      </c>
      <c r="E37" s="187">
        <f t="shared" si="5"/>
        <v>0.47648322713658259</v>
      </c>
      <c r="F37" s="188">
        <f t="shared" si="5"/>
        <v>0.29979547501853226</v>
      </c>
      <c r="G37" s="189">
        <f t="shared" si="5"/>
        <v>0.29448765582182562</v>
      </c>
      <c r="H37" s="188">
        <f t="shared" si="5"/>
        <v>0.18059933043470797</v>
      </c>
      <c r="I37" s="190">
        <f t="shared" si="5"/>
        <v>0.39807248524838679</v>
      </c>
      <c r="J37" s="186">
        <f t="shared" si="5"/>
        <v>0.44026952389316626</v>
      </c>
      <c r="K37" s="190">
        <f t="shared" si="5"/>
        <v>0.37384864859420558</v>
      </c>
    </row>
    <row r="38" spans="1:11">
      <c r="A38" s="41" t="s">
        <v>32</v>
      </c>
      <c r="B38" s="90">
        <f t="shared" si="5"/>
        <v>5.8082529543976483E-2</v>
      </c>
      <c r="C38" s="185">
        <f t="shared" si="5"/>
        <v>5.5753175455767585E-2</v>
      </c>
      <c r="D38" s="186">
        <f t="shared" si="5"/>
        <v>6.412889113558197E-2</v>
      </c>
      <c r="E38" s="187">
        <f t="shared" si="5"/>
        <v>3.3841060561922709E-2</v>
      </c>
      <c r="F38" s="188">
        <f t="shared" si="5"/>
        <v>5.6382450131284539E-2</v>
      </c>
      <c r="G38" s="189">
        <f t="shared" si="5"/>
        <v>5.2490661724692259E-2</v>
      </c>
      <c r="H38" s="188">
        <f t="shared" si="5"/>
        <v>6.1926621381067713E-2</v>
      </c>
      <c r="I38" s="190">
        <f t="shared" si="5"/>
        <v>5.6263247808006484E-2</v>
      </c>
      <c r="J38" s="186">
        <f t="shared" si="5"/>
        <v>0.16160333538257365</v>
      </c>
      <c r="K38" s="190">
        <f t="shared" si="5"/>
        <v>0.21825190989620841</v>
      </c>
    </row>
    <row r="39" spans="1:11">
      <c r="A39" s="41" t="s">
        <v>33</v>
      </c>
      <c r="B39" s="90">
        <f t="shared" si="5"/>
        <v>4.3552421654226466E-3</v>
      </c>
      <c r="C39" s="185">
        <f t="shared" si="5"/>
        <v>4.2751660942182248E-3</v>
      </c>
      <c r="D39" s="186">
        <f t="shared" si="5"/>
        <v>4.7637455398522027E-3</v>
      </c>
      <c r="E39" s="187">
        <f t="shared" si="5"/>
        <v>3.4154098218180003E-3</v>
      </c>
      <c r="F39" s="188">
        <f t="shared" si="5"/>
        <v>3.8990531401512985E-3</v>
      </c>
      <c r="G39" s="189">
        <f t="shared" si="5"/>
        <v>3.6757380369173446E-3</v>
      </c>
      <c r="H39" s="188">
        <f t="shared" si="5"/>
        <v>4.5149001951214377E-3</v>
      </c>
      <c r="I39" s="190">
        <f t="shared" si="5"/>
        <v>5.2242083631401362E-3</v>
      </c>
      <c r="J39" s="186">
        <f t="shared" si="5"/>
        <v>7.9139709398206425E-3</v>
      </c>
      <c r="K39" s="190">
        <f t="shared" si="5"/>
        <v>8.296780496648554E-3</v>
      </c>
    </row>
    <row r="40" spans="1:11">
      <c r="A40" s="41" t="s">
        <v>34</v>
      </c>
      <c r="B40" s="90">
        <f t="shared" si="5"/>
        <v>0.12817618617469781</v>
      </c>
      <c r="C40" s="185">
        <f t="shared" si="5"/>
        <v>0.12900252345739463</v>
      </c>
      <c r="D40" s="186">
        <f t="shared" si="5"/>
        <v>0.12002482528719145</v>
      </c>
      <c r="E40" s="187">
        <f t="shared" si="5"/>
        <v>0.15845225813616254</v>
      </c>
      <c r="F40" s="188">
        <f t="shared" si="5"/>
        <v>0.11624126785150084</v>
      </c>
      <c r="G40" s="189">
        <f t="shared" si="5"/>
        <v>0.10834644472003799</v>
      </c>
      <c r="H40" s="188">
        <f t="shared" si="5"/>
        <v>0.16445494887718645</v>
      </c>
      <c r="I40" s="190">
        <f t="shared" si="5"/>
        <v>0.10924897138987592</v>
      </c>
      <c r="J40" s="186">
        <f t="shared" si="5"/>
        <v>9.1452228304887931E-2</v>
      </c>
      <c r="K40" s="190">
        <f t="shared" si="5"/>
        <v>3.8570586842993186E-2</v>
      </c>
    </row>
    <row r="41" spans="1:11">
      <c r="A41" s="41" t="s">
        <v>35</v>
      </c>
      <c r="B41" s="90">
        <f t="shared" si="5"/>
        <v>3.4513650040280284E-3</v>
      </c>
      <c r="C41" s="185">
        <f t="shared" si="5"/>
        <v>3.4424031965623451E-3</v>
      </c>
      <c r="D41" s="186">
        <f t="shared" si="5"/>
        <v>2.765891912684065E-3</v>
      </c>
      <c r="E41" s="187">
        <f t="shared" si="5"/>
        <v>3.2348297445323024E-3</v>
      </c>
      <c r="F41" s="188">
        <f t="shared" si="5"/>
        <v>3.3632682542016758E-3</v>
      </c>
      <c r="G41" s="189">
        <f t="shared" si="5"/>
        <v>3.0555250112191969E-3</v>
      </c>
      <c r="H41" s="188">
        <f t="shared" si="5"/>
        <v>6.300259968097216E-3</v>
      </c>
      <c r="I41" s="190">
        <f t="shared" si="5"/>
        <v>3.5790197319811451E-3</v>
      </c>
      <c r="J41" s="186">
        <f t="shared" si="5"/>
        <v>3.8496443104306332E-3</v>
      </c>
      <c r="K41" s="190">
        <f t="shared" si="5"/>
        <v>3.7845405421738322E-3</v>
      </c>
    </row>
    <row r="42" spans="1:11">
      <c r="A42" s="41" t="s">
        <v>36</v>
      </c>
      <c r="B42" s="90">
        <f t="shared" si="5"/>
        <v>2.2973935976088014E-3</v>
      </c>
      <c r="C42" s="185">
        <f t="shared" si="5"/>
        <v>2.1843798151953086E-3</v>
      </c>
      <c r="D42" s="186">
        <f t="shared" si="5"/>
        <v>1.8141922980230249E-3</v>
      </c>
      <c r="E42" s="187">
        <f t="shared" si="5"/>
        <v>1.8473245339440652E-3</v>
      </c>
      <c r="F42" s="188">
        <f t="shared" si="5"/>
        <v>2.7523196196042265E-3</v>
      </c>
      <c r="G42" s="189">
        <f t="shared" si="5"/>
        <v>2.9347225152635929E-3</v>
      </c>
      <c r="H42" s="188">
        <f t="shared" si="5"/>
        <v>2.0331725826552632E-3</v>
      </c>
      <c r="I42" s="190">
        <f t="shared" si="5"/>
        <v>2.5052403664657676E-3</v>
      </c>
      <c r="J42" s="186">
        <f t="shared" si="5"/>
        <v>7.3199352049728231E-3</v>
      </c>
      <c r="K42" s="190">
        <f t="shared" si="5"/>
        <v>1.2756142639156776E-2</v>
      </c>
    </row>
    <row r="43" spans="1:11" ht="15" thickBot="1">
      <c r="A43" s="72" t="s">
        <v>37</v>
      </c>
      <c r="B43" s="92">
        <f t="shared" si="5"/>
        <v>2.6002500244537787E-2</v>
      </c>
      <c r="C43" s="191">
        <f t="shared" si="5"/>
        <v>2.6094893415900582E-2</v>
      </c>
      <c r="D43" s="192">
        <f t="shared" si="5"/>
        <v>1.9904753711747759E-2</v>
      </c>
      <c r="E43" s="193">
        <f t="shared" si="5"/>
        <v>1.6092710648591493E-2</v>
      </c>
      <c r="F43" s="194">
        <f t="shared" si="5"/>
        <v>4.0806752852663226E-2</v>
      </c>
      <c r="G43" s="195">
        <f t="shared" si="5"/>
        <v>4.6079455130993534E-2</v>
      </c>
      <c r="H43" s="194">
        <f t="shared" si="5"/>
        <v>2.1487170357047034E-2</v>
      </c>
      <c r="I43" s="196">
        <f t="shared" si="5"/>
        <v>2.2522926144250728E-2</v>
      </c>
      <c r="J43" s="192">
        <f t="shared" si="5"/>
        <v>2.1896376747953198E-2</v>
      </c>
      <c r="K43" s="196">
        <f t="shared" si="5"/>
        <v>7.9291538039290739E-3</v>
      </c>
    </row>
  </sheetData>
  <mergeCells count="6">
    <mergeCell ref="A5:K5"/>
    <mergeCell ref="A6:K6"/>
    <mergeCell ref="A8:A9"/>
    <mergeCell ref="B8:B9"/>
    <mergeCell ref="C8:I8"/>
    <mergeCell ref="J8:K8"/>
  </mergeCells>
  <hyperlinks>
    <hyperlink ref="A7" location="'Table of Contents'!A1" display="Return to Table of Contents"/>
  </hyperlinks>
  <pageMargins left="0.5" right="0.5" top="0.5" bottom="0.5" header="0.3" footer="0.3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43"/>
  <sheetViews>
    <sheetView workbookViewId="0">
      <pane ySplit="9" topLeftCell="A10" activePane="bottomLeft" state="frozen"/>
      <selection activeCell="A10" sqref="A10"/>
      <selection pane="bottomLeft" activeCell="A7" sqref="A7"/>
    </sheetView>
  </sheetViews>
  <sheetFormatPr defaultRowHeight="14.25"/>
  <cols>
    <col min="1" max="1" width="38.125" customWidth="1"/>
    <col min="2" max="2" width="10.25" style="30" customWidth="1"/>
    <col min="3" max="3" width="10.875" customWidth="1"/>
    <col min="4" max="4" width="9.625" bestFit="1" customWidth="1"/>
    <col min="5" max="5" width="8.875" customWidth="1"/>
    <col min="6" max="6" width="9.875" customWidth="1"/>
    <col min="7" max="7" width="9.375" customWidth="1"/>
    <col min="8" max="8" width="8.625" bestFit="1" customWidth="1"/>
    <col min="9" max="9" width="10.375" customWidth="1"/>
    <col min="10" max="10" width="8.5" bestFit="1" customWidth="1"/>
    <col min="11" max="11" width="10.125" customWidth="1"/>
  </cols>
  <sheetData>
    <row r="1" spans="1:12" s="14" customFormat="1" ht="15">
      <c r="A1" s="12" t="s">
        <v>0</v>
      </c>
      <c r="B1" s="31"/>
      <c r="D1" s="15"/>
      <c r="F1" s="15"/>
      <c r="H1" s="15"/>
      <c r="K1" s="16" t="s">
        <v>4</v>
      </c>
    </row>
    <row r="2" spans="1:12" s="14" customFormat="1" ht="15">
      <c r="A2" s="12" t="s">
        <v>1</v>
      </c>
      <c r="B2" s="31"/>
      <c r="D2" s="15"/>
      <c r="F2" s="15"/>
      <c r="H2" s="15"/>
      <c r="K2" s="16" t="s">
        <v>66</v>
      </c>
    </row>
    <row r="3" spans="1:12" s="14" customFormat="1" ht="15">
      <c r="A3" s="12" t="s">
        <v>2</v>
      </c>
      <c r="B3" s="31"/>
      <c r="C3" s="17"/>
      <c r="D3" s="18"/>
      <c r="E3" s="19"/>
      <c r="F3" s="20"/>
      <c r="H3" s="15"/>
      <c r="K3" s="21" t="s">
        <v>67</v>
      </c>
    </row>
    <row r="4" spans="1:12" s="14" customFormat="1" ht="15">
      <c r="A4" s="12" t="s">
        <v>3</v>
      </c>
      <c r="B4" s="31"/>
      <c r="C4" s="17"/>
      <c r="D4" s="18"/>
      <c r="E4" s="17"/>
      <c r="F4" s="18"/>
      <c r="G4" s="22"/>
      <c r="H4" s="15"/>
    </row>
    <row r="5" spans="1:12" s="14" customFormat="1" ht="15.75">
      <c r="A5" s="288" t="s">
        <v>65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39"/>
    </row>
    <row r="6" spans="1:12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39"/>
    </row>
    <row r="7" spans="1:12" s="14" customFormat="1" ht="16.5" thickBot="1">
      <c r="A7" s="182" t="s">
        <v>124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2.75" customHeight="1" thickBot="1">
      <c r="A8" s="303" t="s">
        <v>78</v>
      </c>
      <c r="B8" s="305" t="s">
        <v>5</v>
      </c>
      <c r="C8" s="307" t="s">
        <v>57</v>
      </c>
      <c r="D8" s="308"/>
      <c r="E8" s="308"/>
      <c r="F8" s="308"/>
      <c r="G8" s="308"/>
      <c r="H8" s="308"/>
      <c r="I8" s="308"/>
      <c r="J8" s="307" t="s">
        <v>38</v>
      </c>
      <c r="K8" s="309"/>
      <c r="L8" s="42"/>
    </row>
    <row r="9" spans="1:12" ht="57" customHeight="1" thickBot="1">
      <c r="A9" s="304"/>
      <c r="B9" s="306"/>
      <c r="C9" s="84" t="s">
        <v>39</v>
      </c>
      <c r="D9" s="85" t="s">
        <v>40</v>
      </c>
      <c r="E9" s="87" t="s">
        <v>41</v>
      </c>
      <c r="F9" s="88" t="s">
        <v>126</v>
      </c>
      <c r="G9" s="89" t="s">
        <v>58</v>
      </c>
      <c r="H9" s="88" t="s">
        <v>42</v>
      </c>
      <c r="I9" s="86" t="s">
        <v>43</v>
      </c>
      <c r="J9" s="87" t="s">
        <v>44</v>
      </c>
      <c r="K9" s="86" t="s">
        <v>45</v>
      </c>
      <c r="L9" s="42"/>
    </row>
    <row r="10" spans="1:12" s="232" customFormat="1" ht="15">
      <c r="A10" s="239" t="s">
        <v>27</v>
      </c>
      <c r="B10" s="241">
        <v>33871648</v>
      </c>
      <c r="C10" s="259">
        <v>33051894</v>
      </c>
      <c r="D10" s="260">
        <v>11502870</v>
      </c>
      <c r="E10" s="261">
        <v>5877084</v>
      </c>
      <c r="F10" s="262">
        <v>10519953</v>
      </c>
      <c r="G10" s="263">
        <v>8035222</v>
      </c>
      <c r="H10" s="262">
        <v>2848893</v>
      </c>
      <c r="I10" s="264">
        <v>2303094</v>
      </c>
      <c r="J10" s="260">
        <v>819754</v>
      </c>
      <c r="K10" s="264">
        <v>413656</v>
      </c>
    </row>
    <row r="11" spans="1:12">
      <c r="A11" s="40" t="s">
        <v>30</v>
      </c>
      <c r="B11" s="27">
        <v>10966556</v>
      </c>
      <c r="C11" s="43">
        <v>10773996</v>
      </c>
      <c r="D11" s="48">
        <v>2566688</v>
      </c>
      <c r="E11" s="44">
        <v>1547773</v>
      </c>
      <c r="F11" s="45">
        <v>4330189</v>
      </c>
      <c r="G11" s="46">
        <v>3395118</v>
      </c>
      <c r="H11" s="45">
        <v>1489194</v>
      </c>
      <c r="I11" s="47">
        <v>840152</v>
      </c>
      <c r="J11" s="48">
        <v>192560</v>
      </c>
      <c r="K11" s="47">
        <v>112739</v>
      </c>
    </row>
    <row r="12" spans="1:12">
      <c r="A12" s="40" t="s">
        <v>29</v>
      </c>
      <c r="B12" s="27"/>
      <c r="C12" s="43"/>
      <c r="D12" s="48"/>
      <c r="E12" s="44"/>
      <c r="F12" s="45"/>
      <c r="G12" s="46"/>
      <c r="H12" s="45"/>
      <c r="I12" s="47"/>
      <c r="J12" s="48"/>
      <c r="K12" s="47"/>
    </row>
    <row r="13" spans="1:12">
      <c r="A13" s="41" t="s">
        <v>31</v>
      </c>
      <c r="B13" s="27">
        <v>15816790</v>
      </c>
      <c r="C13" s="43">
        <v>15398662</v>
      </c>
      <c r="D13" s="48">
        <v>6697480</v>
      </c>
      <c r="E13" s="44">
        <v>3209317</v>
      </c>
      <c r="F13" s="45">
        <v>3874224</v>
      </c>
      <c r="G13" s="46">
        <v>2950644</v>
      </c>
      <c r="H13" s="45">
        <v>595478</v>
      </c>
      <c r="I13" s="47">
        <v>1022163</v>
      </c>
      <c r="J13" s="48">
        <v>418128</v>
      </c>
      <c r="K13" s="47">
        <v>192232</v>
      </c>
    </row>
    <row r="14" spans="1:12">
      <c r="A14" s="41" t="s">
        <v>32</v>
      </c>
      <c r="B14" s="27">
        <v>2181926</v>
      </c>
      <c r="C14" s="43">
        <v>2051873</v>
      </c>
      <c r="D14" s="48">
        <v>775250</v>
      </c>
      <c r="E14" s="44">
        <v>223135</v>
      </c>
      <c r="F14" s="45">
        <v>695632</v>
      </c>
      <c r="G14" s="46">
        <v>514932</v>
      </c>
      <c r="H14" s="45">
        <v>210943</v>
      </c>
      <c r="I14" s="47">
        <v>146913</v>
      </c>
      <c r="J14" s="48">
        <v>130053</v>
      </c>
      <c r="K14" s="47">
        <v>87038</v>
      </c>
    </row>
    <row r="15" spans="1:12">
      <c r="A15" s="41" t="s">
        <v>33</v>
      </c>
      <c r="B15" s="27">
        <v>178984</v>
      </c>
      <c r="C15" s="43">
        <v>172597</v>
      </c>
      <c r="D15" s="48">
        <v>62891</v>
      </c>
      <c r="E15" s="44">
        <v>25031</v>
      </c>
      <c r="F15" s="45">
        <v>53904</v>
      </c>
      <c r="G15" s="46">
        <v>39656</v>
      </c>
      <c r="H15" s="45">
        <v>15213</v>
      </c>
      <c r="I15" s="47">
        <v>15558</v>
      </c>
      <c r="J15" s="48">
        <v>6387</v>
      </c>
      <c r="K15" s="47">
        <v>2929</v>
      </c>
    </row>
    <row r="16" spans="1:12">
      <c r="A16" s="41" t="s">
        <v>34</v>
      </c>
      <c r="B16" s="27">
        <v>3648860</v>
      </c>
      <c r="C16" s="43">
        <v>3594517</v>
      </c>
      <c r="D16" s="48">
        <v>1096371</v>
      </c>
      <c r="E16" s="44">
        <v>735597</v>
      </c>
      <c r="F16" s="45">
        <v>1108852</v>
      </c>
      <c r="G16" s="46">
        <v>767910</v>
      </c>
      <c r="H16" s="45">
        <v>444818</v>
      </c>
      <c r="I16" s="47">
        <v>208879</v>
      </c>
      <c r="J16" s="48">
        <v>54343</v>
      </c>
      <c r="K16" s="47">
        <v>12909</v>
      </c>
    </row>
    <row r="17" spans="1:11">
      <c r="A17" s="41" t="s">
        <v>35</v>
      </c>
      <c r="B17" s="27">
        <v>103736</v>
      </c>
      <c r="C17" s="43">
        <v>101597</v>
      </c>
      <c r="D17" s="48">
        <v>26802</v>
      </c>
      <c r="E17" s="44">
        <v>16103</v>
      </c>
      <c r="F17" s="45">
        <v>34652</v>
      </c>
      <c r="G17" s="46">
        <v>25081</v>
      </c>
      <c r="H17" s="45">
        <v>15852</v>
      </c>
      <c r="I17" s="47">
        <v>8188</v>
      </c>
      <c r="J17" s="48">
        <v>2139</v>
      </c>
      <c r="K17" s="47">
        <v>840</v>
      </c>
    </row>
    <row r="18" spans="1:11">
      <c r="A18" s="41" t="s">
        <v>36</v>
      </c>
      <c r="B18" s="27">
        <v>71681</v>
      </c>
      <c r="C18" s="43">
        <v>69199</v>
      </c>
      <c r="D18" s="48">
        <v>21088</v>
      </c>
      <c r="E18" s="44">
        <v>10099</v>
      </c>
      <c r="F18" s="45">
        <v>27414</v>
      </c>
      <c r="G18" s="46">
        <v>22208</v>
      </c>
      <c r="H18" s="45">
        <v>5134</v>
      </c>
      <c r="I18" s="47">
        <v>5464</v>
      </c>
      <c r="J18" s="48">
        <v>2482</v>
      </c>
      <c r="K18" s="47">
        <v>1813</v>
      </c>
    </row>
    <row r="19" spans="1:11">
      <c r="A19" s="41" t="s">
        <v>37</v>
      </c>
      <c r="B19" s="27">
        <v>903115</v>
      </c>
      <c r="C19" s="43">
        <v>889453</v>
      </c>
      <c r="D19" s="48">
        <v>256300</v>
      </c>
      <c r="E19" s="44">
        <v>110029</v>
      </c>
      <c r="F19" s="45">
        <v>395086</v>
      </c>
      <c r="G19" s="46">
        <v>319673</v>
      </c>
      <c r="H19" s="45">
        <v>72261</v>
      </c>
      <c r="I19" s="47">
        <v>55777</v>
      </c>
      <c r="J19" s="48">
        <v>13662</v>
      </c>
      <c r="K19" s="47">
        <v>3156</v>
      </c>
    </row>
    <row r="20" spans="1:11">
      <c r="A20" s="6"/>
      <c r="B20" s="27"/>
      <c r="C20" s="43"/>
      <c r="D20" s="48"/>
      <c r="E20" s="44"/>
      <c r="F20" s="45"/>
      <c r="G20" s="46"/>
      <c r="H20" s="45"/>
      <c r="I20" s="47"/>
      <c r="J20" s="48"/>
      <c r="K20" s="47"/>
    </row>
    <row r="21" spans="1:11">
      <c r="A21" s="25" t="s">
        <v>72</v>
      </c>
      <c r="B21" s="57"/>
      <c r="C21" s="58"/>
      <c r="D21" s="59"/>
      <c r="E21" s="60"/>
      <c r="F21" s="61"/>
      <c r="G21" s="62"/>
      <c r="H21" s="61"/>
      <c r="I21" s="63"/>
      <c r="J21" s="59"/>
      <c r="K21" s="63"/>
    </row>
    <row r="22" spans="1:11" s="232" customFormat="1" ht="15">
      <c r="A22" s="25" t="s">
        <v>27</v>
      </c>
      <c r="B22" s="245">
        <f>B10/$B10</f>
        <v>1</v>
      </c>
      <c r="C22" s="246">
        <f t="shared" ref="C22:K22" si="0">C10/$B10</f>
        <v>0.97579822511145609</v>
      </c>
      <c r="D22" s="247">
        <f t="shared" si="0"/>
        <v>0.33960172236083702</v>
      </c>
      <c r="E22" s="248">
        <f t="shared" si="0"/>
        <v>0.17351042382112616</v>
      </c>
      <c r="F22" s="249">
        <f t="shared" si="0"/>
        <v>0.31058285088461002</v>
      </c>
      <c r="G22" s="250">
        <f t="shared" si="0"/>
        <v>0.23722559941577098</v>
      </c>
      <c r="H22" s="249">
        <f t="shared" si="0"/>
        <v>8.4108485066920868E-2</v>
      </c>
      <c r="I22" s="251">
        <f t="shared" si="0"/>
        <v>6.7994742977961986E-2</v>
      </c>
      <c r="J22" s="247">
        <f t="shared" si="0"/>
        <v>2.4201774888543953E-2</v>
      </c>
      <c r="K22" s="251">
        <f t="shared" si="0"/>
        <v>1.2212455679747262E-2</v>
      </c>
    </row>
    <row r="23" spans="1:11">
      <c r="A23" s="40" t="s">
        <v>30</v>
      </c>
      <c r="B23" s="90">
        <f t="shared" ref="B23:K23" si="1">B11/$B11</f>
        <v>1</v>
      </c>
      <c r="C23" s="185">
        <f t="shared" si="1"/>
        <v>0.98244116019651018</v>
      </c>
      <c r="D23" s="186">
        <f t="shared" si="1"/>
        <v>0.23404686029050506</v>
      </c>
      <c r="E23" s="187">
        <f t="shared" si="1"/>
        <v>0.14113574033634624</v>
      </c>
      <c r="F23" s="188">
        <f t="shared" si="1"/>
        <v>0.39485404533565505</v>
      </c>
      <c r="G23" s="189">
        <f t="shared" si="1"/>
        <v>0.30958835207698754</v>
      </c>
      <c r="H23" s="188">
        <f t="shared" si="1"/>
        <v>0.13579413628125367</v>
      </c>
      <c r="I23" s="190">
        <f t="shared" si="1"/>
        <v>7.6610377952750164E-2</v>
      </c>
      <c r="J23" s="186">
        <f t="shared" si="1"/>
        <v>1.7558839803489809E-2</v>
      </c>
      <c r="K23" s="190">
        <f t="shared" si="1"/>
        <v>1.0280255715650383E-2</v>
      </c>
    </row>
    <row r="24" spans="1:11">
      <c r="A24" s="40" t="s">
        <v>29</v>
      </c>
      <c r="B24" s="90"/>
      <c r="C24" s="185"/>
      <c r="D24" s="186"/>
      <c r="E24" s="187"/>
      <c r="F24" s="188"/>
      <c r="G24" s="189"/>
      <c r="H24" s="188"/>
      <c r="I24" s="190"/>
      <c r="J24" s="186"/>
      <c r="K24" s="190"/>
    </row>
    <row r="25" spans="1:11">
      <c r="A25" s="41" t="s">
        <v>31</v>
      </c>
      <c r="B25" s="90">
        <f t="shared" ref="B25:K25" si="2">B13/$B13</f>
        <v>1</v>
      </c>
      <c r="C25" s="185">
        <f t="shared" si="2"/>
        <v>0.97356429465144323</v>
      </c>
      <c r="D25" s="186">
        <f t="shared" si="2"/>
        <v>0.42344116600144532</v>
      </c>
      <c r="E25" s="187">
        <f t="shared" si="2"/>
        <v>0.20290570969204244</v>
      </c>
      <c r="F25" s="188">
        <f t="shared" si="2"/>
        <v>0.24494375913190983</v>
      </c>
      <c r="G25" s="189">
        <f t="shared" si="2"/>
        <v>0.18655137989440335</v>
      </c>
      <c r="H25" s="188">
        <f t="shared" si="2"/>
        <v>3.7648473552471771E-2</v>
      </c>
      <c r="I25" s="190">
        <f t="shared" si="2"/>
        <v>6.4625186273573845E-2</v>
      </c>
      <c r="J25" s="186">
        <f t="shared" si="2"/>
        <v>2.6435705348556819E-2</v>
      </c>
      <c r="K25" s="190">
        <f t="shared" si="2"/>
        <v>1.2153667084155509E-2</v>
      </c>
    </row>
    <row r="26" spans="1:11">
      <c r="A26" s="41" t="s">
        <v>32</v>
      </c>
      <c r="B26" s="90">
        <f t="shared" ref="B26:K26" si="3">B14/$B14</f>
        <v>1</v>
      </c>
      <c r="C26" s="185">
        <f t="shared" si="3"/>
        <v>0.94039532046458041</v>
      </c>
      <c r="D26" s="186">
        <f t="shared" si="3"/>
        <v>0.35530535866019286</v>
      </c>
      <c r="E26" s="187">
        <f t="shared" si="3"/>
        <v>0.10226515473027041</v>
      </c>
      <c r="F26" s="188">
        <f t="shared" si="3"/>
        <v>0.31881557853016096</v>
      </c>
      <c r="G26" s="189">
        <f t="shared" si="3"/>
        <v>0.23599883772410246</v>
      </c>
      <c r="H26" s="188">
        <f t="shared" si="3"/>
        <v>9.6677430856958485E-2</v>
      </c>
      <c r="I26" s="190">
        <f t="shared" si="3"/>
        <v>6.7331797686997638E-2</v>
      </c>
      <c r="J26" s="186">
        <f t="shared" si="3"/>
        <v>5.9604679535419626E-2</v>
      </c>
      <c r="K26" s="190">
        <f t="shared" si="3"/>
        <v>3.9890445413822466E-2</v>
      </c>
    </row>
    <row r="27" spans="1:11">
      <c r="A27" s="41" t="s">
        <v>33</v>
      </c>
      <c r="B27" s="90">
        <f t="shared" ref="B27:K27" si="4">B15/$B15</f>
        <v>1</v>
      </c>
      <c r="C27" s="185">
        <f t="shared" si="4"/>
        <v>0.96431524605551333</v>
      </c>
      <c r="D27" s="186">
        <f t="shared" si="4"/>
        <v>0.35137777678451704</v>
      </c>
      <c r="E27" s="187">
        <f t="shared" si="4"/>
        <v>0.13985048942922274</v>
      </c>
      <c r="F27" s="188">
        <f t="shared" si="4"/>
        <v>0.30116658472265678</v>
      </c>
      <c r="G27" s="189">
        <f t="shared" si="4"/>
        <v>0.22156170383944934</v>
      </c>
      <c r="H27" s="188">
        <f t="shared" si="4"/>
        <v>8.4996424261386497E-2</v>
      </c>
      <c r="I27" s="190">
        <f t="shared" si="4"/>
        <v>8.6923970857730307E-2</v>
      </c>
      <c r="J27" s="186">
        <f t="shared" si="4"/>
        <v>3.5684753944486655E-2</v>
      </c>
      <c r="K27" s="190">
        <f t="shared" si="4"/>
        <v>1.6364591248379745E-2</v>
      </c>
    </row>
    <row r="28" spans="1:11">
      <c r="A28" s="41" t="s">
        <v>34</v>
      </c>
      <c r="B28" s="90">
        <f t="shared" ref="B28:K28" si="5">B16/$B16</f>
        <v>1</v>
      </c>
      <c r="C28" s="185">
        <f t="shared" si="5"/>
        <v>0.98510685529178976</v>
      </c>
      <c r="D28" s="186">
        <f t="shared" si="5"/>
        <v>0.30046946169488553</v>
      </c>
      <c r="E28" s="187">
        <f t="shared" si="5"/>
        <v>0.20159638900916999</v>
      </c>
      <c r="F28" s="188">
        <f t="shared" si="5"/>
        <v>0.30388998207659379</v>
      </c>
      <c r="G28" s="189">
        <f t="shared" si="5"/>
        <v>0.21045203159342918</v>
      </c>
      <c r="H28" s="188">
        <f t="shared" si="5"/>
        <v>0.12190601996239922</v>
      </c>
      <c r="I28" s="190">
        <f t="shared" si="5"/>
        <v>5.724500254874125E-2</v>
      </c>
      <c r="J28" s="186">
        <f t="shared" si="5"/>
        <v>1.4893144708210236E-2</v>
      </c>
      <c r="K28" s="190">
        <f t="shared" si="5"/>
        <v>3.5378172908798913E-3</v>
      </c>
    </row>
    <row r="29" spans="1:11">
      <c r="A29" s="41" t="s">
        <v>35</v>
      </c>
      <c r="B29" s="90">
        <f t="shared" ref="B29:K29" si="6">B17/$B17</f>
        <v>1</v>
      </c>
      <c r="C29" s="185">
        <f t="shared" si="6"/>
        <v>0.97938035011953417</v>
      </c>
      <c r="D29" s="186">
        <f t="shared" si="6"/>
        <v>0.25836739415439192</v>
      </c>
      <c r="E29" s="187">
        <f t="shared" si="6"/>
        <v>0.1552305853319966</v>
      </c>
      <c r="F29" s="188">
        <f t="shared" si="6"/>
        <v>0.33404025603454923</v>
      </c>
      <c r="G29" s="189">
        <f t="shared" si="6"/>
        <v>0.24177720367085678</v>
      </c>
      <c r="H29" s="188">
        <f t="shared" si="6"/>
        <v>0.15281098172283489</v>
      </c>
      <c r="I29" s="190">
        <f t="shared" si="6"/>
        <v>7.8931132875761548E-2</v>
      </c>
      <c r="J29" s="186">
        <f t="shared" si="6"/>
        <v>2.0619649880465798E-2</v>
      </c>
      <c r="K29" s="190">
        <f t="shared" si="6"/>
        <v>8.097478213927662E-3</v>
      </c>
    </row>
    <row r="30" spans="1:11">
      <c r="A30" s="41" t="s">
        <v>36</v>
      </c>
      <c r="B30" s="90">
        <f t="shared" ref="B30:K30" si="7">B18/$B18</f>
        <v>1</v>
      </c>
      <c r="C30" s="185">
        <f t="shared" si="7"/>
        <v>0.96537436698706769</v>
      </c>
      <c r="D30" s="186">
        <f t="shared" si="7"/>
        <v>0.29419232432583253</v>
      </c>
      <c r="E30" s="187">
        <f t="shared" si="7"/>
        <v>0.14088810144947755</v>
      </c>
      <c r="F30" s="188">
        <f t="shared" si="7"/>
        <v>0.38244444134428929</v>
      </c>
      <c r="G30" s="189">
        <f t="shared" si="7"/>
        <v>0.3098171063461726</v>
      </c>
      <c r="H30" s="188">
        <f t="shared" si="7"/>
        <v>7.1622884725380503E-2</v>
      </c>
      <c r="I30" s="190">
        <f t="shared" si="7"/>
        <v>7.6226615142087867E-2</v>
      </c>
      <c r="J30" s="186">
        <f t="shared" si="7"/>
        <v>3.4625633012932297E-2</v>
      </c>
      <c r="K30" s="190">
        <f t="shared" si="7"/>
        <v>2.5292615895425564E-2</v>
      </c>
    </row>
    <row r="31" spans="1:11">
      <c r="A31" s="41" t="s">
        <v>37</v>
      </c>
      <c r="B31" s="90">
        <f t="shared" ref="B31:K31" si="8">B19/$B19</f>
        <v>1</v>
      </c>
      <c r="C31" s="185">
        <f t="shared" si="8"/>
        <v>0.9848723584482596</v>
      </c>
      <c r="D31" s="186">
        <f t="shared" si="8"/>
        <v>0.28379552991590218</v>
      </c>
      <c r="E31" s="187">
        <f t="shared" si="8"/>
        <v>0.12183276769846586</v>
      </c>
      <c r="F31" s="188">
        <f t="shared" si="8"/>
        <v>0.43747031108994977</v>
      </c>
      <c r="G31" s="189">
        <f t="shared" si="8"/>
        <v>0.35396710274992665</v>
      </c>
      <c r="H31" s="188">
        <f t="shared" si="8"/>
        <v>8.001306588861884E-2</v>
      </c>
      <c r="I31" s="190">
        <f t="shared" si="8"/>
        <v>6.1760683855322969E-2</v>
      </c>
      <c r="J31" s="186">
        <f t="shared" si="8"/>
        <v>1.5127641551740366E-2</v>
      </c>
      <c r="K31" s="190">
        <f t="shared" si="8"/>
        <v>3.4945715661903521E-3</v>
      </c>
    </row>
    <row r="32" spans="1:11">
      <c r="A32" s="82"/>
      <c r="B32" s="90"/>
      <c r="C32" s="185"/>
      <c r="D32" s="186"/>
      <c r="E32" s="187"/>
      <c r="F32" s="188"/>
      <c r="G32" s="189"/>
      <c r="H32" s="188"/>
      <c r="I32" s="190"/>
      <c r="J32" s="186"/>
      <c r="K32" s="190"/>
    </row>
    <row r="33" spans="1:11">
      <c r="A33" s="25" t="s">
        <v>71</v>
      </c>
      <c r="B33" s="90"/>
      <c r="C33" s="185"/>
      <c r="D33" s="186"/>
      <c r="E33" s="187"/>
      <c r="F33" s="188"/>
      <c r="G33" s="189"/>
      <c r="H33" s="188"/>
      <c r="I33" s="190"/>
      <c r="J33" s="186"/>
      <c r="K33" s="190"/>
    </row>
    <row r="34" spans="1:11" s="232" customFormat="1" ht="15">
      <c r="A34" s="25" t="s">
        <v>27</v>
      </c>
      <c r="B34" s="245">
        <f>B10/B$10</f>
        <v>1</v>
      </c>
      <c r="C34" s="246">
        <f t="shared" ref="C34:K34" si="9">C10/C$10</f>
        <v>1</v>
      </c>
      <c r="D34" s="247">
        <f t="shared" si="9"/>
        <v>1</v>
      </c>
      <c r="E34" s="248">
        <f t="shared" si="9"/>
        <v>1</v>
      </c>
      <c r="F34" s="249">
        <f t="shared" si="9"/>
        <v>1</v>
      </c>
      <c r="G34" s="250">
        <f t="shared" si="9"/>
        <v>1</v>
      </c>
      <c r="H34" s="249">
        <f t="shared" si="9"/>
        <v>1</v>
      </c>
      <c r="I34" s="251">
        <f t="shared" si="9"/>
        <v>1</v>
      </c>
      <c r="J34" s="247">
        <f t="shared" si="9"/>
        <v>1</v>
      </c>
      <c r="K34" s="251">
        <f t="shared" si="9"/>
        <v>1</v>
      </c>
    </row>
    <row r="35" spans="1:11">
      <c r="A35" s="40" t="s">
        <v>30</v>
      </c>
      <c r="B35" s="90">
        <f t="shared" ref="B35:K35" si="10">B11/B$10</f>
        <v>0.32376800798118827</v>
      </c>
      <c r="C35" s="185">
        <f t="shared" si="10"/>
        <v>0.32597212129507613</v>
      </c>
      <c r="D35" s="186">
        <f t="shared" si="10"/>
        <v>0.22313457424103725</v>
      </c>
      <c r="E35" s="187">
        <f t="shared" si="10"/>
        <v>0.2633573044047014</v>
      </c>
      <c r="F35" s="188">
        <f t="shared" si="10"/>
        <v>0.41161676292660243</v>
      </c>
      <c r="G35" s="189">
        <f t="shared" si="10"/>
        <v>0.42252945842691092</v>
      </c>
      <c r="H35" s="188">
        <f t="shared" si="10"/>
        <v>0.52272724879453181</v>
      </c>
      <c r="I35" s="190">
        <f t="shared" si="10"/>
        <v>0.36479275270570805</v>
      </c>
      <c r="J35" s="186">
        <f t="shared" si="10"/>
        <v>0.23489973821414717</v>
      </c>
      <c r="K35" s="190">
        <f t="shared" si="10"/>
        <v>0.27254288587618697</v>
      </c>
    </row>
    <row r="36" spans="1:11">
      <c r="A36" s="40" t="s">
        <v>29</v>
      </c>
      <c r="B36" s="90"/>
      <c r="C36" s="185"/>
      <c r="D36" s="186"/>
      <c r="E36" s="187"/>
      <c r="F36" s="188"/>
      <c r="G36" s="189"/>
      <c r="H36" s="188"/>
      <c r="I36" s="190"/>
      <c r="J36" s="186"/>
      <c r="K36" s="190"/>
    </row>
    <row r="37" spans="1:11">
      <c r="A37" s="41" t="s">
        <v>31</v>
      </c>
      <c r="B37" s="90">
        <f t="shared" ref="B37:K37" si="11">B13/B$10</f>
        <v>0.46696251685185203</v>
      </c>
      <c r="C37" s="185">
        <f t="shared" si="11"/>
        <v>0.46589348253386026</v>
      </c>
      <c r="D37" s="186">
        <f t="shared" si="11"/>
        <v>0.58224425730274265</v>
      </c>
      <c r="E37" s="187">
        <f t="shared" si="11"/>
        <v>0.54607301852415246</v>
      </c>
      <c r="F37" s="188">
        <f t="shared" si="11"/>
        <v>0.3682738886761186</v>
      </c>
      <c r="G37" s="189">
        <f t="shared" si="11"/>
        <v>0.36721374966366827</v>
      </c>
      <c r="H37" s="188">
        <f t="shared" si="11"/>
        <v>0.20902083721642056</v>
      </c>
      <c r="I37" s="190">
        <f t="shared" si="11"/>
        <v>0.44382165903779874</v>
      </c>
      <c r="J37" s="186">
        <f t="shared" si="11"/>
        <v>0.51006521468635713</v>
      </c>
      <c r="K37" s="190">
        <f t="shared" si="11"/>
        <v>0.46471464211808844</v>
      </c>
    </row>
    <row r="38" spans="1:11">
      <c r="A38" s="41" t="s">
        <v>32</v>
      </c>
      <c r="B38" s="90">
        <f t="shared" ref="B38:K38" si="12">B14/B$10</f>
        <v>6.4417473870772388E-2</v>
      </c>
      <c r="C38" s="185">
        <f t="shared" si="12"/>
        <v>6.2080345531787075E-2</v>
      </c>
      <c r="D38" s="186">
        <f t="shared" si="12"/>
        <v>6.7396223725035578E-2</v>
      </c>
      <c r="E38" s="187">
        <f t="shared" si="12"/>
        <v>3.796695776340784E-2</v>
      </c>
      <c r="F38" s="188">
        <f t="shared" si="12"/>
        <v>6.612501025432338E-2</v>
      </c>
      <c r="G38" s="189">
        <f t="shared" si="12"/>
        <v>6.4084352616517626E-2</v>
      </c>
      <c r="H38" s="188">
        <f t="shared" si="12"/>
        <v>7.4043847908643809E-2</v>
      </c>
      <c r="I38" s="190">
        <f t="shared" si="12"/>
        <v>6.378940677193376E-2</v>
      </c>
      <c r="J38" s="186">
        <f t="shared" si="12"/>
        <v>0.15864881415644205</v>
      </c>
      <c r="K38" s="190">
        <f t="shared" si="12"/>
        <v>0.21041154969346509</v>
      </c>
    </row>
    <row r="39" spans="1:11">
      <c r="A39" s="41" t="s">
        <v>33</v>
      </c>
      <c r="B39" s="90">
        <f t="shared" ref="B39:K39" si="13">B15/B$10</f>
        <v>5.2841833972766842E-3</v>
      </c>
      <c r="C39" s="185">
        <f t="shared" si="13"/>
        <v>5.2220002883949703E-3</v>
      </c>
      <c r="D39" s="186">
        <f t="shared" si="13"/>
        <v>5.4674181313011452E-3</v>
      </c>
      <c r="E39" s="187">
        <f t="shared" si="13"/>
        <v>4.2590849475692364E-3</v>
      </c>
      <c r="F39" s="188">
        <f t="shared" si="13"/>
        <v>5.1239772649174387E-3</v>
      </c>
      <c r="G39" s="189">
        <f t="shared" si="13"/>
        <v>4.9352712345719883E-3</v>
      </c>
      <c r="H39" s="188">
        <f t="shared" si="13"/>
        <v>5.3399688931806142E-3</v>
      </c>
      <c r="I39" s="190">
        <f t="shared" si="13"/>
        <v>6.7552605321363349E-3</v>
      </c>
      <c r="J39" s="186">
        <f t="shared" si="13"/>
        <v>7.7913617987835377E-3</v>
      </c>
      <c r="K39" s="190">
        <f t="shared" si="13"/>
        <v>7.0807627593942792E-3</v>
      </c>
    </row>
    <row r="40" spans="1:11">
      <c r="A40" s="41" t="s">
        <v>34</v>
      </c>
      <c r="B40" s="90">
        <f t="shared" ref="B40:K40" si="14">B16/B$10</f>
        <v>0.10772608406889443</v>
      </c>
      <c r="C40" s="185">
        <f t="shared" si="14"/>
        <v>0.10875373738037523</v>
      </c>
      <c r="D40" s="186">
        <f t="shared" si="14"/>
        <v>9.5312821930526898E-2</v>
      </c>
      <c r="E40" s="187">
        <f t="shared" si="14"/>
        <v>0.12516360154117245</v>
      </c>
      <c r="F40" s="188">
        <f t="shared" si="14"/>
        <v>0.10540465342383183</v>
      </c>
      <c r="G40" s="189">
        <f t="shared" si="14"/>
        <v>9.5567988040654014E-2</v>
      </c>
      <c r="H40" s="188">
        <f t="shared" si="14"/>
        <v>0.15613713817963679</v>
      </c>
      <c r="I40" s="190">
        <f t="shared" si="14"/>
        <v>9.0694952094877587E-2</v>
      </c>
      <c r="J40" s="186">
        <f t="shared" si="14"/>
        <v>6.6291838771143544E-2</v>
      </c>
      <c r="K40" s="190">
        <f t="shared" si="14"/>
        <v>3.1207089949136482E-2</v>
      </c>
    </row>
    <row r="41" spans="1:11">
      <c r="A41" s="41" t="s">
        <v>35</v>
      </c>
      <c r="B41" s="90">
        <f t="shared" ref="B41:K41" si="15">B17/B$10</f>
        <v>3.0626203956772343E-3</v>
      </c>
      <c r="C41" s="185">
        <f t="shared" si="15"/>
        <v>3.0738631801251691E-3</v>
      </c>
      <c r="D41" s="186">
        <f t="shared" si="15"/>
        <v>2.3300272019070025E-3</v>
      </c>
      <c r="E41" s="187">
        <f t="shared" si="15"/>
        <v>2.7399642407697424E-3</v>
      </c>
      <c r="F41" s="188">
        <f t="shared" si="15"/>
        <v>3.2939310660418351E-3</v>
      </c>
      <c r="G41" s="189">
        <f t="shared" si="15"/>
        <v>3.1213823339292929E-3</v>
      </c>
      <c r="H41" s="188">
        <f t="shared" si="15"/>
        <v>5.5642665414250376E-3</v>
      </c>
      <c r="I41" s="190">
        <f t="shared" si="15"/>
        <v>3.5552174596434187E-3</v>
      </c>
      <c r="J41" s="186">
        <f t="shared" si="15"/>
        <v>2.6093193811802078E-3</v>
      </c>
      <c r="K41" s="190">
        <f t="shared" si="15"/>
        <v>2.0306728295975398E-3</v>
      </c>
    </row>
    <row r="42" spans="1:11">
      <c r="A42" s="41" t="s">
        <v>36</v>
      </c>
      <c r="B42" s="90">
        <f t="shared" ref="B42:K42" si="16">B18/B$10</f>
        <v>2.1162536880402157E-3</v>
      </c>
      <c r="C42" s="185">
        <f t="shared" si="16"/>
        <v>2.0936470388050986E-3</v>
      </c>
      <c r="D42" s="186">
        <f t="shared" si="16"/>
        <v>1.8332816071119642E-3</v>
      </c>
      <c r="E42" s="187">
        <f t="shared" si="16"/>
        <v>1.7183691776397954E-3</v>
      </c>
      <c r="F42" s="188">
        <f t="shared" si="16"/>
        <v>2.6059051784737062E-3</v>
      </c>
      <c r="G42" s="189">
        <f t="shared" si="16"/>
        <v>2.7638315406842526E-3</v>
      </c>
      <c r="H42" s="188">
        <f t="shared" si="16"/>
        <v>1.8021034837040213E-3</v>
      </c>
      <c r="I42" s="190">
        <f t="shared" si="16"/>
        <v>2.3724606985212069E-3</v>
      </c>
      <c r="J42" s="186">
        <f t="shared" si="16"/>
        <v>3.0277375895695537E-3</v>
      </c>
      <c r="K42" s="190">
        <f t="shared" si="16"/>
        <v>4.3828688572146906E-3</v>
      </c>
    </row>
    <row r="43" spans="1:11" ht="15" thickBot="1">
      <c r="A43" s="72" t="s">
        <v>37</v>
      </c>
      <c r="B43" s="92">
        <f t="shared" ref="B43:K43" si="17">B19/B$10</f>
        <v>2.6662859746298732E-2</v>
      </c>
      <c r="C43" s="191">
        <f t="shared" si="17"/>
        <v>2.6910802751576052E-2</v>
      </c>
      <c r="D43" s="192">
        <f t="shared" si="17"/>
        <v>2.2281395860337463E-2</v>
      </c>
      <c r="E43" s="193">
        <f t="shared" si="17"/>
        <v>1.8721699400587093E-2</v>
      </c>
      <c r="F43" s="194">
        <f t="shared" si="17"/>
        <v>3.7555871209690762E-2</v>
      </c>
      <c r="G43" s="195">
        <f t="shared" si="17"/>
        <v>3.9783966143063627E-2</v>
      </c>
      <c r="H43" s="194">
        <f t="shared" si="17"/>
        <v>2.5364588982457397E-2</v>
      </c>
      <c r="I43" s="196">
        <f t="shared" si="17"/>
        <v>2.4218290699380921E-2</v>
      </c>
      <c r="J43" s="192">
        <f t="shared" si="17"/>
        <v>1.6665975402376812E-2</v>
      </c>
      <c r="K43" s="196">
        <f t="shared" si="17"/>
        <v>7.6295279169164712E-3</v>
      </c>
    </row>
  </sheetData>
  <mergeCells count="6">
    <mergeCell ref="A5:K5"/>
    <mergeCell ref="A6:K6"/>
    <mergeCell ref="A8:A9"/>
    <mergeCell ref="B8:B9"/>
    <mergeCell ref="C8:I8"/>
    <mergeCell ref="J8:K8"/>
  </mergeCells>
  <hyperlinks>
    <hyperlink ref="A7" location="'Table of Contents'!A1" display="Return to Table of Contents"/>
  </hyperlinks>
  <pageMargins left="0.5" right="0.5" top="0.5" bottom="0.5" header="0.3" footer="0.3"/>
  <pageSetup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2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38.5" customWidth="1"/>
    <col min="2" max="2" width="9.875" style="30" bestFit="1" customWidth="1"/>
    <col min="3" max="3" width="9.25" style="30" customWidth="1"/>
    <col min="4" max="6" width="8.625" style="30" customWidth="1"/>
    <col min="7" max="7" width="9.5" style="30" bestFit="1" customWidth="1"/>
    <col min="8" max="8" width="9.125" style="30" customWidth="1"/>
    <col min="9" max="9" width="9.75" customWidth="1"/>
    <col min="10" max="10" width="8.625" customWidth="1"/>
    <col min="11" max="11" width="8.875" customWidth="1"/>
    <col min="12" max="12" width="9.5" customWidth="1"/>
  </cols>
  <sheetData>
    <row r="1" spans="1:14" s="14" customFormat="1" ht="15">
      <c r="A1" s="12" t="s">
        <v>0</v>
      </c>
      <c r="B1" s="31"/>
      <c r="C1" s="16"/>
      <c r="D1" s="32"/>
      <c r="E1" s="16"/>
      <c r="F1" s="32"/>
      <c r="G1" s="16"/>
      <c r="L1" s="16" t="s">
        <v>90</v>
      </c>
    </row>
    <row r="2" spans="1:14" s="14" customFormat="1" ht="15">
      <c r="A2" s="12" t="s">
        <v>1</v>
      </c>
      <c r="B2" s="31"/>
      <c r="C2" s="16"/>
      <c r="D2" s="32"/>
      <c r="E2" s="16"/>
      <c r="F2" s="32"/>
      <c r="G2" s="16"/>
      <c r="L2" s="16" t="s">
        <v>25</v>
      </c>
    </row>
    <row r="3" spans="1:14" s="14" customFormat="1" ht="15">
      <c r="A3" s="12" t="s">
        <v>2</v>
      </c>
      <c r="B3" s="31"/>
      <c r="C3" s="33"/>
      <c r="D3" s="34"/>
      <c r="E3" s="19"/>
      <c r="F3" s="32"/>
      <c r="G3" s="16"/>
      <c r="L3" s="21" t="s">
        <v>67</v>
      </c>
    </row>
    <row r="4" spans="1:14" s="14" customFormat="1" ht="15">
      <c r="A4" s="12" t="s">
        <v>3</v>
      </c>
      <c r="B4" s="31"/>
      <c r="C4" s="33"/>
      <c r="D4" s="34"/>
      <c r="E4" s="33"/>
      <c r="F4" s="32"/>
      <c r="G4" s="16"/>
      <c r="H4" s="16"/>
    </row>
    <row r="5" spans="1:14" s="14" customFormat="1" ht="15.75">
      <c r="A5" s="288" t="s">
        <v>93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4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4" ht="15" thickBot="1">
      <c r="A7" s="182" t="s">
        <v>124</v>
      </c>
    </row>
    <row r="8" spans="1:14" ht="81" customHeight="1" thickBot="1">
      <c r="A8" s="218" t="s">
        <v>78</v>
      </c>
      <c r="B8" s="219" t="s">
        <v>46</v>
      </c>
      <c r="C8" s="220" t="s">
        <v>47</v>
      </c>
      <c r="D8" s="221" t="s">
        <v>48</v>
      </c>
      <c r="E8" s="220" t="s">
        <v>49</v>
      </c>
      <c r="F8" s="221" t="s">
        <v>50</v>
      </c>
      <c r="G8" s="220" t="s">
        <v>51</v>
      </c>
      <c r="H8" s="221" t="s">
        <v>52</v>
      </c>
      <c r="I8" s="220" t="s">
        <v>53</v>
      </c>
      <c r="J8" s="220" t="s">
        <v>54</v>
      </c>
      <c r="K8" s="222" t="s">
        <v>55</v>
      </c>
      <c r="L8" s="223" t="s">
        <v>56</v>
      </c>
      <c r="N8" s="11"/>
    </row>
    <row r="9" spans="1:14">
      <c r="A9" s="6"/>
      <c r="B9" s="26"/>
      <c r="C9" s="27"/>
      <c r="D9" s="49"/>
      <c r="E9" s="29"/>
      <c r="F9" s="49"/>
      <c r="G9" s="29"/>
      <c r="H9" s="49"/>
      <c r="I9" s="29"/>
      <c r="J9" s="28"/>
      <c r="K9" s="27"/>
      <c r="L9" s="28"/>
    </row>
    <row r="10" spans="1:14">
      <c r="A10" s="25" t="s">
        <v>96</v>
      </c>
      <c r="B10" s="50"/>
      <c r="C10" s="90"/>
      <c r="D10" s="106"/>
      <c r="E10" s="23"/>
      <c r="F10" s="106"/>
      <c r="G10" s="23"/>
      <c r="H10" s="106"/>
      <c r="I10" s="23"/>
      <c r="J10" s="24"/>
      <c r="K10" s="90"/>
      <c r="L10" s="24"/>
    </row>
    <row r="11" spans="1:14" s="232" customFormat="1" ht="15">
      <c r="A11" s="25" t="s">
        <v>27</v>
      </c>
      <c r="B11" s="265">
        <f>('2010-HH Type'!B9-'2000-HH Type'!B9)/'2000-HH Type'!B9</f>
        <v>9.3422598012496014E-2</v>
      </c>
      <c r="C11" s="245">
        <f>('2010-HH Type'!C9-'2000-HH Type'!C9)/'2000-HH Type'!C9</f>
        <v>9.1214587182478296E-2</v>
      </c>
      <c r="D11" s="266">
        <f>('2010-HH Type'!D9-'2000-HH Type'!D9)/'2000-HH Type'!D9</f>
        <v>8.1337641934634535E-3</v>
      </c>
      <c r="E11" s="267">
        <f>('2010-HH Type'!E9-'2000-HH Type'!E9)/'2000-HH Type'!E9</f>
        <v>5.7209663840094849E-2</v>
      </c>
      <c r="F11" s="266">
        <f>('2010-HH Type'!F9-'2000-HH Type'!F9)/'2000-HH Type'!F9</f>
        <v>-1.5776391366613889E-2</v>
      </c>
      <c r="G11" s="267">
        <f>('2010-HH Type'!G9-'2000-HH Type'!G9)/'2000-HH Type'!G9</f>
        <v>0.26560799387674422</v>
      </c>
      <c r="H11" s="266">
        <f>('2010-HH Type'!H9-'2000-HH Type'!H9)/'2000-HH Type'!H9</f>
        <v>0.20007798977923419</v>
      </c>
      <c r="I11" s="267">
        <f>('2010-HH Type'!I9-'2000-HH Type'!I9)/'2000-HH Type'!I9</f>
        <v>0.1576143761520459</v>
      </c>
      <c r="J11" s="229">
        <f>('2010-HH Type'!J9-'2000-HH Type'!J9)/'2000-HH Type'!J9</f>
        <v>2.6555139712189535E-2</v>
      </c>
      <c r="K11" s="245">
        <f>('2010-HH Type'!K9-'2000-HH Type'!K9)/'2000-HH Type'!K9</f>
        <v>9.8303543492683554E-2</v>
      </c>
      <c r="L11" s="229">
        <f>('2010-HH Type'!L9-'2000-HH Type'!L9)/'2000-HH Type'!L9</f>
        <v>8.1650240666866547E-2</v>
      </c>
    </row>
    <row r="12" spans="1:14">
      <c r="A12" s="40" t="s">
        <v>30</v>
      </c>
      <c r="B12" s="50">
        <f>('2010-HH Type'!B10-'2000-HH Type'!B10)/'2000-HH Type'!B10</f>
        <v>0.31888877806729921</v>
      </c>
      <c r="C12" s="90">
        <f>('2010-HH Type'!C10-'2000-HH Type'!C10)/'2000-HH Type'!C10</f>
        <v>0.2970928210422088</v>
      </c>
      <c r="D12" s="106">
        <f>('2010-HH Type'!D10-'2000-HH Type'!D10)/'2000-HH Type'!D10</f>
        <v>0.17817600947569884</v>
      </c>
      <c r="E12" s="23">
        <f>('2010-HH Type'!E10-'2000-HH Type'!E10)/'2000-HH Type'!E10</f>
        <v>0.23305783794867396</v>
      </c>
      <c r="F12" s="106">
        <f>('2010-HH Type'!F10-'2000-HH Type'!F10)/'2000-HH Type'!F10</f>
        <v>0.11394501771283178</v>
      </c>
      <c r="G12" s="23">
        <f>('2010-HH Type'!G10-'2000-HH Type'!G10)/'2000-HH Type'!G10</f>
        <v>0.4594559364240316</v>
      </c>
      <c r="H12" s="106">
        <f>('2010-HH Type'!H10-'2000-HH Type'!H10)/'2000-HH Type'!H10</f>
        <v>0.45134152468047783</v>
      </c>
      <c r="I12" s="23">
        <f>('2010-HH Type'!I10-'2000-HH Type'!I10)/'2000-HH Type'!I10</f>
        <v>0.4308398492434044</v>
      </c>
      <c r="J12" s="24">
        <f>('2010-HH Type'!J10-'2000-HH Type'!J10)/'2000-HH Type'!J10</f>
        <v>0.30147603365015441</v>
      </c>
      <c r="K12" s="90">
        <f>('2010-HH Type'!K10-'2000-HH Type'!K10)/'2000-HH Type'!K10</f>
        <v>0.43439514832603993</v>
      </c>
      <c r="L12" s="24">
        <f>('2010-HH Type'!L10-'2000-HH Type'!L10)/'2000-HH Type'!L10</f>
        <v>0.43115865713282708</v>
      </c>
    </row>
    <row r="13" spans="1:14">
      <c r="A13" s="40" t="s">
        <v>29</v>
      </c>
      <c r="B13" s="50"/>
      <c r="C13" s="90"/>
      <c r="D13" s="106"/>
      <c r="E13" s="23"/>
      <c r="F13" s="106"/>
      <c r="G13" s="23"/>
      <c r="H13" s="106"/>
      <c r="I13" s="23"/>
      <c r="J13" s="24"/>
      <c r="K13" s="90"/>
      <c r="L13" s="24"/>
    </row>
    <row r="14" spans="1:14">
      <c r="A14" s="41" t="s">
        <v>31</v>
      </c>
      <c r="B14" s="50">
        <f>('2010-HH Type'!B12-'2000-HH Type'!B12)/'2000-HH Type'!B12</f>
        <v>-2.8253163876562529E-2</v>
      </c>
      <c r="C14" s="90">
        <f>('2010-HH Type'!C12-'2000-HH Type'!C12)/'2000-HH Type'!C12</f>
        <v>-5.0271171648162735E-2</v>
      </c>
      <c r="D14" s="106">
        <f>('2010-HH Type'!D12-'2000-HH Type'!D12)/'2000-HH Type'!D12</f>
        <v>-0.15308818853727266</v>
      </c>
      <c r="E14" s="23">
        <f>('2010-HH Type'!E12-'2000-HH Type'!E12)/'2000-HH Type'!E12</f>
        <v>-6.5479392669259298E-2</v>
      </c>
      <c r="F14" s="106">
        <f>('2010-HH Type'!F12-'2000-HH Type'!F12)/'2000-HH Type'!F12</f>
        <v>-0.1565704695440252</v>
      </c>
      <c r="G14" s="23">
        <f>('2010-HH Type'!G12-'2000-HH Type'!G12)/'2000-HH Type'!G12</f>
        <v>0.10810256494398798</v>
      </c>
      <c r="H14" s="106">
        <f>('2010-HH Type'!H12-'2000-HH Type'!H12)/'2000-HH Type'!H12</f>
        <v>-2.1399324060834526E-2</v>
      </c>
      <c r="I14" s="23">
        <f>('2010-HH Type'!I12-'2000-HH Type'!I12)/'2000-HH Type'!I12</f>
        <v>-3.1048250084947333E-2</v>
      </c>
      <c r="J14" s="24">
        <f>('2010-HH Type'!J12-'2000-HH Type'!J12)/'2000-HH Type'!J12</f>
        <v>-0.18885703470657955</v>
      </c>
      <c r="K14" s="90">
        <f>('2010-HH Type'!K12-'2000-HH Type'!K12)/'2000-HH Type'!K12</f>
        <v>8.0364969651103343E-3</v>
      </c>
      <c r="L14" s="24">
        <f>('2010-HH Type'!L12-'2000-HH Type'!L12)/'2000-HH Type'!L12</f>
        <v>-5.5199257296664672E-3</v>
      </c>
    </row>
    <row r="15" spans="1:14">
      <c r="A15" s="41" t="s">
        <v>32</v>
      </c>
      <c r="B15" s="50">
        <f>('2010-HH Type'!B13-'2000-HH Type'!B13)/'2000-HH Type'!B13</f>
        <v>4.0414059980651403E-2</v>
      </c>
      <c r="C15" s="90">
        <f>('2010-HH Type'!C13-'2000-HH Type'!C13)/'2000-HH Type'!C13</f>
        <v>-5.9529993355064946E-3</v>
      </c>
      <c r="D15" s="106">
        <f>('2010-HH Type'!D13-'2000-HH Type'!D13)/'2000-HH Type'!D13</f>
        <v>-0.12839621012723346</v>
      </c>
      <c r="E15" s="23">
        <f>('2010-HH Type'!E13-'2000-HH Type'!E13)/'2000-HH Type'!E13</f>
        <v>-5.0607514021945951E-2</v>
      </c>
      <c r="F15" s="106">
        <f>('2010-HH Type'!F13-'2000-HH Type'!F13)/'2000-HH Type'!F13</f>
        <v>-0.1685975484770221</v>
      </c>
      <c r="G15" s="23">
        <f>('2010-HH Type'!G13-'2000-HH Type'!G13)/'2000-HH Type'!G13</f>
        <v>0.16576595302431926</v>
      </c>
      <c r="H15" s="106">
        <f>('2010-HH Type'!H13-'2000-HH Type'!H13)/'2000-HH Type'!H13</f>
        <v>7.0080012612825662E-2</v>
      </c>
      <c r="I15" s="23">
        <f>('2010-HH Type'!I13-'2000-HH Type'!I13)/'2000-HH Type'!I13</f>
        <v>5.4160779625403036E-3</v>
      </c>
      <c r="J15" s="24">
        <f>('2010-HH Type'!J13-'2000-HH Type'!J13)/'2000-HH Type'!J13</f>
        <v>-0.12936624826888835</v>
      </c>
      <c r="K15" s="90">
        <f>('2010-HH Type'!K13-'2000-HH Type'!K13)/'2000-HH Type'!K13</f>
        <v>0.12964800235394416</v>
      </c>
      <c r="L15" s="24">
        <f>('2010-HH Type'!L13-'2000-HH Type'!L13)/'2000-HH Type'!L13</f>
        <v>0.13721961565653321</v>
      </c>
    </row>
    <row r="16" spans="1:14">
      <c r="A16" s="41" t="s">
        <v>33</v>
      </c>
      <c r="B16" s="50">
        <f>('2010-HH Type'!B14-'2000-HH Type'!B14)/'2000-HH Type'!B14</f>
        <v>-4.7304065764576811E-2</v>
      </c>
      <c r="C16" s="90">
        <f>('2010-HH Type'!C14-'2000-HH Type'!C14)/'2000-HH Type'!C14</f>
        <v>-8.066817958496128E-2</v>
      </c>
      <c r="D16" s="106">
        <f>('2010-HH Type'!D14-'2000-HH Type'!D14)/'2000-HH Type'!D14</f>
        <v>-0.22759671851885058</v>
      </c>
      <c r="E16" s="23">
        <f>('2010-HH Type'!E14-'2000-HH Type'!E14)/'2000-HH Type'!E14</f>
        <v>-0.12116131982016307</v>
      </c>
      <c r="F16" s="106">
        <f>('2010-HH Type'!F14-'2000-HH Type'!F14)/'2000-HH Type'!F14</f>
        <v>-0.27607068938067186</v>
      </c>
      <c r="G16" s="23">
        <f>('2010-HH Type'!G14-'2000-HH Type'!G14)/'2000-HH Type'!G14</f>
        <v>9.283088235294118E-2</v>
      </c>
      <c r="H16" s="106">
        <f>('2010-HH Type'!H14-'2000-HH Type'!H14)/'2000-HH Type'!H14</f>
        <v>-1.5728476821192054E-2</v>
      </c>
      <c r="I16" s="23">
        <f>('2010-HH Type'!I14-'2000-HH Type'!I14)/'2000-HH Type'!I14</f>
        <v>-5.5331412103746397E-2</v>
      </c>
      <c r="J16" s="24">
        <f>('2010-HH Type'!J14-'2000-HH Type'!J14)/'2000-HH Type'!J14</f>
        <v>-0.21435393641697367</v>
      </c>
      <c r="K16" s="90">
        <f>('2010-HH Type'!K14-'2000-HH Type'!K14)/'2000-HH Type'!K14</f>
        <v>2.3476275560849712E-2</v>
      </c>
      <c r="L16" s="24">
        <f>('2010-HH Type'!L14-'2000-HH Type'!L14)/'2000-HH Type'!L14</f>
        <v>6.5283540802213005E-2</v>
      </c>
    </row>
    <row r="17" spans="1:12">
      <c r="A17" s="41" t="s">
        <v>34</v>
      </c>
      <c r="B17" s="50">
        <f>('2010-HH Type'!B15-'2000-HH Type'!B15)/'2000-HH Type'!B15</f>
        <v>0.37691712020839663</v>
      </c>
      <c r="C17" s="90">
        <f>('2010-HH Type'!C15-'2000-HH Type'!C15)/'2000-HH Type'!C15</f>
        <v>0.35273003069540476</v>
      </c>
      <c r="D17" s="106">
        <f>('2010-HH Type'!D15-'2000-HH Type'!D15)/'2000-HH Type'!D15</f>
        <v>0.20942347288949897</v>
      </c>
      <c r="E17" s="23">
        <f>('2010-HH Type'!E15-'2000-HH Type'!E15)/'2000-HH Type'!E15</f>
        <v>0.33760994702739844</v>
      </c>
      <c r="F17" s="106">
        <f>('2010-HH Type'!F15-'2000-HH Type'!F15)/'2000-HH Type'!F15</f>
        <v>0.19636784622575118</v>
      </c>
      <c r="G17" s="23">
        <f>('2010-HH Type'!G15-'2000-HH Type'!G15)/'2000-HH Type'!G15</f>
        <v>0.36278567890752139</v>
      </c>
      <c r="H17" s="106">
        <f>('2010-HH Type'!H15-'2000-HH Type'!H15)/'2000-HH Type'!H15</f>
        <v>0.39092393078681031</v>
      </c>
      <c r="I17" s="23">
        <f>('2010-HH Type'!I15-'2000-HH Type'!I15)/'2000-HH Type'!I15</f>
        <v>0.43509817337756262</v>
      </c>
      <c r="J17" s="24">
        <f>('2010-HH Type'!J15-'2000-HH Type'!J15)/'2000-HH Type'!J15</f>
        <v>0.25145962544697875</v>
      </c>
      <c r="K17" s="90">
        <f>('2010-HH Type'!K15-'2000-HH Type'!K15)/'2000-HH Type'!K15</f>
        <v>0.45558921527177099</v>
      </c>
      <c r="L17" s="24">
        <f>('2010-HH Type'!L15-'2000-HH Type'!L15)/'2000-HH Type'!L15</f>
        <v>0.46355398589465269</v>
      </c>
    </row>
    <row r="18" spans="1:12">
      <c r="A18" s="41" t="s">
        <v>35</v>
      </c>
      <c r="B18" s="50">
        <f>('2010-HH Type'!B16-'2000-HH Type'!B16)/'2000-HH Type'!B16</f>
        <v>0.29796283859413475</v>
      </c>
      <c r="C18" s="90">
        <f>('2010-HH Type'!C16-'2000-HH Type'!C16)/'2000-HH Type'!C16</f>
        <v>0.296056338028169</v>
      </c>
      <c r="D18" s="106">
        <f>('2010-HH Type'!D16-'2000-HH Type'!D16)/'2000-HH Type'!D16</f>
        <v>0.1093499961898956</v>
      </c>
      <c r="E18" s="23">
        <f>('2010-HH Type'!E16-'2000-HH Type'!E16)/'2000-HH Type'!E16</f>
        <v>0.25579724345156446</v>
      </c>
      <c r="F18" s="106">
        <f>('2010-HH Type'!F16-'2000-HH Type'!F16)/'2000-HH Type'!F16</f>
        <v>8.0334987593052104E-2</v>
      </c>
      <c r="G18" s="23">
        <f>('2010-HH Type'!G16-'2000-HH Type'!G16)/'2000-HH Type'!G16</f>
        <v>0.4376004284949116</v>
      </c>
      <c r="H18" s="106">
        <f>('2010-HH Type'!H16-'2000-HH Type'!H16)/'2000-HH Type'!H16</f>
        <v>0.20991561181434598</v>
      </c>
      <c r="I18" s="23">
        <f>('2010-HH Type'!I16-'2000-HH Type'!I16)/'2000-HH Type'!I16</f>
        <v>0.38142580019398642</v>
      </c>
      <c r="J18" s="24">
        <f>('2010-HH Type'!J16-'2000-HH Type'!J16)/'2000-HH Type'!J16</f>
        <v>0.18337994406711947</v>
      </c>
      <c r="K18" s="90">
        <f>('2010-HH Type'!K16-'2000-HH Type'!K16)/'2000-HH Type'!K16</f>
        <v>0.30534351145038169</v>
      </c>
      <c r="L18" s="24">
        <f>('2010-HH Type'!L16-'2000-HH Type'!L16)/'2000-HH Type'!L16</f>
        <v>0.36312849162011174</v>
      </c>
    </row>
    <row r="19" spans="1:12">
      <c r="A19" s="41" t="s">
        <v>36</v>
      </c>
      <c r="B19" s="50">
        <f>('2010-HH Type'!B17-'2000-HH Type'!B17)/'2000-HH Type'!B17</f>
        <v>8.20371775417299E-2</v>
      </c>
      <c r="C19" s="90">
        <f>('2010-HH Type'!C17-'2000-HH Type'!C17)/'2000-HH Type'!C17</f>
        <v>0.10975893341601427</v>
      </c>
      <c r="D19" s="106">
        <f>('2010-HH Type'!D17-'2000-HH Type'!D17)/'2000-HH Type'!D17</f>
        <v>2.6725113122171944E-2</v>
      </c>
      <c r="E19" s="23">
        <f>('2010-HH Type'!E17-'2000-HH Type'!E17)/'2000-HH Type'!E17</f>
        <v>7.1499723298284454E-2</v>
      </c>
      <c r="F19" s="106">
        <f>('2010-HH Type'!F17-'2000-HH Type'!F17)/'2000-HH Type'!F17</f>
        <v>-1.81892499489066E-2</v>
      </c>
      <c r="G19" s="23">
        <f>('2010-HH Type'!G17-'2000-HH Type'!G17)/'2000-HH Type'!G17</f>
        <v>0.13050314465408805</v>
      </c>
      <c r="H19" s="106">
        <f>('2010-HH Type'!H17-'2000-HH Type'!H17)/'2000-HH Type'!H17</f>
        <v>0.11980033277870217</v>
      </c>
      <c r="I19" s="23">
        <f>('2010-HH Type'!I17-'2000-HH Type'!I17)/'2000-HH Type'!I17</f>
        <v>0.23284502698535081</v>
      </c>
      <c r="J19" s="24">
        <f>('2010-HH Type'!J17-'2000-HH Type'!J17)/'2000-HH Type'!J17</f>
        <v>0.13054499366286437</v>
      </c>
      <c r="K19" s="90">
        <f>('2010-HH Type'!K17-'2000-HH Type'!K17)/'2000-HH Type'!K17</f>
        <v>3.8353487235861732E-2</v>
      </c>
      <c r="L19" s="24">
        <f>('2010-HH Type'!L17-'2000-HH Type'!L17)/'2000-HH Type'!L17</f>
        <v>3.140383636054999E-2</v>
      </c>
    </row>
    <row r="20" spans="1:12">
      <c r="A20" s="41" t="s">
        <v>37</v>
      </c>
      <c r="B20" s="50">
        <f>('2010-HH Type'!B18-'2000-HH Type'!B18)/'2000-HH Type'!B18</f>
        <v>-2.3207179087007413E-2</v>
      </c>
      <c r="C20" s="90">
        <f>('2010-HH Type'!C18-'2000-HH Type'!C18)/'2000-HH Type'!C18</f>
        <v>-3.924531922804745E-2</v>
      </c>
      <c r="D20" s="106">
        <f>('2010-HH Type'!D18-'2000-HH Type'!D18)/'2000-HH Type'!D18</f>
        <v>-7.1350607959134671E-2</v>
      </c>
      <c r="E20" s="23">
        <f>('2010-HH Type'!E18-'2000-HH Type'!E18)/'2000-HH Type'!E18</f>
        <v>-7.8084116252524371E-2</v>
      </c>
      <c r="F20" s="106">
        <f>('2010-HH Type'!F18-'2000-HH Type'!F18)/'2000-HH Type'!F18</f>
        <v>-0.11966044686473933</v>
      </c>
      <c r="G20" s="23">
        <f>('2010-HH Type'!G18-'2000-HH Type'!G18)/'2000-HH Type'!G18</f>
        <v>-3.4244443060830583E-2</v>
      </c>
      <c r="H20" s="106">
        <f>('2010-HH Type'!H18-'2000-HH Type'!H18)/'2000-HH Type'!H18</f>
        <v>1.7024839519955346E-2</v>
      </c>
      <c r="I20" s="23">
        <f>('2010-HH Type'!I18-'2000-HH Type'!I18)/'2000-HH Type'!I18</f>
        <v>7.8787878787878782E-2</v>
      </c>
      <c r="J20" s="24">
        <f>('2010-HH Type'!J18-'2000-HH Type'!J18)/'2000-HH Type'!J18</f>
        <v>3.6880592269609845E-2</v>
      </c>
      <c r="K20" s="90">
        <f>('2010-HH Type'!K18-'2000-HH Type'!K18)/'2000-HH Type'!K18</f>
        <v>6.6552024476851952E-3</v>
      </c>
      <c r="L20" s="24">
        <f>('2010-HH Type'!L18-'2000-HH Type'!L18)/'2000-HH Type'!L18</f>
        <v>-4.5979333385129363E-2</v>
      </c>
    </row>
    <row r="21" spans="1:12">
      <c r="A21" s="41"/>
      <c r="B21" s="64"/>
      <c r="C21" s="57"/>
      <c r="D21" s="65"/>
      <c r="E21" s="56"/>
      <c r="F21" s="65"/>
      <c r="G21" s="56"/>
      <c r="H21" s="65"/>
      <c r="I21" s="56"/>
      <c r="J21" s="52"/>
      <c r="K21" s="57"/>
      <c r="L21" s="52"/>
    </row>
    <row r="22" spans="1:12">
      <c r="A22" s="25" t="s">
        <v>97</v>
      </c>
      <c r="B22" s="64"/>
      <c r="C22" s="57"/>
      <c r="D22" s="65"/>
      <c r="E22" s="56"/>
      <c r="F22" s="65"/>
      <c r="G22" s="56"/>
      <c r="H22" s="65"/>
      <c r="I22" s="56"/>
      <c r="J22" s="52"/>
      <c r="K22" s="57"/>
      <c r="L22" s="52"/>
    </row>
    <row r="23" spans="1:12" s="232" customFormat="1" ht="15">
      <c r="A23" s="25" t="s">
        <v>27</v>
      </c>
      <c r="B23" s="268">
        <f>('2010-HH Type'!B9-'2000-HH Type'!B9)</f>
        <v>1074628</v>
      </c>
      <c r="C23" s="252">
        <f>('2010-HH Type'!C9-'2000-HH Type'!C9)</f>
        <v>722424</v>
      </c>
      <c r="D23" s="269">
        <f>('2010-HH Type'!D9-'2000-HH Type'!D9)</f>
        <v>33487</v>
      </c>
      <c r="E23" s="270">
        <f>('2010-HH Type'!E9-'2000-HH Type'!E9)</f>
        <v>336226</v>
      </c>
      <c r="F23" s="269">
        <f>('2010-HH Type'!F9-'2000-HH Type'!F9)</f>
        <v>-47171</v>
      </c>
      <c r="G23" s="270">
        <f>('2010-HH Type'!G9-'2000-HH Type'!G9)</f>
        <v>157892</v>
      </c>
      <c r="H23" s="269">
        <f>('2010-HH Type'!H9-'2000-HH Type'!H9)</f>
        <v>58492</v>
      </c>
      <c r="I23" s="270">
        <f>('2010-HH Type'!I9-'2000-HH Type'!I9)</f>
        <v>228306</v>
      </c>
      <c r="J23" s="238">
        <f>('2010-HH Type'!J9-'2000-HH Type'!J9)</f>
        <v>22166</v>
      </c>
      <c r="K23" s="252">
        <f>('2010-HH Type'!K9-'2000-HH Type'!K9)</f>
        <v>352204</v>
      </c>
      <c r="L23" s="238">
        <f>('2010-HH Type'!L9-'2000-HH Type'!L9)</f>
        <v>221134</v>
      </c>
    </row>
    <row r="24" spans="1:12">
      <c r="A24" s="40" t="s">
        <v>30</v>
      </c>
      <c r="B24" s="146">
        <f>('2010-HH Type'!B10-'2000-HH Type'!B10)</f>
        <v>818488</v>
      </c>
      <c r="C24" s="132">
        <f>('2010-HH Type'!C10-'2000-HH Type'!C10)</f>
        <v>641495</v>
      </c>
      <c r="D24" s="147">
        <f>('2010-HH Type'!D10-'2000-HH Type'!D10)</f>
        <v>262346</v>
      </c>
      <c r="E24" s="148">
        <f>('2010-HH Type'!E10-'2000-HH Type'!E10)</f>
        <v>347802</v>
      </c>
      <c r="F24" s="147">
        <f>('2010-HH Type'!F10-'2000-HH Type'!F10)</f>
        <v>121003</v>
      </c>
      <c r="G24" s="148">
        <f>('2010-HH Type'!G10-'2000-HH Type'!G10)</f>
        <v>102217</v>
      </c>
      <c r="H24" s="147">
        <f>('2010-HH Type'!H10-'2000-HH Type'!H10)</f>
        <v>53006</v>
      </c>
      <c r="I24" s="148">
        <f>('2010-HH Type'!I10-'2000-HH Type'!I10)</f>
        <v>191476</v>
      </c>
      <c r="J24" s="119">
        <f>('2010-HH Type'!J10-'2000-HH Type'!J10)</f>
        <v>88337</v>
      </c>
      <c r="K24" s="132">
        <f>('2010-HH Type'!K10-'2000-HH Type'!K10)</f>
        <v>176993</v>
      </c>
      <c r="L24" s="119">
        <f>('2010-HH Type'!L10-'2000-HH Type'!L10)</f>
        <v>116678</v>
      </c>
    </row>
    <row r="25" spans="1:12">
      <c r="A25" s="40" t="s">
        <v>29</v>
      </c>
      <c r="B25" s="146"/>
      <c r="C25" s="132"/>
      <c r="D25" s="147"/>
      <c r="E25" s="148"/>
      <c r="F25" s="147"/>
      <c r="G25" s="148"/>
      <c r="H25" s="147"/>
      <c r="I25" s="148"/>
      <c r="J25" s="119"/>
      <c r="K25" s="132"/>
      <c r="L25" s="119"/>
    </row>
    <row r="26" spans="1:12">
      <c r="A26" s="41" t="s">
        <v>31</v>
      </c>
      <c r="B26" s="146">
        <f>('2010-HH Type'!B12-'2000-HH Type'!B12)</f>
        <v>-189225</v>
      </c>
      <c r="C26" s="132">
        <f>('2010-HH Type'!C12-'2000-HH Type'!C12)</f>
        <v>-209550</v>
      </c>
      <c r="D26" s="147">
        <f>('2010-HH Type'!D12-'2000-HH Type'!D12)</f>
        <v>-273968</v>
      </c>
      <c r="E26" s="148">
        <f>('2010-HH Type'!E12-'2000-HH Type'!E12)</f>
        <v>-216898</v>
      </c>
      <c r="F26" s="147">
        <f>('2010-HH Type'!F12-'2000-HH Type'!F12)</f>
        <v>-210465</v>
      </c>
      <c r="G26" s="148">
        <f>('2010-HH Type'!G12-'2000-HH Type'!G12)</f>
        <v>26354</v>
      </c>
      <c r="H26" s="147">
        <f>('2010-HH Type'!H12-'2000-HH Type'!H12)</f>
        <v>-2634</v>
      </c>
      <c r="I26" s="148">
        <f>('2010-HH Type'!I12-'2000-HH Type'!I12)</f>
        <v>-19006</v>
      </c>
      <c r="J26" s="119">
        <f>('2010-HH Type'!J12-'2000-HH Type'!J12)</f>
        <v>-60869</v>
      </c>
      <c r="K26" s="132">
        <f>('2010-HH Type'!K12-'2000-HH Type'!K12)</f>
        <v>20325</v>
      </c>
      <c r="L26" s="119">
        <f>('2010-HH Type'!L12-'2000-HH Type'!L12)</f>
        <v>-10744</v>
      </c>
    </row>
    <row r="27" spans="1:12">
      <c r="A27" s="41" t="s">
        <v>32</v>
      </c>
      <c r="B27" s="146">
        <f>('2010-HH Type'!B13-'2000-HH Type'!B13)</f>
        <v>31331</v>
      </c>
      <c r="C27" s="132">
        <f>('2010-HH Type'!C13-'2000-HH Type'!C13)</f>
        <v>-3037</v>
      </c>
      <c r="D27" s="147">
        <f>('2010-HH Type'!D13-'2000-HH Type'!D13)</f>
        <v>-36440</v>
      </c>
      <c r="E27" s="148">
        <f>('2010-HH Type'!E13-'2000-HH Type'!E13)</f>
        <v>-12208</v>
      </c>
      <c r="F27" s="147">
        <f>('2010-HH Type'!F13-'2000-HH Type'!F13)</f>
        <v>-20563</v>
      </c>
      <c r="G27" s="148">
        <f>('2010-HH Type'!G13-'2000-HH Type'!G13)</f>
        <v>7975</v>
      </c>
      <c r="H27" s="147">
        <f>('2010-HH Type'!H13-'2000-HH Type'!H13)</f>
        <v>1778</v>
      </c>
      <c r="I27" s="148">
        <f>('2010-HH Type'!I13-'2000-HH Type'!I13)</f>
        <v>1196</v>
      </c>
      <c r="J27" s="119">
        <f>('2010-HH Type'!J13-'2000-HH Type'!J13)</f>
        <v>-17655</v>
      </c>
      <c r="K27" s="132">
        <f>('2010-HH Type'!K13-'2000-HH Type'!K13)</f>
        <v>34368</v>
      </c>
      <c r="L27" s="119">
        <f>('2010-HH Type'!L13-'2000-HH Type'!L13)</f>
        <v>29890</v>
      </c>
    </row>
    <row r="28" spans="1:12">
      <c r="A28" s="41" t="s">
        <v>33</v>
      </c>
      <c r="B28" s="146">
        <f>('2010-HH Type'!B14-'2000-HH Type'!B14)</f>
        <v>-2975</v>
      </c>
      <c r="C28" s="132">
        <f>('2010-HH Type'!C14-'2000-HH Type'!C14)</f>
        <v>-3448</v>
      </c>
      <c r="D28" s="147">
        <f>('2010-HH Type'!D14-'2000-HH Type'!D14)</f>
        <v>-5077</v>
      </c>
      <c r="E28" s="148">
        <f>('2010-HH Type'!E14-'2000-HH Type'!E14)</f>
        <v>-3180</v>
      </c>
      <c r="F28" s="147">
        <f>('2010-HH Type'!F14-'2000-HH Type'!F14)</f>
        <v>-3468</v>
      </c>
      <c r="G28" s="148">
        <f>('2010-HH Type'!G14-'2000-HH Type'!G14)</f>
        <v>404</v>
      </c>
      <c r="H28" s="147">
        <f>('2010-HH Type'!H14-'2000-HH Type'!H14)</f>
        <v>-38</v>
      </c>
      <c r="I28" s="148">
        <f>('2010-HH Type'!I14-'2000-HH Type'!I14)</f>
        <v>-672</v>
      </c>
      <c r="J28" s="119">
        <f>('2010-HH Type'!J14-'2000-HH Type'!J14)</f>
        <v>-1571</v>
      </c>
      <c r="K28" s="132">
        <f>('2010-HH Type'!K14-'2000-HH Type'!K14)</f>
        <v>473</v>
      </c>
      <c r="L28" s="119">
        <f>('2010-HH Type'!L14-'2000-HH Type'!L14)</f>
        <v>944</v>
      </c>
    </row>
    <row r="29" spans="1:12">
      <c r="A29" s="41" t="s">
        <v>34</v>
      </c>
      <c r="B29" s="146">
        <f>('2010-HH Type'!B15-'2000-HH Type'!B15)</f>
        <v>413241</v>
      </c>
      <c r="C29" s="132">
        <f>('2010-HH Type'!C15-'2000-HH Type'!C15)</f>
        <v>295786</v>
      </c>
      <c r="D29" s="147">
        <f>('2010-HH Type'!D15-'2000-HH Type'!D15)</f>
        <v>91539</v>
      </c>
      <c r="E29" s="148">
        <f>('2010-HH Type'!E15-'2000-HH Type'!E15)</f>
        <v>225041</v>
      </c>
      <c r="F29" s="147">
        <f>('2010-HH Type'!F15-'2000-HH Type'!F15)</f>
        <v>73105</v>
      </c>
      <c r="G29" s="148">
        <f>('2010-HH Type'!G15-'2000-HH Type'!G15)</f>
        <v>20509</v>
      </c>
      <c r="H29" s="147">
        <f>('2010-HH Type'!H15-'2000-HH Type'!H15)</f>
        <v>5987</v>
      </c>
      <c r="I29" s="148">
        <f>('2010-HH Type'!I15-'2000-HH Type'!I15)</f>
        <v>50236</v>
      </c>
      <c r="J29" s="119">
        <f>('2010-HH Type'!J15-'2000-HH Type'!J15)</f>
        <v>12447</v>
      </c>
      <c r="K29" s="132">
        <f>('2010-HH Type'!K15-'2000-HH Type'!K15)</f>
        <v>117455</v>
      </c>
      <c r="L29" s="119">
        <f>('2010-HH Type'!L15-'2000-HH Type'!L15)</f>
        <v>85840</v>
      </c>
    </row>
    <row r="30" spans="1:12">
      <c r="A30" s="41" t="s">
        <v>35</v>
      </c>
      <c r="B30" s="146">
        <f>('2010-HH Type'!B16-'2000-HH Type'!B16)</f>
        <v>7986</v>
      </c>
      <c r="C30" s="132">
        <f>('2010-HH Type'!C16-'2000-HH Type'!C16)</f>
        <v>6306</v>
      </c>
      <c r="D30" s="147">
        <f>('2010-HH Type'!D16-'2000-HH Type'!D16)</f>
        <v>1435</v>
      </c>
      <c r="E30" s="148">
        <f>('2010-HH Type'!E16-'2000-HH Type'!E16)</f>
        <v>3916</v>
      </c>
      <c r="F30" s="147">
        <f>('2010-HH Type'!F16-'2000-HH Type'!F16)</f>
        <v>777</v>
      </c>
      <c r="G30" s="148">
        <f>('2010-HH Type'!G16-'2000-HH Type'!G16)</f>
        <v>817</v>
      </c>
      <c r="H30" s="147">
        <f>('2010-HH Type'!H16-'2000-HH Type'!H16)</f>
        <v>199</v>
      </c>
      <c r="I30" s="148">
        <f>('2010-HH Type'!I16-'2000-HH Type'!I16)</f>
        <v>1573</v>
      </c>
      <c r="J30" s="119">
        <f>('2010-HH Type'!J16-'2000-HH Type'!J16)</f>
        <v>459</v>
      </c>
      <c r="K30" s="132">
        <f>('2010-HH Type'!K16-'2000-HH Type'!K16)</f>
        <v>1680</v>
      </c>
      <c r="L30" s="119">
        <f>('2010-HH Type'!L16-'2000-HH Type'!L16)</f>
        <v>1300</v>
      </c>
    </row>
    <row r="31" spans="1:12">
      <c r="A31" s="41" t="s">
        <v>36</v>
      </c>
      <c r="B31" s="146">
        <f>('2010-HH Type'!B17-'2000-HH Type'!B17)</f>
        <v>1730</v>
      </c>
      <c r="C31" s="132">
        <f>('2010-HH Type'!C17-'2000-HH Type'!C17)</f>
        <v>1416</v>
      </c>
      <c r="D31" s="147">
        <f>('2010-HH Type'!D17-'2000-HH Type'!D17)</f>
        <v>189</v>
      </c>
      <c r="E31" s="148">
        <f>('2010-HH Type'!E17-'2000-HH Type'!E17)</f>
        <v>646</v>
      </c>
      <c r="F31" s="147">
        <f>('2010-HH Type'!F17-'2000-HH Type'!F17)</f>
        <v>-89</v>
      </c>
      <c r="G31" s="148">
        <f>('2010-HH Type'!G17-'2000-HH Type'!G17)</f>
        <v>166</v>
      </c>
      <c r="H31" s="147">
        <f>('2010-HH Type'!H17-'2000-HH Type'!H17)</f>
        <v>72</v>
      </c>
      <c r="I31" s="148">
        <f>('2010-HH Type'!I17-'2000-HH Type'!I17)</f>
        <v>604</v>
      </c>
      <c r="J31" s="119">
        <f>('2010-HH Type'!J17-'2000-HH Type'!J17)</f>
        <v>206</v>
      </c>
      <c r="K31" s="132">
        <f>('2010-HH Type'!K17-'2000-HH Type'!K17)</f>
        <v>314</v>
      </c>
      <c r="L31" s="119">
        <f>('2010-HH Type'!L17-'2000-HH Type'!L17)</f>
        <v>185</v>
      </c>
    </row>
    <row r="32" spans="1:12" ht="15" thickBot="1">
      <c r="A32" s="72" t="s">
        <v>37</v>
      </c>
      <c r="B32" s="149">
        <f>('2010-HH Type'!B18-'2000-HH Type'!B18)</f>
        <v>-5948</v>
      </c>
      <c r="C32" s="139">
        <f>('2010-HH Type'!C18-'2000-HH Type'!C18)</f>
        <v>-6544</v>
      </c>
      <c r="D32" s="150">
        <f>('2010-HH Type'!D18-'2000-HH Type'!D18)</f>
        <v>-6537</v>
      </c>
      <c r="E32" s="151">
        <f>('2010-HH Type'!E18-'2000-HH Type'!E18)</f>
        <v>-8893</v>
      </c>
      <c r="F32" s="150">
        <f>('2010-HH Type'!F18-'2000-HH Type'!F18)</f>
        <v>-7471</v>
      </c>
      <c r="G32" s="151">
        <f>('2010-HH Type'!G18-'2000-HH Type'!G18)</f>
        <v>-550</v>
      </c>
      <c r="H32" s="150">
        <f>('2010-HH Type'!H18-'2000-HH Type'!H18)</f>
        <v>122</v>
      </c>
      <c r="I32" s="151">
        <f>('2010-HH Type'!I18-'2000-HH Type'!I18)</f>
        <v>2899</v>
      </c>
      <c r="J32" s="131">
        <f>('2010-HH Type'!J18-'2000-HH Type'!J18)</f>
        <v>812</v>
      </c>
      <c r="K32" s="139">
        <f>('2010-HH Type'!K18-'2000-HH Type'!K18)</f>
        <v>596</v>
      </c>
      <c r="L32" s="131">
        <f>('2010-HH Type'!L18-'2000-HH Type'!L18)</f>
        <v>-2959</v>
      </c>
    </row>
  </sheetData>
  <mergeCells count="2">
    <mergeCell ref="A5:L5"/>
    <mergeCell ref="A6:L6"/>
  </mergeCells>
  <hyperlinks>
    <hyperlink ref="A7" location="'Table of Contents'!A1" display="Return to Table of Contents"/>
  </hyperlinks>
  <pageMargins left="0.25" right="0.25" top="0.5" bottom="0.5" header="0.3" footer="0.3"/>
  <pageSetup scale="83" fitToHeight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42"/>
  <sheetViews>
    <sheetView zoomScaleNormal="100" workbookViewId="0">
      <pane ySplit="8" topLeftCell="A9" activePane="bottomLeft" state="frozen"/>
      <selection activeCell="C26" sqref="C26"/>
      <selection pane="bottomLeft" activeCell="A7" sqref="A7"/>
    </sheetView>
  </sheetViews>
  <sheetFormatPr defaultRowHeight="14.25"/>
  <cols>
    <col min="1" max="1" width="38.5" customWidth="1"/>
    <col min="2" max="2" width="8.625" style="30" bestFit="1" customWidth="1"/>
    <col min="3" max="3" width="9.25" style="30" customWidth="1"/>
    <col min="4" max="6" width="8.625" style="30" customWidth="1"/>
    <col min="7" max="7" width="9.5" style="30" bestFit="1" customWidth="1"/>
    <col min="8" max="8" width="9.125" style="30" customWidth="1"/>
    <col min="9" max="9" width="9.75" customWidth="1"/>
    <col min="10" max="10" width="8.625" customWidth="1"/>
    <col min="11" max="11" width="8.875" customWidth="1"/>
    <col min="12" max="12" width="9.5" customWidth="1"/>
    <col min="13" max="13" width="10.375" customWidth="1"/>
  </cols>
  <sheetData>
    <row r="1" spans="1:15" s="14" customFormat="1" ht="15">
      <c r="A1" s="12" t="s">
        <v>0</v>
      </c>
      <c r="B1" s="31"/>
      <c r="C1" s="16"/>
      <c r="D1" s="32"/>
      <c r="E1" s="16"/>
      <c r="F1" s="32"/>
      <c r="G1" s="16"/>
      <c r="M1" s="14" t="s">
        <v>84</v>
      </c>
    </row>
    <row r="2" spans="1:15" s="14" customFormat="1" ht="15">
      <c r="A2" s="12" t="s">
        <v>1</v>
      </c>
      <c r="B2" s="31"/>
      <c r="C2" s="16"/>
      <c r="D2" s="32"/>
      <c r="E2" s="16"/>
      <c r="F2" s="32"/>
      <c r="G2" s="16"/>
      <c r="M2" s="16" t="s">
        <v>25</v>
      </c>
    </row>
    <row r="3" spans="1:15" s="14" customFormat="1" ht="15">
      <c r="A3" s="12" t="s">
        <v>2</v>
      </c>
      <c r="B3" s="31"/>
      <c r="C3" s="33"/>
      <c r="D3" s="34"/>
      <c r="E3" s="19"/>
      <c r="F3" s="32"/>
      <c r="G3" s="16"/>
      <c r="M3" s="21" t="s">
        <v>67</v>
      </c>
    </row>
    <row r="4" spans="1:15" s="14" customFormat="1" ht="15">
      <c r="A4" s="12" t="s">
        <v>3</v>
      </c>
      <c r="B4" s="31"/>
      <c r="C4" s="33"/>
      <c r="D4" s="34"/>
      <c r="E4" s="33"/>
      <c r="F4" s="32"/>
      <c r="G4" s="16"/>
      <c r="H4" s="16"/>
    </row>
    <row r="5" spans="1:15" s="14" customFormat="1" ht="15.75">
      <c r="A5" s="288" t="s">
        <v>87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5" s="14" customFormat="1" ht="15.75">
      <c r="A6" s="288" t="s">
        <v>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5" ht="15" thickBot="1">
      <c r="A7" s="182" t="s">
        <v>124</v>
      </c>
    </row>
    <row r="8" spans="1:15" ht="81" customHeight="1" thickBot="1">
      <c r="A8" s="94" t="s">
        <v>78</v>
      </c>
      <c r="B8" s="95" t="s">
        <v>46</v>
      </c>
      <c r="C8" s="98" t="s">
        <v>47</v>
      </c>
      <c r="D8" s="100" t="s">
        <v>48</v>
      </c>
      <c r="E8" s="98" t="s">
        <v>49</v>
      </c>
      <c r="F8" s="100" t="s">
        <v>50</v>
      </c>
      <c r="G8" s="98" t="s">
        <v>51</v>
      </c>
      <c r="H8" s="100" t="s">
        <v>52</v>
      </c>
      <c r="I8" s="98" t="s">
        <v>53</v>
      </c>
      <c r="J8" s="98" t="s">
        <v>54</v>
      </c>
      <c r="K8" s="96" t="s">
        <v>55</v>
      </c>
      <c r="L8" s="98" t="s">
        <v>56</v>
      </c>
      <c r="M8" s="183" t="s">
        <v>127</v>
      </c>
      <c r="O8" s="11"/>
    </row>
    <row r="9" spans="1:15" s="232" customFormat="1" ht="15">
      <c r="A9" s="239" t="s">
        <v>27</v>
      </c>
      <c r="B9" s="240">
        <v>12577498</v>
      </c>
      <c r="C9" s="241">
        <v>8642473</v>
      </c>
      <c r="D9" s="271">
        <v>4150523</v>
      </c>
      <c r="E9" s="244">
        <v>6213310</v>
      </c>
      <c r="F9" s="271">
        <v>2942803</v>
      </c>
      <c r="G9" s="244">
        <v>752347</v>
      </c>
      <c r="H9" s="271">
        <v>350838</v>
      </c>
      <c r="I9" s="244">
        <v>1676816</v>
      </c>
      <c r="J9" s="242">
        <v>856882</v>
      </c>
      <c r="K9" s="241">
        <v>3935025</v>
      </c>
      <c r="L9" s="244">
        <v>2929442</v>
      </c>
      <c r="M9" s="272">
        <f>(H9+J9)/D9</f>
        <v>0.29098019695349236</v>
      </c>
      <c r="O9" s="273"/>
    </row>
    <row r="10" spans="1:15">
      <c r="A10" s="40" t="s">
        <v>30</v>
      </c>
      <c r="B10" s="26">
        <v>3385176</v>
      </c>
      <c r="C10" s="27">
        <v>2800736</v>
      </c>
      <c r="D10" s="49">
        <v>1734744</v>
      </c>
      <c r="E10" s="29">
        <v>1840144</v>
      </c>
      <c r="F10" s="49">
        <v>1182945</v>
      </c>
      <c r="G10" s="29">
        <v>324691</v>
      </c>
      <c r="H10" s="49">
        <v>170447</v>
      </c>
      <c r="I10" s="29">
        <v>635901</v>
      </c>
      <c r="J10" s="28">
        <v>381352</v>
      </c>
      <c r="K10" s="27">
        <v>584440</v>
      </c>
      <c r="L10" s="29">
        <v>387293</v>
      </c>
      <c r="M10" s="50">
        <f t="shared" ref="M10:M18" si="0">(H10+J10)/D10</f>
        <v>0.31808670328302041</v>
      </c>
      <c r="O10" s="1"/>
    </row>
    <row r="11" spans="1:15">
      <c r="A11" s="40" t="s">
        <v>29</v>
      </c>
      <c r="B11" s="26"/>
      <c r="C11" s="27"/>
      <c r="D11" s="49"/>
      <c r="E11" s="29"/>
      <c r="F11" s="49"/>
      <c r="G11" s="29"/>
      <c r="H11" s="49"/>
      <c r="I11" s="29"/>
      <c r="J11" s="28"/>
      <c r="K11" s="27"/>
      <c r="L11" s="29"/>
      <c r="M11" s="50"/>
    </row>
    <row r="12" spans="1:15">
      <c r="A12" s="41" t="s">
        <v>31</v>
      </c>
      <c r="B12" s="26">
        <v>6508255</v>
      </c>
      <c r="C12" s="27">
        <v>3958843</v>
      </c>
      <c r="D12" s="49">
        <v>1515641</v>
      </c>
      <c r="E12" s="29">
        <v>3095564</v>
      </c>
      <c r="F12" s="49">
        <v>1133754</v>
      </c>
      <c r="G12" s="29">
        <v>270141</v>
      </c>
      <c r="H12" s="49">
        <v>120454</v>
      </c>
      <c r="I12" s="29">
        <v>593138</v>
      </c>
      <c r="J12" s="28">
        <v>261433</v>
      </c>
      <c r="K12" s="27">
        <v>2549412</v>
      </c>
      <c r="L12" s="29">
        <v>1935659</v>
      </c>
      <c r="M12" s="50">
        <f t="shared" si="0"/>
        <v>0.25196402050353611</v>
      </c>
    </row>
    <row r="13" spans="1:15">
      <c r="A13" s="41" t="s">
        <v>32</v>
      </c>
      <c r="B13" s="26">
        <v>806581</v>
      </c>
      <c r="C13" s="27">
        <v>507126</v>
      </c>
      <c r="D13" s="49">
        <v>247369</v>
      </c>
      <c r="E13" s="29">
        <v>229021</v>
      </c>
      <c r="F13" s="49">
        <v>101402</v>
      </c>
      <c r="G13" s="29">
        <v>56085</v>
      </c>
      <c r="H13" s="49">
        <v>27149</v>
      </c>
      <c r="I13" s="29">
        <v>222020</v>
      </c>
      <c r="J13" s="28">
        <v>118818</v>
      </c>
      <c r="K13" s="27">
        <v>299455</v>
      </c>
      <c r="L13" s="29">
        <v>247716</v>
      </c>
      <c r="M13" s="50">
        <f t="shared" si="0"/>
        <v>0.59007798066855588</v>
      </c>
    </row>
    <row r="14" spans="1:15">
      <c r="A14" s="41" t="s">
        <v>33</v>
      </c>
      <c r="B14" s="26">
        <v>59916</v>
      </c>
      <c r="C14" s="27">
        <v>39295</v>
      </c>
      <c r="D14" s="49">
        <v>17230</v>
      </c>
      <c r="E14" s="29">
        <v>23066</v>
      </c>
      <c r="F14" s="49">
        <v>9094</v>
      </c>
      <c r="G14" s="29">
        <v>4756</v>
      </c>
      <c r="H14" s="49">
        <v>2378</v>
      </c>
      <c r="I14" s="29">
        <v>11473</v>
      </c>
      <c r="J14" s="28">
        <v>5758</v>
      </c>
      <c r="K14" s="27">
        <v>20621</v>
      </c>
      <c r="L14" s="29">
        <v>15404</v>
      </c>
      <c r="M14" s="50">
        <f t="shared" si="0"/>
        <v>0.47219965177016832</v>
      </c>
    </row>
    <row r="15" spans="1:15">
      <c r="A15" s="41" t="s">
        <v>34</v>
      </c>
      <c r="B15" s="26">
        <v>1509612</v>
      </c>
      <c r="C15" s="27">
        <v>1134348</v>
      </c>
      <c r="D15" s="49">
        <v>528639</v>
      </c>
      <c r="E15" s="29">
        <v>891612</v>
      </c>
      <c r="F15" s="49">
        <v>445391</v>
      </c>
      <c r="G15" s="29">
        <v>77041</v>
      </c>
      <c r="H15" s="49">
        <v>21302</v>
      </c>
      <c r="I15" s="29">
        <v>165695</v>
      </c>
      <c r="J15" s="28">
        <v>61946</v>
      </c>
      <c r="K15" s="27">
        <v>375264</v>
      </c>
      <c r="L15" s="29">
        <v>271018</v>
      </c>
      <c r="M15" s="50">
        <f t="shared" si="0"/>
        <v>0.15747608481402242</v>
      </c>
    </row>
    <row r="16" spans="1:15">
      <c r="A16" s="41" t="s">
        <v>35</v>
      </c>
      <c r="B16" s="26">
        <v>34788</v>
      </c>
      <c r="C16" s="27">
        <v>27606</v>
      </c>
      <c r="D16" s="49">
        <v>14558</v>
      </c>
      <c r="E16" s="29">
        <v>19225</v>
      </c>
      <c r="F16" s="49">
        <v>10449</v>
      </c>
      <c r="G16" s="29">
        <v>2684</v>
      </c>
      <c r="H16" s="49">
        <v>1147</v>
      </c>
      <c r="I16" s="29">
        <v>5697</v>
      </c>
      <c r="J16" s="28">
        <v>2962</v>
      </c>
      <c r="K16" s="27">
        <v>7182</v>
      </c>
      <c r="L16" s="29">
        <v>4880</v>
      </c>
      <c r="M16" s="50">
        <f t="shared" si="0"/>
        <v>0.28225030910839399</v>
      </c>
    </row>
    <row r="17" spans="1:13">
      <c r="A17" s="41" t="s">
        <v>36</v>
      </c>
      <c r="B17" s="26">
        <v>22818</v>
      </c>
      <c r="C17" s="27">
        <v>14317</v>
      </c>
      <c r="D17" s="49">
        <v>7261</v>
      </c>
      <c r="E17" s="29">
        <v>9681</v>
      </c>
      <c r="F17" s="49">
        <v>4804</v>
      </c>
      <c r="G17" s="29">
        <v>1438</v>
      </c>
      <c r="H17" s="49">
        <v>673</v>
      </c>
      <c r="I17" s="29">
        <v>3198</v>
      </c>
      <c r="J17" s="28">
        <v>1784</v>
      </c>
      <c r="K17" s="27">
        <v>8501</v>
      </c>
      <c r="L17" s="29">
        <v>6076</v>
      </c>
      <c r="M17" s="50">
        <f t="shared" si="0"/>
        <v>0.33838314281779369</v>
      </c>
    </row>
    <row r="18" spans="1:13">
      <c r="A18" s="41" t="s">
        <v>37</v>
      </c>
      <c r="B18" s="26">
        <v>250352</v>
      </c>
      <c r="C18" s="27">
        <v>160202</v>
      </c>
      <c r="D18" s="49">
        <v>85081</v>
      </c>
      <c r="E18" s="29">
        <v>104997</v>
      </c>
      <c r="F18" s="49">
        <v>54964</v>
      </c>
      <c r="G18" s="29">
        <v>15511</v>
      </c>
      <c r="H18" s="49">
        <v>7288</v>
      </c>
      <c r="I18" s="29">
        <v>39694</v>
      </c>
      <c r="J18" s="28">
        <v>22829</v>
      </c>
      <c r="K18" s="27">
        <v>90150</v>
      </c>
      <c r="L18" s="29">
        <v>61396</v>
      </c>
      <c r="M18" s="50">
        <f t="shared" si="0"/>
        <v>0.35398032463182144</v>
      </c>
    </row>
    <row r="19" spans="1:13">
      <c r="A19" s="6"/>
      <c r="B19" s="26"/>
      <c r="C19" s="27"/>
      <c r="D19" s="49"/>
      <c r="E19" s="29"/>
      <c r="F19" s="49"/>
      <c r="G19" s="29"/>
      <c r="H19" s="49"/>
      <c r="I19" s="29"/>
      <c r="J19" s="28"/>
      <c r="K19" s="27"/>
      <c r="L19" s="29"/>
      <c r="M19" s="50"/>
    </row>
    <row r="20" spans="1:13">
      <c r="A20" s="25" t="s">
        <v>72</v>
      </c>
      <c r="B20" s="64"/>
      <c r="C20" s="57"/>
      <c r="D20" s="65"/>
      <c r="E20" s="56"/>
      <c r="F20" s="65"/>
      <c r="G20" s="56"/>
      <c r="H20" s="65"/>
      <c r="I20" s="56"/>
      <c r="J20" s="52"/>
      <c r="K20" s="57"/>
      <c r="L20" s="56"/>
      <c r="M20" s="64"/>
    </row>
    <row r="21" spans="1:13" s="232" customFormat="1" ht="15">
      <c r="A21" s="25" t="s">
        <v>27</v>
      </c>
      <c r="B21" s="265">
        <f>B9/$B9</f>
        <v>1</v>
      </c>
      <c r="C21" s="245">
        <f t="shared" ref="C21:L21" si="1">C9/$B9</f>
        <v>0.68713769622543375</v>
      </c>
      <c r="D21" s="266">
        <f t="shared" si="1"/>
        <v>0.32999591810708301</v>
      </c>
      <c r="E21" s="267">
        <f t="shared" si="1"/>
        <v>0.49400206622970644</v>
      </c>
      <c r="F21" s="266">
        <f t="shared" si="1"/>
        <v>0.23397364086243544</v>
      </c>
      <c r="G21" s="267">
        <f t="shared" si="1"/>
        <v>5.981690476118541E-2</v>
      </c>
      <c r="H21" s="266">
        <f t="shared" si="1"/>
        <v>2.7894101036629065E-2</v>
      </c>
      <c r="I21" s="267">
        <f t="shared" si="1"/>
        <v>0.13331872523454188</v>
      </c>
      <c r="J21" s="229">
        <f t="shared" si="1"/>
        <v>6.8128176208018476E-2</v>
      </c>
      <c r="K21" s="245">
        <f t="shared" si="1"/>
        <v>0.31286230377456631</v>
      </c>
      <c r="L21" s="267">
        <f t="shared" si="1"/>
        <v>0.23291134691494286</v>
      </c>
      <c r="M21" s="274"/>
    </row>
    <row r="22" spans="1:13">
      <c r="A22" s="40" t="s">
        <v>30</v>
      </c>
      <c r="B22" s="50">
        <f t="shared" ref="B22:L22" si="2">B10/$B10</f>
        <v>1</v>
      </c>
      <c r="C22" s="90">
        <f t="shared" si="2"/>
        <v>0.82735314205228916</v>
      </c>
      <c r="D22" s="106">
        <f t="shared" si="2"/>
        <v>0.51245311912881342</v>
      </c>
      <c r="E22" s="23">
        <f t="shared" si="2"/>
        <v>0.54358887100700226</v>
      </c>
      <c r="F22" s="106">
        <f t="shared" si="2"/>
        <v>0.34944859587802818</v>
      </c>
      <c r="G22" s="23">
        <f t="shared" si="2"/>
        <v>9.5915544716138834E-2</v>
      </c>
      <c r="H22" s="106">
        <f t="shared" si="2"/>
        <v>5.0351000952387703E-2</v>
      </c>
      <c r="I22" s="23">
        <f t="shared" si="2"/>
        <v>0.18784872632914804</v>
      </c>
      <c r="J22" s="24">
        <f t="shared" si="2"/>
        <v>0.11265352229839748</v>
      </c>
      <c r="K22" s="90">
        <f t="shared" si="2"/>
        <v>0.17264685794771084</v>
      </c>
      <c r="L22" s="23">
        <f t="shared" si="2"/>
        <v>0.11440852706033601</v>
      </c>
      <c r="M22" s="197"/>
    </row>
    <row r="23" spans="1:13">
      <c r="A23" s="40" t="s">
        <v>29</v>
      </c>
      <c r="B23" s="50"/>
      <c r="C23" s="90"/>
      <c r="D23" s="106"/>
      <c r="E23" s="23"/>
      <c r="F23" s="106"/>
      <c r="G23" s="23"/>
      <c r="H23" s="106"/>
      <c r="I23" s="23"/>
      <c r="J23" s="24"/>
      <c r="K23" s="90"/>
      <c r="L23" s="23"/>
      <c r="M23" s="197"/>
    </row>
    <row r="24" spans="1:13">
      <c r="A24" s="41" t="s">
        <v>31</v>
      </c>
      <c r="B24" s="50">
        <f t="shared" ref="B24:L30" si="3">B12/$B12</f>
        <v>1</v>
      </c>
      <c r="C24" s="90">
        <f t="shared" si="3"/>
        <v>0.60828025330906677</v>
      </c>
      <c r="D24" s="106">
        <f t="shared" si="3"/>
        <v>0.23287978113949132</v>
      </c>
      <c r="E24" s="23">
        <f t="shared" si="3"/>
        <v>0.47563655695727963</v>
      </c>
      <c r="F24" s="106">
        <f t="shared" si="3"/>
        <v>0.17420245518960151</v>
      </c>
      <c r="G24" s="23">
        <f t="shared" si="3"/>
        <v>4.1507439398118233E-2</v>
      </c>
      <c r="H24" s="106">
        <f t="shared" si="3"/>
        <v>1.8507879608282096E-2</v>
      </c>
      <c r="I24" s="23">
        <f t="shared" si="3"/>
        <v>9.1136256953668837E-2</v>
      </c>
      <c r="J24" s="24">
        <f t="shared" si="3"/>
        <v>4.0169446341607698E-2</v>
      </c>
      <c r="K24" s="90">
        <f t="shared" si="3"/>
        <v>0.39171974669093329</v>
      </c>
      <c r="L24" s="23">
        <f t="shared" si="3"/>
        <v>0.29741597402068604</v>
      </c>
      <c r="M24" s="197"/>
    </row>
    <row r="25" spans="1:13">
      <c r="A25" s="41" t="s">
        <v>32</v>
      </c>
      <c r="B25" s="50">
        <f t="shared" si="3"/>
        <v>1</v>
      </c>
      <c r="C25" s="90">
        <f t="shared" si="3"/>
        <v>0.62873536569792743</v>
      </c>
      <c r="D25" s="106">
        <f t="shared" si="3"/>
        <v>0.30668835492033658</v>
      </c>
      <c r="E25" s="23">
        <f t="shared" si="3"/>
        <v>0.28394048458865262</v>
      </c>
      <c r="F25" s="106">
        <f t="shared" si="3"/>
        <v>0.125718309754383</v>
      </c>
      <c r="G25" s="23">
        <f t="shared" si="3"/>
        <v>6.9534243925904529E-2</v>
      </c>
      <c r="H25" s="106">
        <f t="shared" si="3"/>
        <v>3.3659359692330963E-2</v>
      </c>
      <c r="I25" s="23">
        <f t="shared" si="3"/>
        <v>0.27526063718337029</v>
      </c>
      <c r="J25" s="24">
        <f t="shared" si="3"/>
        <v>0.14731068547362261</v>
      </c>
      <c r="K25" s="90">
        <f t="shared" si="3"/>
        <v>0.37126463430207257</v>
      </c>
      <c r="L25" s="23">
        <f t="shared" si="3"/>
        <v>0.30711856589728742</v>
      </c>
      <c r="M25" s="197"/>
    </row>
    <row r="26" spans="1:13">
      <c r="A26" s="41" t="s">
        <v>33</v>
      </c>
      <c r="B26" s="50">
        <f t="shared" si="3"/>
        <v>1</v>
      </c>
      <c r="C26" s="90">
        <f t="shared" si="3"/>
        <v>0.65583483543627741</v>
      </c>
      <c r="D26" s="106">
        <f t="shared" si="3"/>
        <v>0.28756926363575674</v>
      </c>
      <c r="E26" s="23">
        <f t="shared" si="3"/>
        <v>0.38497229454569731</v>
      </c>
      <c r="F26" s="106">
        <f t="shared" si="3"/>
        <v>0.15177915748714868</v>
      </c>
      <c r="G26" s="23">
        <f t="shared" si="3"/>
        <v>7.9377795580479332E-2</v>
      </c>
      <c r="H26" s="106">
        <f t="shared" si="3"/>
        <v>3.9688897790239666E-2</v>
      </c>
      <c r="I26" s="23">
        <f t="shared" si="3"/>
        <v>0.19148474531010082</v>
      </c>
      <c r="J26" s="24">
        <f t="shared" si="3"/>
        <v>9.6101208358368384E-2</v>
      </c>
      <c r="K26" s="90">
        <f t="shared" si="3"/>
        <v>0.34416516456372254</v>
      </c>
      <c r="L26" s="23">
        <f t="shared" si="3"/>
        <v>0.25709326390279724</v>
      </c>
      <c r="M26" s="197"/>
    </row>
    <row r="27" spans="1:13">
      <c r="A27" s="41" t="s">
        <v>34</v>
      </c>
      <c r="B27" s="50">
        <f t="shared" si="3"/>
        <v>1</v>
      </c>
      <c r="C27" s="90">
        <f t="shared" si="3"/>
        <v>0.7514169203742419</v>
      </c>
      <c r="D27" s="106">
        <f t="shared" si="3"/>
        <v>0.35018203352914523</v>
      </c>
      <c r="E27" s="23">
        <f t="shared" si="3"/>
        <v>0.59062328598341829</v>
      </c>
      <c r="F27" s="106">
        <f t="shared" si="3"/>
        <v>0.29503673791676271</v>
      </c>
      <c r="G27" s="23">
        <f t="shared" si="3"/>
        <v>5.1033643081798502E-2</v>
      </c>
      <c r="H27" s="106">
        <f t="shared" si="3"/>
        <v>1.4110910618092595E-2</v>
      </c>
      <c r="I27" s="23">
        <f t="shared" si="3"/>
        <v>0.1097599913090251</v>
      </c>
      <c r="J27" s="24">
        <f t="shared" si="3"/>
        <v>4.1034384994289921E-2</v>
      </c>
      <c r="K27" s="90">
        <f t="shared" si="3"/>
        <v>0.24858307962575815</v>
      </c>
      <c r="L27" s="23">
        <f t="shared" si="3"/>
        <v>0.17952824964295461</v>
      </c>
      <c r="M27" s="197"/>
    </row>
    <row r="28" spans="1:13">
      <c r="A28" s="41" t="s">
        <v>35</v>
      </c>
      <c r="B28" s="50">
        <f t="shared" si="3"/>
        <v>1</v>
      </c>
      <c r="C28" s="90">
        <f t="shared" si="3"/>
        <v>0.79354949982752676</v>
      </c>
      <c r="D28" s="106">
        <f t="shared" si="3"/>
        <v>0.41847763596642518</v>
      </c>
      <c r="E28" s="23">
        <f t="shared" si="3"/>
        <v>0.55263309187076004</v>
      </c>
      <c r="F28" s="106">
        <f t="shared" si="3"/>
        <v>0.30036219385995172</v>
      </c>
      <c r="G28" s="23">
        <f t="shared" si="3"/>
        <v>7.7153041278601814E-2</v>
      </c>
      <c r="H28" s="106">
        <f t="shared" si="3"/>
        <v>3.2971139473381629E-2</v>
      </c>
      <c r="I28" s="23">
        <f t="shared" si="3"/>
        <v>0.16376336667816488</v>
      </c>
      <c r="J28" s="24">
        <f t="shared" si="3"/>
        <v>8.5144302633091876E-2</v>
      </c>
      <c r="K28" s="90">
        <f t="shared" si="3"/>
        <v>0.20645050017247327</v>
      </c>
      <c r="L28" s="23">
        <f t="shared" si="3"/>
        <v>0.14027825687018511</v>
      </c>
      <c r="M28" s="197"/>
    </row>
    <row r="29" spans="1:13">
      <c r="A29" s="41" t="s">
        <v>36</v>
      </c>
      <c r="B29" s="50">
        <f t="shared" si="3"/>
        <v>1</v>
      </c>
      <c r="C29" s="90">
        <f t="shared" si="3"/>
        <v>0.62744324655973349</v>
      </c>
      <c r="D29" s="106">
        <f t="shared" si="3"/>
        <v>0.31821369094574459</v>
      </c>
      <c r="E29" s="23">
        <f t="shared" si="3"/>
        <v>0.42427031291085987</v>
      </c>
      <c r="F29" s="106">
        <f t="shared" si="3"/>
        <v>0.21053554211587344</v>
      </c>
      <c r="G29" s="23">
        <f t="shared" si="3"/>
        <v>6.302042247348584E-2</v>
      </c>
      <c r="H29" s="106">
        <f t="shared" si="3"/>
        <v>2.9494258918397756E-2</v>
      </c>
      <c r="I29" s="23">
        <f t="shared" si="3"/>
        <v>0.14015251117538785</v>
      </c>
      <c r="J29" s="24">
        <f t="shared" si="3"/>
        <v>7.8183889911473403E-2</v>
      </c>
      <c r="K29" s="90">
        <f t="shared" si="3"/>
        <v>0.37255675344026645</v>
      </c>
      <c r="L29" s="23">
        <f t="shared" si="3"/>
        <v>0.26628100622315715</v>
      </c>
      <c r="M29" s="197"/>
    </row>
    <row r="30" spans="1:13">
      <c r="A30" s="41" t="s">
        <v>37</v>
      </c>
      <c r="B30" s="50">
        <f t="shared" si="3"/>
        <v>1</v>
      </c>
      <c r="C30" s="90">
        <f t="shared" si="3"/>
        <v>0.63990701092861246</v>
      </c>
      <c r="D30" s="106">
        <f t="shared" si="3"/>
        <v>0.33984549753946441</v>
      </c>
      <c r="E30" s="23">
        <f t="shared" si="3"/>
        <v>0.41939748833642232</v>
      </c>
      <c r="F30" s="106">
        <f t="shared" si="3"/>
        <v>0.21954687799578193</v>
      </c>
      <c r="G30" s="23">
        <f t="shared" si="3"/>
        <v>6.1956764875055921E-2</v>
      </c>
      <c r="H30" s="106">
        <f t="shared" si="3"/>
        <v>2.911101169553269E-2</v>
      </c>
      <c r="I30" s="23">
        <f t="shared" si="3"/>
        <v>0.15855275771713429</v>
      </c>
      <c r="J30" s="24">
        <f t="shared" si="3"/>
        <v>9.1187607848149804E-2</v>
      </c>
      <c r="K30" s="90">
        <f t="shared" si="3"/>
        <v>0.36009298907138748</v>
      </c>
      <c r="L30" s="23">
        <f t="shared" si="3"/>
        <v>0.24523870390490191</v>
      </c>
      <c r="M30" s="197"/>
    </row>
    <row r="31" spans="1:13">
      <c r="A31" s="41"/>
      <c r="B31" s="50"/>
      <c r="C31" s="90"/>
      <c r="D31" s="106"/>
      <c r="E31" s="23"/>
      <c r="F31" s="106"/>
      <c r="G31" s="23"/>
      <c r="H31" s="106"/>
      <c r="I31" s="23"/>
      <c r="J31" s="24"/>
      <c r="K31" s="90"/>
      <c r="L31" s="23"/>
      <c r="M31" s="197"/>
    </row>
    <row r="32" spans="1:13">
      <c r="A32" s="25" t="s">
        <v>71</v>
      </c>
      <c r="B32" s="50"/>
      <c r="C32" s="90"/>
      <c r="D32" s="106"/>
      <c r="E32" s="23"/>
      <c r="F32" s="106"/>
      <c r="G32" s="23"/>
      <c r="H32" s="106"/>
      <c r="I32" s="23"/>
      <c r="J32" s="24"/>
      <c r="K32" s="90"/>
      <c r="L32" s="23"/>
      <c r="M32" s="197"/>
    </row>
    <row r="33" spans="1:13" s="232" customFormat="1" ht="15">
      <c r="A33" s="25" t="s">
        <v>27</v>
      </c>
      <c r="B33" s="265">
        <f>B9/B$9</f>
        <v>1</v>
      </c>
      <c r="C33" s="245">
        <f t="shared" ref="C33:L33" si="4">C9/C$9</f>
        <v>1</v>
      </c>
      <c r="D33" s="266">
        <f t="shared" si="4"/>
        <v>1</v>
      </c>
      <c r="E33" s="267">
        <f t="shared" si="4"/>
        <v>1</v>
      </c>
      <c r="F33" s="266">
        <f t="shared" si="4"/>
        <v>1</v>
      </c>
      <c r="G33" s="267">
        <f t="shared" si="4"/>
        <v>1</v>
      </c>
      <c r="H33" s="266">
        <f t="shared" si="4"/>
        <v>1</v>
      </c>
      <c r="I33" s="267">
        <f t="shared" si="4"/>
        <v>1</v>
      </c>
      <c r="J33" s="229">
        <f t="shared" si="4"/>
        <v>1</v>
      </c>
      <c r="K33" s="245">
        <f t="shared" si="4"/>
        <v>1</v>
      </c>
      <c r="L33" s="267">
        <f t="shared" si="4"/>
        <v>1</v>
      </c>
      <c r="M33" s="274"/>
    </row>
    <row r="34" spans="1:13">
      <c r="A34" s="40" t="s">
        <v>30</v>
      </c>
      <c r="B34" s="50">
        <f t="shared" ref="B34:L34" si="5">B10/B$9</f>
        <v>0.2691454214502757</v>
      </c>
      <c r="C34" s="90">
        <f t="shared" si="5"/>
        <v>0.3240665027243938</v>
      </c>
      <c r="D34" s="106">
        <f t="shared" si="5"/>
        <v>0.41795792963922862</v>
      </c>
      <c r="E34" s="23">
        <f t="shared" si="5"/>
        <v>0.29616162721641121</v>
      </c>
      <c r="F34" s="106">
        <f t="shared" si="5"/>
        <v>0.40197899757476119</v>
      </c>
      <c r="G34" s="23">
        <f t="shared" si="5"/>
        <v>0.43157080442933909</v>
      </c>
      <c r="H34" s="106">
        <f t="shared" si="5"/>
        <v>0.4858282170118402</v>
      </c>
      <c r="I34" s="23">
        <f t="shared" si="5"/>
        <v>0.37923123348059656</v>
      </c>
      <c r="J34" s="24">
        <f t="shared" si="5"/>
        <v>0.44504610903251557</v>
      </c>
      <c r="K34" s="90">
        <f t="shared" si="5"/>
        <v>0.1485225633890509</v>
      </c>
      <c r="L34" s="23">
        <f t="shared" si="5"/>
        <v>0.1322070892681951</v>
      </c>
      <c r="M34" s="197"/>
    </row>
    <row r="35" spans="1:13">
      <c r="A35" s="40" t="s">
        <v>29</v>
      </c>
      <c r="B35" s="50"/>
      <c r="C35" s="90"/>
      <c r="D35" s="106"/>
      <c r="E35" s="23"/>
      <c r="F35" s="106"/>
      <c r="G35" s="23"/>
      <c r="H35" s="106"/>
      <c r="I35" s="23"/>
      <c r="J35" s="24"/>
      <c r="K35" s="90"/>
      <c r="L35" s="23"/>
      <c r="M35" s="197"/>
    </row>
    <row r="36" spans="1:13">
      <c r="A36" s="41" t="s">
        <v>31</v>
      </c>
      <c r="B36" s="50">
        <f t="shared" ref="B36:L42" si="6">B12/B$9</f>
        <v>0.51745227866464383</v>
      </c>
      <c r="C36" s="90">
        <f t="shared" si="6"/>
        <v>0.45806830984603597</v>
      </c>
      <c r="D36" s="106">
        <f t="shared" si="6"/>
        <v>0.36516867874241393</v>
      </c>
      <c r="E36" s="23">
        <f t="shared" si="6"/>
        <v>0.49821496110768654</v>
      </c>
      <c r="F36" s="106">
        <f t="shared" si="6"/>
        <v>0.3852633016889</v>
      </c>
      <c r="G36" s="23">
        <f t="shared" si="6"/>
        <v>0.35906436790470353</v>
      </c>
      <c r="H36" s="106">
        <f t="shared" si="6"/>
        <v>0.3433322502123487</v>
      </c>
      <c r="I36" s="23">
        <f t="shared" si="6"/>
        <v>0.35372873350445128</v>
      </c>
      <c r="J36" s="24">
        <f t="shared" si="6"/>
        <v>0.30509801816352777</v>
      </c>
      <c r="K36" s="90">
        <f t="shared" si="6"/>
        <v>0.64787695122648525</v>
      </c>
      <c r="L36" s="23">
        <f t="shared" si="6"/>
        <v>0.66076030861850144</v>
      </c>
      <c r="M36" s="197"/>
    </row>
    <row r="37" spans="1:13">
      <c r="A37" s="41" t="s">
        <v>32</v>
      </c>
      <c r="B37" s="50">
        <f t="shared" si="6"/>
        <v>6.412889113558197E-2</v>
      </c>
      <c r="C37" s="90">
        <f t="shared" si="6"/>
        <v>5.8678343571336583E-2</v>
      </c>
      <c r="D37" s="106">
        <f t="shared" si="6"/>
        <v>5.9599476981575576E-2</v>
      </c>
      <c r="E37" s="23">
        <f t="shared" si="6"/>
        <v>3.6859741426067585E-2</v>
      </c>
      <c r="F37" s="106">
        <f t="shared" si="6"/>
        <v>3.4457624244640231E-2</v>
      </c>
      <c r="G37" s="23">
        <f t="shared" si="6"/>
        <v>7.4546718469004333E-2</v>
      </c>
      <c r="H37" s="106">
        <f t="shared" si="6"/>
        <v>7.7383293713907841E-2</v>
      </c>
      <c r="I37" s="23">
        <f t="shared" si="6"/>
        <v>0.1324057022356657</v>
      </c>
      <c r="J37" s="24">
        <f t="shared" si="6"/>
        <v>0.13866319983381609</v>
      </c>
      <c r="K37" s="90">
        <f t="shared" si="6"/>
        <v>7.6099897713483397E-2</v>
      </c>
      <c r="L37" s="23">
        <f t="shared" si="6"/>
        <v>8.4560813970715243E-2</v>
      </c>
      <c r="M37" s="197"/>
    </row>
    <row r="38" spans="1:13">
      <c r="A38" s="41" t="s">
        <v>33</v>
      </c>
      <c r="B38" s="50">
        <f t="shared" si="6"/>
        <v>4.7637455398522027E-3</v>
      </c>
      <c r="C38" s="90">
        <f t="shared" si="6"/>
        <v>4.5467310109039392E-3</v>
      </c>
      <c r="D38" s="106">
        <f t="shared" si="6"/>
        <v>4.1512840670922674E-3</v>
      </c>
      <c r="E38" s="23">
        <f t="shared" si="6"/>
        <v>3.7123529970337871E-3</v>
      </c>
      <c r="F38" s="106">
        <f t="shared" si="6"/>
        <v>3.0902510293757345E-3</v>
      </c>
      <c r="G38" s="23">
        <f t="shared" si="6"/>
        <v>6.3215510927803259E-3</v>
      </c>
      <c r="H38" s="106">
        <f t="shared" si="6"/>
        <v>6.7780571089790728E-3</v>
      </c>
      <c r="I38" s="23">
        <f t="shared" si="6"/>
        <v>6.8421341399414123E-3</v>
      </c>
      <c r="J38" s="24">
        <f t="shared" si="6"/>
        <v>6.7197116989270401E-3</v>
      </c>
      <c r="K38" s="90">
        <f t="shared" si="6"/>
        <v>5.2403733140196059E-3</v>
      </c>
      <c r="L38" s="23">
        <f t="shared" si="6"/>
        <v>5.258339301477892E-3</v>
      </c>
      <c r="M38" s="197"/>
    </row>
    <row r="39" spans="1:13">
      <c r="A39" s="41" t="s">
        <v>34</v>
      </c>
      <c r="B39" s="50">
        <f t="shared" si="6"/>
        <v>0.12002482528719145</v>
      </c>
      <c r="C39" s="90">
        <f t="shared" si="6"/>
        <v>0.13125270972787534</v>
      </c>
      <c r="D39" s="106">
        <f t="shared" si="6"/>
        <v>0.12736684027530989</v>
      </c>
      <c r="E39" s="23">
        <f t="shared" si="6"/>
        <v>0.14350032430379298</v>
      </c>
      <c r="F39" s="106">
        <f t="shared" si="6"/>
        <v>0.15134924084282911</v>
      </c>
      <c r="G39" s="23">
        <f t="shared" si="6"/>
        <v>0.10240088682482951</v>
      </c>
      <c r="H39" s="106">
        <f t="shared" si="6"/>
        <v>6.0717482142755345E-2</v>
      </c>
      <c r="I39" s="23">
        <f t="shared" si="6"/>
        <v>9.8815254625432961E-2</v>
      </c>
      <c r="J39" s="24">
        <f t="shared" si="6"/>
        <v>7.2292334300405423E-2</v>
      </c>
      <c r="K39" s="90">
        <f t="shared" si="6"/>
        <v>9.5365086625879128E-2</v>
      </c>
      <c r="L39" s="23">
        <f t="shared" si="6"/>
        <v>9.2515229862888571E-2</v>
      </c>
      <c r="M39" s="197"/>
    </row>
    <row r="40" spans="1:13">
      <c r="A40" s="41" t="s">
        <v>35</v>
      </c>
      <c r="B40" s="50">
        <f t="shared" si="6"/>
        <v>2.765891912684065E-3</v>
      </c>
      <c r="C40" s="90">
        <f t="shared" si="6"/>
        <v>3.1942246160329341E-3</v>
      </c>
      <c r="D40" s="106">
        <f t="shared" si="6"/>
        <v>3.5075097764787713E-3</v>
      </c>
      <c r="E40" s="23">
        <f t="shared" si="6"/>
        <v>3.0941639802295395E-3</v>
      </c>
      <c r="F40" s="106">
        <f t="shared" si="6"/>
        <v>3.5506963938802564E-3</v>
      </c>
      <c r="G40" s="23">
        <f t="shared" si="6"/>
        <v>3.5675027613587878E-3</v>
      </c>
      <c r="H40" s="106">
        <f t="shared" si="6"/>
        <v>3.2693151825058859E-3</v>
      </c>
      <c r="I40" s="23">
        <f t="shared" si="6"/>
        <v>3.3975105199377867E-3</v>
      </c>
      <c r="J40" s="24">
        <f t="shared" si="6"/>
        <v>3.4567186613792796E-3</v>
      </c>
      <c r="K40" s="90">
        <f t="shared" si="6"/>
        <v>1.8251472354051117E-3</v>
      </c>
      <c r="L40" s="23">
        <f t="shared" si="6"/>
        <v>1.6658462601410098E-3</v>
      </c>
      <c r="M40" s="197"/>
    </row>
    <row r="41" spans="1:13">
      <c r="A41" s="41" t="s">
        <v>36</v>
      </c>
      <c r="B41" s="50">
        <f t="shared" si="6"/>
        <v>1.8141922980230249E-3</v>
      </c>
      <c r="C41" s="90">
        <f t="shared" si="6"/>
        <v>1.6565860257822037E-3</v>
      </c>
      <c r="D41" s="106">
        <f t="shared" si="6"/>
        <v>1.7494180853834566E-3</v>
      </c>
      <c r="E41" s="23">
        <f t="shared" si="6"/>
        <v>1.5581067096282013E-3</v>
      </c>
      <c r="F41" s="106">
        <f t="shared" si="6"/>
        <v>1.63245721850902E-3</v>
      </c>
      <c r="G41" s="23">
        <f t="shared" si="6"/>
        <v>1.9113520755715116E-3</v>
      </c>
      <c r="H41" s="106">
        <f t="shared" si="6"/>
        <v>1.9182642701189724E-3</v>
      </c>
      <c r="I41" s="23">
        <f t="shared" si="6"/>
        <v>1.9071860001335865E-3</v>
      </c>
      <c r="J41" s="24">
        <f t="shared" si="6"/>
        <v>2.0819669452736781E-3</v>
      </c>
      <c r="K41" s="90">
        <f t="shared" si="6"/>
        <v>2.1603420562766439E-3</v>
      </c>
      <c r="L41" s="23">
        <f t="shared" si="6"/>
        <v>2.0741151386509788E-3</v>
      </c>
      <c r="M41" s="197"/>
    </row>
    <row r="42" spans="1:13" ht="15" thickBot="1">
      <c r="A42" s="72" t="s">
        <v>37</v>
      </c>
      <c r="B42" s="91">
        <f t="shared" si="6"/>
        <v>1.9904753711747759E-2</v>
      </c>
      <c r="C42" s="92">
        <f t="shared" si="6"/>
        <v>1.8536592477639214E-2</v>
      </c>
      <c r="D42" s="107">
        <f t="shared" si="6"/>
        <v>2.0498862432517542E-2</v>
      </c>
      <c r="E42" s="93">
        <f t="shared" si="6"/>
        <v>1.6898722259150116E-2</v>
      </c>
      <c r="F42" s="107">
        <f t="shared" si="6"/>
        <v>1.867743100710445E-2</v>
      </c>
      <c r="G42" s="93">
        <f t="shared" si="6"/>
        <v>2.0616816442412877E-2</v>
      </c>
      <c r="H42" s="107">
        <f t="shared" si="6"/>
        <v>2.0773120357543938E-2</v>
      </c>
      <c r="I42" s="93">
        <f t="shared" si="6"/>
        <v>2.3672245493840706E-2</v>
      </c>
      <c r="J42" s="81">
        <f t="shared" si="6"/>
        <v>2.6641941364155156E-2</v>
      </c>
      <c r="K42" s="92">
        <f t="shared" si="6"/>
        <v>2.2909638439400005E-2</v>
      </c>
      <c r="L42" s="93">
        <f t="shared" si="6"/>
        <v>2.0958257579429804E-2</v>
      </c>
      <c r="M42" s="198"/>
    </row>
  </sheetData>
  <mergeCells count="2">
    <mergeCell ref="A5:M5"/>
    <mergeCell ref="A6:M6"/>
  </mergeCells>
  <hyperlinks>
    <hyperlink ref="A7" location="'Table of Contents'!A1" display="Return to Table of Contents"/>
  </hyperlinks>
  <pageMargins left="0.25" right="0.25" top="0.5" bottom="0.5" header="0.3" footer="0.3"/>
  <pageSetup scale="83" fitToHeight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Table of Contents</vt:lpstr>
      <vt:lpstr>Change-Age &amp; Sex</vt:lpstr>
      <vt:lpstr>2010-Age &amp; Sex</vt:lpstr>
      <vt:lpstr>2000-Age &amp; Sex</vt:lpstr>
      <vt:lpstr>Change-Relationship</vt:lpstr>
      <vt:lpstr>2010-Relationship</vt:lpstr>
      <vt:lpstr>2000-Relationship</vt:lpstr>
      <vt:lpstr>Change-HH Type</vt:lpstr>
      <vt:lpstr>2010-HH Type</vt:lpstr>
      <vt:lpstr>2000-HH Type</vt:lpstr>
      <vt:lpstr>Change-Tenure</vt:lpstr>
      <vt:lpstr>2010-Tenure</vt:lpstr>
      <vt:lpstr>2000-Tenure</vt:lpstr>
      <vt:lpstr>Change-Unmarried-Partner HH</vt:lpstr>
      <vt:lpstr>2010-Unmarried-Partner HH</vt:lpstr>
      <vt:lpstr>2000-Unmarried-Partner HH</vt:lpstr>
      <vt:lpstr>Sheet1</vt:lpstr>
      <vt:lpstr>'2000-Age &amp; Sex'!Print_Titles</vt:lpstr>
      <vt:lpstr>'2000-HH Type'!Print_Titles</vt:lpstr>
      <vt:lpstr>'2000-Relationship'!Print_Titles</vt:lpstr>
      <vt:lpstr>'2000-Tenure'!Print_Titles</vt:lpstr>
      <vt:lpstr>'2010-Age &amp; Sex'!Print_Titles</vt:lpstr>
      <vt:lpstr>'2010-HH Type'!Print_Titles</vt:lpstr>
      <vt:lpstr>'2010-Relationship'!Print_Titles</vt:lpstr>
      <vt:lpstr>'2010-Tenure'!Print_Titles</vt:lpstr>
      <vt:lpstr>'Change-Age &amp; Sex'!Print_Titles</vt:lpstr>
      <vt:lpstr>'Change-HH Type'!Print_Titles</vt:lpstr>
      <vt:lpstr>'Change-Relationship'!Print_Titles</vt:lpstr>
      <vt:lpstr>'Change-Tenure'!Print_Titles</vt:lpstr>
      <vt:lpstr>'Table of Contents'!Print_Titles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Schwarm</dc:creator>
  <cp:lastModifiedBy>Turak, Robert</cp:lastModifiedBy>
  <cp:lastPrinted>2012-04-19T02:16:23Z</cp:lastPrinted>
  <dcterms:created xsi:type="dcterms:W3CDTF">2011-05-12T17:15:21Z</dcterms:created>
  <dcterms:modified xsi:type="dcterms:W3CDTF">2021-10-11T04:40:34Z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